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alex\Downloads\"/>
    </mc:Choice>
  </mc:AlternateContent>
  <xr:revisionPtr revIDLastSave="0" documentId="13_ncr:1_{F08B40F4-FD7F-413C-9E54-2202D716D9B2}"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workbook>
</file>

<file path=xl/calcChain.xml><?xml version="1.0" encoding="utf-8"?>
<calcChain xmlns="http://schemas.openxmlformats.org/spreadsheetml/2006/main">
  <c r="D5" i="6" l="1"/>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E37" i="3"/>
  <c r="A42" i="16" l="1"/>
  <c r="S3845" i="16"/>
  <c r="A3845" i="16"/>
  <c r="G3844" i="16"/>
  <c r="L3844" i="16"/>
  <c r="D3844" i="16"/>
  <c r="F3844" i="16"/>
  <c r="C13" i="3"/>
  <c r="F25" i="3"/>
  <c r="C28" i="16" s="1"/>
  <c r="F47" i="3"/>
  <c r="C20"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L48" i="16"/>
  <c r="L49" i="16"/>
  <c r="K49" i="16" s="1"/>
  <c r="L50" i="16"/>
  <c r="K50" i="16" s="1"/>
  <c r="L51" i="16"/>
  <c r="K51" i="16" s="1"/>
  <c r="H51" i="16" s="1"/>
  <c r="L52" i="16"/>
  <c r="K52" i="16" s="1"/>
  <c r="L53" i="16"/>
  <c r="K53" i="16" s="1"/>
  <c r="L54" i="16"/>
  <c r="K54" i="16" s="1"/>
  <c r="L55" i="16"/>
  <c r="K55" i="16" s="1"/>
  <c r="L56" i="16"/>
  <c r="K56" i="16" s="1"/>
  <c r="L57" i="16"/>
  <c r="K57" i="16" s="1"/>
  <c r="L58" i="16"/>
  <c r="K58" i="16" s="1"/>
  <c r="L59" i="16"/>
  <c r="K59" i="16" s="1"/>
  <c r="H59" i="16" s="1"/>
  <c r="L60" i="16"/>
  <c r="K60" i="16" s="1"/>
  <c r="L61" i="16"/>
  <c r="K61" i="16" s="1"/>
  <c r="L62" i="16"/>
  <c r="K62" i="16" s="1"/>
  <c r="L63" i="16"/>
  <c r="K63" i="16" s="1"/>
  <c r="L64" i="16"/>
  <c r="K64" i="16" s="1"/>
  <c r="L65" i="16"/>
  <c r="K65" i="16" s="1"/>
  <c r="L66" i="16"/>
  <c r="K66" i="16" s="1"/>
  <c r="L67" i="16"/>
  <c r="K67" i="16" s="1"/>
  <c r="H67" i="16" s="1"/>
  <c r="L68" i="16"/>
  <c r="K68" i="16" s="1"/>
  <c r="L69" i="16"/>
  <c r="K69" i="16" s="1"/>
  <c r="L70" i="16"/>
  <c r="K70" i="16" s="1"/>
  <c r="L71" i="16"/>
  <c r="K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L118" i="16"/>
  <c r="K118" i="16" s="1"/>
  <c r="L119" i="16"/>
  <c r="K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L192" i="16"/>
  <c r="K192" i="16" s="1"/>
  <c r="L193" i="16"/>
  <c r="K193" i="16" s="1"/>
  <c r="L194" i="16"/>
  <c r="K194" i="16" s="1"/>
  <c r="L195" i="16"/>
  <c r="K195" i="16" s="1"/>
  <c r="H195" i="16" s="1"/>
  <c r="L196" i="16"/>
  <c r="K196" i="16" s="1"/>
  <c r="L197" i="16"/>
  <c r="K197" i="16" s="1"/>
  <c r="L198" i="16"/>
  <c r="K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L253" i="16"/>
  <c r="K253" i="16" s="1"/>
  <c r="L254" i="16"/>
  <c r="K254" i="16" s="1"/>
  <c r="L255" i="16"/>
  <c r="K255" i="16" s="1"/>
  <c r="L256" i="16"/>
  <c r="K256" i="16" s="1"/>
  <c r="L257" i="16"/>
  <c r="K257" i="16" s="1"/>
  <c r="L258" i="16"/>
  <c r="K258" i="16" s="1"/>
  <c r="L259" i="16"/>
  <c r="K259" i="16" s="1"/>
  <c r="H259" i="16" s="1"/>
  <c r="L260" i="16"/>
  <c r="K260" i="16" s="1"/>
  <c r="L261" i="16"/>
  <c r="K261" i="16" s="1"/>
  <c r="L262" i="16"/>
  <c r="K262" i="16" s="1"/>
  <c r="L263" i="16"/>
  <c r="K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L274" i="16"/>
  <c r="K274" i="16" s="1"/>
  <c r="L275" i="16"/>
  <c r="K275" i="16" s="1"/>
  <c r="H275" i="16" s="1"/>
  <c r="L276" i="16"/>
  <c r="K276" i="16" s="1"/>
  <c r="L277" i="16"/>
  <c r="K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L312" i="16"/>
  <c r="K312" i="16" s="1"/>
  <c r="L313" i="16"/>
  <c r="K313" i="16" s="1"/>
  <c r="L314" i="16"/>
  <c r="K314" i="16" s="1"/>
  <c r="L315" i="16"/>
  <c r="K315" i="16" s="1"/>
  <c r="H315" i="16" s="1"/>
  <c r="L316" i="16"/>
  <c r="K316" i="16" s="1"/>
  <c r="L317" i="16"/>
  <c r="K317" i="16" s="1"/>
  <c r="L318" i="16"/>
  <c r="K318" i="16" s="1"/>
  <c r="L319" i="16"/>
  <c r="K319" i="16" s="1"/>
  <c r="L320" i="16"/>
  <c r="K320" i="16" s="1"/>
  <c r="L321" i="16"/>
  <c r="K321" i="16" s="1"/>
  <c r="L322" i="16"/>
  <c r="K322" i="16" s="1"/>
  <c r="L323" i="16"/>
  <c r="K323" i="16" s="1"/>
  <c r="H323" i="16" s="1"/>
  <c r="L324" i="16"/>
  <c r="K324" i="16" s="1"/>
  <c r="L325" i="16"/>
  <c r="K325" i="16" s="1"/>
  <c r="L326" i="16"/>
  <c r="K326" i="16" s="1"/>
  <c r="L327" i="16"/>
  <c r="K327" i="16" s="1"/>
  <c r="L328" i="16"/>
  <c r="K328" i="16" s="1"/>
  <c r="L329" i="16"/>
  <c r="K329" i="16" s="1"/>
  <c r="L330" i="16"/>
  <c r="K330" i="16" s="1"/>
  <c r="L331" i="16"/>
  <c r="K331" i="16" s="1"/>
  <c r="H331" i="16" s="1"/>
  <c r="L332" i="16"/>
  <c r="K332" i="16" s="1"/>
  <c r="L333" i="16"/>
  <c r="K333" i="16" s="1"/>
  <c r="L334" i="16"/>
  <c r="K334" i="16" s="1"/>
  <c r="L335" i="16"/>
  <c r="K335" i="16" s="1"/>
  <c r="L336" i="16"/>
  <c r="K336" i="16" s="1"/>
  <c r="L337" i="16"/>
  <c r="K337" i="16" s="1"/>
  <c r="L338" i="16"/>
  <c r="K338" i="16" s="1"/>
  <c r="L339" i="16"/>
  <c r="K339" i="16" s="1"/>
  <c r="H339" i="16" s="1"/>
  <c r="L340" i="16"/>
  <c r="K340" i="16" s="1"/>
  <c r="L341" i="16"/>
  <c r="K341" i="16" s="1"/>
  <c r="L342" i="16"/>
  <c r="K342" i="16" s="1"/>
  <c r="L343" i="16"/>
  <c r="K343" i="16" s="1"/>
  <c r="L344" i="16"/>
  <c r="K344" i="16" s="1"/>
  <c r="L345" i="16"/>
  <c r="K345" i="16" s="1"/>
  <c r="L346" i="16"/>
  <c r="K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L374" i="16"/>
  <c r="K374" i="16" s="1"/>
  <c r="L375" i="16"/>
  <c r="K375" i="16" s="1"/>
  <c r="L376" i="16"/>
  <c r="K376" i="16" s="1"/>
  <c r="L377" i="16"/>
  <c r="K377" i="16" s="1"/>
  <c r="L378" i="16"/>
  <c r="K378" i="16" s="1"/>
  <c r="L379" i="16"/>
  <c r="K379" i="16" s="1"/>
  <c r="H379" i="16" s="1"/>
  <c r="L380" i="16"/>
  <c r="K380" i="16" s="1"/>
  <c r="L381" i="16"/>
  <c r="K381" i="16" s="1"/>
  <c r="L382" i="16"/>
  <c r="K382" i="16" s="1"/>
  <c r="L383" i="16"/>
  <c r="K383" i="16" s="1"/>
  <c r="L384" i="16"/>
  <c r="K384" i="16" s="1"/>
  <c r="L385" i="16"/>
  <c r="K385" i="16" s="1"/>
  <c r="L386" i="16"/>
  <c r="K386" i="16" s="1"/>
  <c r="L387" i="16"/>
  <c r="K387" i="16" s="1"/>
  <c r="H387" i="16" s="1"/>
  <c r="L388" i="16"/>
  <c r="K388" i="16" s="1"/>
  <c r="L389" i="16"/>
  <c r="K389" i="16" s="1"/>
  <c r="L390" i="16"/>
  <c r="K390" i="16" s="1"/>
  <c r="L391" i="16"/>
  <c r="K391" i="16" s="1"/>
  <c r="L392" i="16"/>
  <c r="K392" i="16" s="1"/>
  <c r="L393" i="16"/>
  <c r="K393" i="16" s="1"/>
  <c r="L394" i="16"/>
  <c r="K394" i="16" s="1"/>
  <c r="L395" i="16"/>
  <c r="K395" i="16" s="1"/>
  <c r="H395" i="16" s="1"/>
  <c r="L396" i="16"/>
  <c r="K396" i="16" s="1"/>
  <c r="L397" i="16"/>
  <c r="K397" i="16" s="1"/>
  <c r="L398" i="16"/>
  <c r="K398" i="16" s="1"/>
  <c r="L399" i="16"/>
  <c r="K399" i="16" s="1"/>
  <c r="L400" i="16"/>
  <c r="K400" i="16" s="1"/>
  <c r="L401" i="16"/>
  <c r="K401" i="16" s="1"/>
  <c r="L402" i="16"/>
  <c r="K402" i="16" s="1"/>
  <c r="L403" i="16"/>
  <c r="K403" i="16" s="1"/>
  <c r="H403" i="16" s="1"/>
  <c r="L404" i="16"/>
  <c r="K404" i="16" s="1"/>
  <c r="L405" i="16"/>
  <c r="K405" i="16" s="1"/>
  <c r="L406" i="16"/>
  <c r="K406" i="16" s="1"/>
  <c r="L407" i="16"/>
  <c r="K407" i="16" s="1"/>
  <c r="L408" i="16"/>
  <c r="K408" i="16" s="1"/>
  <c r="L409" i="16"/>
  <c r="K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L430" i="16"/>
  <c r="K430" i="16" s="1"/>
  <c r="L431" i="16"/>
  <c r="K431" i="16" s="1"/>
  <c r="L432" i="16"/>
  <c r="K432" i="16" s="1"/>
  <c r="L433" i="16"/>
  <c r="K433" i="16" s="1"/>
  <c r="L434" i="16"/>
  <c r="K434" i="16" s="1"/>
  <c r="L435" i="16"/>
  <c r="K435" i="16" s="1"/>
  <c r="H435" i="16" s="1"/>
  <c r="L436" i="16"/>
  <c r="K436" i="16" s="1"/>
  <c r="L437" i="16"/>
  <c r="K437" i="16" s="1"/>
  <c r="L438" i="16"/>
  <c r="K438" i="16" s="1"/>
  <c r="L439" i="16"/>
  <c r="K439" i="16" s="1"/>
  <c r="L440" i="16"/>
  <c r="K440" i="16" s="1"/>
  <c r="L441" i="16"/>
  <c r="K441" i="16" s="1"/>
  <c r="L442" i="16"/>
  <c r="K442" i="16" s="1"/>
  <c r="L443" i="16"/>
  <c r="K443" i="16" s="1"/>
  <c r="H443" i="16" s="1"/>
  <c r="L444" i="16"/>
  <c r="K444" i="16" s="1"/>
  <c r="L445" i="16"/>
  <c r="K445" i="16" s="1"/>
  <c r="L446" i="16"/>
  <c r="K446" i="16" s="1"/>
  <c r="L447" i="16"/>
  <c r="K447" i="16" s="1"/>
  <c r="L448" i="16"/>
  <c r="K448" i="16" s="1"/>
  <c r="L449" i="16"/>
  <c r="K449" i="16" s="1"/>
  <c r="L450" i="16"/>
  <c r="K450" i="16" s="1"/>
  <c r="L451" i="16"/>
  <c r="K451" i="16" s="1"/>
  <c r="H451" i="16" s="1"/>
  <c r="L452" i="16"/>
  <c r="K452" i="16" s="1"/>
  <c r="L453" i="16"/>
  <c r="K453" i="16" s="1"/>
  <c r="L454" i="16"/>
  <c r="K454" i="16" s="1"/>
  <c r="L455" i="16"/>
  <c r="K455" i="16" s="1"/>
  <c r="L456" i="16"/>
  <c r="K456" i="16" s="1"/>
  <c r="L457" i="16"/>
  <c r="K457" i="16" s="1"/>
  <c r="L458" i="16"/>
  <c r="K458" i="16" s="1"/>
  <c r="L459" i="16"/>
  <c r="K459" i="16" s="1"/>
  <c r="H459" i="16" s="1"/>
  <c r="L460" i="16"/>
  <c r="K460" i="16" s="1"/>
  <c r="L461" i="16"/>
  <c r="K461" i="16" s="1"/>
  <c r="L462" i="16"/>
  <c r="K462" i="16" s="1"/>
  <c r="L463" i="16"/>
  <c r="K463" i="16" s="1"/>
  <c r="L464" i="16"/>
  <c r="K464" i="16" s="1"/>
  <c r="L465" i="16"/>
  <c r="K465" i="16" s="1"/>
  <c r="L466" i="16"/>
  <c r="K466" i="16" s="1"/>
  <c r="L467" i="16"/>
  <c r="K467" i="16" s="1"/>
  <c r="H467" i="16" s="1"/>
  <c r="L468" i="16"/>
  <c r="K468" i="16" s="1"/>
  <c r="L469" i="16"/>
  <c r="K469" i="16" s="1"/>
  <c r="L470" i="16"/>
  <c r="K470" i="16" s="1"/>
  <c r="L471" i="16"/>
  <c r="K471" i="16" s="1"/>
  <c r="L472" i="16"/>
  <c r="K472" i="16" s="1"/>
  <c r="L473" i="16"/>
  <c r="K473" i="16" s="1"/>
  <c r="L474" i="16"/>
  <c r="K474" i="16" s="1"/>
  <c r="L475" i="16"/>
  <c r="K475" i="16" s="1"/>
  <c r="H475" i="16" s="1"/>
  <c r="L476" i="16"/>
  <c r="K476" i="16" s="1"/>
  <c r="L477" i="16"/>
  <c r="K477" i="16" s="1"/>
  <c r="L478" i="16"/>
  <c r="K478" i="16" s="1"/>
  <c r="L479" i="16"/>
  <c r="K479" i="16" s="1"/>
  <c r="L480" i="16"/>
  <c r="K480" i="16" s="1"/>
  <c r="L481" i="16"/>
  <c r="K481" i="16" s="1"/>
  <c r="L482" i="16"/>
  <c r="K482" i="16" s="1"/>
  <c r="L483" i="16"/>
  <c r="K483" i="16" s="1"/>
  <c r="H483" i="16" s="1"/>
  <c r="L484" i="16"/>
  <c r="K484" i="16" s="1"/>
  <c r="L485" i="16"/>
  <c r="K485" i="16" s="1"/>
  <c r="L486" i="16"/>
  <c r="K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L502" i="16"/>
  <c r="K502" i="16" s="1"/>
  <c r="L503" i="16"/>
  <c r="K503" i="16" s="1"/>
  <c r="L504" i="16"/>
  <c r="K504" i="16" s="1"/>
  <c r="L505" i="16"/>
  <c r="K505" i="16" s="1"/>
  <c r="L506" i="16"/>
  <c r="K506" i="16" s="1"/>
  <c r="L507" i="16"/>
  <c r="K507" i="16" s="1"/>
  <c r="H507" i="16" s="1"/>
  <c r="L508" i="16"/>
  <c r="K508" i="16" s="1"/>
  <c r="L509" i="16"/>
  <c r="K509" i="16" s="1"/>
  <c r="L510" i="16"/>
  <c r="K510" i="16" s="1"/>
  <c r="L511" i="16"/>
  <c r="K511" i="16" s="1"/>
  <c r="L512" i="16"/>
  <c r="K512" i="16" s="1"/>
  <c r="L513" i="16"/>
  <c r="K513" i="16" s="1"/>
  <c r="L514" i="16"/>
  <c r="K514" i="16" s="1"/>
  <c r="L515" i="16"/>
  <c r="K515" i="16" s="1"/>
  <c r="H515" i="16" s="1"/>
  <c r="L516" i="16"/>
  <c r="K516" i="16" s="1"/>
  <c r="L517" i="16"/>
  <c r="K517" i="16" s="1"/>
  <c r="L518" i="16"/>
  <c r="K518" i="16" s="1"/>
  <c r="L519" i="16"/>
  <c r="K519" i="16" s="1"/>
  <c r="L520" i="16"/>
  <c r="K520" i="16" s="1"/>
  <c r="L521" i="16"/>
  <c r="K521" i="16" s="1"/>
  <c r="L522" i="16"/>
  <c r="K522" i="16" s="1"/>
  <c r="L523" i="16"/>
  <c r="K523" i="16" s="1"/>
  <c r="H523" i="16" s="1"/>
  <c r="L524" i="16"/>
  <c r="K524" i="16" s="1"/>
  <c r="L525" i="16"/>
  <c r="K525" i="16" s="1"/>
  <c r="L526" i="16"/>
  <c r="K526" i="16" s="1"/>
  <c r="L527" i="16"/>
  <c r="K527" i="16" s="1"/>
  <c r="L528" i="16"/>
  <c r="K528" i="16" s="1"/>
  <c r="L529" i="16"/>
  <c r="K529" i="16" s="1"/>
  <c r="L530" i="16"/>
  <c r="K530" i="16" s="1"/>
  <c r="L531" i="16"/>
  <c r="K531" i="16" s="1"/>
  <c r="H531" i="16" s="1"/>
  <c r="L532" i="16"/>
  <c r="K532" i="16" s="1"/>
  <c r="L533" i="16"/>
  <c r="K533" i="16" s="1"/>
  <c r="L534" i="16"/>
  <c r="K534" i="16" s="1"/>
  <c r="L535" i="16"/>
  <c r="K535" i="16" s="1"/>
  <c r="L536" i="16"/>
  <c r="K536" i="16" s="1"/>
  <c r="L537" i="16"/>
  <c r="K537" i="16" s="1"/>
  <c r="L538" i="16"/>
  <c r="K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L563" i="16"/>
  <c r="K563" i="16" s="1"/>
  <c r="H563" i="16" s="1"/>
  <c r="L564" i="16"/>
  <c r="K564" i="16" s="1"/>
  <c r="L565" i="16"/>
  <c r="K565" i="16" s="1"/>
  <c r="L566" i="16"/>
  <c r="K566" i="16" s="1"/>
  <c r="L567" i="16"/>
  <c r="K567" i="16" s="1"/>
  <c r="L568" i="16"/>
  <c r="K568" i="16" s="1"/>
  <c r="L569" i="16"/>
  <c r="K569" i="16" s="1"/>
  <c r="L570" i="16"/>
  <c r="K570" i="16" s="1"/>
  <c r="L571" i="16"/>
  <c r="K571" i="16" s="1"/>
  <c r="H571" i="16" s="1"/>
  <c r="L572" i="16"/>
  <c r="K572" i="16" s="1"/>
  <c r="L573" i="16"/>
  <c r="K573" i="16" s="1"/>
  <c r="L574" i="16"/>
  <c r="K574" i="16" s="1"/>
  <c r="L575" i="16"/>
  <c r="K575" i="16" s="1"/>
  <c r="L576" i="16"/>
  <c r="K576" i="16" s="1"/>
  <c r="L577" i="16"/>
  <c r="K577" i="16" s="1"/>
  <c r="L578" i="16"/>
  <c r="K578" i="16" s="1"/>
  <c r="L579" i="16"/>
  <c r="K579" i="16" s="1"/>
  <c r="H579" i="16" s="1"/>
  <c r="L580" i="16"/>
  <c r="K580" i="16" s="1"/>
  <c r="L581" i="16"/>
  <c r="K581" i="16" s="1"/>
  <c r="L582" i="16"/>
  <c r="K582" i="16" s="1"/>
  <c r="L583" i="16"/>
  <c r="K583" i="16" s="1"/>
  <c r="L584" i="16"/>
  <c r="K584" i="16" s="1"/>
  <c r="L585" i="16"/>
  <c r="K585" i="16" s="1"/>
  <c r="L586" i="16"/>
  <c r="K586" i="16" s="1"/>
  <c r="L587" i="16"/>
  <c r="K587" i="16" s="1"/>
  <c r="H587" i="16" s="1"/>
  <c r="L588" i="16"/>
  <c r="K588" i="16" s="1"/>
  <c r="L589" i="16"/>
  <c r="K589" i="16" s="1"/>
  <c r="L590" i="16"/>
  <c r="K590" i="16" s="1"/>
  <c r="L591" i="16"/>
  <c r="K591" i="16" s="1"/>
  <c r="L592" i="16"/>
  <c r="K592" i="16" s="1"/>
  <c r="L593" i="16"/>
  <c r="K593" i="16" s="1"/>
  <c r="L594" i="16"/>
  <c r="K594" i="16" s="1"/>
  <c r="L595" i="16"/>
  <c r="K595" i="16" s="1"/>
  <c r="H595" i="16" s="1"/>
  <c r="L596" i="16"/>
  <c r="K596" i="16" s="1"/>
  <c r="L597" i="16"/>
  <c r="K597" i="16" s="1"/>
  <c r="L598" i="16"/>
  <c r="K598" i="16" s="1"/>
  <c r="L599" i="16"/>
  <c r="K599" i="16" s="1"/>
  <c r="L600" i="16"/>
  <c r="K600" i="16" s="1"/>
  <c r="L601" i="16"/>
  <c r="K601" i="16" s="1"/>
  <c r="L602" i="16"/>
  <c r="K602" i="16" s="1"/>
  <c r="L603" i="16"/>
  <c r="K603" i="16" s="1"/>
  <c r="H603" i="16" s="1"/>
  <c r="L604" i="16"/>
  <c r="K604" i="16" s="1"/>
  <c r="L605" i="16"/>
  <c r="K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L622" i="16"/>
  <c r="K622" i="16" s="1"/>
  <c r="L623" i="16"/>
  <c r="K623" i="16" s="1"/>
  <c r="L624" i="16"/>
  <c r="K624" i="16" s="1"/>
  <c r="L625" i="16"/>
  <c r="K625" i="16" s="1"/>
  <c r="L626" i="16"/>
  <c r="K626" i="16" s="1"/>
  <c r="L627" i="16"/>
  <c r="K627" i="16" s="1"/>
  <c r="H627" i="16" s="1"/>
  <c r="L628" i="16"/>
  <c r="K628" i="16" s="1"/>
  <c r="L629" i="16"/>
  <c r="K629" i="16" s="1"/>
  <c r="L630" i="16"/>
  <c r="K630" i="16" s="1"/>
  <c r="L631" i="16"/>
  <c r="K631" i="16" s="1"/>
  <c r="L632" i="16"/>
  <c r="K632" i="16" s="1"/>
  <c r="L633" i="16"/>
  <c r="K633" i="16" s="1"/>
  <c r="L634" i="16"/>
  <c r="K634" i="16" s="1"/>
  <c r="L635" i="16"/>
  <c r="K635" i="16" s="1"/>
  <c r="H635" i="16" s="1"/>
  <c r="L636" i="16"/>
  <c r="K636" i="16" s="1"/>
  <c r="L637" i="16"/>
  <c r="K637" i="16" s="1"/>
  <c r="L638" i="16"/>
  <c r="K638" i="16" s="1"/>
  <c r="L639" i="16"/>
  <c r="K639" i="16" s="1"/>
  <c r="L640" i="16"/>
  <c r="K640" i="16" s="1"/>
  <c r="L641" i="16"/>
  <c r="K641" i="16" s="1"/>
  <c r="L642" i="16"/>
  <c r="K642" i="16" s="1"/>
  <c r="L643" i="16"/>
  <c r="K643" i="16" s="1"/>
  <c r="H643" i="16" s="1"/>
  <c r="L644" i="16"/>
  <c r="K644" i="16" s="1"/>
  <c r="L645" i="16"/>
  <c r="K645" i="16" s="1"/>
  <c r="L646" i="16"/>
  <c r="K646" i="16" s="1"/>
  <c r="L647" i="16"/>
  <c r="K647" i="16" s="1"/>
  <c r="L648" i="16"/>
  <c r="K648" i="16" s="1"/>
  <c r="L649" i="16"/>
  <c r="K649" i="16" s="1"/>
  <c r="L650" i="16"/>
  <c r="K650" i="16" s="1"/>
  <c r="L651" i="16"/>
  <c r="K651" i="16" s="1"/>
  <c r="H651" i="16" s="1"/>
  <c r="L652" i="16"/>
  <c r="K652" i="16" s="1"/>
  <c r="L653" i="16"/>
  <c r="K653" i="16" s="1"/>
  <c r="L654" i="16"/>
  <c r="K654" i="16" s="1"/>
  <c r="L655" i="16"/>
  <c r="K655" i="16" s="1"/>
  <c r="L656" i="16"/>
  <c r="K656" i="16" s="1"/>
  <c r="L657" i="16"/>
  <c r="K657" i="16" s="1"/>
  <c r="L658" i="16"/>
  <c r="K658" i="16" s="1"/>
  <c r="L659" i="16"/>
  <c r="K659" i="16" s="1"/>
  <c r="H659" i="16" s="1"/>
  <c r="L660" i="16"/>
  <c r="K660" i="16" s="1"/>
  <c r="L661" i="16"/>
  <c r="K661" i="16" s="1"/>
  <c r="L662" i="16"/>
  <c r="K662" i="16" s="1"/>
  <c r="L663" i="16"/>
  <c r="K663" i="16" s="1"/>
  <c r="L664" i="16"/>
  <c r="K664" i="16" s="1"/>
  <c r="L665" i="16"/>
  <c r="K665" i="16" s="1"/>
  <c r="L666" i="16"/>
  <c r="K666" i="16" s="1"/>
  <c r="L667" i="16"/>
  <c r="K667" i="16" s="1"/>
  <c r="H667" i="16" s="1"/>
  <c r="L668" i="16"/>
  <c r="K668" i="16" s="1"/>
  <c r="L669" i="16"/>
  <c r="K669" i="16" s="1"/>
  <c r="L670" i="16"/>
  <c r="K670" i="16" s="1"/>
  <c r="L671" i="16"/>
  <c r="K671" i="16" s="1"/>
  <c r="L672" i="16"/>
  <c r="K672" i="16" s="1"/>
  <c r="L673" i="16"/>
  <c r="K673" i="16" s="1"/>
  <c r="L674" i="16"/>
  <c r="K674" i="16" s="1"/>
  <c r="L675" i="16"/>
  <c r="K675" i="16" s="1"/>
  <c r="H675" i="16" s="1"/>
  <c r="L676" i="16"/>
  <c r="K676" i="16" s="1"/>
  <c r="L677" i="16"/>
  <c r="K677" i="16" s="1"/>
  <c r="L678" i="16"/>
  <c r="K678" i="16" s="1"/>
  <c r="L679" i="16"/>
  <c r="K679" i="16" s="1"/>
  <c r="L680" i="16"/>
  <c r="K680" i="16" s="1"/>
  <c r="L681" i="16"/>
  <c r="K681" i="16" s="1"/>
  <c r="L682" i="16"/>
  <c r="K682" i="16" s="1"/>
  <c r="L683" i="16"/>
  <c r="K683" i="16" s="1"/>
  <c r="H683" i="16" s="1"/>
  <c r="L684" i="16"/>
  <c r="K684" i="16" s="1"/>
  <c r="L685" i="16"/>
  <c r="K685" i="16" s="1"/>
  <c r="L686" i="16"/>
  <c r="K686" i="16" s="1"/>
  <c r="L687" i="16"/>
  <c r="K687" i="16" s="1"/>
  <c r="L688" i="16"/>
  <c r="K688" i="16" s="1"/>
  <c r="L689" i="16"/>
  <c r="K689" i="16" s="1"/>
  <c r="L690" i="16"/>
  <c r="K690" i="16" s="1"/>
  <c r="L691" i="16"/>
  <c r="K691" i="16" s="1"/>
  <c r="H691" i="16" s="1"/>
  <c r="L692" i="16"/>
  <c r="K692" i="16" s="1"/>
  <c r="L693" i="16"/>
  <c r="K693" i="16" s="1"/>
  <c r="L694" i="16"/>
  <c r="K694" i="16" s="1"/>
  <c r="L695" i="16"/>
  <c r="K695" i="16" s="1"/>
  <c r="H695" i="16" s="1"/>
  <c r="L696" i="16"/>
  <c r="K696" i="16" s="1"/>
  <c r="L697" i="16"/>
  <c r="K697" i="16" s="1"/>
  <c r="L698" i="16"/>
  <c r="K698" i="16" s="1"/>
  <c r="L699" i="16"/>
  <c r="K699" i="16" s="1"/>
  <c r="H699" i="16" s="1"/>
  <c r="L700" i="16"/>
  <c r="K700" i="16" s="1"/>
  <c r="L701" i="16"/>
  <c r="K701" i="16" s="1"/>
  <c r="L702" i="16"/>
  <c r="K702" i="16" s="1"/>
  <c r="L703" i="16"/>
  <c r="K703" i="16" s="1"/>
  <c r="L704" i="16"/>
  <c r="K704" i="16" s="1"/>
  <c r="L705" i="16"/>
  <c r="K705" i="16" s="1"/>
  <c r="L706" i="16"/>
  <c r="K706" i="16" s="1"/>
  <c r="L707" i="16"/>
  <c r="K707" i="16" s="1"/>
  <c r="H707" i="16" s="1"/>
  <c r="L708" i="16"/>
  <c r="K708" i="16" s="1"/>
  <c r="L709" i="16"/>
  <c r="K709" i="16" s="1"/>
  <c r="L710" i="16"/>
  <c r="K710" i="16" s="1"/>
  <c r="L711" i="16"/>
  <c r="K711" i="16" s="1"/>
  <c r="L712" i="16"/>
  <c r="K712" i="16" s="1"/>
  <c r="L713" i="16"/>
  <c r="K713" i="16" s="1"/>
  <c r="L714" i="16"/>
  <c r="K714" i="16" s="1"/>
  <c r="L715" i="16"/>
  <c r="K715" i="16" s="1"/>
  <c r="H715" i="16" s="1"/>
  <c r="L716" i="16"/>
  <c r="K716" i="16" s="1"/>
  <c r="L717" i="16"/>
  <c r="K717" i="16" s="1"/>
  <c r="L718" i="16"/>
  <c r="K718" i="16" s="1"/>
  <c r="L719" i="16"/>
  <c r="K719" i="16" s="1"/>
  <c r="L720" i="16"/>
  <c r="K720" i="16" s="1"/>
  <c r="L721" i="16"/>
  <c r="K721" i="16" s="1"/>
  <c r="L722" i="16"/>
  <c r="K722" i="16" s="1"/>
  <c r="L723" i="16"/>
  <c r="K723" i="16" s="1"/>
  <c r="H723" i="16" s="1"/>
  <c r="L724" i="16"/>
  <c r="K724" i="16" s="1"/>
  <c r="L725" i="16"/>
  <c r="K725" i="16" s="1"/>
  <c r="L726" i="16"/>
  <c r="K726" i="16" s="1"/>
  <c r="L727" i="16"/>
  <c r="K727" i="16" s="1"/>
  <c r="L728" i="16"/>
  <c r="K728" i="16" s="1"/>
  <c r="L729" i="16"/>
  <c r="K729" i="16" s="1"/>
  <c r="L730" i="16"/>
  <c r="K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L744" i="16"/>
  <c r="K744" i="16" s="1"/>
  <c r="L745" i="16"/>
  <c r="K745" i="16" s="1"/>
  <c r="L746" i="16"/>
  <c r="K746" i="16" s="1"/>
  <c r="L747" i="16"/>
  <c r="K747" i="16" s="1"/>
  <c r="H747" i="16" s="1"/>
  <c r="L748" i="16"/>
  <c r="K748" i="16" s="1"/>
  <c r="L749" i="16"/>
  <c r="K749" i="16" s="1"/>
  <c r="L750" i="16"/>
  <c r="K750" i="16" s="1"/>
  <c r="L751" i="16"/>
  <c r="K751" i="16" s="1"/>
  <c r="L752" i="16"/>
  <c r="K752" i="16" s="1"/>
  <c r="L753" i="16"/>
  <c r="K753" i="16" s="1"/>
  <c r="L754" i="16"/>
  <c r="K754" i="16" s="1"/>
  <c r="L755" i="16"/>
  <c r="K755" i="16" s="1"/>
  <c r="H755" i="16" s="1"/>
  <c r="L756" i="16"/>
  <c r="K756" i="16" s="1"/>
  <c r="L757" i="16"/>
  <c r="K757" i="16" s="1"/>
  <c r="L758" i="16"/>
  <c r="K758" i="16" s="1"/>
  <c r="L759" i="16"/>
  <c r="K759" i="16" s="1"/>
  <c r="L760" i="16"/>
  <c r="K760" i="16" s="1"/>
  <c r="L761" i="16"/>
  <c r="K761" i="16" s="1"/>
  <c r="L762" i="16"/>
  <c r="K762" i="16" s="1"/>
  <c r="L763" i="16"/>
  <c r="K763" i="16" s="1"/>
  <c r="H763" i="16" s="1"/>
  <c r="L764" i="16"/>
  <c r="K764" i="16" s="1"/>
  <c r="L765" i="16"/>
  <c r="K765" i="16" s="1"/>
  <c r="L766" i="16"/>
  <c r="K766" i="16" s="1"/>
  <c r="L767" i="16"/>
  <c r="K767" i="16" s="1"/>
  <c r="L768" i="16"/>
  <c r="K768" i="16" s="1"/>
  <c r="L769" i="16"/>
  <c r="K769" i="16" s="1"/>
  <c r="L770" i="16"/>
  <c r="K770" i="16" s="1"/>
  <c r="L771" i="16"/>
  <c r="K771" i="16" s="1"/>
  <c r="H771" i="16" s="1"/>
  <c r="L772" i="16"/>
  <c r="K772" i="16" s="1"/>
  <c r="L773" i="16"/>
  <c r="K773" i="16" s="1"/>
  <c r="L774" i="16"/>
  <c r="K774" i="16" s="1"/>
  <c r="L775" i="16"/>
  <c r="K775" i="16" s="1"/>
  <c r="L776" i="16"/>
  <c r="K776" i="16" s="1"/>
  <c r="L777" i="16"/>
  <c r="K777" i="16" s="1"/>
  <c r="L778" i="16"/>
  <c r="K778" i="16" s="1"/>
  <c r="L779" i="16"/>
  <c r="K779" i="16" s="1"/>
  <c r="H779" i="16" s="1"/>
  <c r="L780" i="16"/>
  <c r="K780" i="16" s="1"/>
  <c r="L781" i="16"/>
  <c r="K781" i="16" s="1"/>
  <c r="L782" i="16"/>
  <c r="K782" i="16" s="1"/>
  <c r="L783" i="16"/>
  <c r="K783" i="16" s="1"/>
  <c r="L784" i="16"/>
  <c r="K784" i="16" s="1"/>
  <c r="L785" i="16"/>
  <c r="K785" i="16" s="1"/>
  <c r="L786" i="16"/>
  <c r="K786" i="16" s="1"/>
  <c r="L787" i="16"/>
  <c r="K787" i="16" s="1"/>
  <c r="H787" i="16" s="1"/>
  <c r="L788" i="16"/>
  <c r="K788" i="16" s="1"/>
  <c r="L789" i="16"/>
  <c r="K789" i="16" s="1"/>
  <c r="L790" i="16"/>
  <c r="K790" i="16" s="1"/>
  <c r="L791" i="16"/>
  <c r="K791" i="16" s="1"/>
  <c r="H791" i="16" s="1"/>
  <c r="L792" i="16"/>
  <c r="K792" i="16" s="1"/>
  <c r="L793" i="16"/>
  <c r="K793" i="16" s="1"/>
  <c r="L794" i="16"/>
  <c r="K794" i="16" s="1"/>
  <c r="L795" i="16"/>
  <c r="K795" i="16" s="1"/>
  <c r="H795" i="16" s="1"/>
  <c r="L796" i="16"/>
  <c r="K796" i="16" s="1"/>
  <c r="L797" i="16"/>
  <c r="K797" i="16" s="1"/>
  <c r="L798" i="16"/>
  <c r="K798" i="16" s="1"/>
  <c r="L799" i="16"/>
  <c r="K799" i="16" s="1"/>
  <c r="L800" i="16"/>
  <c r="K800" i="16" s="1"/>
  <c r="L801" i="16"/>
  <c r="K801" i="16" s="1"/>
  <c r="L802" i="16"/>
  <c r="K802" i="16" s="1"/>
  <c r="L803" i="16"/>
  <c r="K803" i="16" s="1"/>
  <c r="H803" i="16" s="1"/>
  <c r="L804" i="16"/>
  <c r="K804" i="16" s="1"/>
  <c r="L805" i="16"/>
  <c r="K805" i="16" s="1"/>
  <c r="L806" i="16"/>
  <c r="K806" i="16" s="1"/>
  <c r="L807" i="16"/>
  <c r="K807" i="16" s="1"/>
  <c r="L808" i="16"/>
  <c r="K808" i="16" s="1"/>
  <c r="L809" i="16"/>
  <c r="K809" i="16" s="1"/>
  <c r="L810" i="16"/>
  <c r="K810" i="16" s="1"/>
  <c r="L811" i="16"/>
  <c r="K811" i="16" s="1"/>
  <c r="H811" i="16" s="1"/>
  <c r="L812" i="16"/>
  <c r="K812" i="16" s="1"/>
  <c r="L813" i="16"/>
  <c r="K813" i="16" s="1"/>
  <c r="L814" i="16"/>
  <c r="K814" i="16" s="1"/>
  <c r="L815" i="16"/>
  <c r="K815" i="16" s="1"/>
  <c r="H815" i="16" s="1"/>
  <c r="L816" i="16"/>
  <c r="K816" i="16" s="1"/>
  <c r="L817" i="16"/>
  <c r="K817" i="16" s="1"/>
  <c r="L818" i="16"/>
  <c r="K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L837" i="16"/>
  <c r="K837" i="16" s="1"/>
  <c r="L838" i="16"/>
  <c r="K838" i="16" s="1"/>
  <c r="L839" i="16"/>
  <c r="K839" i="16" s="1"/>
  <c r="L840" i="16"/>
  <c r="K840" i="16" s="1"/>
  <c r="L841" i="16"/>
  <c r="K841" i="16" s="1"/>
  <c r="L842" i="16"/>
  <c r="K842" i="16" s="1"/>
  <c r="L843" i="16"/>
  <c r="K843" i="16" s="1"/>
  <c r="H843" i="16" s="1"/>
  <c r="L844" i="16"/>
  <c r="K844" i="16" s="1"/>
  <c r="L845" i="16"/>
  <c r="K845" i="16" s="1"/>
  <c r="L846" i="16"/>
  <c r="K846" i="16" s="1"/>
  <c r="L847" i="16"/>
  <c r="K847" i="16" s="1"/>
  <c r="L848" i="16"/>
  <c r="K848" i="16" s="1"/>
  <c r="L849" i="16"/>
  <c r="K849" i="16" s="1"/>
  <c r="L850" i="16"/>
  <c r="K850" i="16" s="1"/>
  <c r="L851" i="16"/>
  <c r="K851" i="16" s="1"/>
  <c r="H851" i="16" s="1"/>
  <c r="L852" i="16"/>
  <c r="K852" i="16" s="1"/>
  <c r="L853" i="16"/>
  <c r="K853" i="16" s="1"/>
  <c r="L854" i="16"/>
  <c r="K854" i="16" s="1"/>
  <c r="L855" i="16"/>
  <c r="K855" i="16" s="1"/>
  <c r="L856" i="16"/>
  <c r="K856" i="16" s="1"/>
  <c r="L857" i="16"/>
  <c r="K857" i="16" s="1"/>
  <c r="L858" i="16"/>
  <c r="K858" i="16" s="1"/>
  <c r="L859" i="16"/>
  <c r="K859" i="16" s="1"/>
  <c r="H859" i="16" s="1"/>
  <c r="L860" i="16"/>
  <c r="K860" i="16" s="1"/>
  <c r="L861" i="16"/>
  <c r="K861" i="16" s="1"/>
  <c r="L862" i="16"/>
  <c r="K862" i="16" s="1"/>
  <c r="L863" i="16"/>
  <c r="K863" i="16" s="1"/>
  <c r="H863" i="16" s="1"/>
  <c r="L864" i="16"/>
  <c r="K864" i="16" s="1"/>
  <c r="L865" i="16"/>
  <c r="K865" i="16" s="1"/>
  <c r="L866" i="16"/>
  <c r="K866" i="16" s="1"/>
  <c r="L867" i="16"/>
  <c r="K867" i="16" s="1"/>
  <c r="H867" i="16" s="1"/>
  <c r="L868" i="16"/>
  <c r="K868" i="16" s="1"/>
  <c r="L869" i="16"/>
  <c r="K869" i="16" s="1"/>
  <c r="L870" i="16"/>
  <c r="K870" i="16" s="1"/>
  <c r="L871" i="16"/>
  <c r="K871" i="16" s="1"/>
  <c r="L872" i="16"/>
  <c r="K872" i="16" s="1"/>
  <c r="L873" i="16"/>
  <c r="K873" i="16" s="1"/>
  <c r="L874" i="16"/>
  <c r="K874" i="16" s="1"/>
  <c r="L875" i="16"/>
  <c r="K875" i="16" s="1"/>
  <c r="H875" i="16" s="1"/>
  <c r="L876" i="16"/>
  <c r="K876" i="16" s="1"/>
  <c r="L877" i="16"/>
  <c r="K877" i="16" s="1"/>
  <c r="L878" i="16"/>
  <c r="K878" i="16" s="1"/>
  <c r="L879" i="16"/>
  <c r="K879" i="16" s="1"/>
  <c r="L880" i="16"/>
  <c r="K880" i="16" s="1"/>
  <c r="L881" i="16"/>
  <c r="K881" i="16" s="1"/>
  <c r="L882" i="16"/>
  <c r="K882" i="16" s="1"/>
  <c r="L883" i="16"/>
  <c r="K883" i="16" s="1"/>
  <c r="H883" i="16" s="1"/>
  <c r="L884" i="16"/>
  <c r="K884" i="16" s="1"/>
  <c r="L885" i="16"/>
  <c r="K885" i="16" s="1"/>
  <c r="L886" i="16"/>
  <c r="K886" i="16" s="1"/>
  <c r="L887" i="16"/>
  <c r="K887" i="16" s="1"/>
  <c r="H887" i="16" s="1"/>
  <c r="L888" i="16"/>
  <c r="K888" i="16" s="1"/>
  <c r="L889" i="16"/>
  <c r="K889" i="16" s="1"/>
  <c r="L890" i="16"/>
  <c r="K890" i="16" s="1"/>
  <c r="L891" i="16"/>
  <c r="K891" i="16" s="1"/>
  <c r="H891" i="16" s="1"/>
  <c r="L892" i="16"/>
  <c r="K892" i="16" s="1"/>
  <c r="L893" i="16"/>
  <c r="K893" i="16" s="1"/>
  <c r="L894" i="16"/>
  <c r="K894" i="16" s="1"/>
  <c r="L895" i="16"/>
  <c r="K895" i="16" s="1"/>
  <c r="L896" i="16"/>
  <c r="K896" i="16" s="1"/>
  <c r="L897" i="16"/>
  <c r="K897" i="16" s="1"/>
  <c r="L898" i="16"/>
  <c r="K898" i="16" s="1"/>
  <c r="L899" i="16"/>
  <c r="K899" i="16" s="1"/>
  <c r="H899" i="16" s="1"/>
  <c r="L900" i="16"/>
  <c r="K900" i="16" s="1"/>
  <c r="L901" i="16"/>
  <c r="K901" i="16" s="1"/>
  <c r="L902" i="16"/>
  <c r="K902" i="16" s="1"/>
  <c r="L903" i="16"/>
  <c r="K903" i="16" s="1"/>
  <c r="L904" i="16"/>
  <c r="K904" i="16" s="1"/>
  <c r="L905" i="16"/>
  <c r="K905" i="16" s="1"/>
  <c r="L906" i="16"/>
  <c r="K906" i="16" s="1"/>
  <c r="L907" i="16"/>
  <c r="K907" i="16" s="1"/>
  <c r="H907" i="16" s="1"/>
  <c r="L908" i="16"/>
  <c r="K908" i="16" s="1"/>
  <c r="L909" i="16"/>
  <c r="K909" i="16" s="1"/>
  <c r="L910" i="16"/>
  <c r="K910" i="16" s="1"/>
  <c r="L911" i="16"/>
  <c r="K911" i="16" s="1"/>
  <c r="H911" i="16" s="1"/>
  <c r="L912" i="16"/>
  <c r="K912" i="16" s="1"/>
  <c r="L913" i="16"/>
  <c r="K913" i="16" s="1"/>
  <c r="L914" i="16"/>
  <c r="K914" i="16" s="1"/>
  <c r="L915" i="16"/>
  <c r="K915" i="16" s="1"/>
  <c r="H915" i="16" s="1"/>
  <c r="L916" i="16"/>
  <c r="K916" i="16" s="1"/>
  <c r="L917" i="16"/>
  <c r="K917" i="16" s="1"/>
  <c r="L918" i="16"/>
  <c r="K918" i="16" s="1"/>
  <c r="L919" i="16"/>
  <c r="K919" i="16" s="1"/>
  <c r="L920" i="16"/>
  <c r="K920" i="16" s="1"/>
  <c r="L921" i="16"/>
  <c r="K921" i="16" s="1"/>
  <c r="L922" i="16"/>
  <c r="K922" i="16" s="1"/>
  <c r="L923" i="16"/>
  <c r="K923" i="16" s="1"/>
  <c r="H923" i="16" s="1"/>
  <c r="L924" i="16"/>
  <c r="K924" i="16" s="1"/>
  <c r="L925" i="16"/>
  <c r="K925" i="16" s="1"/>
  <c r="L926" i="16"/>
  <c r="K926" i="16" s="1"/>
  <c r="L927" i="16"/>
  <c r="K927" i="16" s="1"/>
  <c r="L928" i="16"/>
  <c r="K928" i="16" s="1"/>
  <c r="L929" i="16"/>
  <c r="K929" i="16" s="1"/>
  <c r="L930" i="16"/>
  <c r="K930" i="16" s="1"/>
  <c r="L931" i="16"/>
  <c r="K931" i="16" s="1"/>
  <c r="H931" i="16" s="1"/>
  <c r="L932" i="16"/>
  <c r="K932" i="16" s="1"/>
  <c r="L933" i="16"/>
  <c r="K933" i="16" s="1"/>
  <c r="L934" i="16"/>
  <c r="K934" i="16" s="1"/>
  <c r="L935" i="16"/>
  <c r="K935" i="16" s="1"/>
  <c r="L936" i="16"/>
  <c r="K936" i="16" s="1"/>
  <c r="L937" i="16"/>
  <c r="K937" i="16" s="1"/>
  <c r="L938" i="16"/>
  <c r="K938" i="16" s="1"/>
  <c r="L939" i="16"/>
  <c r="K939" i="16" s="1"/>
  <c r="H939" i="16" s="1"/>
  <c r="L940" i="16"/>
  <c r="K940" i="16" s="1"/>
  <c r="L941" i="16"/>
  <c r="K941" i="16" s="1"/>
  <c r="L942" i="16"/>
  <c r="K942" i="16" s="1"/>
  <c r="L943" i="16"/>
  <c r="K943" i="16" s="1"/>
  <c r="L944" i="16"/>
  <c r="K944" i="16" s="1"/>
  <c r="L945" i="16"/>
  <c r="K945" i="16" s="1"/>
  <c r="L946" i="16"/>
  <c r="K946" i="16" s="1"/>
  <c r="L947" i="16"/>
  <c r="K947" i="16" s="1"/>
  <c r="H947" i="16" s="1"/>
  <c r="L948" i="16"/>
  <c r="K948" i="16" s="1"/>
  <c r="L949" i="16"/>
  <c r="K949" i="16" s="1"/>
  <c r="L950" i="16"/>
  <c r="K950" i="16" s="1"/>
  <c r="L951" i="16"/>
  <c r="K951" i="16" s="1"/>
  <c r="L952" i="16"/>
  <c r="K952" i="16" s="1"/>
  <c r="L953" i="16"/>
  <c r="K953" i="16" s="1"/>
  <c r="L954" i="16"/>
  <c r="K954" i="16" s="1"/>
  <c r="L955" i="16"/>
  <c r="K955" i="16" s="1"/>
  <c r="H955" i="16" s="1"/>
  <c r="L956" i="16"/>
  <c r="K956" i="16" s="1"/>
  <c r="L957" i="16"/>
  <c r="K957" i="16" s="1"/>
  <c r="L958" i="16"/>
  <c r="K958" i="16" s="1"/>
  <c r="L959" i="16"/>
  <c r="K959" i="16" s="1"/>
  <c r="H959" i="16" s="1"/>
  <c r="L960" i="16"/>
  <c r="K960" i="16" s="1"/>
  <c r="L961" i="16"/>
  <c r="K961" i="16" s="1"/>
  <c r="L962" i="16"/>
  <c r="K962" i="16" s="1"/>
  <c r="L963" i="16"/>
  <c r="K963" i="16" s="1"/>
  <c r="H963" i="16" s="1"/>
  <c r="L964" i="16"/>
  <c r="K964" i="16" s="1"/>
  <c r="L965" i="16"/>
  <c r="K965" i="16" s="1"/>
  <c r="L966" i="16"/>
  <c r="K966" i="16" s="1"/>
  <c r="L967" i="16"/>
  <c r="K967" i="16" s="1"/>
  <c r="L968" i="16"/>
  <c r="K968" i="16" s="1"/>
  <c r="L969" i="16"/>
  <c r="K969" i="16" s="1"/>
  <c r="L970" i="16"/>
  <c r="K970" i="16" s="1"/>
  <c r="L971" i="16"/>
  <c r="K971" i="16" s="1"/>
  <c r="H971" i="16" s="1"/>
  <c r="L972" i="16"/>
  <c r="K972" i="16" s="1"/>
  <c r="L973" i="16"/>
  <c r="K973" i="16" s="1"/>
  <c r="L974" i="16"/>
  <c r="K974" i="16" s="1"/>
  <c r="L975" i="16"/>
  <c r="K975" i="16" s="1"/>
  <c r="L976" i="16"/>
  <c r="K976" i="16" s="1"/>
  <c r="L977" i="16"/>
  <c r="K977" i="16" s="1"/>
  <c r="L978" i="16"/>
  <c r="K978" i="16" s="1"/>
  <c r="L979" i="16"/>
  <c r="K979" i="16" s="1"/>
  <c r="H979" i="16" s="1"/>
  <c r="L980" i="16"/>
  <c r="K980" i="16" s="1"/>
  <c r="L981" i="16"/>
  <c r="K981" i="16" s="1"/>
  <c r="L982" i="16"/>
  <c r="K982" i="16" s="1"/>
  <c r="L983" i="16"/>
  <c r="K983" i="16" s="1"/>
  <c r="H983" i="16" s="1"/>
  <c r="L984" i="16"/>
  <c r="K984" i="16" s="1"/>
  <c r="L985" i="16"/>
  <c r="K985" i="16" s="1"/>
  <c r="L986" i="16"/>
  <c r="K986" i="16" s="1"/>
  <c r="L987" i="16"/>
  <c r="K987" i="16" s="1"/>
  <c r="H987" i="16" s="1"/>
  <c r="L988" i="16"/>
  <c r="K988" i="16" s="1"/>
  <c r="L989" i="16"/>
  <c r="K989" i="16" s="1"/>
  <c r="L990" i="16"/>
  <c r="K990" i="16" s="1"/>
  <c r="L991" i="16"/>
  <c r="K991" i="16" s="1"/>
  <c r="L992" i="16"/>
  <c r="K992" i="16" s="1"/>
  <c r="L993" i="16"/>
  <c r="K993" i="16" s="1"/>
  <c r="L994" i="16"/>
  <c r="K994" i="16" s="1"/>
  <c r="L995" i="16"/>
  <c r="K995" i="16" s="1"/>
  <c r="H995" i="16" s="1"/>
  <c r="L996" i="16"/>
  <c r="K996" i="16" s="1"/>
  <c r="L997" i="16"/>
  <c r="K997" i="16" s="1"/>
  <c r="L998" i="16"/>
  <c r="K998" i="16" s="1"/>
  <c r="L999" i="16"/>
  <c r="K999" i="16" s="1"/>
  <c r="L1000" i="16"/>
  <c r="K1000" i="16" s="1"/>
  <c r="L1001" i="16"/>
  <c r="K1001" i="16" s="1"/>
  <c r="L1002" i="16"/>
  <c r="K1002" i="16" s="1"/>
  <c r="L1003" i="16"/>
  <c r="K1003" i="16" s="1"/>
  <c r="H1003" i="16" s="1"/>
  <c r="L1004" i="16"/>
  <c r="K1004" i="16" s="1"/>
  <c r="L1005" i="16"/>
  <c r="K1005" i="16" s="1"/>
  <c r="L1006" i="16"/>
  <c r="K1006" i="16" s="1"/>
  <c r="L1007" i="16"/>
  <c r="K1007" i="16" s="1"/>
  <c r="L1008" i="16"/>
  <c r="K1008" i="16" s="1"/>
  <c r="L1009" i="16"/>
  <c r="K1009" i="16" s="1"/>
  <c r="L1010" i="16"/>
  <c r="K1010" i="16" s="1"/>
  <c r="L1011" i="16"/>
  <c r="K1011" i="16" s="1"/>
  <c r="H1011" i="16" s="1"/>
  <c r="L1012" i="16"/>
  <c r="K1012" i="16" s="1"/>
  <c r="L1013" i="16"/>
  <c r="K1013" i="16" s="1"/>
  <c r="L1014" i="16"/>
  <c r="K1014" i="16" s="1"/>
  <c r="L1015" i="16"/>
  <c r="K1015" i="16" s="1"/>
  <c r="L1016" i="16"/>
  <c r="K1016" i="16" s="1"/>
  <c r="L1017" i="16"/>
  <c r="K1017" i="16" s="1"/>
  <c r="L1018" i="16"/>
  <c r="K1018" i="16" s="1"/>
  <c r="L1019" i="16"/>
  <c r="K1019" i="16" s="1"/>
  <c r="H1019" i="16" s="1"/>
  <c r="L1020" i="16"/>
  <c r="K1020" i="16" s="1"/>
  <c r="L1021" i="16"/>
  <c r="K1021" i="16" s="1"/>
  <c r="L1022" i="16"/>
  <c r="K1022" i="16" s="1"/>
  <c r="L1023" i="16"/>
  <c r="K1023" i="16" s="1"/>
  <c r="L1024" i="16"/>
  <c r="K1024" i="16" s="1"/>
  <c r="L1025" i="16"/>
  <c r="K1025" i="16" s="1"/>
  <c r="L1026" i="16"/>
  <c r="K1026" i="16" s="1"/>
  <c r="L1027" i="16"/>
  <c r="K1027" i="16" s="1"/>
  <c r="H1027" i="16" s="1"/>
  <c r="L1028" i="16"/>
  <c r="K1028" i="16" s="1"/>
  <c r="L1029" i="16"/>
  <c r="K1029" i="16" s="1"/>
  <c r="L1030" i="16"/>
  <c r="K1030" i="16" s="1"/>
  <c r="L1031" i="16"/>
  <c r="K1031" i="16" s="1"/>
  <c r="L1032" i="16"/>
  <c r="K1032" i="16" s="1"/>
  <c r="L1033" i="16"/>
  <c r="K1033" i="16" s="1"/>
  <c r="L1034" i="16"/>
  <c r="K1034" i="16" s="1"/>
  <c r="L1035" i="16"/>
  <c r="K1035" i="16" s="1"/>
  <c r="H1035" i="16" s="1"/>
  <c r="L1036" i="16"/>
  <c r="K1036" i="16" s="1"/>
  <c r="L1037" i="16"/>
  <c r="K1037" i="16" s="1"/>
  <c r="L1038" i="16"/>
  <c r="K1038" i="16" s="1"/>
  <c r="L1039" i="16"/>
  <c r="K1039" i="16" s="1"/>
  <c r="L1040" i="16"/>
  <c r="K1040" i="16" s="1"/>
  <c r="L1041" i="16"/>
  <c r="K1041" i="16" s="1"/>
  <c r="L1042" i="16"/>
  <c r="K1042" i="16" s="1"/>
  <c r="L1043" i="16"/>
  <c r="K1043" i="16" s="1"/>
  <c r="H1043" i="16" s="1"/>
  <c r="L1044" i="16"/>
  <c r="K1044" i="16" s="1"/>
  <c r="L1045" i="16"/>
  <c r="K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H1055" i="16" s="1"/>
  <c r="L1056" i="16"/>
  <c r="K1056" i="16" s="1"/>
  <c r="L1057" i="16"/>
  <c r="K1057" i="16" s="1"/>
  <c r="L1058" i="16"/>
  <c r="K1058" i="16" s="1"/>
  <c r="L1059" i="16"/>
  <c r="K1059" i="16" s="1"/>
  <c r="H1059" i="16" s="1"/>
  <c r="L1060" i="16"/>
  <c r="K1060" i="16" s="1"/>
  <c r="L1061" i="16"/>
  <c r="K1061" i="16" s="1"/>
  <c r="L1062" i="16"/>
  <c r="K1062" i="16" s="1"/>
  <c r="L1063" i="16"/>
  <c r="K1063" i="16" s="1"/>
  <c r="L1064" i="16"/>
  <c r="K1064" i="16" s="1"/>
  <c r="L1065" i="16"/>
  <c r="K1065" i="16" s="1"/>
  <c r="L1066" i="16"/>
  <c r="K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L1078" i="16"/>
  <c r="K1078" i="16" s="1"/>
  <c r="L1079" i="16"/>
  <c r="K1079" i="16" s="1"/>
  <c r="H1079" i="16" s="1"/>
  <c r="L1080" i="16"/>
  <c r="K1080" i="16" s="1"/>
  <c r="L1081" i="16"/>
  <c r="K1081" i="16" s="1"/>
  <c r="L1082" i="16"/>
  <c r="K1082" i="16" s="1"/>
  <c r="L1083" i="16"/>
  <c r="K1083" i="16" s="1"/>
  <c r="H1083" i="16" s="1"/>
  <c r="L1084" i="16"/>
  <c r="K1084" i="16" s="1"/>
  <c r="L1085" i="16"/>
  <c r="K1085" i="16" s="1"/>
  <c r="L1086" i="16"/>
  <c r="K1086" i="16" s="1"/>
  <c r="L1087" i="16"/>
  <c r="K1087" i="16" s="1"/>
  <c r="L1088" i="16"/>
  <c r="K1088" i="16" s="1"/>
  <c r="L1089" i="16"/>
  <c r="K1089" i="16" s="1"/>
  <c r="L1090" i="16"/>
  <c r="K1090" i="16" s="1"/>
  <c r="L1091" i="16"/>
  <c r="K1091" i="16" s="1"/>
  <c r="H1091" i="16" s="1"/>
  <c r="L1092" i="16"/>
  <c r="K1092" i="16" s="1"/>
  <c r="L1093" i="16"/>
  <c r="K1093" i="16" s="1"/>
  <c r="L1094" i="16"/>
  <c r="K1094" i="16" s="1"/>
  <c r="L1095" i="16"/>
  <c r="K1095" i="16" s="1"/>
  <c r="L1096" i="16"/>
  <c r="K1096" i="16" s="1"/>
  <c r="L1097" i="16"/>
  <c r="K1097" i="16" s="1"/>
  <c r="L1098" i="16"/>
  <c r="K1098" i="16" s="1"/>
  <c r="L1099" i="16"/>
  <c r="K1099" i="16" s="1"/>
  <c r="H1099" i="16" s="1"/>
  <c r="L1100" i="16"/>
  <c r="K1100" i="16" s="1"/>
  <c r="L1101" i="16"/>
  <c r="K1101" i="16" s="1"/>
  <c r="L1102" i="16"/>
  <c r="K1102" i="16" s="1"/>
  <c r="L1103" i="16"/>
  <c r="K1103" i="16" s="1"/>
  <c r="H1103" i="16" s="1"/>
  <c r="L1104" i="16"/>
  <c r="K1104" i="16" s="1"/>
  <c r="L1105" i="16"/>
  <c r="K1105" i="16" s="1"/>
  <c r="L1106" i="16"/>
  <c r="K1106" i="16" s="1"/>
  <c r="L1107" i="16"/>
  <c r="K1107" i="16" s="1"/>
  <c r="H1107" i="16" s="1"/>
  <c r="L1108" i="16"/>
  <c r="K1108" i="16" s="1"/>
  <c r="L1109" i="16"/>
  <c r="K1109" i="16" s="1"/>
  <c r="L1110" i="16"/>
  <c r="K1110" i="16" s="1"/>
  <c r="L1111" i="16"/>
  <c r="K1111" i="16" s="1"/>
  <c r="L1112" i="16"/>
  <c r="K1112" i="16" s="1"/>
  <c r="L1113" i="16"/>
  <c r="K1113" i="16" s="1"/>
  <c r="L1114" i="16"/>
  <c r="K1114" i="16" s="1"/>
  <c r="L1115" i="16"/>
  <c r="K1115" i="16" s="1"/>
  <c r="H1115" i="16" s="1"/>
  <c r="L1116" i="16"/>
  <c r="K1116" i="16" s="1"/>
  <c r="L1117" i="16"/>
  <c r="K1117" i="16" s="1"/>
  <c r="L1118" i="16"/>
  <c r="K1118" i="16" s="1"/>
  <c r="L1119" i="16"/>
  <c r="K1119" i="16" s="1"/>
  <c r="L1120" i="16"/>
  <c r="K1120" i="16" s="1"/>
  <c r="L1121" i="16"/>
  <c r="K1121" i="16" s="1"/>
  <c r="L1122" i="16"/>
  <c r="K1122" i="16" s="1"/>
  <c r="L1123" i="16"/>
  <c r="K1123" i="16" s="1"/>
  <c r="H1123" i="16" s="1"/>
  <c r="L1124" i="16"/>
  <c r="K1124" i="16" s="1"/>
  <c r="L1125" i="16"/>
  <c r="K1125" i="16" s="1"/>
  <c r="L1126" i="16"/>
  <c r="K1126" i="16" s="1"/>
  <c r="L1127" i="16"/>
  <c r="K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L1150" i="16"/>
  <c r="K1150" i="16" s="1"/>
  <c r="L1151" i="16"/>
  <c r="K1151" i="16" s="1"/>
  <c r="H1151" i="16" s="1"/>
  <c r="L1152" i="16"/>
  <c r="K1152" i="16" s="1"/>
  <c r="L1153" i="16"/>
  <c r="K1153" i="16" s="1"/>
  <c r="L1154" i="16"/>
  <c r="K1154" i="16" s="1"/>
  <c r="L1155" i="16"/>
  <c r="K1155" i="16" s="1"/>
  <c r="H1155" i="16" s="1"/>
  <c r="L1156" i="16"/>
  <c r="K1156" i="16" s="1"/>
  <c r="L1157" i="16"/>
  <c r="K1157" i="16" s="1"/>
  <c r="L1158" i="16"/>
  <c r="K1158" i="16" s="1"/>
  <c r="L1159" i="16"/>
  <c r="K1159" i="16" s="1"/>
  <c r="L1160" i="16"/>
  <c r="K1160" i="16" s="1"/>
  <c r="L1161" i="16"/>
  <c r="K1161" i="16" s="1"/>
  <c r="L1162" i="16"/>
  <c r="K1162" i="16" s="1"/>
  <c r="L1163" i="16"/>
  <c r="K1163" i="16" s="1"/>
  <c r="H1163" i="16" s="1"/>
  <c r="L1164" i="16"/>
  <c r="K1164" i="16" s="1"/>
  <c r="L1165" i="16"/>
  <c r="K1165" i="16" s="1"/>
  <c r="L1166" i="16"/>
  <c r="K1166" i="16" s="1"/>
  <c r="L1167" i="16"/>
  <c r="K1167" i="16" s="1"/>
  <c r="L1168" i="16"/>
  <c r="K1168" i="16" s="1"/>
  <c r="L1169" i="16"/>
  <c r="K1169" i="16" s="1"/>
  <c r="L1170" i="16"/>
  <c r="K1170" i="16" s="1"/>
  <c r="L1171" i="16"/>
  <c r="K1171" i="16" s="1"/>
  <c r="H1171" i="16" s="1"/>
  <c r="L1172" i="16"/>
  <c r="K1172" i="16" s="1"/>
  <c r="L1173" i="16"/>
  <c r="K1173" i="16" s="1"/>
  <c r="L1174" i="16"/>
  <c r="K1174" i="16" s="1"/>
  <c r="L1175" i="16"/>
  <c r="K1175" i="16" s="1"/>
  <c r="H1175" i="16" s="1"/>
  <c r="L1176" i="16"/>
  <c r="K1176" i="16" s="1"/>
  <c r="L1177" i="16"/>
  <c r="K1177" i="16" s="1"/>
  <c r="L1178" i="16"/>
  <c r="K1178" i="16" s="1"/>
  <c r="L1179" i="16"/>
  <c r="K1179" i="16" s="1"/>
  <c r="H1179" i="16" s="1"/>
  <c r="L1180" i="16"/>
  <c r="K1180" i="16" s="1"/>
  <c r="L1181" i="16"/>
  <c r="K1181" i="16" s="1"/>
  <c r="L1182" i="16"/>
  <c r="K1182" i="16" s="1"/>
  <c r="L1183" i="16"/>
  <c r="K1183" i="16" s="1"/>
  <c r="L1184" i="16"/>
  <c r="K1184" i="16" s="1"/>
  <c r="L1185" i="16"/>
  <c r="K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L1195" i="16"/>
  <c r="K1195" i="16" s="1"/>
  <c r="H1195" i="16" s="1"/>
  <c r="L1196" i="16"/>
  <c r="K1196" i="16" s="1"/>
  <c r="L1197" i="16"/>
  <c r="K1197" i="16" s="1"/>
  <c r="L1198" i="16"/>
  <c r="K1198" i="16" s="1"/>
  <c r="L1199" i="16"/>
  <c r="K1199" i="16" s="1"/>
  <c r="L1200" i="16"/>
  <c r="K1200" i="16" s="1"/>
  <c r="L1201" i="16"/>
  <c r="K1201" i="16" s="1"/>
  <c r="L1202" i="16"/>
  <c r="K1202" i="16" s="1"/>
  <c r="L1203" i="16"/>
  <c r="K1203" i="16" s="1"/>
  <c r="H1203" i="16" s="1"/>
  <c r="L1204" i="16"/>
  <c r="K1204" i="16" s="1"/>
  <c r="L1205" i="16"/>
  <c r="K1205" i="16" s="1"/>
  <c r="L1206" i="16"/>
  <c r="K1206" i="16" s="1"/>
  <c r="L1207" i="16"/>
  <c r="K1207" i="16" s="1"/>
  <c r="L1208" i="16"/>
  <c r="K1208" i="16" s="1"/>
  <c r="L1209" i="16"/>
  <c r="K1209" i="16" s="1"/>
  <c r="L1210" i="16"/>
  <c r="K1210" i="16" s="1"/>
  <c r="L1211" i="16"/>
  <c r="K1211" i="16" s="1"/>
  <c r="H1211" i="16" s="1"/>
  <c r="L1212" i="16"/>
  <c r="K1212" i="16" s="1"/>
  <c r="L1213" i="16"/>
  <c r="K1213" i="16" s="1"/>
  <c r="L1214" i="16"/>
  <c r="K1214" i="16" s="1"/>
  <c r="L1215" i="16"/>
  <c r="K1215" i="16" s="1"/>
  <c r="L1216" i="16"/>
  <c r="K1216" i="16" s="1"/>
  <c r="L1217" i="16"/>
  <c r="K1217" i="16" s="1"/>
  <c r="L1218" i="16"/>
  <c r="K1218" i="16" s="1"/>
  <c r="L1219" i="16"/>
  <c r="K1219" i="16" s="1"/>
  <c r="H1219" i="16" s="1"/>
  <c r="L1220" i="16"/>
  <c r="K1220" i="16" s="1"/>
  <c r="L1221" i="16"/>
  <c r="K1221" i="16" s="1"/>
  <c r="L1222" i="16"/>
  <c r="K1222" i="16" s="1"/>
  <c r="L1223" i="16"/>
  <c r="K1223" i="16" s="1"/>
  <c r="H1223" i="16" s="1"/>
  <c r="L1224" i="16"/>
  <c r="K1224" i="16" s="1"/>
  <c r="L1225" i="16"/>
  <c r="K1225" i="16" s="1"/>
  <c r="L1226" i="16"/>
  <c r="K1226" i="16" s="1"/>
  <c r="L1227" i="16"/>
  <c r="K1227" i="16" s="1"/>
  <c r="H1227" i="16" s="1"/>
  <c r="L1228" i="16"/>
  <c r="K1228" i="16" s="1"/>
  <c r="L1229" i="16"/>
  <c r="K1229" i="16" s="1"/>
  <c r="L1230" i="16"/>
  <c r="K1230" i="16" s="1"/>
  <c r="L1231" i="16"/>
  <c r="K1231" i="16" s="1"/>
  <c r="L1232" i="16"/>
  <c r="K1232" i="16" s="1"/>
  <c r="L1233" i="16"/>
  <c r="K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L1243" i="16"/>
  <c r="K1243" i="16" s="1"/>
  <c r="H1243" i="16" s="1"/>
  <c r="L1244" i="16"/>
  <c r="K1244" i="16" s="1"/>
  <c r="L1245" i="16"/>
  <c r="K1245" i="16" s="1"/>
  <c r="L1246" i="16"/>
  <c r="K1246" i="16" s="1"/>
  <c r="L1247" i="16"/>
  <c r="K1247" i="16" s="1"/>
  <c r="H1247" i="16" s="1"/>
  <c r="L1248" i="16"/>
  <c r="K1248" i="16" s="1"/>
  <c r="L1249" i="16"/>
  <c r="K1249" i="16" s="1"/>
  <c r="L1250" i="16"/>
  <c r="K1250" i="16" s="1"/>
  <c r="L1251" i="16"/>
  <c r="K1251" i="16" s="1"/>
  <c r="H1251" i="16" s="1"/>
  <c r="L1252" i="16"/>
  <c r="K1252" i="16" s="1"/>
  <c r="L1253" i="16"/>
  <c r="K1253" i="16" s="1"/>
  <c r="L1254" i="16"/>
  <c r="K1254" i="16" s="1"/>
  <c r="L1255" i="16"/>
  <c r="K1255" i="16" s="1"/>
  <c r="L1256" i="16"/>
  <c r="K1256" i="16" s="1"/>
  <c r="L1257" i="16"/>
  <c r="K1257" i="16" s="1"/>
  <c r="L1258" i="16"/>
  <c r="K1258" i="16" s="1"/>
  <c r="L1259" i="16"/>
  <c r="K1259" i="16" s="1"/>
  <c r="H1259" i="16" s="1"/>
  <c r="L1260" i="16"/>
  <c r="K1260" i="16" s="1"/>
  <c r="L1261" i="16"/>
  <c r="K1261" i="16" s="1"/>
  <c r="L1262" i="16"/>
  <c r="K1262" i="16" s="1"/>
  <c r="L1263" i="16"/>
  <c r="K1263" i="16" s="1"/>
  <c r="L1264" i="16"/>
  <c r="K1264" i="16" s="1"/>
  <c r="L1265" i="16"/>
  <c r="K1265" i="16" s="1"/>
  <c r="L1266" i="16"/>
  <c r="K1266" i="16" s="1"/>
  <c r="L1267" i="16"/>
  <c r="K1267" i="16" s="1"/>
  <c r="H1267" i="16" s="1"/>
  <c r="L1268" i="16"/>
  <c r="K1268" i="16" s="1"/>
  <c r="L1269" i="16"/>
  <c r="K1269" i="16" s="1"/>
  <c r="L1270" i="16"/>
  <c r="K1270" i="16" s="1"/>
  <c r="L1271" i="16"/>
  <c r="K1271" i="16" s="1"/>
  <c r="H1271" i="16" s="1"/>
  <c r="L1272" i="16"/>
  <c r="K1272" i="16" s="1"/>
  <c r="L1273" i="16"/>
  <c r="K1273" i="16" s="1"/>
  <c r="L1274" i="16"/>
  <c r="K1274" i="16" s="1"/>
  <c r="L1275" i="16"/>
  <c r="K1275" i="16" s="1"/>
  <c r="H1275" i="16" s="1"/>
  <c r="L1276" i="16"/>
  <c r="K1276" i="16" s="1"/>
  <c r="L1277" i="16"/>
  <c r="K1277" i="16" s="1"/>
  <c r="L1278" i="16"/>
  <c r="K1278" i="16" s="1"/>
  <c r="L1279" i="16"/>
  <c r="K1279" i="16" s="1"/>
  <c r="L1280" i="16"/>
  <c r="K1280" i="16" s="1"/>
  <c r="L1281" i="16"/>
  <c r="K1281" i="16" s="1"/>
  <c r="L1282" i="16"/>
  <c r="K1282" i="16" s="1"/>
  <c r="L1283" i="16"/>
  <c r="K1283" i="16" s="1"/>
  <c r="H1283" i="16" s="1"/>
  <c r="L1284" i="16"/>
  <c r="K1284" i="16" s="1"/>
  <c r="L1285" i="16"/>
  <c r="K1285" i="16" s="1"/>
  <c r="L1286" i="16"/>
  <c r="K1286" i="16" s="1"/>
  <c r="L1287" i="16"/>
  <c r="K1287" i="16" s="1"/>
  <c r="L1288" i="16"/>
  <c r="K1288" i="16" s="1"/>
  <c r="L1289" i="16"/>
  <c r="K1289" i="16" s="1"/>
  <c r="L1290" i="16"/>
  <c r="K1290" i="16" s="1"/>
  <c r="L1291" i="16"/>
  <c r="K1291" i="16" s="1"/>
  <c r="H1291" i="16" s="1"/>
  <c r="L1292" i="16"/>
  <c r="K1292" i="16" s="1"/>
  <c r="L1293" i="16"/>
  <c r="K1293" i="16" s="1"/>
  <c r="L1294" i="16"/>
  <c r="K1294" i="16" s="1"/>
  <c r="L1295" i="16"/>
  <c r="K1295" i="16" s="1"/>
  <c r="H1295" i="16" s="1"/>
  <c r="L1296" i="16"/>
  <c r="K1296" i="16" s="1"/>
  <c r="L1297" i="16"/>
  <c r="K1297" i="16" s="1"/>
  <c r="L1298" i="16"/>
  <c r="K1298" i="16" s="1"/>
  <c r="L1299" i="16"/>
  <c r="K1299" i="16" s="1"/>
  <c r="H1299" i="16" s="1"/>
  <c r="L1300" i="16"/>
  <c r="K1300" i="16" s="1"/>
  <c r="L1301" i="16"/>
  <c r="K1301" i="16" s="1"/>
  <c r="L1302" i="16"/>
  <c r="K1302" i="16" s="1"/>
  <c r="L1303" i="16"/>
  <c r="K1303" i="16" s="1"/>
  <c r="L1304" i="16"/>
  <c r="K1304" i="16" s="1"/>
  <c r="L1305" i="16"/>
  <c r="K1305" i="16" s="1"/>
  <c r="L1306" i="16"/>
  <c r="K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L1318" i="16"/>
  <c r="K1318" i="16" s="1"/>
  <c r="L1319" i="16"/>
  <c r="K1319" i="16" s="1"/>
  <c r="L1320" i="16"/>
  <c r="K1320" i="16" s="1"/>
  <c r="L1321" i="16"/>
  <c r="K1321" i="16" s="1"/>
  <c r="L1322" i="16"/>
  <c r="K1322" i="16" s="1"/>
  <c r="L1323" i="16"/>
  <c r="K1323" i="16" s="1"/>
  <c r="H1323" i="16" s="1"/>
  <c r="L1324" i="16"/>
  <c r="K1324" i="16" s="1"/>
  <c r="L1325" i="16"/>
  <c r="K1325" i="16" s="1"/>
  <c r="L1326" i="16"/>
  <c r="K1326" i="16" s="1"/>
  <c r="L1327" i="16"/>
  <c r="K1327" i="16" s="1"/>
  <c r="L1328" i="16"/>
  <c r="K1328" i="16" s="1"/>
  <c r="L1329" i="16"/>
  <c r="K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H1343" i="16" s="1"/>
  <c r="L1344" i="16"/>
  <c r="K1344" i="16" s="1"/>
  <c r="L1345" i="16"/>
  <c r="K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L1360" i="16"/>
  <c r="K1360" i="16" s="1"/>
  <c r="L1361" i="16"/>
  <c r="K1361" i="16" s="1"/>
  <c r="L1362" i="16"/>
  <c r="K1362" i="16" s="1"/>
  <c r="L1363" i="16"/>
  <c r="K1363" i="16" s="1"/>
  <c r="H1363" i="16" s="1"/>
  <c r="L1364" i="16"/>
  <c r="K1364" i="16" s="1"/>
  <c r="L1365" i="16"/>
  <c r="K1365" i="16" s="1"/>
  <c r="L1366" i="16"/>
  <c r="K1366" i="16" s="1"/>
  <c r="L1367" i="16"/>
  <c r="K1367" i="16" s="1"/>
  <c r="H1367" i="16" s="1"/>
  <c r="L1368" i="16"/>
  <c r="K1368" i="16" s="1"/>
  <c r="L1369" i="16"/>
  <c r="K1369" i="16" s="1"/>
  <c r="L1370" i="16"/>
  <c r="K1370" i="16" s="1"/>
  <c r="L1371" i="16"/>
  <c r="K1371" i="16" s="1"/>
  <c r="H1371" i="16" s="1"/>
  <c r="L1372" i="16"/>
  <c r="K1372" i="16" s="1"/>
  <c r="L1373" i="16"/>
  <c r="K1373" i="16" s="1"/>
  <c r="L1374" i="16"/>
  <c r="K1374" i="16" s="1"/>
  <c r="L1375" i="16"/>
  <c r="K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L1387" i="16"/>
  <c r="K1387" i="16" s="1"/>
  <c r="H1387" i="16" s="1"/>
  <c r="L1388" i="16"/>
  <c r="K1388" i="16" s="1"/>
  <c r="L1389" i="16"/>
  <c r="K1389" i="16" s="1"/>
  <c r="L1390" i="16"/>
  <c r="K1390" i="16" s="1"/>
  <c r="L1391" i="16"/>
  <c r="K1391" i="16" s="1"/>
  <c r="H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L1406" i="16"/>
  <c r="K1406" i="16" s="1"/>
  <c r="L1407" i="16"/>
  <c r="K1407" i="16" s="1"/>
  <c r="L1408" i="16"/>
  <c r="K1408" i="16" s="1"/>
  <c r="L1409" i="16"/>
  <c r="K1409" i="16" s="1"/>
  <c r="L1410" i="16"/>
  <c r="K1410" i="16" s="1"/>
  <c r="L1411" i="16"/>
  <c r="K1411" i="16" s="1"/>
  <c r="H1411" i="16" s="1"/>
  <c r="L1412" i="16"/>
  <c r="K1412" i="16" s="1"/>
  <c r="L1413" i="16"/>
  <c r="K1413" i="16" s="1"/>
  <c r="L1414" i="16"/>
  <c r="K1414" i="16" s="1"/>
  <c r="L1415" i="16"/>
  <c r="K1415" i="16" s="1"/>
  <c r="L1416" i="16"/>
  <c r="K1416" i="16" s="1"/>
  <c r="L1417" i="16"/>
  <c r="K1417" i="16" s="1"/>
  <c r="L1418" i="16"/>
  <c r="K1418" i="16" s="1"/>
  <c r="L1419" i="16"/>
  <c r="K1419" i="16" s="1"/>
  <c r="H1419" i="16" s="1"/>
  <c r="L1420" i="16"/>
  <c r="K1420" i="16" s="1"/>
  <c r="L1421" i="16"/>
  <c r="K1421" i="16" s="1"/>
  <c r="L1422" i="16"/>
  <c r="K1422" i="16" s="1"/>
  <c r="L1423" i="16"/>
  <c r="K1423" i="16" s="1"/>
  <c r="L1424" i="16"/>
  <c r="K1424" i="16" s="1"/>
  <c r="L1425" i="16"/>
  <c r="K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H1439" i="16" s="1"/>
  <c r="L1440" i="16"/>
  <c r="K1440" i="16" s="1"/>
  <c r="L1441" i="16"/>
  <c r="K1441" i="16" s="1"/>
  <c r="L1442" i="16"/>
  <c r="K1442" i="16" s="1"/>
  <c r="L1443" i="16"/>
  <c r="K1443" i="16" s="1"/>
  <c r="H1443" i="16" s="1"/>
  <c r="L1444" i="16"/>
  <c r="K1444" i="16" s="1"/>
  <c r="L1445" i="16"/>
  <c r="K1445" i="16" s="1"/>
  <c r="L1446" i="16"/>
  <c r="K1446" i="16" s="1"/>
  <c r="L1447" i="16"/>
  <c r="K1447" i="16" s="1"/>
  <c r="L1448" i="16"/>
  <c r="K1448" i="16" s="1"/>
  <c r="L1449" i="16"/>
  <c r="K1449" i="16" s="1"/>
  <c r="L1450" i="16"/>
  <c r="K1450" i="16" s="1"/>
  <c r="L1451" i="16"/>
  <c r="K1451" i="16" s="1"/>
  <c r="H1451" i="16" s="1"/>
  <c r="L1452" i="16"/>
  <c r="K1452" i="16" s="1"/>
  <c r="L1453" i="16"/>
  <c r="K1453" i="16" s="1"/>
  <c r="L1454" i="16"/>
  <c r="K1454" i="16" s="1"/>
  <c r="L1455" i="16"/>
  <c r="K1455" i="16" s="1"/>
  <c r="L1456" i="16"/>
  <c r="K1456" i="16" s="1"/>
  <c r="L1457" i="16"/>
  <c r="K1457" i="16" s="1"/>
  <c r="L1458" i="16"/>
  <c r="K1458" i="16" s="1"/>
  <c r="L1459" i="16"/>
  <c r="K1459" i="16" s="1"/>
  <c r="H1459" i="16" s="1"/>
  <c r="L1460" i="16"/>
  <c r="K1460" i="16" s="1"/>
  <c r="L1461" i="16"/>
  <c r="K1461" i="16" s="1"/>
  <c r="L1462" i="16"/>
  <c r="K1462" i="16" s="1"/>
  <c r="L1463" i="16"/>
  <c r="K1463" i="16" s="1"/>
  <c r="H1463" i="16" s="1"/>
  <c r="L1464" i="16"/>
  <c r="K1464" i="16" s="1"/>
  <c r="L1465" i="16"/>
  <c r="K1465" i="16" s="1"/>
  <c r="L1466" i="16"/>
  <c r="K1466" i="16" s="1"/>
  <c r="L1467" i="16"/>
  <c r="K1467" i="16" s="1"/>
  <c r="H1467" i="16" s="1"/>
  <c r="L1468" i="16"/>
  <c r="K1468" i="16" s="1"/>
  <c r="L1469" i="16"/>
  <c r="K1469" i="16" s="1"/>
  <c r="L1470" i="16"/>
  <c r="K1470" i="16" s="1"/>
  <c r="L1471" i="16"/>
  <c r="K1471" i="16" s="1"/>
  <c r="L1472" i="16"/>
  <c r="K1472" i="16" s="1"/>
  <c r="L1473" i="16"/>
  <c r="K1473" i="16" s="1"/>
  <c r="L1474" i="16"/>
  <c r="K1474" i="16" s="1"/>
  <c r="L1475" i="16"/>
  <c r="K1475" i="16" s="1"/>
  <c r="H1475" i="16" s="1"/>
  <c r="L1476" i="16"/>
  <c r="K1476" i="16" s="1"/>
  <c r="L1477" i="16"/>
  <c r="K1477" i="16" s="1"/>
  <c r="L1478" i="16"/>
  <c r="K1478" i="16" s="1"/>
  <c r="L1479" i="16"/>
  <c r="K1479" i="16" s="1"/>
  <c r="L1480" i="16"/>
  <c r="K1480" i="16" s="1"/>
  <c r="L1481" i="16"/>
  <c r="K1481" i="16" s="1"/>
  <c r="L1482" i="16"/>
  <c r="K1482" i="16" s="1"/>
  <c r="L1483" i="16"/>
  <c r="K1483" i="16" s="1"/>
  <c r="H1483" i="16" s="1"/>
  <c r="L1484" i="16"/>
  <c r="K1484" i="16" s="1"/>
  <c r="L1485" i="16"/>
  <c r="K1485" i="16" s="1"/>
  <c r="L1486" i="16"/>
  <c r="K1486" i="16" s="1"/>
  <c r="L1487" i="16"/>
  <c r="K1487" i="16" s="1"/>
  <c r="H1487" i="16" s="1"/>
  <c r="L1488" i="16"/>
  <c r="K1488" i="16" s="1"/>
  <c r="L1489" i="16"/>
  <c r="K1489" i="16" s="1"/>
  <c r="L1490" i="16"/>
  <c r="K1490" i="16" s="1"/>
  <c r="L1491" i="16"/>
  <c r="K1491" i="16" s="1"/>
  <c r="H1491" i="16" s="1"/>
  <c r="L1492" i="16"/>
  <c r="K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L1507" i="16"/>
  <c r="K1507" i="16" s="1"/>
  <c r="H1507" i="16" s="1"/>
  <c r="L1508" i="16"/>
  <c r="K1508" i="16" s="1"/>
  <c r="L1509" i="16"/>
  <c r="K1509" i="16" s="1"/>
  <c r="L1510" i="16"/>
  <c r="K1510" i="16" s="1"/>
  <c r="L1511" i="16"/>
  <c r="K1511" i="16" s="1"/>
  <c r="L1512" i="16"/>
  <c r="K1512" i="16" s="1"/>
  <c r="L1513" i="16"/>
  <c r="K1513" i="16" s="1"/>
  <c r="L1514" i="16"/>
  <c r="K1514" i="16" s="1"/>
  <c r="L1515" i="16"/>
  <c r="K1515" i="16" s="1"/>
  <c r="H1515" i="16" s="1"/>
  <c r="L1516" i="16"/>
  <c r="K1516" i="16" s="1"/>
  <c r="L1517" i="16"/>
  <c r="K1517" i="16" s="1"/>
  <c r="L1518" i="16"/>
  <c r="K1518" i="16" s="1"/>
  <c r="L1519" i="16"/>
  <c r="K1519" i="16" s="1"/>
  <c r="L1520" i="16"/>
  <c r="K1520" i="16" s="1"/>
  <c r="L1521" i="16"/>
  <c r="K1521" i="16" s="1"/>
  <c r="L1522" i="16"/>
  <c r="K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L1533" i="16"/>
  <c r="K1533" i="16" s="1"/>
  <c r="L1534" i="16"/>
  <c r="K1534" i="16" s="1"/>
  <c r="L1535" i="16"/>
  <c r="K1535" i="16" s="1"/>
  <c r="H1535" i="16" s="1"/>
  <c r="L1536" i="16"/>
  <c r="K1536" i="16" s="1"/>
  <c r="L1537" i="16"/>
  <c r="K1537" i="16" s="1"/>
  <c r="L1538" i="16"/>
  <c r="K1538" i="16" s="1"/>
  <c r="L1539" i="16"/>
  <c r="K1539" i="16" s="1"/>
  <c r="H1539" i="16" s="1"/>
  <c r="L1540" i="16"/>
  <c r="K1540" i="16" s="1"/>
  <c r="L1541" i="16"/>
  <c r="K1541" i="16" s="1"/>
  <c r="L1542" i="16"/>
  <c r="K1542" i="16" s="1"/>
  <c r="L1543" i="16"/>
  <c r="K1543" i="16" s="1"/>
  <c r="L1544" i="16"/>
  <c r="K1544" i="16" s="1"/>
  <c r="L1545" i="16"/>
  <c r="K1545" i="16" s="1"/>
  <c r="L1546" i="16"/>
  <c r="K1546" i="16" s="1"/>
  <c r="L1547" i="16"/>
  <c r="K1547" i="16" s="1"/>
  <c r="H1547" i="16" s="1"/>
  <c r="L1548" i="16"/>
  <c r="K1548" i="16" s="1"/>
  <c r="L1549" i="16"/>
  <c r="K1549" i="16" s="1"/>
  <c r="L1550" i="16"/>
  <c r="K1550" i="16" s="1"/>
  <c r="L1551" i="16"/>
  <c r="K1551" i="16" s="1"/>
  <c r="L1552" i="16"/>
  <c r="K1552" i="16" s="1"/>
  <c r="L1553" i="16"/>
  <c r="K1553" i="16" s="1"/>
  <c r="L1554" i="16"/>
  <c r="K1554" i="16" s="1"/>
  <c r="L1555" i="16"/>
  <c r="K1555" i="16" s="1"/>
  <c r="H1555" i="16" s="1"/>
  <c r="L1556" i="16"/>
  <c r="K1556" i="16" s="1"/>
  <c r="L1557" i="16"/>
  <c r="K1557" i="16" s="1"/>
  <c r="L1558" i="16"/>
  <c r="K1558" i="16" s="1"/>
  <c r="L1559" i="16"/>
  <c r="K1559" i="16" s="1"/>
  <c r="H1559" i="16" s="1"/>
  <c r="L1560" i="16"/>
  <c r="K1560" i="16" s="1"/>
  <c r="L1561" i="16"/>
  <c r="K1561" i="16" s="1"/>
  <c r="L1562" i="16"/>
  <c r="K1562" i="16" s="1"/>
  <c r="L1563" i="16"/>
  <c r="K1563" i="16" s="1"/>
  <c r="H1563" i="16" s="1"/>
  <c r="L1564" i="16"/>
  <c r="K1564" i="16" s="1"/>
  <c r="L1565" i="16"/>
  <c r="K1565" i="16" s="1"/>
  <c r="L1566" i="16"/>
  <c r="K1566" i="16" s="1"/>
  <c r="L1567" i="16"/>
  <c r="K1567" i="16" s="1"/>
  <c r="L1568" i="16"/>
  <c r="K1568" i="16" s="1"/>
  <c r="L1569" i="16"/>
  <c r="K1569" i="16" s="1"/>
  <c r="L1570" i="16"/>
  <c r="K1570" i="16" s="1"/>
  <c r="L1571" i="16"/>
  <c r="K1571" i="16" s="1"/>
  <c r="H1571" i="16" s="1"/>
  <c r="L1572" i="16"/>
  <c r="K1572" i="16" s="1"/>
  <c r="L1573" i="16"/>
  <c r="K1573" i="16" s="1"/>
  <c r="L1574" i="16"/>
  <c r="K1574" i="16" s="1"/>
  <c r="L1575" i="16"/>
  <c r="K1575" i="16" s="1"/>
  <c r="L1576" i="16"/>
  <c r="K1576" i="16" s="1"/>
  <c r="L1577" i="16"/>
  <c r="K1577" i="16" s="1"/>
  <c r="L1578" i="16"/>
  <c r="K1578" i="16" s="1"/>
  <c r="L1579" i="16"/>
  <c r="K1579" i="16" s="1"/>
  <c r="H1579" i="16" s="1"/>
  <c r="L1580" i="16"/>
  <c r="K1580" i="16" s="1"/>
  <c r="L1581" i="16"/>
  <c r="K1581" i="16" s="1"/>
  <c r="L1582" i="16"/>
  <c r="K1582" i="16" s="1"/>
  <c r="L1583" i="16"/>
  <c r="K1583" i="16" s="1"/>
  <c r="L1584" i="16"/>
  <c r="K1584" i="16" s="1"/>
  <c r="L1585" i="16"/>
  <c r="K1585" i="16" s="1"/>
  <c r="L1586" i="16"/>
  <c r="K1586" i="16" s="1"/>
  <c r="L1587" i="16"/>
  <c r="K1587" i="16" s="1"/>
  <c r="H1587" i="16" s="1"/>
  <c r="L1588" i="16"/>
  <c r="K1588" i="16" s="1"/>
  <c r="L1589" i="16"/>
  <c r="K1589" i="16" s="1"/>
  <c r="L1590" i="16"/>
  <c r="K1590" i="16" s="1"/>
  <c r="L1591" i="16"/>
  <c r="K1591" i="16" s="1"/>
  <c r="L1592" i="16"/>
  <c r="K1592" i="16" s="1"/>
  <c r="L1593" i="16"/>
  <c r="K1593" i="16" s="1"/>
  <c r="L1594" i="16"/>
  <c r="K1594" i="16" s="1"/>
  <c r="L1595" i="16"/>
  <c r="K1595" i="16" s="1"/>
  <c r="H1595" i="16" s="1"/>
  <c r="L1596" i="16"/>
  <c r="K1596" i="16" s="1"/>
  <c r="L1597" i="16"/>
  <c r="K1597" i="16" s="1"/>
  <c r="L1598" i="16"/>
  <c r="K1598" i="16" s="1"/>
  <c r="L1599" i="16"/>
  <c r="K1599" i="16" s="1"/>
  <c r="L1600" i="16"/>
  <c r="K1600" i="16" s="1"/>
  <c r="L1601" i="16"/>
  <c r="K1601" i="16" s="1"/>
  <c r="L1602" i="16"/>
  <c r="K1602" i="16" s="1"/>
  <c r="L1603" i="16"/>
  <c r="K1603" i="16" s="1"/>
  <c r="H1603" i="16" s="1"/>
  <c r="L1604" i="16"/>
  <c r="K1604" i="16" s="1"/>
  <c r="L1605" i="16"/>
  <c r="K1605" i="16" s="1"/>
  <c r="L1606" i="16"/>
  <c r="K1606" i="16" s="1"/>
  <c r="L1607" i="16"/>
  <c r="K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L1618" i="16"/>
  <c r="K1618" i="16" s="1"/>
  <c r="L1619" i="16"/>
  <c r="K1619" i="16" s="1"/>
  <c r="H1619" i="16" s="1"/>
  <c r="L1620" i="16"/>
  <c r="K1620" i="16" s="1"/>
  <c r="L1621" i="16"/>
  <c r="K1621" i="16" s="1"/>
  <c r="L1622" i="16"/>
  <c r="K1622" i="16" s="1"/>
  <c r="L1623" i="16"/>
  <c r="K1623" i="16" s="1"/>
  <c r="L1624" i="16"/>
  <c r="K1624" i="16" s="1"/>
  <c r="L1625" i="16"/>
  <c r="K1625" i="16" s="1"/>
  <c r="L1626" i="16"/>
  <c r="K1626" i="16" s="1"/>
  <c r="L1627" i="16"/>
  <c r="K1627" i="16" s="1"/>
  <c r="H1627" i="16" s="1"/>
  <c r="L1628" i="16"/>
  <c r="K1628" i="16" s="1"/>
  <c r="L1629" i="16"/>
  <c r="K1629" i="16" s="1"/>
  <c r="L1630" i="16"/>
  <c r="K1630" i="16" s="1"/>
  <c r="L1631" i="16"/>
  <c r="K1631" i="16" s="1"/>
  <c r="H1631" i="16" s="1"/>
  <c r="L1632" i="16"/>
  <c r="K1632" i="16" s="1"/>
  <c r="L1633" i="16"/>
  <c r="K1633" i="16" s="1"/>
  <c r="L1634" i="16"/>
  <c r="K1634" i="16" s="1"/>
  <c r="L1635" i="16"/>
  <c r="K1635" i="16" s="1"/>
  <c r="H1635" i="16" s="1"/>
  <c r="L1636" i="16"/>
  <c r="K1636" i="16" s="1"/>
  <c r="L1637" i="16"/>
  <c r="K1637" i="16" s="1"/>
  <c r="L1638" i="16"/>
  <c r="K1638" i="16" s="1"/>
  <c r="L1639" i="16"/>
  <c r="K1639" i="16" s="1"/>
  <c r="L1640" i="16"/>
  <c r="K1640" i="16" s="1"/>
  <c r="L1641" i="16"/>
  <c r="K1641" i="16" s="1"/>
  <c r="L1642" i="16"/>
  <c r="K1642" i="16" s="1"/>
  <c r="L1643" i="16"/>
  <c r="K1643" i="16" s="1"/>
  <c r="H1643" i="16" s="1"/>
  <c r="L1644" i="16"/>
  <c r="K1644" i="16" s="1"/>
  <c r="L1645" i="16"/>
  <c r="K1645" i="16" s="1"/>
  <c r="L1646" i="16"/>
  <c r="K1646" i="16" s="1"/>
  <c r="L1647" i="16"/>
  <c r="K1647" i="16" s="1"/>
  <c r="L1648" i="16"/>
  <c r="K1648" i="16" s="1"/>
  <c r="L1649" i="16"/>
  <c r="K1649" i="16" s="1"/>
  <c r="L1650" i="16"/>
  <c r="K1650" i="16" s="1"/>
  <c r="L1651" i="16"/>
  <c r="K1651" i="16" s="1"/>
  <c r="H1651" i="16" s="1"/>
  <c r="L1652" i="16"/>
  <c r="K1652" i="16" s="1"/>
  <c r="L1653" i="16"/>
  <c r="K1653" i="16" s="1"/>
  <c r="L1654" i="16"/>
  <c r="K1654" i="16" s="1"/>
  <c r="L1655" i="16"/>
  <c r="K1655" i="16" s="1"/>
  <c r="H1655" i="16" s="1"/>
  <c r="L1656" i="16"/>
  <c r="K1656" i="16" s="1"/>
  <c r="L1657" i="16"/>
  <c r="K1657" i="16" s="1"/>
  <c r="L1658" i="16"/>
  <c r="K1658" i="16" s="1"/>
  <c r="L1659" i="16"/>
  <c r="K1659" i="16" s="1"/>
  <c r="H1659" i="16" s="1"/>
  <c r="L1660" i="16"/>
  <c r="K1660" i="16" s="1"/>
  <c r="L1661" i="16"/>
  <c r="K1661" i="16" s="1"/>
  <c r="L1662" i="16"/>
  <c r="K1662" i="16" s="1"/>
  <c r="L1663" i="16"/>
  <c r="K1663" i="16" s="1"/>
  <c r="L1664" i="16"/>
  <c r="K1664" i="16" s="1"/>
  <c r="L1665" i="16"/>
  <c r="K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L1680" i="16"/>
  <c r="K1680" i="16" s="1"/>
  <c r="L1681" i="16"/>
  <c r="K1681" i="16" s="1"/>
  <c r="L1682" i="16"/>
  <c r="K1682" i="16" s="1"/>
  <c r="L1683" i="16"/>
  <c r="K1683" i="16" s="1"/>
  <c r="H1683" i="16" s="1"/>
  <c r="L1684" i="16"/>
  <c r="K1684" i="16" s="1"/>
  <c r="L1685" i="16"/>
  <c r="K1685" i="16" s="1"/>
  <c r="L1686" i="16"/>
  <c r="K1686" i="16" s="1"/>
  <c r="L1687" i="16"/>
  <c r="K1687" i="16" s="1"/>
  <c r="L1688" i="16"/>
  <c r="K1688" i="16" s="1"/>
  <c r="L1689" i="16"/>
  <c r="K1689" i="16" s="1"/>
  <c r="L1690" i="16"/>
  <c r="K1690" i="16" s="1"/>
  <c r="L1691" i="16"/>
  <c r="K1691" i="16" s="1"/>
  <c r="H1691" i="16" s="1"/>
  <c r="L1692" i="16"/>
  <c r="K1692" i="16" s="1"/>
  <c r="L1693" i="16"/>
  <c r="K1693" i="16" s="1"/>
  <c r="L1694" i="16"/>
  <c r="K1694" i="16" s="1"/>
  <c r="L1695" i="16"/>
  <c r="K1695" i="16" s="1"/>
  <c r="L1696" i="16"/>
  <c r="K1696" i="16" s="1"/>
  <c r="L1697" i="16"/>
  <c r="K1697" i="16" s="1"/>
  <c r="L1698" i="16"/>
  <c r="K1698" i="16" s="1"/>
  <c r="L1699" i="16"/>
  <c r="K1699" i="16" s="1"/>
  <c r="H1699" i="16" s="1"/>
  <c r="L1700" i="16"/>
  <c r="K1700" i="16" s="1"/>
  <c r="L1701" i="16"/>
  <c r="K1701" i="16" s="1"/>
  <c r="L1702" i="16"/>
  <c r="K1702" i="16" s="1"/>
  <c r="L1703" i="16"/>
  <c r="K1703" i="16" s="1"/>
  <c r="L1704" i="16"/>
  <c r="K1704" i="16" s="1"/>
  <c r="L1705" i="16"/>
  <c r="K1705" i="16" s="1"/>
  <c r="L1706" i="16"/>
  <c r="K1706" i="16" s="1"/>
  <c r="L1707" i="16"/>
  <c r="K1707" i="16" s="1"/>
  <c r="H1707" i="16" s="1"/>
  <c r="L1708" i="16"/>
  <c r="K1708" i="16" s="1"/>
  <c r="L1709" i="16"/>
  <c r="K1709" i="16" s="1"/>
  <c r="L1710" i="16"/>
  <c r="K1710" i="16" s="1"/>
  <c r="L1711" i="16"/>
  <c r="K1711" i="16" s="1"/>
  <c r="L1712" i="16"/>
  <c r="K1712" i="16" s="1"/>
  <c r="L1713" i="16"/>
  <c r="K1713" i="16" s="1"/>
  <c r="L1714" i="16"/>
  <c r="K1714" i="16" s="1"/>
  <c r="L1715" i="16"/>
  <c r="K1715" i="16" s="1"/>
  <c r="H1715" i="16" s="1"/>
  <c r="L1716" i="16"/>
  <c r="K1716" i="16" s="1"/>
  <c r="L1717" i="16"/>
  <c r="K1717" i="16" s="1"/>
  <c r="L1718" i="16"/>
  <c r="K1718" i="16" s="1"/>
  <c r="L1719" i="16"/>
  <c r="K1719" i="16" s="1"/>
  <c r="L1720" i="16"/>
  <c r="K1720" i="16" s="1"/>
  <c r="L1721" i="16"/>
  <c r="K1721" i="16" s="1"/>
  <c r="L1722" i="16"/>
  <c r="K1722" i="16" s="1"/>
  <c r="L1723" i="16"/>
  <c r="K1723" i="16" s="1"/>
  <c r="H1723" i="16" s="1"/>
  <c r="L1724" i="16"/>
  <c r="K1724" i="16" s="1"/>
  <c r="L1725" i="16"/>
  <c r="K1725" i="16" s="1"/>
  <c r="L1726" i="16"/>
  <c r="K1726" i="16" s="1"/>
  <c r="L1727" i="16"/>
  <c r="K1727" i="16" s="1"/>
  <c r="H1727" i="16" s="1"/>
  <c r="L1728" i="16"/>
  <c r="K1728" i="16" s="1"/>
  <c r="L1729" i="16"/>
  <c r="K1729" i="16" s="1"/>
  <c r="L1730" i="16"/>
  <c r="K1730" i="16" s="1"/>
  <c r="L1731" i="16"/>
  <c r="K1731" i="16" s="1"/>
  <c r="H1731" i="16" s="1"/>
  <c r="L1732" i="16"/>
  <c r="K1732" i="16" s="1"/>
  <c r="L1733" i="16"/>
  <c r="K1733" i="16" s="1"/>
  <c r="L1734" i="16"/>
  <c r="K1734" i="16" s="1"/>
  <c r="L1735" i="16"/>
  <c r="K1735" i="16" s="1"/>
  <c r="L1736" i="16"/>
  <c r="K1736" i="16" s="1"/>
  <c r="L1737" i="16"/>
  <c r="K1737" i="16" s="1"/>
  <c r="L1738" i="16"/>
  <c r="K1738" i="16" s="1"/>
  <c r="L1739" i="16"/>
  <c r="K1739" i="16" s="1"/>
  <c r="H1739" i="16" s="1"/>
  <c r="L1740" i="16"/>
  <c r="K1740" i="16" s="1"/>
  <c r="L1741" i="16"/>
  <c r="K1741" i="16" s="1"/>
  <c r="L1742" i="16"/>
  <c r="K1742" i="16" s="1"/>
  <c r="L1743" i="16"/>
  <c r="K1743" i="16" s="1"/>
  <c r="L1744" i="16"/>
  <c r="K1744" i="16" s="1"/>
  <c r="L1745" i="16"/>
  <c r="K1745" i="16" s="1"/>
  <c r="L1746" i="16"/>
  <c r="K1746" i="16" s="1"/>
  <c r="L1747" i="16"/>
  <c r="K1747" i="16" s="1"/>
  <c r="H1747" i="16" s="1"/>
  <c r="L1748" i="16"/>
  <c r="K1748" i="16" s="1"/>
  <c r="L1749" i="16"/>
  <c r="K1749" i="16" s="1"/>
  <c r="L1750" i="16"/>
  <c r="K1750" i="16" s="1"/>
  <c r="L1751" i="16"/>
  <c r="K1751" i="16" s="1"/>
  <c r="H1751" i="16" s="1"/>
  <c r="L1752" i="16"/>
  <c r="K1752" i="16" s="1"/>
  <c r="L1753" i="16"/>
  <c r="K1753" i="16" s="1"/>
  <c r="L1754" i="16"/>
  <c r="K1754" i="16" s="1"/>
  <c r="L1755" i="16"/>
  <c r="K1755" i="16" s="1"/>
  <c r="H1755" i="16" s="1"/>
  <c r="L1756" i="16"/>
  <c r="K1756" i="16" s="1"/>
  <c r="L1757" i="16"/>
  <c r="K1757" i="16" s="1"/>
  <c r="L1758" i="16"/>
  <c r="K1758" i="16" s="1"/>
  <c r="L1759" i="16"/>
  <c r="K1759" i="16" s="1"/>
  <c r="L1760" i="16"/>
  <c r="K1760" i="16" s="1"/>
  <c r="L1761" i="16"/>
  <c r="K1761" i="16" s="1"/>
  <c r="L1762" i="16"/>
  <c r="K1762" i="16" s="1"/>
  <c r="L1763" i="16"/>
  <c r="K1763" i="16" s="1"/>
  <c r="H1763" i="16" s="1"/>
  <c r="L1764" i="16"/>
  <c r="K1764" i="16" s="1"/>
  <c r="L1765" i="16"/>
  <c r="K1765" i="16" s="1"/>
  <c r="L1766" i="16"/>
  <c r="K1766" i="16" s="1"/>
  <c r="L1767" i="16"/>
  <c r="K1767" i="16" s="1"/>
  <c r="L1768" i="16"/>
  <c r="K1768" i="16" s="1"/>
  <c r="L1769" i="16"/>
  <c r="K1769" i="16" s="1"/>
  <c r="L1770" i="16"/>
  <c r="K1770" i="16" s="1"/>
  <c r="L1771" i="16"/>
  <c r="K1771" i="16" s="1"/>
  <c r="H1771" i="16" s="1"/>
  <c r="L1772" i="16"/>
  <c r="K1772" i="16" s="1"/>
  <c r="L1773" i="16"/>
  <c r="K1773" i="16" s="1"/>
  <c r="L1774" i="16"/>
  <c r="K1774" i="16" s="1"/>
  <c r="L1775" i="16"/>
  <c r="K1775" i="16" s="1"/>
  <c r="H1775" i="16" s="1"/>
  <c r="L1776" i="16"/>
  <c r="K1776" i="16" s="1"/>
  <c r="L1777" i="16"/>
  <c r="K1777" i="16" s="1"/>
  <c r="L1778" i="16"/>
  <c r="K1778" i="16" s="1"/>
  <c r="L1779" i="16"/>
  <c r="K1779" i="16" s="1"/>
  <c r="H1779" i="16" s="1"/>
  <c r="L1780" i="16"/>
  <c r="K1780" i="16" s="1"/>
  <c r="L1781" i="16"/>
  <c r="K1781" i="16" s="1"/>
  <c r="L1782" i="16"/>
  <c r="K1782" i="16" s="1"/>
  <c r="L1783" i="16"/>
  <c r="K1783" i="16" s="1"/>
  <c r="L1784" i="16"/>
  <c r="K1784" i="16" s="1"/>
  <c r="L1785" i="16"/>
  <c r="K1785" i="16" s="1"/>
  <c r="L1786" i="16"/>
  <c r="K1786" i="16" s="1"/>
  <c r="L1787" i="16"/>
  <c r="K1787" i="16" s="1"/>
  <c r="H1787" i="16" s="1"/>
  <c r="L1788" i="16"/>
  <c r="K1788" i="16" s="1"/>
  <c r="L1789" i="16"/>
  <c r="K1789" i="16" s="1"/>
  <c r="L1790" i="16"/>
  <c r="K1790" i="16" s="1"/>
  <c r="L1791" i="16"/>
  <c r="K1791" i="16" s="1"/>
  <c r="L1792" i="16"/>
  <c r="K1792" i="16" s="1"/>
  <c r="L1793" i="16"/>
  <c r="K1793" i="16" s="1"/>
  <c r="L1794" i="16"/>
  <c r="K1794" i="16" s="1"/>
  <c r="L1795" i="16"/>
  <c r="K1795" i="16" s="1"/>
  <c r="H1795" i="16" s="1"/>
  <c r="L1796" i="16"/>
  <c r="K1796" i="16" s="1"/>
  <c r="L1797" i="16"/>
  <c r="K1797" i="16" s="1"/>
  <c r="L1798" i="16"/>
  <c r="K1798" i="16" s="1"/>
  <c r="L1799" i="16"/>
  <c r="K1799" i="16" s="1"/>
  <c r="H1799" i="16" s="1"/>
  <c r="L1800" i="16"/>
  <c r="K1800" i="16" s="1"/>
  <c r="L1801" i="16"/>
  <c r="K1801" i="16" s="1"/>
  <c r="L1802" i="16"/>
  <c r="K1802" i="16" s="1"/>
  <c r="L1803" i="16"/>
  <c r="K1803" i="16" s="1"/>
  <c r="H1803" i="16" s="1"/>
  <c r="L1804" i="16"/>
  <c r="K1804" i="16" s="1"/>
  <c r="L1805" i="16"/>
  <c r="K1805" i="16" s="1"/>
  <c r="L1806" i="16"/>
  <c r="K1806" i="16" s="1"/>
  <c r="L1807" i="16"/>
  <c r="K1807" i="16" s="1"/>
  <c r="L1808" i="16"/>
  <c r="K1808" i="16" s="1"/>
  <c r="L1809" i="16"/>
  <c r="K1809" i="16" s="1"/>
  <c r="L1810" i="16"/>
  <c r="K1810" i="16" s="1"/>
  <c r="L1811" i="16"/>
  <c r="K1811" i="16" s="1"/>
  <c r="H1811" i="16" s="1"/>
  <c r="L1812" i="16"/>
  <c r="K1812" i="16" s="1"/>
  <c r="L1813" i="16"/>
  <c r="K1813" i="16" s="1"/>
  <c r="L1814" i="16"/>
  <c r="K1814" i="16" s="1"/>
  <c r="L1815" i="16"/>
  <c r="K1815" i="16" s="1"/>
  <c r="L1816" i="16"/>
  <c r="K1816" i="16" s="1"/>
  <c r="L1817" i="16"/>
  <c r="K1817" i="16" s="1"/>
  <c r="L1818" i="16"/>
  <c r="K1818" i="16" s="1"/>
  <c r="L1819" i="16"/>
  <c r="K1819" i="16" s="1"/>
  <c r="H1819" i="16" s="1"/>
  <c r="L1820" i="16"/>
  <c r="K1820" i="16" s="1"/>
  <c r="L1821" i="16"/>
  <c r="K1821" i="16" s="1"/>
  <c r="L1822" i="16"/>
  <c r="K1822" i="16" s="1"/>
  <c r="L1823" i="16"/>
  <c r="K1823" i="16" s="1"/>
  <c r="H1823" i="16" s="1"/>
  <c r="L1824" i="16"/>
  <c r="K1824" i="16" s="1"/>
  <c r="L1825" i="16"/>
  <c r="K1825" i="16" s="1"/>
  <c r="L1826" i="16"/>
  <c r="K1826" i="16" s="1"/>
  <c r="L1827" i="16"/>
  <c r="K1827" i="16" s="1"/>
  <c r="H1827" i="16" s="1"/>
  <c r="L1828" i="16"/>
  <c r="K1828" i="16" s="1"/>
  <c r="L1829" i="16"/>
  <c r="K1829" i="16" s="1"/>
  <c r="L1830" i="16"/>
  <c r="K1830" i="16" s="1"/>
  <c r="L1831" i="16"/>
  <c r="K1831" i="16" s="1"/>
  <c r="L1832" i="16"/>
  <c r="K1832" i="16" s="1"/>
  <c r="L1833" i="16"/>
  <c r="K1833" i="16" s="1"/>
  <c r="L1834" i="16"/>
  <c r="K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L1845" i="16"/>
  <c r="K1845" i="16" s="1"/>
  <c r="L1846" i="16"/>
  <c r="K1846" i="16" s="1"/>
  <c r="L1847" i="16"/>
  <c r="K1847" i="16" s="1"/>
  <c r="H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L1858" i="16"/>
  <c r="K1858" i="16" s="1"/>
  <c r="L1859" i="16"/>
  <c r="K1859" i="16" s="1"/>
  <c r="H1859" i="16" s="1"/>
  <c r="L1860" i="16"/>
  <c r="K1860" i="16" s="1"/>
  <c r="L1861" i="16"/>
  <c r="K1861" i="16" s="1"/>
  <c r="L1862" i="16"/>
  <c r="K1862" i="16" s="1"/>
  <c r="L1863" i="16"/>
  <c r="K1863" i="16" s="1"/>
  <c r="L1864" i="16"/>
  <c r="K1864" i="16" s="1"/>
  <c r="L1865" i="16"/>
  <c r="K1865" i="16" s="1"/>
  <c r="L1866" i="16"/>
  <c r="K1866" i="16" s="1"/>
  <c r="L1867" i="16"/>
  <c r="K1867" i="16" s="1"/>
  <c r="H1867" i="16" s="1"/>
  <c r="L1868" i="16"/>
  <c r="K1868" i="16" s="1"/>
  <c r="L1869" i="16"/>
  <c r="K1869" i="16" s="1"/>
  <c r="L1870" i="16"/>
  <c r="K1870" i="16" s="1"/>
  <c r="L1871" i="16"/>
  <c r="K1871" i="16" s="1"/>
  <c r="H1871" i="16" s="1"/>
  <c r="L1872" i="16"/>
  <c r="K1872" i="16" s="1"/>
  <c r="L1873" i="16"/>
  <c r="K1873" i="16" s="1"/>
  <c r="L1874" i="16"/>
  <c r="K1874" i="16" s="1"/>
  <c r="L1875" i="16"/>
  <c r="K1875" i="16" s="1"/>
  <c r="H1875" i="16" s="1"/>
  <c r="L1876" i="16"/>
  <c r="K1876" i="16" s="1"/>
  <c r="L1877" i="16"/>
  <c r="K1877" i="16" s="1"/>
  <c r="L1878" i="16"/>
  <c r="K1878" i="16" s="1"/>
  <c r="L1879" i="16"/>
  <c r="K1879" i="16" s="1"/>
  <c r="L1880" i="16"/>
  <c r="K1880" i="16" s="1"/>
  <c r="L1881" i="16"/>
  <c r="K1881" i="16" s="1"/>
  <c r="L1882" i="16"/>
  <c r="K1882" i="16" s="1"/>
  <c r="L1883" i="16"/>
  <c r="K1883" i="16" s="1"/>
  <c r="H1883" i="16" s="1"/>
  <c r="L1884" i="16"/>
  <c r="K1884" i="16" s="1"/>
  <c r="L1885" i="16"/>
  <c r="K1885" i="16" s="1"/>
  <c r="L1886" i="16"/>
  <c r="K1886" i="16" s="1"/>
  <c r="L1887" i="16"/>
  <c r="K1887" i="16" s="1"/>
  <c r="L1888" i="16"/>
  <c r="K1888" i="16" s="1"/>
  <c r="L1889" i="16"/>
  <c r="K1889" i="16" s="1"/>
  <c r="L1890" i="16"/>
  <c r="K1890" i="16" s="1"/>
  <c r="L1891" i="16"/>
  <c r="K1891" i="16" s="1"/>
  <c r="H1891" i="16" s="1"/>
  <c r="L1892" i="16"/>
  <c r="K1892" i="16" s="1"/>
  <c r="L1893" i="16"/>
  <c r="K1893" i="16" s="1"/>
  <c r="L1894" i="16"/>
  <c r="K1894" i="16" s="1"/>
  <c r="L1895" i="16"/>
  <c r="K1895" i="16" s="1"/>
  <c r="L1896" i="16"/>
  <c r="K1896" i="16" s="1"/>
  <c r="L1897" i="16"/>
  <c r="K1897" i="16" s="1"/>
  <c r="L1898" i="16"/>
  <c r="K1898" i="16" s="1"/>
  <c r="L1899" i="16"/>
  <c r="K1899" i="16" s="1"/>
  <c r="H1899" i="16" s="1"/>
  <c r="L1900" i="16"/>
  <c r="K1900" i="16" s="1"/>
  <c r="L1901" i="16"/>
  <c r="K1901" i="16" s="1"/>
  <c r="L1902" i="16"/>
  <c r="K1902" i="16" s="1"/>
  <c r="L1903" i="16"/>
  <c r="K1903" i="16" s="1"/>
  <c r="L1904" i="16"/>
  <c r="K1904" i="16" s="1"/>
  <c r="L1905" i="16"/>
  <c r="K1905" i="16" s="1"/>
  <c r="L1906" i="16"/>
  <c r="K1906" i="16" s="1"/>
  <c r="L1907" i="16"/>
  <c r="K1907" i="16" s="1"/>
  <c r="H1907" i="16" s="1"/>
  <c r="L1908" i="16"/>
  <c r="K1908" i="16" s="1"/>
  <c r="L1909" i="16"/>
  <c r="K1909" i="16" s="1"/>
  <c r="L1910" i="16"/>
  <c r="K1910" i="16" s="1"/>
  <c r="L1911" i="16"/>
  <c r="K1911" i="16" s="1"/>
  <c r="L1912" i="16"/>
  <c r="K1912" i="16" s="1"/>
  <c r="L1913" i="16"/>
  <c r="K1913" i="16" s="1"/>
  <c r="L1914" i="16"/>
  <c r="K1914" i="16" s="1"/>
  <c r="L1915" i="16"/>
  <c r="K1915" i="16" s="1"/>
  <c r="H1915" i="16" s="1"/>
  <c r="L1916" i="16"/>
  <c r="K1916" i="16" s="1"/>
  <c r="L1917" i="16"/>
  <c r="K1917" i="16" s="1"/>
  <c r="L1918" i="16"/>
  <c r="K1918" i="16" s="1"/>
  <c r="L1919" i="16"/>
  <c r="K1919" i="16" s="1"/>
  <c r="H1919" i="16" s="1"/>
  <c r="L1920" i="16"/>
  <c r="K1920" i="16" s="1"/>
  <c r="L1921" i="16"/>
  <c r="K1921" i="16" s="1"/>
  <c r="L1922" i="16"/>
  <c r="K1922" i="16" s="1"/>
  <c r="L1923" i="16"/>
  <c r="K1923" i="16" s="1"/>
  <c r="H1923" i="16" s="1"/>
  <c r="L1924" i="16"/>
  <c r="K1924" i="16" s="1"/>
  <c r="L1925" i="16"/>
  <c r="K1925" i="16" s="1"/>
  <c r="L1926" i="16"/>
  <c r="K1926" i="16" s="1"/>
  <c r="L1927" i="16"/>
  <c r="K1927" i="16" s="1"/>
  <c r="L1928" i="16"/>
  <c r="K1928" i="16" s="1"/>
  <c r="L1929" i="16"/>
  <c r="K1929" i="16" s="1"/>
  <c r="L1930" i="16"/>
  <c r="K1930" i="16" s="1"/>
  <c r="L1931" i="16"/>
  <c r="K1931" i="16" s="1"/>
  <c r="H1931" i="16" s="1"/>
  <c r="L1932" i="16"/>
  <c r="K1932" i="16" s="1"/>
  <c r="L1933" i="16"/>
  <c r="K1933" i="16" s="1"/>
  <c r="L1934" i="16"/>
  <c r="K1934" i="16" s="1"/>
  <c r="L1935" i="16"/>
  <c r="K1935" i="16" s="1"/>
  <c r="L1936" i="16"/>
  <c r="K1936" i="16" s="1"/>
  <c r="L1937" i="16"/>
  <c r="K1937" i="16" s="1"/>
  <c r="L1938" i="16"/>
  <c r="K1938" i="16" s="1"/>
  <c r="L1939" i="16"/>
  <c r="K1939" i="16" s="1"/>
  <c r="H1939" i="16" s="1"/>
  <c r="L1940" i="16"/>
  <c r="K1940" i="16" s="1"/>
  <c r="L1941" i="16"/>
  <c r="K1941" i="16" s="1"/>
  <c r="L1942" i="16"/>
  <c r="K1942" i="16" s="1"/>
  <c r="L1943" i="16"/>
  <c r="K1943" i="16" s="1"/>
  <c r="H1943" i="16" s="1"/>
  <c r="L1944" i="16"/>
  <c r="K1944" i="16" s="1"/>
  <c r="L1945" i="16"/>
  <c r="K1945" i="16" s="1"/>
  <c r="L1946" i="16"/>
  <c r="K1946" i="16" s="1"/>
  <c r="L1947" i="16"/>
  <c r="K1947" i="16" s="1"/>
  <c r="H1947" i="16" s="1"/>
  <c r="L1948" i="16"/>
  <c r="K1948" i="16" s="1"/>
  <c r="L1949" i="16"/>
  <c r="K1949" i="16" s="1"/>
  <c r="L1950" i="16"/>
  <c r="K1950" i="16" s="1"/>
  <c r="L1951" i="16"/>
  <c r="K1951" i="16" s="1"/>
  <c r="L1952" i="16"/>
  <c r="K1952" i="16" s="1"/>
  <c r="L1953" i="16"/>
  <c r="K1953" i="16" s="1"/>
  <c r="L1954" i="16"/>
  <c r="K1954" i="16" s="1"/>
  <c r="L1955" i="16"/>
  <c r="K1955" i="16" s="1"/>
  <c r="H1955" i="16" s="1"/>
  <c r="L1956" i="16"/>
  <c r="K1956" i="16" s="1"/>
  <c r="L1957" i="16"/>
  <c r="K1957" i="16" s="1"/>
  <c r="L1958" i="16"/>
  <c r="K1958" i="16" s="1"/>
  <c r="L1959" i="16"/>
  <c r="K1959" i="16" s="1"/>
  <c r="L1960" i="16"/>
  <c r="K1960" i="16" s="1"/>
  <c r="L1961" i="16"/>
  <c r="K1961" i="16" s="1"/>
  <c r="L1962" i="16"/>
  <c r="K1962" i="16" s="1"/>
  <c r="L1963" i="16"/>
  <c r="K1963" i="16" s="1"/>
  <c r="L1964" i="16"/>
  <c r="K1964" i="16" s="1"/>
  <c r="L1965" i="16"/>
  <c r="K1965" i="16" s="1"/>
  <c r="L1966" i="16"/>
  <c r="K1966" i="16" s="1"/>
  <c r="L1967" i="16"/>
  <c r="K1967" i="16" s="1"/>
  <c r="L1968" i="16"/>
  <c r="K1968" i="16" s="1"/>
  <c r="L1969" i="16"/>
  <c r="K1969" i="16" s="1"/>
  <c r="L1970" i="16"/>
  <c r="K1970" i="16" s="1"/>
  <c r="L1971" i="16"/>
  <c r="K1971" i="16" s="1"/>
  <c r="H1971" i="16" s="1"/>
  <c r="L1972" i="16"/>
  <c r="K1972" i="16" s="1"/>
  <c r="L1973" i="16"/>
  <c r="K1973" i="16" s="1"/>
  <c r="L1974" i="16"/>
  <c r="K1974" i="16" s="1"/>
  <c r="L1975" i="16"/>
  <c r="K1975" i="16" s="1"/>
  <c r="L1976" i="16"/>
  <c r="K1976" i="16" s="1"/>
  <c r="L1977" i="16"/>
  <c r="K1977" i="16" s="1"/>
  <c r="L1978" i="16"/>
  <c r="K1978" i="16" s="1"/>
  <c r="L1979" i="16"/>
  <c r="K1979" i="16" s="1"/>
  <c r="H1979" i="16" s="1"/>
  <c r="L1980" i="16"/>
  <c r="K1980" i="16" s="1"/>
  <c r="L1981" i="16"/>
  <c r="K1981" i="16" s="1"/>
  <c r="L1982" i="16"/>
  <c r="K1982" i="16" s="1"/>
  <c r="L1983" i="16"/>
  <c r="K1983" i="16" s="1"/>
  <c r="L1984" i="16"/>
  <c r="K1984" i="16" s="1"/>
  <c r="L1985" i="16"/>
  <c r="K1985" i="16" s="1"/>
  <c r="L1986" i="16"/>
  <c r="K1986" i="16" s="1"/>
  <c r="L1987" i="16"/>
  <c r="K1987" i="16" s="1"/>
  <c r="H1987" i="16" s="1"/>
  <c r="L1988" i="16"/>
  <c r="K1988" i="16" s="1"/>
  <c r="L1989" i="16"/>
  <c r="K1989" i="16" s="1"/>
  <c r="L1990" i="16"/>
  <c r="K1990" i="16" s="1"/>
  <c r="L1991" i="16"/>
  <c r="K1991" i="16" s="1"/>
  <c r="H1991" i="16" s="1"/>
  <c r="L1992" i="16"/>
  <c r="K1992" i="16" s="1"/>
  <c r="L1993" i="16"/>
  <c r="K1993" i="16" s="1"/>
  <c r="L1994" i="16"/>
  <c r="K1994" i="16" s="1"/>
  <c r="L1995" i="16"/>
  <c r="K1995" i="16" s="1"/>
  <c r="H1995" i="16" s="1"/>
  <c r="L1996" i="16"/>
  <c r="K1996" i="16" s="1"/>
  <c r="L1997" i="16"/>
  <c r="K1997" i="16" s="1"/>
  <c r="L1998" i="16"/>
  <c r="K1998" i="16" s="1"/>
  <c r="L1999" i="16"/>
  <c r="K1999" i="16" s="1"/>
  <c r="L2000" i="16"/>
  <c r="K2000" i="16" s="1"/>
  <c r="L2001" i="16"/>
  <c r="K2001" i="16" s="1"/>
  <c r="L2002" i="16"/>
  <c r="K2002" i="16" s="1"/>
  <c r="L2003" i="16"/>
  <c r="K2003" i="16" s="1"/>
  <c r="H2003" i="16" s="1"/>
  <c r="L2004" i="16"/>
  <c r="K2004" i="16" s="1"/>
  <c r="L2005" i="16"/>
  <c r="K2005" i="16" s="1"/>
  <c r="L2006" i="16"/>
  <c r="K2006" i="16" s="1"/>
  <c r="L2007" i="16"/>
  <c r="K2007" i="16" s="1"/>
  <c r="L2008" i="16"/>
  <c r="K2008" i="16" s="1"/>
  <c r="L2009" i="16"/>
  <c r="K2009" i="16" s="1"/>
  <c r="L2010" i="16"/>
  <c r="K2010" i="16" s="1"/>
  <c r="L2011" i="16"/>
  <c r="K2011" i="16" s="1"/>
  <c r="H2011" i="16" s="1"/>
  <c r="L2012" i="16"/>
  <c r="K2012" i="16" s="1"/>
  <c r="L2013" i="16"/>
  <c r="K2013" i="16" s="1"/>
  <c r="L2014" i="16"/>
  <c r="K2014" i="16" s="1"/>
  <c r="L2015" i="16"/>
  <c r="K2015" i="16" s="1"/>
  <c r="H2015" i="16" s="1"/>
  <c r="L2016" i="16"/>
  <c r="K2016" i="16" s="1"/>
  <c r="L2017" i="16"/>
  <c r="K2017" i="16" s="1"/>
  <c r="L2018" i="16"/>
  <c r="K2018" i="16" s="1"/>
  <c r="L2019" i="16"/>
  <c r="K2019" i="16" s="1"/>
  <c r="H2019" i="16" s="1"/>
  <c r="L2020" i="16"/>
  <c r="K2020" i="16" s="1"/>
  <c r="L2021" i="16"/>
  <c r="K2021" i="16" s="1"/>
  <c r="L2022" i="16"/>
  <c r="K2022" i="16" s="1"/>
  <c r="L2023" i="16"/>
  <c r="K2023" i="16" s="1"/>
  <c r="L2024" i="16"/>
  <c r="K2024" i="16" s="1"/>
  <c r="L2025" i="16"/>
  <c r="K2025" i="16" s="1"/>
  <c r="L2026" i="16"/>
  <c r="K2026" i="16" s="1"/>
  <c r="L2027" i="16"/>
  <c r="K2027" i="16" s="1"/>
  <c r="H2027" i="16" s="1"/>
  <c r="L2028" i="16"/>
  <c r="K2028" i="16" s="1"/>
  <c r="L2029" i="16"/>
  <c r="K2029" i="16" s="1"/>
  <c r="L2030" i="16"/>
  <c r="K2030" i="16" s="1"/>
  <c r="L2031" i="16"/>
  <c r="K2031" i="16" s="1"/>
  <c r="L2032" i="16"/>
  <c r="K2032" i="16" s="1"/>
  <c r="L2033" i="16"/>
  <c r="K2033" i="16" s="1"/>
  <c r="L2034" i="16"/>
  <c r="K2034" i="16" s="1"/>
  <c r="L2035" i="16"/>
  <c r="K2035" i="16" s="1"/>
  <c r="H2035" i="16" s="1"/>
  <c r="L2036" i="16"/>
  <c r="K2036" i="16" s="1"/>
  <c r="L2037" i="16"/>
  <c r="K2037" i="16" s="1"/>
  <c r="L2038" i="16"/>
  <c r="K2038" i="16" s="1"/>
  <c r="L2039" i="16"/>
  <c r="K2039" i="16" s="1"/>
  <c r="L2040" i="16"/>
  <c r="K2040" i="16" s="1"/>
  <c r="L2041" i="16"/>
  <c r="K2041" i="16" s="1"/>
  <c r="L2042" i="16"/>
  <c r="K2042" i="16" s="1"/>
  <c r="L2043" i="16"/>
  <c r="K2043" i="16" s="1"/>
  <c r="H2043" i="16" s="1"/>
  <c r="L2044" i="16"/>
  <c r="K2044" i="16" s="1"/>
  <c r="L2045" i="16"/>
  <c r="K2045" i="16" s="1"/>
  <c r="L2046" i="16"/>
  <c r="K2046" i="16" s="1"/>
  <c r="L2047" i="16"/>
  <c r="K2047" i="16" s="1"/>
  <c r="L2048" i="16"/>
  <c r="K2048" i="16" s="1"/>
  <c r="L2049" i="16"/>
  <c r="K2049" i="16" s="1"/>
  <c r="L2050" i="16"/>
  <c r="K2050" i="16" s="1"/>
  <c r="L2051" i="16"/>
  <c r="K2051" i="16" s="1"/>
  <c r="H2051" i="16" s="1"/>
  <c r="L2052" i="16"/>
  <c r="K2052" i="16" s="1"/>
  <c r="L2053" i="16"/>
  <c r="K2053" i="16" s="1"/>
  <c r="L2054" i="16"/>
  <c r="K2054" i="16" s="1"/>
  <c r="L2055" i="16"/>
  <c r="K2055" i="16" s="1"/>
  <c r="L2056" i="16"/>
  <c r="K2056" i="16" s="1"/>
  <c r="L2057" i="16"/>
  <c r="K2057" i="16" s="1"/>
  <c r="L2058" i="16"/>
  <c r="K2058" i="16" s="1"/>
  <c r="L2059" i="16"/>
  <c r="K2059" i="16" s="1"/>
  <c r="H2059" i="16" s="1"/>
  <c r="L2060" i="16"/>
  <c r="K2060" i="16" s="1"/>
  <c r="L2061" i="16"/>
  <c r="K2061" i="16" s="1"/>
  <c r="L2062" i="16"/>
  <c r="K2062" i="16" s="1"/>
  <c r="L2063" i="16"/>
  <c r="K2063" i="16" s="1"/>
  <c r="H2063" i="16" s="1"/>
  <c r="L2064" i="16"/>
  <c r="K2064" i="16" s="1"/>
  <c r="L2065" i="16"/>
  <c r="K2065" i="16" s="1"/>
  <c r="L2066" i="16"/>
  <c r="K2066" i="16" s="1"/>
  <c r="L2067" i="16"/>
  <c r="K2067" i="16" s="1"/>
  <c r="H2067" i="16" s="1"/>
  <c r="L2068" i="16"/>
  <c r="K2068" i="16" s="1"/>
  <c r="L2069" i="16"/>
  <c r="K2069" i="16" s="1"/>
  <c r="L2070" i="16"/>
  <c r="K2070" i="16" s="1"/>
  <c r="L2071" i="16"/>
  <c r="K2071" i="16" s="1"/>
  <c r="L2072" i="16"/>
  <c r="K2072" i="16" s="1"/>
  <c r="L2073" i="16"/>
  <c r="K2073" i="16" s="1"/>
  <c r="L2074" i="16"/>
  <c r="K2074" i="16" s="1"/>
  <c r="L2075" i="16"/>
  <c r="K2075" i="16" s="1"/>
  <c r="H2075" i="16" s="1"/>
  <c r="L2076" i="16"/>
  <c r="K2076" i="16" s="1"/>
  <c r="L2077" i="16"/>
  <c r="K2077" i="16" s="1"/>
  <c r="L2078" i="16"/>
  <c r="K2078" i="16" s="1"/>
  <c r="L2079" i="16"/>
  <c r="K2079" i="16" s="1"/>
  <c r="L2080" i="16"/>
  <c r="K2080" i="16" s="1"/>
  <c r="L2081" i="16"/>
  <c r="K2081" i="16" s="1"/>
  <c r="L2082" i="16"/>
  <c r="K2082" i="16" s="1"/>
  <c r="L2083" i="16"/>
  <c r="K2083" i="16" s="1"/>
  <c r="H2083" i="16" s="1"/>
  <c r="L2084" i="16"/>
  <c r="K2084" i="16" s="1"/>
  <c r="L2085" i="16"/>
  <c r="K2085" i="16" s="1"/>
  <c r="L2086" i="16"/>
  <c r="K2086" i="16" s="1"/>
  <c r="L2087" i="16"/>
  <c r="K2087" i="16" s="1"/>
  <c r="H2087" i="16" s="1"/>
  <c r="L2088" i="16"/>
  <c r="K2088" i="16" s="1"/>
  <c r="L2089" i="16"/>
  <c r="K2089" i="16" s="1"/>
  <c r="L2090" i="16"/>
  <c r="K2090" i="16" s="1"/>
  <c r="L2091" i="16"/>
  <c r="K2091" i="16" s="1"/>
  <c r="H2091" i="16" s="1"/>
  <c r="L2092" i="16"/>
  <c r="K2092" i="16" s="1"/>
  <c r="L2093" i="16"/>
  <c r="K2093" i="16" s="1"/>
  <c r="L2094" i="16"/>
  <c r="K2094" i="16" s="1"/>
  <c r="L2095" i="16"/>
  <c r="K2095" i="16" s="1"/>
  <c r="L2096" i="16"/>
  <c r="K2096" i="16" s="1"/>
  <c r="L2097" i="16"/>
  <c r="K2097" i="16" s="1"/>
  <c r="L2098" i="16"/>
  <c r="K2098" i="16" s="1"/>
  <c r="L2099" i="16"/>
  <c r="K2099" i="16" s="1"/>
  <c r="H2099" i="16" s="1"/>
  <c r="L2100" i="16"/>
  <c r="K2100" i="16" s="1"/>
  <c r="L2101" i="16"/>
  <c r="K2101" i="16" s="1"/>
  <c r="L2102" i="16"/>
  <c r="K2102" i="16" s="1"/>
  <c r="L2103" i="16"/>
  <c r="K2103" i="16" s="1"/>
  <c r="L2104" i="16"/>
  <c r="K2104" i="16" s="1"/>
  <c r="L2105" i="16"/>
  <c r="K2105" i="16" s="1"/>
  <c r="L2106" i="16"/>
  <c r="K2106" i="16" s="1"/>
  <c r="L2107" i="16"/>
  <c r="K2107" i="16" s="1"/>
  <c r="H2107" i="16" s="1"/>
  <c r="L2108" i="16"/>
  <c r="K2108" i="16" s="1"/>
  <c r="L2109" i="16"/>
  <c r="K2109" i="16" s="1"/>
  <c r="L2110" i="16"/>
  <c r="K2110" i="16" s="1"/>
  <c r="L2111" i="16"/>
  <c r="K2111" i="16" s="1"/>
  <c r="H2111" i="16" s="1"/>
  <c r="L2112" i="16"/>
  <c r="K2112" i="16" s="1"/>
  <c r="L2113" i="16"/>
  <c r="K2113" i="16" s="1"/>
  <c r="L2114" i="16"/>
  <c r="K2114" i="16" s="1"/>
  <c r="L2115" i="16"/>
  <c r="K2115" i="16" s="1"/>
  <c r="H2115" i="16" s="1"/>
  <c r="L2116" i="16"/>
  <c r="K2116" i="16" s="1"/>
  <c r="L2117" i="16"/>
  <c r="K2117" i="16" s="1"/>
  <c r="L2118" i="16"/>
  <c r="K2118" i="16" s="1"/>
  <c r="L2119" i="16"/>
  <c r="K2119" i="16" s="1"/>
  <c r="L2120" i="16"/>
  <c r="K2120" i="16" s="1"/>
  <c r="L2121" i="16"/>
  <c r="K2121" i="16" s="1"/>
  <c r="L2122" i="16"/>
  <c r="K2122" i="16" s="1"/>
  <c r="L2123" i="16"/>
  <c r="K2123" i="16" s="1"/>
  <c r="H2123" i="16" s="1"/>
  <c r="L2124" i="16"/>
  <c r="K2124" i="16" s="1"/>
  <c r="L2125" i="16"/>
  <c r="K2125" i="16" s="1"/>
  <c r="L2126" i="16"/>
  <c r="K2126" i="16" s="1"/>
  <c r="L2127" i="16"/>
  <c r="K2127" i="16" s="1"/>
  <c r="L2128" i="16"/>
  <c r="K2128" i="16" s="1"/>
  <c r="L2129" i="16"/>
  <c r="K2129" i="16" s="1"/>
  <c r="L2130" i="16"/>
  <c r="K2130" i="16" s="1"/>
  <c r="L2131" i="16"/>
  <c r="K2131" i="16" s="1"/>
  <c r="H2131" i="16" s="1"/>
  <c r="L2132" i="16"/>
  <c r="K2132" i="16" s="1"/>
  <c r="L2133" i="16"/>
  <c r="K2133" i="16" s="1"/>
  <c r="L2134" i="16"/>
  <c r="K2134" i="16" s="1"/>
  <c r="L2135" i="16"/>
  <c r="K2135" i="16" s="1"/>
  <c r="L2136" i="16"/>
  <c r="K2136" i="16" s="1"/>
  <c r="L2137" i="16"/>
  <c r="K2137" i="16" s="1"/>
  <c r="L2138" i="16"/>
  <c r="K2138" i="16" s="1"/>
  <c r="L2139" i="16"/>
  <c r="K2139" i="16" s="1"/>
  <c r="H2139" i="16" s="1"/>
  <c r="L2140" i="16"/>
  <c r="K2140" i="16" s="1"/>
  <c r="L2141" i="16"/>
  <c r="K2141" i="16" s="1"/>
  <c r="L2142" i="16"/>
  <c r="K2142" i="16" s="1"/>
  <c r="L2143" i="16"/>
  <c r="K2143" i="16" s="1"/>
  <c r="L2144" i="16"/>
  <c r="K2144" i="16" s="1"/>
  <c r="L2145" i="16"/>
  <c r="K2145" i="16" s="1"/>
  <c r="L2146" i="16"/>
  <c r="K2146" i="16" s="1"/>
  <c r="L2147" i="16"/>
  <c r="K2147" i="16" s="1"/>
  <c r="H2147" i="16" s="1"/>
  <c r="L2148" i="16"/>
  <c r="K2148" i="16" s="1"/>
  <c r="L2149" i="16"/>
  <c r="K2149" i="16" s="1"/>
  <c r="L2150" i="16"/>
  <c r="K2150" i="16" s="1"/>
  <c r="L2151" i="16"/>
  <c r="K2151" i="16" s="1"/>
  <c r="L2152" i="16"/>
  <c r="K2152" i="16" s="1"/>
  <c r="L2153" i="16"/>
  <c r="K2153" i="16" s="1"/>
  <c r="L2154" i="16"/>
  <c r="K2154" i="16" s="1"/>
  <c r="L2155" i="16"/>
  <c r="K2155" i="16" s="1"/>
  <c r="H2155" i="16" s="1"/>
  <c r="L2156" i="16"/>
  <c r="K2156" i="16" s="1"/>
  <c r="L2157" i="16"/>
  <c r="K2157" i="16" s="1"/>
  <c r="L2158" i="16"/>
  <c r="K2158" i="16" s="1"/>
  <c r="L2159" i="16"/>
  <c r="K2159" i="16" s="1"/>
  <c r="L2160" i="16"/>
  <c r="K2160" i="16" s="1"/>
  <c r="L2161" i="16"/>
  <c r="K2161" i="16" s="1"/>
  <c r="L2162" i="16"/>
  <c r="K2162" i="16" s="1"/>
  <c r="L2163" i="16"/>
  <c r="K2163" i="16" s="1"/>
  <c r="H2163" i="16" s="1"/>
  <c r="L2164" i="16"/>
  <c r="K2164" i="16" s="1"/>
  <c r="L2165" i="16"/>
  <c r="K2165" i="16" s="1"/>
  <c r="L2166" i="16"/>
  <c r="K2166" i="16" s="1"/>
  <c r="L2167" i="16"/>
  <c r="K2167" i="16" s="1"/>
  <c r="L2168" i="16"/>
  <c r="K2168" i="16" s="1"/>
  <c r="L2169" i="16"/>
  <c r="K2169" i="16" s="1"/>
  <c r="L2170" i="16"/>
  <c r="K2170" i="16" s="1"/>
  <c r="L2171" i="16"/>
  <c r="K2171" i="16" s="1"/>
  <c r="H2171" i="16" s="1"/>
  <c r="L2172" i="16"/>
  <c r="K2172" i="16" s="1"/>
  <c r="L2173" i="16"/>
  <c r="K2173" i="16" s="1"/>
  <c r="L2174" i="16"/>
  <c r="K2174" i="16" s="1"/>
  <c r="L2175" i="16"/>
  <c r="K2175" i="16" s="1"/>
  <c r="L2176" i="16"/>
  <c r="K2176" i="16" s="1"/>
  <c r="L2177" i="16"/>
  <c r="K2177" i="16" s="1"/>
  <c r="L2178" i="16"/>
  <c r="K2178" i="16" s="1"/>
  <c r="L2179" i="16"/>
  <c r="K2179" i="16" s="1"/>
  <c r="H2179" i="16" s="1"/>
  <c r="L2180" i="16"/>
  <c r="K2180" i="16" s="1"/>
  <c r="L2181" i="16"/>
  <c r="K2181" i="16" s="1"/>
  <c r="L2182" i="16"/>
  <c r="K2182" i="16" s="1"/>
  <c r="L2183" i="16"/>
  <c r="K2183" i="16" s="1"/>
  <c r="H2183" i="16" s="1"/>
  <c r="L2184" i="16"/>
  <c r="K2184" i="16" s="1"/>
  <c r="L2185" i="16"/>
  <c r="K2185" i="16" s="1"/>
  <c r="L2186" i="16"/>
  <c r="K2186" i="16" s="1"/>
  <c r="L2187" i="16"/>
  <c r="K2187" i="16" s="1"/>
  <c r="H2187" i="16" s="1"/>
  <c r="L2188" i="16"/>
  <c r="K2188" i="16" s="1"/>
  <c r="L2189" i="16"/>
  <c r="K2189" i="16" s="1"/>
  <c r="L2190" i="16"/>
  <c r="K2190" i="16" s="1"/>
  <c r="L2191" i="16"/>
  <c r="K2191" i="16" s="1"/>
  <c r="L2192" i="16"/>
  <c r="K2192" i="16" s="1"/>
  <c r="L2193" i="16"/>
  <c r="K2193" i="16" s="1"/>
  <c r="L2194" i="16"/>
  <c r="K2194" i="16" s="1"/>
  <c r="L2195" i="16"/>
  <c r="K2195" i="16" s="1"/>
  <c r="H2195" i="16" s="1"/>
  <c r="L2196" i="16"/>
  <c r="K2196" i="16" s="1"/>
  <c r="L2197" i="16"/>
  <c r="K2197" i="16" s="1"/>
  <c r="L2198" i="16"/>
  <c r="K2198" i="16" s="1"/>
  <c r="L2199" i="16"/>
  <c r="K2199" i="16" s="1"/>
  <c r="L2200" i="16"/>
  <c r="K2200" i="16" s="1"/>
  <c r="L2201" i="16"/>
  <c r="K2201" i="16" s="1"/>
  <c r="L2202" i="16"/>
  <c r="K2202" i="16" s="1"/>
  <c r="L2203" i="16"/>
  <c r="K2203" i="16" s="1"/>
  <c r="H2203" i="16" s="1"/>
  <c r="L2204" i="16"/>
  <c r="K2204" i="16" s="1"/>
  <c r="L2205" i="16"/>
  <c r="K2205" i="16" s="1"/>
  <c r="L2206" i="16"/>
  <c r="K2206" i="16" s="1"/>
  <c r="L2207" i="16"/>
  <c r="K2207" i="16" s="1"/>
  <c r="H2207" i="16" s="1"/>
  <c r="L2208" i="16"/>
  <c r="K2208" i="16" s="1"/>
  <c r="L2209" i="16"/>
  <c r="K2209" i="16" s="1"/>
  <c r="L2210" i="16"/>
  <c r="K2210" i="16" s="1"/>
  <c r="L2211" i="16"/>
  <c r="K2211" i="16" s="1"/>
  <c r="H2211" i="16" s="1"/>
  <c r="L2212" i="16"/>
  <c r="K2212" i="16" s="1"/>
  <c r="L2213" i="16"/>
  <c r="K2213" i="16" s="1"/>
  <c r="L2214" i="16"/>
  <c r="K2214" i="16" s="1"/>
  <c r="L2215" i="16"/>
  <c r="K2215" i="16" s="1"/>
  <c r="L2216" i="16"/>
  <c r="K2216" i="16" s="1"/>
  <c r="L2217" i="16"/>
  <c r="K2217" i="16" s="1"/>
  <c r="L2218" i="16"/>
  <c r="K2218" i="16" s="1"/>
  <c r="L2219" i="16"/>
  <c r="K2219" i="16" s="1"/>
  <c r="H2219" i="16" s="1"/>
  <c r="L2220" i="16"/>
  <c r="K2220" i="16" s="1"/>
  <c r="L2221" i="16"/>
  <c r="K2221" i="16" s="1"/>
  <c r="L2222" i="16"/>
  <c r="K2222" i="16" s="1"/>
  <c r="L2223" i="16"/>
  <c r="K2223" i="16" s="1"/>
  <c r="L2224" i="16"/>
  <c r="K2224" i="16" s="1"/>
  <c r="L2225" i="16"/>
  <c r="K2225" i="16" s="1"/>
  <c r="L2226" i="16"/>
  <c r="K2226" i="16" s="1"/>
  <c r="L2227" i="16"/>
  <c r="K2227" i="16" s="1"/>
  <c r="H2227" i="16" s="1"/>
  <c r="L2228" i="16"/>
  <c r="K2228" i="16" s="1"/>
  <c r="L2229" i="16"/>
  <c r="K2229" i="16" s="1"/>
  <c r="L2230" i="16"/>
  <c r="K2230" i="16" s="1"/>
  <c r="L2231" i="16"/>
  <c r="K2231" i="16" s="1"/>
  <c r="H2231" i="16" s="1"/>
  <c r="L2232" i="16"/>
  <c r="K2232" i="16" s="1"/>
  <c r="L2233" i="16"/>
  <c r="K2233" i="16" s="1"/>
  <c r="L2234" i="16"/>
  <c r="K2234" i="16" s="1"/>
  <c r="L2235" i="16"/>
  <c r="K2235" i="16" s="1"/>
  <c r="H2235" i="16" s="1"/>
  <c r="L2236" i="16"/>
  <c r="K2236" i="16" s="1"/>
  <c r="L2237" i="16"/>
  <c r="K2237" i="16" s="1"/>
  <c r="L2238" i="16"/>
  <c r="K2238" i="16" s="1"/>
  <c r="L2239" i="16"/>
  <c r="K2239" i="16" s="1"/>
  <c r="L2240" i="16"/>
  <c r="K2240" i="16" s="1"/>
  <c r="L2241" i="16"/>
  <c r="K2241" i="16" s="1"/>
  <c r="L2242" i="16"/>
  <c r="K2242" i="16" s="1"/>
  <c r="L2243" i="16"/>
  <c r="K2243" i="16" s="1"/>
  <c r="H2243" i="16" s="1"/>
  <c r="L2244" i="16"/>
  <c r="K2244" i="16" s="1"/>
  <c r="L2245" i="16"/>
  <c r="K2245" i="16" s="1"/>
  <c r="L2246" i="16"/>
  <c r="K2246" i="16" s="1"/>
  <c r="L2247" i="16"/>
  <c r="K2247" i="16" s="1"/>
  <c r="L2248" i="16"/>
  <c r="K2248" i="16" s="1"/>
  <c r="L2249" i="16"/>
  <c r="K2249" i="16" s="1"/>
  <c r="L2250" i="16"/>
  <c r="K2250" i="16" s="1"/>
  <c r="L2251" i="16"/>
  <c r="K2251" i="16" s="1"/>
  <c r="H2251" i="16" s="1"/>
  <c r="L2252" i="16"/>
  <c r="K2252" i="16" s="1"/>
  <c r="L2253" i="16"/>
  <c r="K2253" i="16" s="1"/>
  <c r="L2254" i="16"/>
  <c r="K2254" i="16" s="1"/>
  <c r="L2255" i="16"/>
  <c r="K2255" i="16" s="1"/>
  <c r="H2255" i="16" s="1"/>
  <c r="L2256" i="16"/>
  <c r="K2256" i="16" s="1"/>
  <c r="L2257" i="16"/>
  <c r="K2257" i="16" s="1"/>
  <c r="L2258" i="16"/>
  <c r="K2258" i="16" s="1"/>
  <c r="L2259" i="16"/>
  <c r="K2259" i="16" s="1"/>
  <c r="H2259" i="16" s="1"/>
  <c r="L2260" i="16"/>
  <c r="K2260" i="16" s="1"/>
  <c r="L2261" i="16"/>
  <c r="K2261" i="16" s="1"/>
  <c r="L2262" i="16"/>
  <c r="K2262" i="16" s="1"/>
  <c r="L2263" i="16"/>
  <c r="K2263" i="16" s="1"/>
  <c r="L2264" i="16"/>
  <c r="K2264" i="16" s="1"/>
  <c r="L2265" i="16"/>
  <c r="K2265" i="16" s="1"/>
  <c r="L2266" i="16"/>
  <c r="K2266" i="16" s="1"/>
  <c r="L2267" i="16"/>
  <c r="K2267" i="16" s="1"/>
  <c r="H2267" i="16" s="1"/>
  <c r="L2268" i="16"/>
  <c r="K2268" i="16" s="1"/>
  <c r="L2269" i="16"/>
  <c r="K2269" i="16" s="1"/>
  <c r="L2270" i="16"/>
  <c r="K2270" i="16" s="1"/>
  <c r="L2271" i="16"/>
  <c r="K2271" i="16" s="1"/>
  <c r="L2272" i="16"/>
  <c r="K2272" i="16" s="1"/>
  <c r="L2273" i="16"/>
  <c r="K2273" i="16" s="1"/>
  <c r="L2274" i="16"/>
  <c r="K2274" i="16" s="1"/>
  <c r="L2275" i="16"/>
  <c r="K2275" i="16" s="1"/>
  <c r="H2275" i="16" s="1"/>
  <c r="L2276" i="16"/>
  <c r="K2276" i="16" s="1"/>
  <c r="L2277" i="16"/>
  <c r="K2277" i="16" s="1"/>
  <c r="L2278" i="16"/>
  <c r="K2278" i="16" s="1"/>
  <c r="L2279" i="16"/>
  <c r="K2279" i="16" s="1"/>
  <c r="H2279" i="16" s="1"/>
  <c r="L2280" i="16"/>
  <c r="K2280" i="16" s="1"/>
  <c r="L2281" i="16"/>
  <c r="K2281" i="16" s="1"/>
  <c r="L2282" i="16"/>
  <c r="K2282" i="16" s="1"/>
  <c r="L2283" i="16"/>
  <c r="K2283" i="16" s="1"/>
  <c r="H2283" i="16" s="1"/>
  <c r="L2284" i="16"/>
  <c r="K2284" i="16" s="1"/>
  <c r="L2285" i="16"/>
  <c r="K2285" i="16" s="1"/>
  <c r="L2286" i="16"/>
  <c r="K2286" i="16" s="1"/>
  <c r="L2287" i="16"/>
  <c r="K2287" i="16" s="1"/>
  <c r="L2288" i="16"/>
  <c r="K2288" i="16" s="1"/>
  <c r="L2289" i="16"/>
  <c r="K2289" i="16" s="1"/>
  <c r="L2290" i="16"/>
  <c r="K2290" i="16" s="1"/>
  <c r="L2291" i="16"/>
  <c r="K2291" i="16" s="1"/>
  <c r="H2291" i="16" s="1"/>
  <c r="L2292" i="16"/>
  <c r="K2292" i="16" s="1"/>
  <c r="L2293" i="16"/>
  <c r="K2293" i="16" s="1"/>
  <c r="L2294" i="16"/>
  <c r="K2294" i="16" s="1"/>
  <c r="L2295" i="16"/>
  <c r="K2295" i="16" s="1"/>
  <c r="L2296" i="16"/>
  <c r="K2296" i="16" s="1"/>
  <c r="L2297" i="16"/>
  <c r="K2297" i="16" s="1"/>
  <c r="L2298" i="16"/>
  <c r="K2298" i="16" s="1"/>
  <c r="L2299" i="16"/>
  <c r="K2299" i="16" s="1"/>
  <c r="H2299" i="16" s="1"/>
  <c r="L2300" i="16"/>
  <c r="K2300" i="16" s="1"/>
  <c r="L2301" i="16"/>
  <c r="K2301" i="16" s="1"/>
  <c r="L2302" i="16"/>
  <c r="K2302" i="16" s="1"/>
  <c r="L2303" i="16"/>
  <c r="K2303" i="16" s="1"/>
  <c r="H2303" i="16" s="1"/>
  <c r="L2304" i="16"/>
  <c r="K2304" i="16" s="1"/>
  <c r="L2305" i="16"/>
  <c r="K2305" i="16" s="1"/>
  <c r="L2306" i="16"/>
  <c r="K2306" i="16" s="1"/>
  <c r="L2307" i="16"/>
  <c r="K2307" i="16" s="1"/>
  <c r="H2307" i="16" s="1"/>
  <c r="L2308" i="16"/>
  <c r="K2308" i="16" s="1"/>
  <c r="L2309" i="16"/>
  <c r="K2309" i="16" s="1"/>
  <c r="L2310" i="16"/>
  <c r="K2310" i="16" s="1"/>
  <c r="L2311" i="16"/>
  <c r="K2311" i="16" s="1"/>
  <c r="L2312" i="16"/>
  <c r="K2312" i="16" s="1"/>
  <c r="L2313" i="16"/>
  <c r="K2313" i="16" s="1"/>
  <c r="L2314" i="16"/>
  <c r="K2314" i="16" s="1"/>
  <c r="L2315" i="16"/>
  <c r="K2315" i="16" s="1"/>
  <c r="H2315" i="16" s="1"/>
  <c r="L2316" i="16"/>
  <c r="K2316" i="16" s="1"/>
  <c r="L2317" i="16"/>
  <c r="K2317" i="16" s="1"/>
  <c r="L2318" i="16"/>
  <c r="K2318" i="16" s="1"/>
  <c r="L2319" i="16"/>
  <c r="K2319" i="16" s="1"/>
  <c r="L2320" i="16"/>
  <c r="K2320" i="16" s="1"/>
  <c r="L2321" i="16"/>
  <c r="K2321" i="16" s="1"/>
  <c r="L2322" i="16"/>
  <c r="K2322" i="16" s="1"/>
  <c r="L2323" i="16"/>
  <c r="K2323" i="16" s="1"/>
  <c r="H2323" i="16" s="1"/>
  <c r="L2324" i="16"/>
  <c r="K2324" i="16" s="1"/>
  <c r="L2325" i="16"/>
  <c r="K2325" i="16" s="1"/>
  <c r="L2326" i="16"/>
  <c r="K2326" i="16" s="1"/>
  <c r="L2327" i="16"/>
  <c r="K2327" i="16" s="1"/>
  <c r="H2327" i="16" s="1"/>
  <c r="L2328" i="16"/>
  <c r="K2328" i="16" s="1"/>
  <c r="L2329" i="16"/>
  <c r="K2329" i="16" s="1"/>
  <c r="L2330" i="16"/>
  <c r="K2330" i="16" s="1"/>
  <c r="L2331" i="16"/>
  <c r="K2331" i="16" s="1"/>
  <c r="H2331" i="16" s="1"/>
  <c r="L2332" i="16"/>
  <c r="K2332" i="16" s="1"/>
  <c r="L2333" i="16"/>
  <c r="K2333" i="16" s="1"/>
  <c r="L2334" i="16"/>
  <c r="K2334" i="16" s="1"/>
  <c r="L2335" i="16"/>
  <c r="K2335" i="16" s="1"/>
  <c r="L2336" i="16"/>
  <c r="K2336" i="16" s="1"/>
  <c r="L2337" i="16"/>
  <c r="K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L2352" i="16"/>
  <c r="K2352" i="16" s="1"/>
  <c r="L2353" i="16"/>
  <c r="K2353" i="16" s="1"/>
  <c r="L2354" i="16"/>
  <c r="K2354" i="16" s="1"/>
  <c r="L2355" i="16"/>
  <c r="K2355" i="16" s="1"/>
  <c r="H2355" i="16" s="1"/>
  <c r="L2356" i="16"/>
  <c r="K2356" i="16" s="1"/>
  <c r="L2357" i="16"/>
  <c r="K2357" i="16" s="1"/>
  <c r="L2358" i="16"/>
  <c r="K2358" i="16" s="1"/>
  <c r="L2359" i="16"/>
  <c r="K2359" i="16" s="1"/>
  <c r="L2360" i="16"/>
  <c r="K2360" i="16" s="1"/>
  <c r="L2361" i="16"/>
  <c r="K2361" i="16" s="1"/>
  <c r="L2362" i="16"/>
  <c r="K2362" i="16" s="1"/>
  <c r="L2363" i="16"/>
  <c r="K2363" i="16" s="1"/>
  <c r="H2363" i="16" s="1"/>
  <c r="L2364" i="16"/>
  <c r="K2364" i="16" s="1"/>
  <c r="L2365" i="16"/>
  <c r="K2365" i="16" s="1"/>
  <c r="L2366" i="16"/>
  <c r="K2366" i="16" s="1"/>
  <c r="L2367" i="16"/>
  <c r="K2367" i="16" s="1"/>
  <c r="L2368" i="16"/>
  <c r="K2368" i="16" s="1"/>
  <c r="L2369" i="16"/>
  <c r="K2369" i="16" s="1"/>
  <c r="L2370" i="16"/>
  <c r="K2370" i="16" s="1"/>
  <c r="L2371" i="16"/>
  <c r="K2371" i="16" s="1"/>
  <c r="H2371" i="16" s="1"/>
  <c r="L2372" i="16"/>
  <c r="K2372" i="16" s="1"/>
  <c r="L2373" i="16"/>
  <c r="K2373" i="16" s="1"/>
  <c r="L2374" i="16"/>
  <c r="K2374" i="16" s="1"/>
  <c r="L2375" i="16"/>
  <c r="K2375" i="16" s="1"/>
  <c r="H2375" i="16" s="1"/>
  <c r="L2376" i="16"/>
  <c r="K2376" i="16" s="1"/>
  <c r="L2377" i="16"/>
  <c r="K2377" i="16" s="1"/>
  <c r="L2378" i="16"/>
  <c r="K2378" i="16" s="1"/>
  <c r="L2379" i="16"/>
  <c r="K2379" i="16" s="1"/>
  <c r="H2379" i="16" s="1"/>
  <c r="L2380" i="16"/>
  <c r="K2380" i="16" s="1"/>
  <c r="L2381" i="16"/>
  <c r="K2381" i="16" s="1"/>
  <c r="L2382" i="16"/>
  <c r="K2382" i="16" s="1"/>
  <c r="L2383" i="16"/>
  <c r="K2383" i="16" s="1"/>
  <c r="L2384" i="16"/>
  <c r="K2384" i="16" s="1"/>
  <c r="L2385" i="16"/>
  <c r="K2385" i="16" s="1"/>
  <c r="L2386" i="16"/>
  <c r="K2386" i="16" s="1"/>
  <c r="L2387" i="16"/>
  <c r="K2387" i="16" s="1"/>
  <c r="H2387" i="16" s="1"/>
  <c r="L2388" i="16"/>
  <c r="K2388" i="16" s="1"/>
  <c r="L2389" i="16"/>
  <c r="K2389" i="16" s="1"/>
  <c r="L2390" i="16"/>
  <c r="K2390" i="16" s="1"/>
  <c r="L2391" i="16"/>
  <c r="K2391" i="16" s="1"/>
  <c r="L2392" i="16"/>
  <c r="K2392" i="16" s="1"/>
  <c r="L2393" i="16"/>
  <c r="K2393" i="16" s="1"/>
  <c r="L2394" i="16"/>
  <c r="K2394" i="16" s="1"/>
  <c r="L2395" i="16"/>
  <c r="K2395" i="16" s="1"/>
  <c r="H2395" i="16" s="1"/>
  <c r="L2396" i="16"/>
  <c r="K2396" i="16" s="1"/>
  <c r="L2397" i="16"/>
  <c r="K2397" i="16" s="1"/>
  <c r="L2398" i="16"/>
  <c r="K2398" i="16" s="1"/>
  <c r="L2399" i="16"/>
  <c r="K2399" i="16" s="1"/>
  <c r="H2399" i="16" s="1"/>
  <c r="L2400" i="16"/>
  <c r="K2400" i="16" s="1"/>
  <c r="L2401" i="16"/>
  <c r="K2401" i="16" s="1"/>
  <c r="L2402" i="16"/>
  <c r="K2402" i="16" s="1"/>
  <c r="L2403" i="16"/>
  <c r="K2403" i="16" s="1"/>
  <c r="H2403" i="16" s="1"/>
  <c r="L2404" i="16"/>
  <c r="K2404" i="16" s="1"/>
  <c r="L2405" i="16"/>
  <c r="K2405" i="16" s="1"/>
  <c r="L2406" i="16"/>
  <c r="K2406" i="16" s="1"/>
  <c r="L2407" i="16"/>
  <c r="K2407" i="16" s="1"/>
  <c r="L2408" i="16"/>
  <c r="K2408" i="16" s="1"/>
  <c r="L2409" i="16"/>
  <c r="K2409" i="16" s="1"/>
  <c r="L2410" i="16"/>
  <c r="K2410" i="16" s="1"/>
  <c r="L2411" i="16"/>
  <c r="K2411" i="16" s="1"/>
  <c r="H2411" i="16" s="1"/>
  <c r="L2412" i="16"/>
  <c r="K2412" i="16" s="1"/>
  <c r="L2413" i="16"/>
  <c r="K2413" i="16" s="1"/>
  <c r="L2414" i="16"/>
  <c r="K2414" i="16" s="1"/>
  <c r="L2415" i="16"/>
  <c r="K2415" i="16" s="1"/>
  <c r="L2416" i="16"/>
  <c r="K2416" i="16" s="1"/>
  <c r="L2417" i="16"/>
  <c r="K2417" i="16" s="1"/>
  <c r="L2418" i="16"/>
  <c r="K2418" i="16" s="1"/>
  <c r="L2419" i="16"/>
  <c r="K2419" i="16" s="1"/>
  <c r="H2419" i="16" s="1"/>
  <c r="L2420" i="16"/>
  <c r="K2420" i="16" s="1"/>
  <c r="L2421" i="16"/>
  <c r="K2421" i="16" s="1"/>
  <c r="L2422" i="16"/>
  <c r="K2422" i="16" s="1"/>
  <c r="L2423" i="16"/>
  <c r="K2423" i="16" s="1"/>
  <c r="H2423" i="16" s="1"/>
  <c r="L2424" i="16"/>
  <c r="K2424" i="16" s="1"/>
  <c r="L2425" i="16"/>
  <c r="K2425" i="16" s="1"/>
  <c r="L2426" i="16"/>
  <c r="K2426" i="16" s="1"/>
  <c r="L2427" i="16"/>
  <c r="K2427" i="16" s="1"/>
  <c r="H2427" i="16" s="1"/>
  <c r="L2428" i="16"/>
  <c r="K2428" i="16" s="1"/>
  <c r="L2429" i="16"/>
  <c r="K2429" i="16" s="1"/>
  <c r="L2430" i="16"/>
  <c r="K2430" i="16" s="1"/>
  <c r="L2431" i="16"/>
  <c r="K2431" i="16" s="1"/>
  <c r="L2432" i="16"/>
  <c r="K2432" i="16" s="1"/>
  <c r="L2433" i="16"/>
  <c r="K2433" i="16" s="1"/>
  <c r="L2434" i="16"/>
  <c r="K2434" i="16" s="1"/>
  <c r="L2435" i="16"/>
  <c r="K2435" i="16" s="1"/>
  <c r="H2435" i="16" s="1"/>
  <c r="L2436" i="16"/>
  <c r="K2436" i="16" s="1"/>
  <c r="L2437" i="16"/>
  <c r="K2437" i="16" s="1"/>
  <c r="L2438" i="16"/>
  <c r="K2438" i="16" s="1"/>
  <c r="L2439" i="16"/>
  <c r="K2439" i="16" s="1"/>
  <c r="L2440" i="16"/>
  <c r="K2440" i="16" s="1"/>
  <c r="L2441" i="16"/>
  <c r="K2441" i="16" s="1"/>
  <c r="L2442" i="16"/>
  <c r="K2442" i="16" s="1"/>
  <c r="L2443" i="16"/>
  <c r="K2443" i="16" s="1"/>
  <c r="H2443" i="16" s="1"/>
  <c r="L2444" i="16"/>
  <c r="K2444" i="16" s="1"/>
  <c r="L2445" i="16"/>
  <c r="K2445" i="16" s="1"/>
  <c r="L2446" i="16"/>
  <c r="K2446" i="16" s="1"/>
  <c r="L2447" i="16"/>
  <c r="K2447" i="16" s="1"/>
  <c r="H2447" i="16" s="1"/>
  <c r="L2448" i="16"/>
  <c r="K2448" i="16" s="1"/>
  <c r="L2449" i="16"/>
  <c r="K2449" i="16" s="1"/>
  <c r="L2450" i="16"/>
  <c r="K2450" i="16" s="1"/>
  <c r="L2451" i="16"/>
  <c r="K2451" i="16" s="1"/>
  <c r="H2451" i="16" s="1"/>
  <c r="L2452" i="16"/>
  <c r="K2452" i="16" s="1"/>
  <c r="L2453" i="16"/>
  <c r="K2453" i="16" s="1"/>
  <c r="L2454" i="16"/>
  <c r="K2454" i="16" s="1"/>
  <c r="L2455" i="16"/>
  <c r="K2455" i="16" s="1"/>
  <c r="L2456" i="16"/>
  <c r="K2456" i="16" s="1"/>
  <c r="L2457" i="16"/>
  <c r="K2457" i="16" s="1"/>
  <c r="L2458" i="16"/>
  <c r="K2458" i="16" s="1"/>
  <c r="L2459" i="16"/>
  <c r="K2459" i="16" s="1"/>
  <c r="H2459" i="16" s="1"/>
  <c r="L2460" i="16"/>
  <c r="K2460" i="16" s="1"/>
  <c r="L2461" i="16"/>
  <c r="K2461" i="16" s="1"/>
  <c r="L2462" i="16"/>
  <c r="K2462" i="16" s="1"/>
  <c r="L2463" i="16"/>
  <c r="K2463" i="16" s="1"/>
  <c r="L2464" i="16"/>
  <c r="K2464" i="16" s="1"/>
  <c r="L2465" i="16"/>
  <c r="K2465" i="16" s="1"/>
  <c r="L2466" i="16"/>
  <c r="K2466" i="16" s="1"/>
  <c r="L2467" i="16"/>
  <c r="K2467" i="16" s="1"/>
  <c r="H2467" i="16" s="1"/>
  <c r="L2468" i="16"/>
  <c r="K2468" i="16" s="1"/>
  <c r="L2469" i="16"/>
  <c r="K2469" i="16" s="1"/>
  <c r="L2470" i="16"/>
  <c r="K2470" i="16" s="1"/>
  <c r="L2471" i="16"/>
  <c r="K2471" i="16" s="1"/>
  <c r="H2471" i="16" s="1"/>
  <c r="L2472" i="16"/>
  <c r="K2472" i="16" s="1"/>
  <c r="L2473" i="16"/>
  <c r="K2473" i="16" s="1"/>
  <c r="L2474" i="16"/>
  <c r="K2474" i="16" s="1"/>
  <c r="L2475" i="16"/>
  <c r="K2475" i="16" s="1"/>
  <c r="H2475" i="16" s="1"/>
  <c r="L2476" i="16"/>
  <c r="K2476" i="16" s="1"/>
  <c r="L2477" i="16"/>
  <c r="K2477" i="16" s="1"/>
  <c r="L2478" i="16"/>
  <c r="K2478" i="16" s="1"/>
  <c r="L2479" i="16"/>
  <c r="K2479" i="16" s="1"/>
  <c r="L2480" i="16"/>
  <c r="K2480" i="16" s="1"/>
  <c r="L2481" i="16"/>
  <c r="K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H2495" i="16" s="1"/>
  <c r="L2496" i="16"/>
  <c r="K2496" i="16" s="1"/>
  <c r="L2497" i="16"/>
  <c r="K2497" i="16" s="1"/>
  <c r="L2498" i="16"/>
  <c r="K2498" i="16" s="1"/>
  <c r="L2499" i="16"/>
  <c r="K2499" i="16" s="1"/>
  <c r="H2499" i="16" s="1"/>
  <c r="L2500" i="16"/>
  <c r="K2500" i="16" s="1"/>
  <c r="L2501" i="16"/>
  <c r="K2501" i="16" s="1"/>
  <c r="L2502" i="16"/>
  <c r="K2502" i="16" s="1"/>
  <c r="L2503" i="16"/>
  <c r="K2503" i="16" s="1"/>
  <c r="L2504" i="16"/>
  <c r="K2504" i="16" s="1"/>
  <c r="L2505" i="16"/>
  <c r="K2505" i="16" s="1"/>
  <c r="L2506" i="16"/>
  <c r="K2506" i="16" s="1"/>
  <c r="L2507" i="16"/>
  <c r="K2507" i="16" s="1"/>
  <c r="H2507" i="16" s="1"/>
  <c r="L2508" i="16"/>
  <c r="K2508" i="16" s="1"/>
  <c r="L2509" i="16"/>
  <c r="K2509" i="16" s="1"/>
  <c r="L2510" i="16"/>
  <c r="K2510" i="16" s="1"/>
  <c r="L2511" i="16"/>
  <c r="K2511" i="16" s="1"/>
  <c r="L2512" i="16"/>
  <c r="K2512" i="16" s="1"/>
  <c r="L2513" i="16"/>
  <c r="K2513" i="16" s="1"/>
  <c r="L2514" i="16"/>
  <c r="K2514" i="16" s="1"/>
  <c r="L2515" i="16"/>
  <c r="K2515" i="16" s="1"/>
  <c r="H2515" i="16" s="1"/>
  <c r="L2516" i="16"/>
  <c r="K2516" i="16" s="1"/>
  <c r="L2517" i="16"/>
  <c r="K2517" i="16" s="1"/>
  <c r="L2518" i="16"/>
  <c r="K2518" i="16" s="1"/>
  <c r="L2519" i="16"/>
  <c r="K2519" i="16" s="1"/>
  <c r="H2519" i="16" s="1"/>
  <c r="L2520" i="16"/>
  <c r="K2520" i="16" s="1"/>
  <c r="L2521" i="16"/>
  <c r="K2521" i="16" s="1"/>
  <c r="L2522" i="16"/>
  <c r="K2522" i="16" s="1"/>
  <c r="L2523" i="16"/>
  <c r="K2523" i="16" s="1"/>
  <c r="H2523" i="16" s="1"/>
  <c r="L2524" i="16"/>
  <c r="K2524" i="16" s="1"/>
  <c r="L2525" i="16"/>
  <c r="K2525" i="16" s="1"/>
  <c r="L2526" i="16"/>
  <c r="K2526" i="16" s="1"/>
  <c r="L2527" i="16"/>
  <c r="K2527" i="16" s="1"/>
  <c r="L2528" i="16"/>
  <c r="K2528" i="16" s="1"/>
  <c r="L2529" i="16"/>
  <c r="K2529" i="16" s="1"/>
  <c r="L2530" i="16"/>
  <c r="K2530" i="16" s="1"/>
  <c r="L2531" i="16"/>
  <c r="K2531" i="16" s="1"/>
  <c r="H2531" i="16" s="1"/>
  <c r="L2532" i="16"/>
  <c r="K2532" i="16" s="1"/>
  <c r="L2533" i="16"/>
  <c r="K2533" i="16" s="1"/>
  <c r="L2534" i="16"/>
  <c r="K2534" i="16" s="1"/>
  <c r="L2535" i="16"/>
  <c r="K2535" i="16" s="1"/>
  <c r="L2536" i="16"/>
  <c r="K2536" i="16" s="1"/>
  <c r="L2537" i="16"/>
  <c r="K2537" i="16" s="1"/>
  <c r="L2538" i="16"/>
  <c r="K2538" i="16" s="1"/>
  <c r="L2539" i="16"/>
  <c r="K2539" i="16" s="1"/>
  <c r="H2539" i="16" s="1"/>
  <c r="L2540" i="16"/>
  <c r="K2540" i="16" s="1"/>
  <c r="L2541" i="16"/>
  <c r="K2541" i="16" s="1"/>
  <c r="L2542" i="16"/>
  <c r="K2542" i="16" s="1"/>
  <c r="L2543" i="16"/>
  <c r="K2543" i="16" s="1"/>
  <c r="H2543" i="16" s="1"/>
  <c r="L2544" i="16"/>
  <c r="K2544" i="16" s="1"/>
  <c r="L2545" i="16"/>
  <c r="K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L2558" i="16"/>
  <c r="K2558" i="16" s="1"/>
  <c r="L2559" i="16"/>
  <c r="K2559" i="16" s="1"/>
  <c r="L2560" i="16"/>
  <c r="K2560" i="16" s="1"/>
  <c r="L2561" i="16"/>
  <c r="K2561" i="16" s="1"/>
  <c r="L2562" i="16"/>
  <c r="K2562" i="16" s="1"/>
  <c r="L2563" i="16"/>
  <c r="K2563" i="16" s="1"/>
  <c r="H2563" i="16" s="1"/>
  <c r="L2564" i="16"/>
  <c r="K2564" i="16" s="1"/>
  <c r="L2565" i="16"/>
  <c r="K2565" i="16" s="1"/>
  <c r="L2566" i="16"/>
  <c r="K2566" i="16" s="1"/>
  <c r="L2567" i="16"/>
  <c r="K2567" i="16" s="1"/>
  <c r="H2567" i="16" s="1"/>
  <c r="L2568" i="16"/>
  <c r="K2568" i="16" s="1"/>
  <c r="L2569" i="16"/>
  <c r="K2569" i="16" s="1"/>
  <c r="L2570" i="16"/>
  <c r="K2570" i="16" s="1"/>
  <c r="L2571" i="16"/>
  <c r="K2571" i="16" s="1"/>
  <c r="H2571" i="16" s="1"/>
  <c r="L2572" i="16"/>
  <c r="K2572" i="16" s="1"/>
  <c r="L2573" i="16"/>
  <c r="K2573" i="16" s="1"/>
  <c r="L2574" i="16"/>
  <c r="K2574" i="16" s="1"/>
  <c r="L2575" i="16"/>
  <c r="K2575" i="16" s="1"/>
  <c r="L2576" i="16"/>
  <c r="K2576" i="16" s="1"/>
  <c r="L2577" i="16"/>
  <c r="K2577" i="16" s="1"/>
  <c r="L2578" i="16"/>
  <c r="K2578" i="16" s="1"/>
  <c r="L2579" i="16"/>
  <c r="K2579" i="16" s="1"/>
  <c r="H2579" i="16" s="1"/>
  <c r="L2580" i="16"/>
  <c r="K2580" i="16" s="1"/>
  <c r="L2581" i="16"/>
  <c r="K2581" i="16" s="1"/>
  <c r="L2582" i="16"/>
  <c r="K2582" i="16" s="1"/>
  <c r="L2583" i="16"/>
  <c r="K2583" i="16" s="1"/>
  <c r="L2584" i="16"/>
  <c r="K2584" i="16" s="1"/>
  <c r="L2585" i="16"/>
  <c r="K2585" i="16" s="1"/>
  <c r="L2586" i="16"/>
  <c r="K2586" i="16" s="1"/>
  <c r="L2587" i="16"/>
  <c r="K2587" i="16" s="1"/>
  <c r="H2587" i="16" s="1"/>
  <c r="L2588" i="16"/>
  <c r="K2588" i="16" s="1"/>
  <c r="L2589" i="16"/>
  <c r="K2589" i="16" s="1"/>
  <c r="L2590" i="16"/>
  <c r="K2590" i="16" s="1"/>
  <c r="L2591" i="16"/>
  <c r="K2591" i="16" s="1"/>
  <c r="H2591" i="16" s="1"/>
  <c r="L2592" i="16"/>
  <c r="K2592" i="16" s="1"/>
  <c r="L2593" i="16"/>
  <c r="K2593" i="16" s="1"/>
  <c r="L2594" i="16"/>
  <c r="K2594" i="16" s="1"/>
  <c r="L2595" i="16"/>
  <c r="K2595" i="16" s="1"/>
  <c r="H2595" i="16" s="1"/>
  <c r="L2596" i="16"/>
  <c r="K2596" i="16" s="1"/>
  <c r="L2597" i="16"/>
  <c r="K2597" i="16" s="1"/>
  <c r="L2598" i="16"/>
  <c r="K2598" i="16" s="1"/>
  <c r="L2599" i="16"/>
  <c r="K2599" i="16" s="1"/>
  <c r="L2600" i="16"/>
  <c r="K2600" i="16" s="1"/>
  <c r="L2601" i="16"/>
  <c r="K2601" i="16" s="1"/>
  <c r="L2602" i="16"/>
  <c r="K2602" i="16" s="1"/>
  <c r="L2603" i="16"/>
  <c r="K2603" i="16" s="1"/>
  <c r="H2603" i="16" s="1"/>
  <c r="L2604" i="16"/>
  <c r="K2604" i="16" s="1"/>
  <c r="L2605" i="16"/>
  <c r="K2605" i="16" s="1"/>
  <c r="L2606" i="16"/>
  <c r="K2606" i="16" s="1"/>
  <c r="L2607" i="16"/>
  <c r="K2607" i="16" s="1"/>
  <c r="L2608" i="16"/>
  <c r="K2608" i="16" s="1"/>
  <c r="L2609" i="16"/>
  <c r="K2609" i="16" s="1"/>
  <c r="L2610" i="16"/>
  <c r="K2610" i="16" s="1"/>
  <c r="L2611" i="16"/>
  <c r="K2611" i="16" s="1"/>
  <c r="H2611" i="16" s="1"/>
  <c r="L2612" i="16"/>
  <c r="K2612" i="16" s="1"/>
  <c r="L2613" i="16"/>
  <c r="K2613" i="16" s="1"/>
  <c r="L2614" i="16"/>
  <c r="K2614" i="16" s="1"/>
  <c r="L2615" i="16"/>
  <c r="K2615" i="16" s="1"/>
  <c r="H2615" i="16" s="1"/>
  <c r="L2616" i="16"/>
  <c r="K2616" i="16" s="1"/>
  <c r="L2617" i="16"/>
  <c r="K2617" i="16" s="1"/>
  <c r="L2618" i="16"/>
  <c r="K2618" i="16" s="1"/>
  <c r="L2619" i="16"/>
  <c r="K2619" i="16" s="1"/>
  <c r="H2619" i="16" s="1"/>
  <c r="L2620" i="16"/>
  <c r="K2620" i="16" s="1"/>
  <c r="L2621" i="16"/>
  <c r="K2621" i="16" s="1"/>
  <c r="L2622" i="16"/>
  <c r="K2622" i="16" s="1"/>
  <c r="L2623" i="16"/>
  <c r="K2623" i="16" s="1"/>
  <c r="L2624" i="16"/>
  <c r="K2624" i="16" s="1"/>
  <c r="L2625" i="16"/>
  <c r="K2625" i="16" s="1"/>
  <c r="L2626" i="16"/>
  <c r="K2626" i="16" s="1"/>
  <c r="L2627" i="16"/>
  <c r="K2627" i="16" s="1"/>
  <c r="H2627" i="16" s="1"/>
  <c r="L2628" i="16"/>
  <c r="K2628" i="16" s="1"/>
  <c r="L2629" i="16"/>
  <c r="K2629" i="16" s="1"/>
  <c r="L2630" i="16"/>
  <c r="K2630" i="16" s="1"/>
  <c r="L2631" i="16"/>
  <c r="K2631" i="16" s="1"/>
  <c r="L2632" i="16"/>
  <c r="K2632" i="16" s="1"/>
  <c r="L2633" i="16"/>
  <c r="K2633" i="16" s="1"/>
  <c r="L2634" i="16"/>
  <c r="K2634" i="16" s="1"/>
  <c r="L2635" i="16"/>
  <c r="K2635" i="16" s="1"/>
  <c r="H2635" i="16" s="1"/>
  <c r="L2636" i="16"/>
  <c r="K2636" i="16" s="1"/>
  <c r="L2637" i="16"/>
  <c r="K2637" i="16" s="1"/>
  <c r="L2638" i="16"/>
  <c r="K2638" i="16" s="1"/>
  <c r="L2639" i="16"/>
  <c r="K2639" i="16" s="1"/>
  <c r="H2639" i="16" s="1"/>
  <c r="L2640" i="16"/>
  <c r="K2640" i="16" s="1"/>
  <c r="L2641" i="16"/>
  <c r="K2641" i="16" s="1"/>
  <c r="L2642" i="16"/>
  <c r="K2642" i="16" s="1"/>
  <c r="L2643" i="16"/>
  <c r="K2643" i="16" s="1"/>
  <c r="H2643" i="16" s="1"/>
  <c r="L2644" i="16"/>
  <c r="K2644" i="16" s="1"/>
  <c r="L2645" i="16"/>
  <c r="K2645" i="16" s="1"/>
  <c r="L2646" i="16"/>
  <c r="K2646" i="16" s="1"/>
  <c r="L2647" i="16"/>
  <c r="K2647" i="16" s="1"/>
  <c r="L2648" i="16"/>
  <c r="K2648" i="16" s="1"/>
  <c r="L2649" i="16"/>
  <c r="K2649" i="16" s="1"/>
  <c r="L2650" i="16"/>
  <c r="K2650" i="16" s="1"/>
  <c r="L2651" i="16"/>
  <c r="K2651" i="16" s="1"/>
  <c r="H2651" i="16" s="1"/>
  <c r="L2652" i="16"/>
  <c r="K2652" i="16" s="1"/>
  <c r="L2653" i="16"/>
  <c r="K2653" i="16" s="1"/>
  <c r="L2654" i="16"/>
  <c r="K2654" i="16" s="1"/>
  <c r="L2655" i="16"/>
  <c r="K2655" i="16" s="1"/>
  <c r="L2656" i="16"/>
  <c r="K2656" i="16" s="1"/>
  <c r="L2657" i="16"/>
  <c r="K2657" i="16" s="1"/>
  <c r="L2658" i="16"/>
  <c r="K2658" i="16" s="1"/>
  <c r="L2659" i="16"/>
  <c r="K2659" i="16" s="1"/>
  <c r="H2659" i="16" s="1"/>
  <c r="L2660" i="16"/>
  <c r="K2660" i="16" s="1"/>
  <c r="L2661" i="16"/>
  <c r="K2661" i="16" s="1"/>
  <c r="L2662" i="16"/>
  <c r="K2662" i="16" s="1"/>
  <c r="L2663" i="16"/>
  <c r="K2663" i="16" s="1"/>
  <c r="H2663" i="16" s="1"/>
  <c r="L2664" i="16"/>
  <c r="K2664" i="16" s="1"/>
  <c r="L2665" i="16"/>
  <c r="K2665" i="16" s="1"/>
  <c r="L2666" i="16"/>
  <c r="K2666" i="16" s="1"/>
  <c r="L2667" i="16"/>
  <c r="K2667" i="16" s="1"/>
  <c r="H2667" i="16" s="1"/>
  <c r="L2668" i="16"/>
  <c r="K2668" i="16" s="1"/>
  <c r="L2669" i="16"/>
  <c r="K2669" i="16" s="1"/>
  <c r="L2670" i="16"/>
  <c r="K2670" i="16" s="1"/>
  <c r="L2671" i="16"/>
  <c r="K2671" i="16" s="1"/>
  <c r="L2672" i="16"/>
  <c r="K2672" i="16" s="1"/>
  <c r="L2673" i="16"/>
  <c r="K2673" i="16" s="1"/>
  <c r="L2674" i="16"/>
  <c r="K2674" i="16" s="1"/>
  <c r="L2675" i="16"/>
  <c r="K2675" i="16" s="1"/>
  <c r="H2675" i="16" s="1"/>
  <c r="L2676" i="16"/>
  <c r="K2676" i="16" s="1"/>
  <c r="L2677" i="16"/>
  <c r="K2677" i="16" s="1"/>
  <c r="L2678" i="16"/>
  <c r="K2678" i="16" s="1"/>
  <c r="L2679" i="16"/>
  <c r="K2679" i="16" s="1"/>
  <c r="L2680" i="16"/>
  <c r="K2680" i="16" s="1"/>
  <c r="L2681" i="16"/>
  <c r="K2681" i="16" s="1"/>
  <c r="L2682" i="16"/>
  <c r="K2682" i="16" s="1"/>
  <c r="L2683" i="16"/>
  <c r="K2683" i="16" s="1"/>
  <c r="H2683" i="16" s="1"/>
  <c r="L2684" i="16"/>
  <c r="K2684" i="16" s="1"/>
  <c r="L2685" i="16"/>
  <c r="K2685" i="16" s="1"/>
  <c r="L2686" i="16"/>
  <c r="K2686" i="16" s="1"/>
  <c r="L2687" i="16"/>
  <c r="K2687" i="16" s="1"/>
  <c r="H2687" i="16" s="1"/>
  <c r="L2688" i="16"/>
  <c r="K2688" i="16" s="1"/>
  <c r="L2689" i="16"/>
  <c r="K2689" i="16" s="1"/>
  <c r="L2690" i="16"/>
  <c r="K2690" i="16" s="1"/>
  <c r="L2691" i="16"/>
  <c r="K2691" i="16" s="1"/>
  <c r="H2691" i="16" s="1"/>
  <c r="L2692" i="16"/>
  <c r="K2692" i="16" s="1"/>
  <c r="L2693" i="16"/>
  <c r="K2693" i="16" s="1"/>
  <c r="L2694" i="16"/>
  <c r="K2694" i="16" s="1"/>
  <c r="L2695" i="16"/>
  <c r="K2695" i="16" s="1"/>
  <c r="L2696" i="16"/>
  <c r="K2696" i="16" s="1"/>
  <c r="L2697" i="16"/>
  <c r="K2697" i="16" s="1"/>
  <c r="L2698" i="16"/>
  <c r="K2698" i="16" s="1"/>
  <c r="L2699" i="16"/>
  <c r="K2699" i="16" s="1"/>
  <c r="H2699" i="16" s="1"/>
  <c r="L2700" i="16"/>
  <c r="K2700" i="16" s="1"/>
  <c r="L2701" i="16"/>
  <c r="K2701" i="16" s="1"/>
  <c r="L2702" i="16"/>
  <c r="K2702" i="16" s="1"/>
  <c r="L2703" i="16"/>
  <c r="K2703" i="16" s="1"/>
  <c r="L2704" i="16"/>
  <c r="K2704" i="16" s="1"/>
  <c r="L2705" i="16"/>
  <c r="K2705" i="16" s="1"/>
  <c r="L2706" i="16"/>
  <c r="K2706" i="16" s="1"/>
  <c r="L2707" i="16"/>
  <c r="K2707" i="16" s="1"/>
  <c r="H2707" i="16" s="1"/>
  <c r="L2708" i="16"/>
  <c r="K2708" i="16" s="1"/>
  <c r="L2709" i="16"/>
  <c r="K2709" i="16" s="1"/>
  <c r="L2710" i="16"/>
  <c r="K2710" i="16" s="1"/>
  <c r="L2711" i="16"/>
  <c r="K2711" i="16" s="1"/>
  <c r="H2711" i="16" s="1"/>
  <c r="L2712" i="16"/>
  <c r="K2712" i="16" s="1"/>
  <c r="L2713" i="16"/>
  <c r="K2713" i="16" s="1"/>
  <c r="L2714" i="16"/>
  <c r="K2714" i="16" s="1"/>
  <c r="L2715" i="16"/>
  <c r="K2715" i="16" s="1"/>
  <c r="H2715" i="16" s="1"/>
  <c r="L2716" i="16"/>
  <c r="K2716" i="16" s="1"/>
  <c r="L2717" i="16"/>
  <c r="K2717" i="16" s="1"/>
  <c r="L2718" i="16"/>
  <c r="K2718" i="16" s="1"/>
  <c r="L2719" i="16"/>
  <c r="K2719" i="16" s="1"/>
  <c r="L2720" i="16"/>
  <c r="K2720" i="16" s="1"/>
  <c r="L2721" i="16"/>
  <c r="K2721" i="16" s="1"/>
  <c r="L2722" i="16"/>
  <c r="K2722" i="16" s="1"/>
  <c r="L2723" i="16"/>
  <c r="K2723" i="16" s="1"/>
  <c r="H2723" i="16" s="1"/>
  <c r="L2724" i="16"/>
  <c r="K2724" i="16" s="1"/>
  <c r="L2725" i="16"/>
  <c r="K2725" i="16" s="1"/>
  <c r="L2726" i="16"/>
  <c r="K2726" i="16" s="1"/>
  <c r="L2727" i="16"/>
  <c r="K2727" i="16" s="1"/>
  <c r="L2728" i="16"/>
  <c r="K2728" i="16" s="1"/>
  <c r="L2729" i="16"/>
  <c r="K2729" i="16" s="1"/>
  <c r="L2730" i="16"/>
  <c r="K2730" i="16" s="1"/>
  <c r="L2731" i="16"/>
  <c r="K2731" i="16" s="1"/>
  <c r="H2731" i="16" s="1"/>
  <c r="L2732" i="16"/>
  <c r="K2732" i="16" s="1"/>
  <c r="L2733" i="16"/>
  <c r="K2733" i="16" s="1"/>
  <c r="L2734" i="16"/>
  <c r="K2734" i="16" s="1"/>
  <c r="L2735" i="16"/>
  <c r="K2735" i="16" s="1"/>
  <c r="H2735" i="16" s="1"/>
  <c r="L2736" i="16"/>
  <c r="K2736" i="16" s="1"/>
  <c r="L2737" i="16"/>
  <c r="K2737" i="16" s="1"/>
  <c r="L2738" i="16"/>
  <c r="K2738" i="16" s="1"/>
  <c r="L2739" i="16"/>
  <c r="K2739" i="16" s="1"/>
  <c r="H2739" i="16" s="1"/>
  <c r="L2740" i="16"/>
  <c r="K2740" i="16" s="1"/>
  <c r="L2741" i="16"/>
  <c r="K2741" i="16" s="1"/>
  <c r="L2742" i="16"/>
  <c r="K2742" i="16" s="1"/>
  <c r="L2743" i="16"/>
  <c r="K2743" i="16" s="1"/>
  <c r="L2744" i="16"/>
  <c r="K2744" i="16" s="1"/>
  <c r="L2745" i="16"/>
  <c r="K2745" i="16" s="1"/>
  <c r="L2746" i="16"/>
  <c r="K2746" i="16" s="1"/>
  <c r="L2747" i="16"/>
  <c r="K2747" i="16" s="1"/>
  <c r="H2747" i="16" s="1"/>
  <c r="L2748" i="16"/>
  <c r="K2748" i="16" s="1"/>
  <c r="L2749" i="16"/>
  <c r="K2749" i="16" s="1"/>
  <c r="L2750" i="16"/>
  <c r="K2750" i="16" s="1"/>
  <c r="L2751" i="16"/>
  <c r="K2751" i="16" s="1"/>
  <c r="L2752" i="16"/>
  <c r="K2752" i="16" s="1"/>
  <c r="L2753" i="16"/>
  <c r="K2753" i="16" s="1"/>
  <c r="L2754" i="16"/>
  <c r="K2754" i="16" s="1"/>
  <c r="L2755" i="16"/>
  <c r="K2755" i="16" s="1"/>
  <c r="H2755" i="16" s="1"/>
  <c r="L2756" i="16"/>
  <c r="K2756" i="16" s="1"/>
  <c r="L2757" i="16"/>
  <c r="K2757" i="16" s="1"/>
  <c r="L2758" i="16"/>
  <c r="K2758" i="16" s="1"/>
  <c r="L2759" i="16"/>
  <c r="K2759" i="16" s="1"/>
  <c r="H2759" i="16" s="1"/>
  <c r="L2760" i="16"/>
  <c r="K2760" i="16" s="1"/>
  <c r="L2761" i="16"/>
  <c r="K2761" i="16" s="1"/>
  <c r="L2762" i="16"/>
  <c r="K2762" i="16" s="1"/>
  <c r="L2763" i="16"/>
  <c r="K2763" i="16" s="1"/>
  <c r="H2763" i="16" s="1"/>
  <c r="L2764" i="16"/>
  <c r="K2764" i="16" s="1"/>
  <c r="L2765" i="16"/>
  <c r="K2765" i="16" s="1"/>
  <c r="L2766" i="16"/>
  <c r="K2766" i="16" s="1"/>
  <c r="L2767" i="16"/>
  <c r="K2767" i="16" s="1"/>
  <c r="L2768" i="16"/>
  <c r="K2768" i="16" s="1"/>
  <c r="L2769" i="16"/>
  <c r="K2769" i="16" s="1"/>
  <c r="L2770" i="16"/>
  <c r="K2770" i="16" s="1"/>
  <c r="L2771" i="16"/>
  <c r="K2771" i="16" s="1"/>
  <c r="H2771" i="16" s="1"/>
  <c r="L2772" i="16"/>
  <c r="K2772" i="16" s="1"/>
  <c r="L2773" i="16"/>
  <c r="K2773" i="16" s="1"/>
  <c r="L2774" i="16"/>
  <c r="K2774" i="16" s="1"/>
  <c r="L2775" i="16"/>
  <c r="K2775" i="16" s="1"/>
  <c r="L2776" i="16"/>
  <c r="K2776" i="16" s="1"/>
  <c r="L2777" i="16"/>
  <c r="K2777" i="16" s="1"/>
  <c r="L2778" i="16"/>
  <c r="K2778" i="16" s="1"/>
  <c r="L2779" i="16"/>
  <c r="K2779" i="16" s="1"/>
  <c r="H2779" i="16" s="1"/>
  <c r="L2780" i="16"/>
  <c r="K2780" i="16" s="1"/>
  <c r="L2781" i="16"/>
  <c r="K2781" i="16" s="1"/>
  <c r="L2782" i="16"/>
  <c r="K2782" i="16" s="1"/>
  <c r="L2783" i="16"/>
  <c r="K2783" i="16" s="1"/>
  <c r="H2783" i="16" s="1"/>
  <c r="L2784" i="16"/>
  <c r="K2784" i="16" s="1"/>
  <c r="L2785" i="16"/>
  <c r="K2785" i="16" s="1"/>
  <c r="L2786" i="16"/>
  <c r="K2786" i="16" s="1"/>
  <c r="L2787" i="16"/>
  <c r="K2787" i="16" s="1"/>
  <c r="H2787" i="16" s="1"/>
  <c r="L2788" i="16"/>
  <c r="K2788" i="16" s="1"/>
  <c r="L2789" i="16"/>
  <c r="K2789" i="16" s="1"/>
  <c r="L2790" i="16"/>
  <c r="K2790" i="16" s="1"/>
  <c r="L2791" i="16"/>
  <c r="K2791" i="16" s="1"/>
  <c r="L2792" i="16"/>
  <c r="K2792" i="16" s="1"/>
  <c r="L2793" i="16"/>
  <c r="K2793" i="16" s="1"/>
  <c r="L2794" i="16"/>
  <c r="K2794" i="16" s="1"/>
  <c r="L2795" i="16"/>
  <c r="K2795" i="16" s="1"/>
  <c r="H2795" i="16" s="1"/>
  <c r="L2796" i="16"/>
  <c r="K2796" i="16" s="1"/>
  <c r="L2797" i="16"/>
  <c r="K2797" i="16" s="1"/>
  <c r="L2798" i="16"/>
  <c r="K2798" i="16" s="1"/>
  <c r="L2799" i="16"/>
  <c r="K2799" i="16" s="1"/>
  <c r="L2800" i="16"/>
  <c r="K2800" i="16" s="1"/>
  <c r="L2801" i="16"/>
  <c r="K2801" i="16" s="1"/>
  <c r="L2802" i="16"/>
  <c r="K2802" i="16" s="1"/>
  <c r="L2803" i="16"/>
  <c r="K2803" i="16" s="1"/>
  <c r="H2803" i="16" s="1"/>
  <c r="L2804" i="16"/>
  <c r="K2804" i="16" s="1"/>
  <c r="L2805" i="16"/>
  <c r="K2805" i="16" s="1"/>
  <c r="L2806" i="16"/>
  <c r="K2806" i="16" s="1"/>
  <c r="L2807" i="16"/>
  <c r="K2807" i="16" s="1"/>
  <c r="H2807" i="16" s="1"/>
  <c r="L2808" i="16"/>
  <c r="K2808" i="16" s="1"/>
  <c r="L2809" i="16"/>
  <c r="K2809" i="16" s="1"/>
  <c r="L2810" i="16"/>
  <c r="K2810" i="16" s="1"/>
  <c r="L2811" i="16"/>
  <c r="K2811" i="16" s="1"/>
  <c r="H2811" i="16" s="1"/>
  <c r="L2812" i="16"/>
  <c r="K2812" i="16" s="1"/>
  <c r="L2813" i="16"/>
  <c r="K2813" i="16" s="1"/>
  <c r="L2814" i="16"/>
  <c r="K2814" i="16" s="1"/>
  <c r="L2815" i="16"/>
  <c r="K2815" i="16" s="1"/>
  <c r="L2816" i="16"/>
  <c r="K2816" i="16" s="1"/>
  <c r="L2817" i="16"/>
  <c r="K2817" i="16" s="1"/>
  <c r="L2818" i="16"/>
  <c r="K2818" i="16" s="1"/>
  <c r="L2819" i="16"/>
  <c r="K2819" i="16" s="1"/>
  <c r="H2819" i="16" s="1"/>
  <c r="L2820" i="16"/>
  <c r="K2820" i="16" s="1"/>
  <c r="L2821" i="16"/>
  <c r="K2821" i="16" s="1"/>
  <c r="L2822" i="16"/>
  <c r="K2822" i="16" s="1"/>
  <c r="L2823" i="16"/>
  <c r="K2823" i="16" s="1"/>
  <c r="L2824" i="16"/>
  <c r="K2824" i="16" s="1"/>
  <c r="L2825" i="16"/>
  <c r="K2825" i="16" s="1"/>
  <c r="L2826" i="16"/>
  <c r="K2826" i="16" s="1"/>
  <c r="L2827" i="16"/>
  <c r="K2827" i="16" s="1"/>
  <c r="H2827" i="16" s="1"/>
  <c r="L2828" i="16"/>
  <c r="K2828" i="16" s="1"/>
  <c r="L2829" i="16"/>
  <c r="K2829" i="16" s="1"/>
  <c r="L2830" i="16"/>
  <c r="K2830" i="16" s="1"/>
  <c r="L2831" i="16"/>
  <c r="K2831" i="16" s="1"/>
  <c r="H2831" i="16" s="1"/>
  <c r="L2832" i="16"/>
  <c r="K2832" i="16" s="1"/>
  <c r="L2833" i="16"/>
  <c r="K2833" i="16" s="1"/>
  <c r="L2834" i="16"/>
  <c r="K2834" i="16" s="1"/>
  <c r="L2835" i="16"/>
  <c r="K2835" i="16" s="1"/>
  <c r="H2835" i="16" s="1"/>
  <c r="L2836" i="16"/>
  <c r="K2836" i="16" s="1"/>
  <c r="L2837" i="16"/>
  <c r="K2837" i="16" s="1"/>
  <c r="L2838" i="16"/>
  <c r="K2838" i="16" s="1"/>
  <c r="L2839" i="16"/>
  <c r="K2839" i="16" s="1"/>
  <c r="L2840" i="16"/>
  <c r="K2840" i="16" s="1"/>
  <c r="L2841" i="16"/>
  <c r="K2841" i="16" s="1"/>
  <c r="L2842" i="16"/>
  <c r="K2842" i="16" s="1"/>
  <c r="L2843" i="16"/>
  <c r="K2843" i="16" s="1"/>
  <c r="H2843" i="16" s="1"/>
  <c r="L2844" i="16"/>
  <c r="K2844" i="16" s="1"/>
  <c r="L2845" i="16"/>
  <c r="K2845" i="16" s="1"/>
  <c r="L2846" i="16"/>
  <c r="K2846" i="16" s="1"/>
  <c r="L2847" i="16"/>
  <c r="K2847" i="16" s="1"/>
  <c r="L2848" i="16"/>
  <c r="K2848" i="16" s="1"/>
  <c r="L2849" i="16"/>
  <c r="K2849" i="16" s="1"/>
  <c r="L2850" i="16"/>
  <c r="K2850" i="16" s="1"/>
  <c r="L2851" i="16"/>
  <c r="K2851" i="16" s="1"/>
  <c r="H2851" i="16" s="1"/>
  <c r="L2852" i="16"/>
  <c r="K2852" i="16" s="1"/>
  <c r="L2853" i="16"/>
  <c r="K2853" i="16" s="1"/>
  <c r="L2854" i="16"/>
  <c r="K2854" i="16" s="1"/>
  <c r="L2855" i="16"/>
  <c r="K2855" i="16" s="1"/>
  <c r="L2856" i="16"/>
  <c r="K2856" i="16" s="1"/>
  <c r="L2857" i="16"/>
  <c r="K2857" i="16" s="1"/>
  <c r="L2858" i="16"/>
  <c r="K2858" i="16" s="1"/>
  <c r="L2859" i="16"/>
  <c r="K2859" i="16" s="1"/>
  <c r="H2859" i="16" s="1"/>
  <c r="L2860" i="16"/>
  <c r="K2860" i="16" s="1"/>
  <c r="L2861" i="16"/>
  <c r="K2861" i="16" s="1"/>
  <c r="L2862" i="16"/>
  <c r="K2862" i="16" s="1"/>
  <c r="L2863" i="16"/>
  <c r="K2863" i="16" s="1"/>
  <c r="L2864" i="16"/>
  <c r="K2864" i="16" s="1"/>
  <c r="L2865" i="16"/>
  <c r="K2865" i="16" s="1"/>
  <c r="L2866" i="16"/>
  <c r="K2866" i="16" s="1"/>
  <c r="L2867" i="16"/>
  <c r="K2867" i="16" s="1"/>
  <c r="H2867" i="16" s="1"/>
  <c r="L2868" i="16"/>
  <c r="K2868" i="16" s="1"/>
  <c r="L2869" i="16"/>
  <c r="K2869" i="16" s="1"/>
  <c r="L2870" i="16"/>
  <c r="K2870" i="16" s="1"/>
  <c r="L2871" i="16"/>
  <c r="K2871" i="16" s="1"/>
  <c r="L2872" i="16"/>
  <c r="K2872" i="16" s="1"/>
  <c r="L2873" i="16"/>
  <c r="K2873" i="16" s="1"/>
  <c r="L2874" i="16"/>
  <c r="K2874" i="16" s="1"/>
  <c r="L2875" i="16"/>
  <c r="K2875" i="16" s="1"/>
  <c r="H2875" i="16" s="1"/>
  <c r="L2876" i="16"/>
  <c r="K2876" i="16" s="1"/>
  <c r="L2877" i="16"/>
  <c r="K2877" i="16" s="1"/>
  <c r="L2878" i="16"/>
  <c r="K2878" i="16" s="1"/>
  <c r="L2879" i="16"/>
  <c r="K2879" i="16" s="1"/>
  <c r="H2879" i="16" s="1"/>
  <c r="L2880" i="16"/>
  <c r="K2880" i="16" s="1"/>
  <c r="L2881" i="16"/>
  <c r="K2881" i="16" s="1"/>
  <c r="L2882" i="16"/>
  <c r="K2882" i="16" s="1"/>
  <c r="L2883" i="16"/>
  <c r="K2883" i="16" s="1"/>
  <c r="H2883" i="16" s="1"/>
  <c r="L2884" i="16"/>
  <c r="K2884" i="16" s="1"/>
  <c r="L2885" i="16"/>
  <c r="K2885" i="16" s="1"/>
  <c r="L2886" i="16"/>
  <c r="K2886" i="16" s="1"/>
  <c r="L2887" i="16"/>
  <c r="K2887" i="16" s="1"/>
  <c r="L2888" i="16"/>
  <c r="K2888" i="16" s="1"/>
  <c r="L2889" i="16"/>
  <c r="K2889" i="16" s="1"/>
  <c r="L2890" i="16"/>
  <c r="K2890" i="16" s="1"/>
  <c r="L2891" i="16"/>
  <c r="K2891" i="16" s="1"/>
  <c r="H2891" i="16" s="1"/>
  <c r="L2892" i="16"/>
  <c r="K2892" i="16" s="1"/>
  <c r="L2893" i="16"/>
  <c r="K2893" i="16" s="1"/>
  <c r="L2894" i="16"/>
  <c r="K2894" i="16" s="1"/>
  <c r="L2895" i="16"/>
  <c r="K2895" i="16" s="1"/>
  <c r="L2896" i="16"/>
  <c r="K2896" i="16" s="1"/>
  <c r="L2897" i="16"/>
  <c r="K2897" i="16" s="1"/>
  <c r="L2898" i="16"/>
  <c r="K2898" i="16" s="1"/>
  <c r="L2899" i="16"/>
  <c r="K2899" i="16" s="1"/>
  <c r="H2899" i="16" s="1"/>
  <c r="L2900" i="16"/>
  <c r="K2900" i="16" s="1"/>
  <c r="L2901" i="16"/>
  <c r="K2901" i="16" s="1"/>
  <c r="L2902" i="16"/>
  <c r="K2902" i="16" s="1"/>
  <c r="L2903" i="16"/>
  <c r="K2903" i="16" s="1"/>
  <c r="H2903" i="16" s="1"/>
  <c r="L2904" i="16"/>
  <c r="K2904" i="16" s="1"/>
  <c r="L2905" i="16"/>
  <c r="K2905" i="16" s="1"/>
  <c r="L2906" i="16"/>
  <c r="K2906" i="16" s="1"/>
  <c r="L2907" i="16"/>
  <c r="K2907" i="16" s="1"/>
  <c r="H2907" i="16" s="1"/>
  <c r="L2908" i="16"/>
  <c r="K2908" i="16" s="1"/>
  <c r="L2909" i="16"/>
  <c r="K2909" i="16" s="1"/>
  <c r="L2910" i="16"/>
  <c r="K2910" i="16" s="1"/>
  <c r="L2911" i="16"/>
  <c r="K2911" i="16" s="1"/>
  <c r="L2912" i="16"/>
  <c r="K2912" i="16" s="1"/>
  <c r="L2913" i="16"/>
  <c r="K2913" i="16" s="1"/>
  <c r="L2914" i="16"/>
  <c r="K2914" i="16" s="1"/>
  <c r="L2915" i="16"/>
  <c r="K2915" i="16" s="1"/>
  <c r="H2915" i="16" s="1"/>
  <c r="L2916" i="16"/>
  <c r="K2916" i="16" s="1"/>
  <c r="L2917" i="16"/>
  <c r="K2917" i="16" s="1"/>
  <c r="L2918" i="16"/>
  <c r="K2918" i="16" s="1"/>
  <c r="L2919" i="16"/>
  <c r="K2919" i="16" s="1"/>
  <c r="L2920" i="16"/>
  <c r="K2920" i="16" s="1"/>
  <c r="L2921" i="16"/>
  <c r="K2921" i="16" s="1"/>
  <c r="L2922" i="16"/>
  <c r="K2922" i="16" s="1"/>
  <c r="L2923" i="16"/>
  <c r="K2923" i="16" s="1"/>
  <c r="H2923" i="16" s="1"/>
  <c r="L2924" i="16"/>
  <c r="K2924" i="16" s="1"/>
  <c r="L2925" i="16"/>
  <c r="K2925" i="16" s="1"/>
  <c r="L2926" i="16"/>
  <c r="K2926" i="16" s="1"/>
  <c r="L2927" i="16"/>
  <c r="K2927" i="16" s="1"/>
  <c r="H2927" i="16" s="1"/>
  <c r="L2928" i="16"/>
  <c r="K2928" i="16" s="1"/>
  <c r="L2929" i="16"/>
  <c r="K2929" i="16" s="1"/>
  <c r="L2930" i="16"/>
  <c r="K2930" i="16" s="1"/>
  <c r="L2931" i="16"/>
  <c r="K2931" i="16" s="1"/>
  <c r="H2931" i="16" s="1"/>
  <c r="L2932" i="16"/>
  <c r="K2932" i="16" s="1"/>
  <c r="L2933" i="16"/>
  <c r="K2933" i="16" s="1"/>
  <c r="L2934" i="16"/>
  <c r="K2934" i="16" s="1"/>
  <c r="L2935" i="16"/>
  <c r="K2935" i="16" s="1"/>
  <c r="L2936" i="16"/>
  <c r="K2936" i="16" s="1"/>
  <c r="L2937" i="16"/>
  <c r="K2937" i="16" s="1"/>
  <c r="L2938" i="16"/>
  <c r="K2938" i="16" s="1"/>
  <c r="L2939" i="16"/>
  <c r="K2939" i="16" s="1"/>
  <c r="H2939" i="16" s="1"/>
  <c r="L2940" i="16"/>
  <c r="K2940" i="16" s="1"/>
  <c r="L2941" i="16"/>
  <c r="K2941" i="16" s="1"/>
  <c r="L2942" i="16"/>
  <c r="K2942" i="16" s="1"/>
  <c r="L2943" i="16"/>
  <c r="K2943" i="16" s="1"/>
  <c r="L2944" i="16"/>
  <c r="K2944" i="16" s="1"/>
  <c r="L2945" i="16"/>
  <c r="K2945" i="16" s="1"/>
  <c r="L2946" i="16"/>
  <c r="K2946" i="16" s="1"/>
  <c r="L2947" i="16"/>
  <c r="K2947" i="16" s="1"/>
  <c r="H2947" i="16" s="1"/>
  <c r="L2948" i="16"/>
  <c r="K2948" i="16" s="1"/>
  <c r="L2949" i="16"/>
  <c r="K2949" i="16" s="1"/>
  <c r="L2950" i="16"/>
  <c r="K2950" i="16" s="1"/>
  <c r="L2951" i="16"/>
  <c r="K2951" i="16" s="1"/>
  <c r="H2951" i="16" s="1"/>
  <c r="L2952" i="16"/>
  <c r="K2952" i="16" s="1"/>
  <c r="L2953" i="16"/>
  <c r="K2953" i="16" s="1"/>
  <c r="L2954" i="16"/>
  <c r="K2954" i="16" s="1"/>
  <c r="L2955" i="16"/>
  <c r="K2955" i="16" s="1"/>
  <c r="H2955" i="16" s="1"/>
  <c r="L2956" i="16"/>
  <c r="K2956" i="16" s="1"/>
  <c r="L2957" i="16"/>
  <c r="K2957" i="16" s="1"/>
  <c r="L2958" i="16"/>
  <c r="K2958" i="16" s="1"/>
  <c r="L2959" i="16"/>
  <c r="K2959" i="16" s="1"/>
  <c r="L2960" i="16"/>
  <c r="K2960" i="16" s="1"/>
  <c r="L2961" i="16"/>
  <c r="K2961" i="16" s="1"/>
  <c r="L2962" i="16"/>
  <c r="K2962" i="16" s="1"/>
  <c r="L2963" i="16"/>
  <c r="K2963" i="16" s="1"/>
  <c r="H2963" i="16" s="1"/>
  <c r="L2964" i="16"/>
  <c r="K2964" i="16" s="1"/>
  <c r="L2965" i="16"/>
  <c r="K2965" i="16" s="1"/>
  <c r="L2966" i="16"/>
  <c r="K2966" i="16" s="1"/>
  <c r="L2967" i="16"/>
  <c r="K2967" i="16" s="1"/>
  <c r="L2968" i="16"/>
  <c r="K2968" i="16" s="1"/>
  <c r="L2969" i="16"/>
  <c r="K2969" i="16" s="1"/>
  <c r="L2970" i="16"/>
  <c r="K2970" i="16" s="1"/>
  <c r="L2971" i="16"/>
  <c r="K2971" i="16" s="1"/>
  <c r="H2971" i="16" s="1"/>
  <c r="L2972" i="16"/>
  <c r="K2972" i="16" s="1"/>
  <c r="L2973" i="16"/>
  <c r="K2973" i="16" s="1"/>
  <c r="L2974" i="16"/>
  <c r="K2974" i="16" s="1"/>
  <c r="L2975" i="16"/>
  <c r="K2975" i="16" s="1"/>
  <c r="H2975" i="16" s="1"/>
  <c r="L2976" i="16"/>
  <c r="K2976" i="16" s="1"/>
  <c r="L2977" i="16"/>
  <c r="K2977" i="16" s="1"/>
  <c r="L2978" i="16"/>
  <c r="K2978" i="16" s="1"/>
  <c r="L2979" i="16"/>
  <c r="K2979" i="16" s="1"/>
  <c r="H2979" i="16" s="1"/>
  <c r="L2980" i="16"/>
  <c r="K2980" i="16" s="1"/>
  <c r="L2981" i="16"/>
  <c r="K2981" i="16" s="1"/>
  <c r="L2982" i="16"/>
  <c r="K2982" i="16" s="1"/>
  <c r="L2983" i="16"/>
  <c r="K2983" i="16" s="1"/>
  <c r="L2984" i="16"/>
  <c r="K2984" i="16" s="1"/>
  <c r="L2985" i="16"/>
  <c r="K2985" i="16" s="1"/>
  <c r="L2986" i="16"/>
  <c r="K2986" i="16" s="1"/>
  <c r="L2987" i="16"/>
  <c r="K2987" i="16" s="1"/>
  <c r="H2987" i="16" s="1"/>
  <c r="L2988" i="16"/>
  <c r="K2988" i="16" s="1"/>
  <c r="L2989" i="16"/>
  <c r="K2989" i="16" s="1"/>
  <c r="L2990" i="16"/>
  <c r="K2990" i="16" s="1"/>
  <c r="L2991" i="16"/>
  <c r="K2991" i="16" s="1"/>
  <c r="L2992" i="16"/>
  <c r="K2992" i="16" s="1"/>
  <c r="L2993" i="16"/>
  <c r="K2993" i="16" s="1"/>
  <c r="L2994" i="16"/>
  <c r="K2994" i="16" s="1"/>
  <c r="L2995" i="16"/>
  <c r="K2995" i="16" s="1"/>
  <c r="H2995" i="16" s="1"/>
  <c r="L2996" i="16"/>
  <c r="K2996" i="16" s="1"/>
  <c r="L2997" i="16"/>
  <c r="K2997" i="16" s="1"/>
  <c r="L2998" i="16"/>
  <c r="K2998" i="16" s="1"/>
  <c r="L2999" i="16"/>
  <c r="K2999" i="16" s="1"/>
  <c r="H2999" i="16" s="1"/>
  <c r="L3000" i="16"/>
  <c r="K3000" i="16" s="1"/>
  <c r="L3001" i="16"/>
  <c r="K3001" i="16" s="1"/>
  <c r="L3002" i="16"/>
  <c r="K3002" i="16" s="1"/>
  <c r="L3003" i="16"/>
  <c r="K3003" i="16" s="1"/>
  <c r="H3003" i="16" s="1"/>
  <c r="L3004" i="16"/>
  <c r="K3004" i="16" s="1"/>
  <c r="L3005" i="16"/>
  <c r="K3005" i="16" s="1"/>
  <c r="L3006" i="16"/>
  <c r="K3006" i="16" s="1"/>
  <c r="L3007" i="16"/>
  <c r="K3007" i="16" s="1"/>
  <c r="L3008" i="16"/>
  <c r="K3008" i="16" s="1"/>
  <c r="L3009" i="16"/>
  <c r="K3009" i="16" s="1"/>
  <c r="L3010" i="16"/>
  <c r="K3010" i="16" s="1"/>
  <c r="L3011" i="16"/>
  <c r="K3011" i="16" s="1"/>
  <c r="H3011" i="16" s="1"/>
  <c r="L3012" i="16"/>
  <c r="K3012" i="16" s="1"/>
  <c r="L3013" i="16"/>
  <c r="K3013" i="16" s="1"/>
  <c r="L3014" i="16"/>
  <c r="K3014" i="16" s="1"/>
  <c r="L3015" i="16"/>
  <c r="K3015" i="16" s="1"/>
  <c r="L3016" i="16"/>
  <c r="K3016" i="16" s="1"/>
  <c r="L3017" i="16"/>
  <c r="K3017" i="16" s="1"/>
  <c r="L3018" i="16"/>
  <c r="K3018" i="16" s="1"/>
  <c r="L3019" i="16"/>
  <c r="K3019" i="16" s="1"/>
  <c r="H3019" i="16" s="1"/>
  <c r="L3020" i="16"/>
  <c r="K3020" i="16" s="1"/>
  <c r="L3021" i="16"/>
  <c r="K3021" i="16" s="1"/>
  <c r="L3022" i="16"/>
  <c r="K3022" i="16" s="1"/>
  <c r="L3023" i="16"/>
  <c r="K3023" i="16" s="1"/>
  <c r="H3023" i="16" s="1"/>
  <c r="L3024" i="16"/>
  <c r="K3024" i="16" s="1"/>
  <c r="L3025" i="16"/>
  <c r="K3025" i="16" s="1"/>
  <c r="L3026" i="16"/>
  <c r="K3026" i="16" s="1"/>
  <c r="L3027" i="16"/>
  <c r="K3027" i="16" s="1"/>
  <c r="H3027" i="16" s="1"/>
  <c r="L3028" i="16"/>
  <c r="K3028" i="16" s="1"/>
  <c r="L3029" i="16"/>
  <c r="K3029" i="16" s="1"/>
  <c r="L3030" i="16"/>
  <c r="K3030" i="16" s="1"/>
  <c r="L3031" i="16"/>
  <c r="K3031" i="16" s="1"/>
  <c r="L3032" i="16"/>
  <c r="K3032" i="16" s="1"/>
  <c r="L3033" i="16"/>
  <c r="K3033" i="16" s="1"/>
  <c r="L3034" i="16"/>
  <c r="K3034" i="16" s="1"/>
  <c r="L3035" i="16"/>
  <c r="K3035" i="16" s="1"/>
  <c r="H3035" i="16" s="1"/>
  <c r="L3036" i="16"/>
  <c r="K3036" i="16" s="1"/>
  <c r="L3037" i="16"/>
  <c r="K3037" i="16" s="1"/>
  <c r="L3038" i="16"/>
  <c r="K3038" i="16" s="1"/>
  <c r="L3039" i="16"/>
  <c r="K3039" i="16" s="1"/>
  <c r="L3040" i="16"/>
  <c r="K3040" i="16" s="1"/>
  <c r="L3041" i="16"/>
  <c r="K3041" i="16" s="1"/>
  <c r="L3042" i="16"/>
  <c r="K3042" i="16" s="1"/>
  <c r="L3043" i="16"/>
  <c r="K3043" i="16" s="1"/>
  <c r="H3043" i="16" s="1"/>
  <c r="L3044" i="16"/>
  <c r="K3044" i="16" s="1"/>
  <c r="L3045" i="16"/>
  <c r="K3045" i="16" s="1"/>
  <c r="L3046" i="16"/>
  <c r="K3046" i="16" s="1"/>
  <c r="L3047" i="16"/>
  <c r="K3047" i="16" s="1"/>
  <c r="H3047" i="16" s="1"/>
  <c r="L3048" i="16"/>
  <c r="K3048" i="16" s="1"/>
  <c r="L3049" i="16"/>
  <c r="K3049" i="16" s="1"/>
  <c r="L3050" i="16"/>
  <c r="K3050" i="16" s="1"/>
  <c r="L3051" i="16"/>
  <c r="K3051" i="16" s="1"/>
  <c r="H3051" i="16" s="1"/>
  <c r="L3052" i="16"/>
  <c r="K3052" i="16" s="1"/>
  <c r="L3053" i="16"/>
  <c r="K3053" i="16" s="1"/>
  <c r="L3054" i="16"/>
  <c r="K3054" i="16" s="1"/>
  <c r="L3055" i="16"/>
  <c r="K3055" i="16" s="1"/>
  <c r="L3056" i="16"/>
  <c r="K3056" i="16" s="1"/>
  <c r="L3057" i="16"/>
  <c r="K3057" i="16" s="1"/>
  <c r="L3058" i="16"/>
  <c r="K3058" i="16" s="1"/>
  <c r="L3059" i="16"/>
  <c r="K3059" i="16" s="1"/>
  <c r="H3059" i="16" s="1"/>
  <c r="L3060" i="16"/>
  <c r="K3060" i="16" s="1"/>
  <c r="L3061" i="16"/>
  <c r="K3061" i="16" s="1"/>
  <c r="L3062" i="16"/>
  <c r="K3062" i="16" s="1"/>
  <c r="L3063" i="16"/>
  <c r="K3063" i="16" s="1"/>
  <c r="L3064" i="16"/>
  <c r="K3064" i="16" s="1"/>
  <c r="L3065" i="16"/>
  <c r="K3065" i="16" s="1"/>
  <c r="L3066" i="16"/>
  <c r="K3066" i="16" s="1"/>
  <c r="L3067" i="16"/>
  <c r="K3067" i="16" s="1"/>
  <c r="H3067" i="16" s="1"/>
  <c r="L3068" i="16"/>
  <c r="K3068" i="16" s="1"/>
  <c r="L3069" i="16"/>
  <c r="K3069" i="16" s="1"/>
  <c r="L3070" i="16"/>
  <c r="K3070" i="16" s="1"/>
  <c r="L3071" i="16"/>
  <c r="K3071" i="16" s="1"/>
  <c r="H3071" i="16" s="1"/>
  <c r="L3072" i="16"/>
  <c r="K3072" i="16" s="1"/>
  <c r="L3073" i="16"/>
  <c r="K3073" i="16" s="1"/>
  <c r="L3074" i="16"/>
  <c r="K3074" i="16" s="1"/>
  <c r="L3075" i="16"/>
  <c r="K3075" i="16" s="1"/>
  <c r="H3075" i="16" s="1"/>
  <c r="L3076" i="16"/>
  <c r="K3076" i="16" s="1"/>
  <c r="L3077" i="16"/>
  <c r="K3077" i="16" s="1"/>
  <c r="L3078" i="16"/>
  <c r="K3078" i="16" s="1"/>
  <c r="L3079" i="16"/>
  <c r="K3079" i="16" s="1"/>
  <c r="L3080" i="16"/>
  <c r="K3080" i="16" s="1"/>
  <c r="L3081" i="16"/>
  <c r="K3081" i="16" s="1"/>
  <c r="L3082" i="16"/>
  <c r="K3082" i="16" s="1"/>
  <c r="L3083" i="16"/>
  <c r="K3083" i="16" s="1"/>
  <c r="H3083" i="16" s="1"/>
  <c r="L3084" i="16"/>
  <c r="K3084" i="16" s="1"/>
  <c r="L3085" i="16"/>
  <c r="K3085" i="16" s="1"/>
  <c r="L3086" i="16"/>
  <c r="K3086" i="16" s="1"/>
  <c r="L3087" i="16"/>
  <c r="K3087" i="16" s="1"/>
  <c r="L3088" i="16"/>
  <c r="K3088" i="16" s="1"/>
  <c r="L3089" i="16"/>
  <c r="K3089" i="16" s="1"/>
  <c r="L3090" i="16"/>
  <c r="K3090" i="16" s="1"/>
  <c r="L3091" i="16"/>
  <c r="K3091" i="16" s="1"/>
  <c r="H3091" i="16" s="1"/>
  <c r="L3092" i="16"/>
  <c r="K3092" i="16" s="1"/>
  <c r="L3093" i="16"/>
  <c r="K3093" i="16" s="1"/>
  <c r="L3094" i="16"/>
  <c r="K3094" i="16" s="1"/>
  <c r="L3095" i="16"/>
  <c r="K3095" i="16" s="1"/>
  <c r="H3095" i="16" s="1"/>
  <c r="L3096" i="16"/>
  <c r="K3096" i="16" s="1"/>
  <c r="L3097" i="16"/>
  <c r="K3097" i="16" s="1"/>
  <c r="L3098" i="16"/>
  <c r="K3098" i="16" s="1"/>
  <c r="L3099" i="16"/>
  <c r="K3099" i="16" s="1"/>
  <c r="H3099" i="16" s="1"/>
  <c r="L3100" i="16"/>
  <c r="K3100" i="16" s="1"/>
  <c r="L3101" i="16"/>
  <c r="K3101" i="16" s="1"/>
  <c r="L3102" i="16"/>
  <c r="K3102" i="16" s="1"/>
  <c r="L3103" i="16"/>
  <c r="K3103" i="16" s="1"/>
  <c r="L3104" i="16"/>
  <c r="K3104" i="16" s="1"/>
  <c r="L3105" i="16"/>
  <c r="K3105" i="16" s="1"/>
  <c r="L3106" i="16"/>
  <c r="K3106" i="16" s="1"/>
  <c r="L3107" i="16"/>
  <c r="K3107" i="16" s="1"/>
  <c r="H3107" i="16" s="1"/>
  <c r="L3108" i="16"/>
  <c r="K3108" i="16" s="1"/>
  <c r="L3109" i="16"/>
  <c r="K3109" i="16" s="1"/>
  <c r="L3110" i="16"/>
  <c r="K3110" i="16" s="1"/>
  <c r="L3111" i="16"/>
  <c r="K3111" i="16" s="1"/>
  <c r="L3112" i="16"/>
  <c r="K3112" i="16" s="1"/>
  <c r="L3113" i="16"/>
  <c r="K3113" i="16" s="1"/>
  <c r="L3114" i="16"/>
  <c r="K3114" i="16" s="1"/>
  <c r="L3115" i="16"/>
  <c r="K3115" i="16" s="1"/>
  <c r="H3115" i="16" s="1"/>
  <c r="L3116" i="16"/>
  <c r="K3116" i="16" s="1"/>
  <c r="L3117" i="16"/>
  <c r="K3117" i="16" s="1"/>
  <c r="L3118" i="16"/>
  <c r="K3118" i="16" s="1"/>
  <c r="L3119" i="16"/>
  <c r="K3119" i="16" s="1"/>
  <c r="H3119" i="16" s="1"/>
  <c r="L3120" i="16"/>
  <c r="K3120" i="16" s="1"/>
  <c r="L3121" i="16"/>
  <c r="K3121" i="16" s="1"/>
  <c r="L3122" i="16"/>
  <c r="K3122" i="16" s="1"/>
  <c r="L3123" i="16"/>
  <c r="K3123" i="16" s="1"/>
  <c r="H3123" i="16" s="1"/>
  <c r="L3124" i="16"/>
  <c r="K3124" i="16" s="1"/>
  <c r="L3125" i="16"/>
  <c r="K3125" i="16" s="1"/>
  <c r="L3126" i="16"/>
  <c r="K3126" i="16" s="1"/>
  <c r="L3127" i="16"/>
  <c r="K3127" i="16" s="1"/>
  <c r="L3128" i="16"/>
  <c r="K3128" i="16" s="1"/>
  <c r="L3129" i="16"/>
  <c r="K3129" i="16" s="1"/>
  <c r="L3130" i="16"/>
  <c r="K3130" i="16" s="1"/>
  <c r="L3131" i="16"/>
  <c r="K3131" i="16" s="1"/>
  <c r="H3131" i="16" s="1"/>
  <c r="L3132" i="16"/>
  <c r="K3132" i="16" s="1"/>
  <c r="L3133" i="16"/>
  <c r="K3133" i="16" s="1"/>
  <c r="L3134" i="16"/>
  <c r="K3134" i="16" s="1"/>
  <c r="L3135" i="16"/>
  <c r="K3135" i="16" s="1"/>
  <c r="L3136" i="16"/>
  <c r="K3136" i="16" s="1"/>
  <c r="L3137" i="16"/>
  <c r="K3137" i="16" s="1"/>
  <c r="L3138" i="16"/>
  <c r="K3138" i="16" s="1"/>
  <c r="L3139" i="16"/>
  <c r="K3139" i="16" s="1"/>
  <c r="H3139" i="16" s="1"/>
  <c r="L3140" i="16"/>
  <c r="K3140" i="16" s="1"/>
  <c r="L3141" i="16"/>
  <c r="K3141" i="16" s="1"/>
  <c r="L3142" i="16"/>
  <c r="K3142" i="16" s="1"/>
  <c r="L3143" i="16"/>
  <c r="K3143" i="16" s="1"/>
  <c r="H3143" i="16" s="1"/>
  <c r="L3144" i="16"/>
  <c r="K3144" i="16" s="1"/>
  <c r="L3145" i="16"/>
  <c r="K3145" i="16" s="1"/>
  <c r="L3146" i="16"/>
  <c r="K3146" i="16" s="1"/>
  <c r="L3147" i="16"/>
  <c r="K3147" i="16" s="1"/>
  <c r="H3147" i="16" s="1"/>
  <c r="L3148" i="16"/>
  <c r="K3148" i="16" s="1"/>
  <c r="L3149" i="16"/>
  <c r="K3149" i="16" s="1"/>
  <c r="L3150" i="16"/>
  <c r="K3150" i="16" s="1"/>
  <c r="L3151" i="16"/>
  <c r="K3151" i="16" s="1"/>
  <c r="L3152" i="16"/>
  <c r="K3152" i="16" s="1"/>
  <c r="L3153" i="16"/>
  <c r="K3153" i="16" s="1"/>
  <c r="L3154" i="16"/>
  <c r="K3154" i="16" s="1"/>
  <c r="L3155" i="16"/>
  <c r="K3155" i="16" s="1"/>
  <c r="H3155" i="16" s="1"/>
  <c r="L3156" i="16"/>
  <c r="K3156" i="16" s="1"/>
  <c r="L3157" i="16"/>
  <c r="K3157" i="16" s="1"/>
  <c r="L3158" i="16"/>
  <c r="K3158" i="16" s="1"/>
  <c r="L3159" i="16"/>
  <c r="K3159" i="16" s="1"/>
  <c r="L3160" i="16"/>
  <c r="K3160" i="16" s="1"/>
  <c r="L3161" i="16"/>
  <c r="K3161" i="16" s="1"/>
  <c r="L3162" i="16"/>
  <c r="K3162" i="16" s="1"/>
  <c r="L3163" i="16"/>
  <c r="K3163" i="16" s="1"/>
  <c r="H3163" i="16" s="1"/>
  <c r="L3164" i="16"/>
  <c r="K3164" i="16" s="1"/>
  <c r="L3165" i="16"/>
  <c r="K3165" i="16" s="1"/>
  <c r="L3166" i="16"/>
  <c r="K3166" i="16" s="1"/>
  <c r="L3167" i="16"/>
  <c r="K3167" i="16" s="1"/>
  <c r="H3167" i="16" s="1"/>
  <c r="L3168" i="16"/>
  <c r="K3168" i="16" s="1"/>
  <c r="L3169" i="16"/>
  <c r="K3169" i="16" s="1"/>
  <c r="L3170" i="16"/>
  <c r="K3170" i="16" s="1"/>
  <c r="L3171" i="16"/>
  <c r="K3171" i="16" s="1"/>
  <c r="H3171" i="16" s="1"/>
  <c r="L3172" i="16"/>
  <c r="K3172" i="16" s="1"/>
  <c r="L3173" i="16"/>
  <c r="K3173" i="16" s="1"/>
  <c r="L3174" i="16"/>
  <c r="K3174" i="16" s="1"/>
  <c r="L3175" i="16"/>
  <c r="K3175" i="16" s="1"/>
  <c r="L3176" i="16"/>
  <c r="K3176" i="16" s="1"/>
  <c r="L3177" i="16"/>
  <c r="K3177" i="16" s="1"/>
  <c r="L3178" i="16"/>
  <c r="K3178" i="16" s="1"/>
  <c r="L3179" i="16"/>
  <c r="K3179" i="16" s="1"/>
  <c r="H3179" i="16" s="1"/>
  <c r="L3180" i="16"/>
  <c r="K3180" i="16" s="1"/>
  <c r="L3181" i="16"/>
  <c r="K3181" i="16" s="1"/>
  <c r="L3182" i="16"/>
  <c r="K3182" i="16" s="1"/>
  <c r="L3183" i="16"/>
  <c r="K3183" i="16" s="1"/>
  <c r="L3184" i="16"/>
  <c r="K3184" i="16" s="1"/>
  <c r="L3185" i="16"/>
  <c r="K3185" i="16" s="1"/>
  <c r="L3186" i="16"/>
  <c r="K3186" i="16" s="1"/>
  <c r="L3187" i="16"/>
  <c r="K3187" i="16" s="1"/>
  <c r="H3187" i="16" s="1"/>
  <c r="L3188" i="16"/>
  <c r="K3188" i="16" s="1"/>
  <c r="L3189" i="16"/>
  <c r="K3189" i="16" s="1"/>
  <c r="L3190" i="16"/>
  <c r="K3190" i="16" s="1"/>
  <c r="L3191" i="16"/>
  <c r="K3191" i="16" s="1"/>
  <c r="H3191" i="16" s="1"/>
  <c r="L3192" i="16"/>
  <c r="K3192" i="16" s="1"/>
  <c r="L3193" i="16"/>
  <c r="K3193" i="16" s="1"/>
  <c r="L3194" i="16"/>
  <c r="K3194" i="16" s="1"/>
  <c r="L3195" i="16"/>
  <c r="K3195" i="16" s="1"/>
  <c r="H3195" i="16" s="1"/>
  <c r="L3196" i="16"/>
  <c r="K3196" i="16" s="1"/>
  <c r="L3197" i="16"/>
  <c r="K3197" i="16" s="1"/>
  <c r="L3198" i="16"/>
  <c r="K3198" i="16" s="1"/>
  <c r="L3199" i="16"/>
  <c r="K3199" i="16" s="1"/>
  <c r="L3200" i="16"/>
  <c r="K3200" i="16" s="1"/>
  <c r="L3201" i="16"/>
  <c r="K3201" i="16" s="1"/>
  <c r="L3202" i="16"/>
  <c r="K3202" i="16" s="1"/>
  <c r="L3203" i="16"/>
  <c r="K3203" i="16" s="1"/>
  <c r="H3203" i="16" s="1"/>
  <c r="L3204" i="16"/>
  <c r="K3204" i="16" s="1"/>
  <c r="L3205" i="16"/>
  <c r="K3205" i="16" s="1"/>
  <c r="L3206" i="16"/>
  <c r="K3206" i="16" s="1"/>
  <c r="L3207" i="16"/>
  <c r="K3207" i="16" s="1"/>
  <c r="L3208" i="16"/>
  <c r="K3208" i="16" s="1"/>
  <c r="L3209" i="16"/>
  <c r="K3209" i="16" s="1"/>
  <c r="L3210" i="16"/>
  <c r="K3210" i="16" s="1"/>
  <c r="L3211" i="16"/>
  <c r="K3211" i="16" s="1"/>
  <c r="H3211" i="16" s="1"/>
  <c r="L3212" i="16"/>
  <c r="K3212" i="16" s="1"/>
  <c r="L3213" i="16"/>
  <c r="K3213" i="16" s="1"/>
  <c r="L3214" i="16"/>
  <c r="K3214" i="16" s="1"/>
  <c r="L3215" i="16"/>
  <c r="K3215" i="16" s="1"/>
  <c r="H3215" i="16" s="1"/>
  <c r="L3216" i="16"/>
  <c r="K3216" i="16" s="1"/>
  <c r="L3217" i="16"/>
  <c r="K3217" i="16" s="1"/>
  <c r="L3218" i="16"/>
  <c r="K3218" i="16" s="1"/>
  <c r="L3219" i="16"/>
  <c r="K3219" i="16" s="1"/>
  <c r="H3219" i="16" s="1"/>
  <c r="L3220" i="16"/>
  <c r="K3220" i="16" s="1"/>
  <c r="L3221" i="16"/>
  <c r="K3221" i="16" s="1"/>
  <c r="L3222" i="16"/>
  <c r="K3222" i="16" s="1"/>
  <c r="L3223" i="16"/>
  <c r="K3223" i="16" s="1"/>
  <c r="L3224" i="16"/>
  <c r="K3224" i="16" s="1"/>
  <c r="L3225" i="16"/>
  <c r="K3225" i="16" s="1"/>
  <c r="L3226" i="16"/>
  <c r="K3226" i="16" s="1"/>
  <c r="L3227" i="16"/>
  <c r="K3227" i="16" s="1"/>
  <c r="H3227" i="16" s="1"/>
  <c r="L3228" i="16"/>
  <c r="K3228" i="16" s="1"/>
  <c r="L3229" i="16"/>
  <c r="K3229" i="16" s="1"/>
  <c r="L3230" i="16"/>
  <c r="K3230" i="16" s="1"/>
  <c r="L3231" i="16"/>
  <c r="K3231" i="16" s="1"/>
  <c r="L3232" i="16"/>
  <c r="K3232" i="16" s="1"/>
  <c r="L3233" i="16"/>
  <c r="K3233" i="16" s="1"/>
  <c r="L3234" i="16"/>
  <c r="K3234" i="16" s="1"/>
  <c r="L3235" i="16"/>
  <c r="K3235" i="16" s="1"/>
  <c r="H3235" i="16" s="1"/>
  <c r="L3236" i="16"/>
  <c r="K3236" i="16" s="1"/>
  <c r="L3237" i="16"/>
  <c r="K3237" i="16" s="1"/>
  <c r="L3238" i="16"/>
  <c r="K3238" i="16" s="1"/>
  <c r="L3239" i="16"/>
  <c r="K3239" i="16" s="1"/>
  <c r="H3239" i="16" s="1"/>
  <c r="L3240" i="16"/>
  <c r="K3240" i="16" s="1"/>
  <c r="L3241" i="16"/>
  <c r="K3241" i="16" s="1"/>
  <c r="L3242" i="16"/>
  <c r="K3242" i="16" s="1"/>
  <c r="L3243" i="16"/>
  <c r="K3243" i="16" s="1"/>
  <c r="H3243" i="16" s="1"/>
  <c r="L3244" i="16"/>
  <c r="K3244" i="16" s="1"/>
  <c r="L3245" i="16"/>
  <c r="K3245" i="16" s="1"/>
  <c r="L3246" i="16"/>
  <c r="K3246" i="16" s="1"/>
  <c r="L3247" i="16"/>
  <c r="K3247" i="16" s="1"/>
  <c r="L3248" i="16"/>
  <c r="K3248" i="16" s="1"/>
  <c r="L3249" i="16"/>
  <c r="K3249" i="16" s="1"/>
  <c r="L3250" i="16"/>
  <c r="K3250" i="16" s="1"/>
  <c r="L3251" i="16"/>
  <c r="K3251" i="16" s="1"/>
  <c r="H3251" i="16" s="1"/>
  <c r="L3252" i="16"/>
  <c r="K3252" i="16" s="1"/>
  <c r="L3253" i="16"/>
  <c r="K3253" i="16" s="1"/>
  <c r="L3254" i="16"/>
  <c r="K3254" i="16" s="1"/>
  <c r="L3255" i="16"/>
  <c r="K3255" i="16" s="1"/>
  <c r="L3256" i="16"/>
  <c r="K3256" i="16" s="1"/>
  <c r="L3257" i="16"/>
  <c r="K3257" i="16" s="1"/>
  <c r="L3258" i="16"/>
  <c r="K3258" i="16" s="1"/>
  <c r="L3259" i="16"/>
  <c r="K3259" i="16" s="1"/>
  <c r="H3259" i="16" s="1"/>
  <c r="L3260" i="16"/>
  <c r="K3260" i="16" s="1"/>
  <c r="L3261" i="16"/>
  <c r="K3261" i="16" s="1"/>
  <c r="L3262" i="16"/>
  <c r="K3262" i="16" s="1"/>
  <c r="L3263" i="16"/>
  <c r="K3263" i="16" s="1"/>
  <c r="H3263" i="16" s="1"/>
  <c r="L3264" i="16"/>
  <c r="K3264" i="16" s="1"/>
  <c r="L3265" i="16"/>
  <c r="K3265" i="16" s="1"/>
  <c r="L3266" i="16"/>
  <c r="K3266" i="16" s="1"/>
  <c r="L3267" i="16"/>
  <c r="K3267" i="16" s="1"/>
  <c r="H3267" i="16" s="1"/>
  <c r="L3268" i="16"/>
  <c r="K3268" i="16" s="1"/>
  <c r="L3269" i="16"/>
  <c r="K3269" i="16" s="1"/>
  <c r="L3270" i="16"/>
  <c r="K3270" i="16" s="1"/>
  <c r="L3271" i="16"/>
  <c r="K3271" i="16" s="1"/>
  <c r="L3272" i="16"/>
  <c r="K3272" i="16" s="1"/>
  <c r="L3273" i="16"/>
  <c r="K3273" i="16" s="1"/>
  <c r="L3274" i="16"/>
  <c r="K3274" i="16" s="1"/>
  <c r="L3275" i="16"/>
  <c r="K3275" i="16" s="1"/>
  <c r="H3275" i="16" s="1"/>
  <c r="L3276" i="16"/>
  <c r="K3276" i="16" s="1"/>
  <c r="L3277" i="16"/>
  <c r="K3277" i="16" s="1"/>
  <c r="L3278" i="16"/>
  <c r="K3278" i="16" s="1"/>
  <c r="L3279" i="16"/>
  <c r="K3279" i="16" s="1"/>
  <c r="L3280" i="16"/>
  <c r="K3280" i="16" s="1"/>
  <c r="L3281" i="16"/>
  <c r="K3281" i="16" s="1"/>
  <c r="L3282" i="16"/>
  <c r="K3282" i="16" s="1"/>
  <c r="L3283" i="16"/>
  <c r="K3283" i="16" s="1"/>
  <c r="H3283" i="16" s="1"/>
  <c r="L3284" i="16"/>
  <c r="K3284" i="16" s="1"/>
  <c r="L3285" i="16"/>
  <c r="K3285" i="16" s="1"/>
  <c r="L3286" i="16"/>
  <c r="K3286" i="16" s="1"/>
  <c r="L3287" i="16"/>
  <c r="K3287" i="16" s="1"/>
  <c r="H3287" i="16" s="1"/>
  <c r="L3288" i="16"/>
  <c r="K3288" i="16" s="1"/>
  <c r="L3289" i="16"/>
  <c r="K3289" i="16" s="1"/>
  <c r="L3290" i="16"/>
  <c r="K3290" i="16" s="1"/>
  <c r="L3291" i="16"/>
  <c r="K3291" i="16" s="1"/>
  <c r="H3291" i="16" s="1"/>
  <c r="L3292" i="16"/>
  <c r="K3292" i="16" s="1"/>
  <c r="L3293" i="16"/>
  <c r="K3293" i="16" s="1"/>
  <c r="L3294" i="16"/>
  <c r="K3294" i="16" s="1"/>
  <c r="L3295" i="16"/>
  <c r="K3295" i="16" s="1"/>
  <c r="L3296" i="16"/>
  <c r="K3296" i="16" s="1"/>
  <c r="L3297" i="16"/>
  <c r="K3297" i="16" s="1"/>
  <c r="L3298" i="16"/>
  <c r="K3298" i="16" s="1"/>
  <c r="L3299" i="16"/>
  <c r="K3299" i="16" s="1"/>
  <c r="H3299" i="16" s="1"/>
  <c r="L3300" i="16"/>
  <c r="K3300" i="16" s="1"/>
  <c r="L3301" i="16"/>
  <c r="K3301" i="16" s="1"/>
  <c r="L3302" i="16"/>
  <c r="K3302" i="16" s="1"/>
  <c r="L3303" i="16"/>
  <c r="K3303" i="16" s="1"/>
  <c r="L3304" i="16"/>
  <c r="K3304" i="16" s="1"/>
  <c r="L3305" i="16"/>
  <c r="K3305" i="16" s="1"/>
  <c r="L3306" i="16"/>
  <c r="K3306" i="16" s="1"/>
  <c r="L3307" i="16"/>
  <c r="K3307" i="16" s="1"/>
  <c r="H3307" i="16" s="1"/>
  <c r="L3308" i="16"/>
  <c r="K3308" i="16" s="1"/>
  <c r="L3309" i="16"/>
  <c r="K3309" i="16" s="1"/>
  <c r="L3310" i="16"/>
  <c r="K3310" i="16" s="1"/>
  <c r="L3311" i="16"/>
  <c r="K3311" i="16" s="1"/>
  <c r="H3311" i="16" s="1"/>
  <c r="L3312" i="16"/>
  <c r="K3312" i="16" s="1"/>
  <c r="L3313" i="16"/>
  <c r="K3313" i="16" s="1"/>
  <c r="L3314" i="16"/>
  <c r="K3314" i="16" s="1"/>
  <c r="L3315" i="16"/>
  <c r="K3315" i="16" s="1"/>
  <c r="H3315" i="16" s="1"/>
  <c r="L3316" i="16"/>
  <c r="K3316" i="16" s="1"/>
  <c r="L3317" i="16"/>
  <c r="K3317" i="16" s="1"/>
  <c r="L3318" i="16"/>
  <c r="K3318" i="16" s="1"/>
  <c r="L3319" i="16"/>
  <c r="K3319" i="16" s="1"/>
  <c r="L3320" i="16"/>
  <c r="K3320" i="16" s="1"/>
  <c r="L3321" i="16"/>
  <c r="K3321" i="16" s="1"/>
  <c r="L3322" i="16"/>
  <c r="K3322" i="16" s="1"/>
  <c r="L3323" i="16"/>
  <c r="K3323" i="16" s="1"/>
  <c r="H3323" i="16" s="1"/>
  <c r="L3324" i="16"/>
  <c r="K3324" i="16" s="1"/>
  <c r="L3325" i="16"/>
  <c r="K3325" i="16" s="1"/>
  <c r="L3326" i="16"/>
  <c r="K3326" i="16" s="1"/>
  <c r="L3327" i="16"/>
  <c r="K3327" i="16" s="1"/>
  <c r="L3328" i="16"/>
  <c r="K3328" i="16" s="1"/>
  <c r="L3329" i="16"/>
  <c r="K3329" i="16" s="1"/>
  <c r="L3330" i="16"/>
  <c r="K3330" i="16" s="1"/>
  <c r="L3331" i="16"/>
  <c r="K3331" i="16" s="1"/>
  <c r="H3331" i="16" s="1"/>
  <c r="L3332" i="16"/>
  <c r="K3332" i="16" s="1"/>
  <c r="L3333" i="16"/>
  <c r="K3333" i="16" s="1"/>
  <c r="L3334" i="16"/>
  <c r="K3334" i="16" s="1"/>
  <c r="L3335" i="16"/>
  <c r="K3335" i="16" s="1"/>
  <c r="H3335" i="16" s="1"/>
  <c r="L3336" i="16"/>
  <c r="K3336" i="16" s="1"/>
  <c r="L3337" i="16"/>
  <c r="K3337" i="16" s="1"/>
  <c r="L3338" i="16"/>
  <c r="K3338" i="16" s="1"/>
  <c r="L3339" i="16"/>
  <c r="K3339" i="16" s="1"/>
  <c r="H3339" i="16" s="1"/>
  <c r="L3340" i="16"/>
  <c r="K3340" i="16" s="1"/>
  <c r="L3341" i="16"/>
  <c r="K3341" i="16" s="1"/>
  <c r="L3342" i="16"/>
  <c r="K3342" i="16" s="1"/>
  <c r="L3343" i="16"/>
  <c r="K3343" i="16" s="1"/>
  <c r="L3344" i="16"/>
  <c r="K3344" i="16" s="1"/>
  <c r="L3345" i="16"/>
  <c r="K3345" i="16" s="1"/>
  <c r="L3346" i="16"/>
  <c r="K3346" i="16" s="1"/>
  <c r="L3347" i="16"/>
  <c r="K3347" i="16" s="1"/>
  <c r="H3347" i="16" s="1"/>
  <c r="L3348" i="16"/>
  <c r="K3348" i="16" s="1"/>
  <c r="L3349" i="16"/>
  <c r="K3349" i="16" s="1"/>
  <c r="L3350" i="16"/>
  <c r="K3350" i="16" s="1"/>
  <c r="L3351" i="16"/>
  <c r="K3351" i="16" s="1"/>
  <c r="L3352" i="16"/>
  <c r="K3352" i="16" s="1"/>
  <c r="L3353" i="16"/>
  <c r="K3353" i="16" s="1"/>
  <c r="L3354" i="16"/>
  <c r="K3354" i="16" s="1"/>
  <c r="L3355" i="16"/>
  <c r="K3355" i="16" s="1"/>
  <c r="H3355" i="16" s="1"/>
  <c r="L3356" i="16"/>
  <c r="K3356" i="16" s="1"/>
  <c r="L3357" i="16"/>
  <c r="K3357" i="16" s="1"/>
  <c r="L3358" i="16"/>
  <c r="K3358" i="16" s="1"/>
  <c r="L3359" i="16"/>
  <c r="K3359" i="16" s="1"/>
  <c r="H3359" i="16" s="1"/>
  <c r="L3360" i="16"/>
  <c r="K3360" i="16" s="1"/>
  <c r="L3361" i="16"/>
  <c r="K3361" i="16" s="1"/>
  <c r="L3362" i="16"/>
  <c r="K3362" i="16" s="1"/>
  <c r="L3363" i="16"/>
  <c r="K3363" i="16" s="1"/>
  <c r="H3363" i="16" s="1"/>
  <c r="L3364" i="16"/>
  <c r="K3364" i="16" s="1"/>
  <c r="L3365" i="16"/>
  <c r="K3365" i="16" s="1"/>
  <c r="L3366" i="16"/>
  <c r="K3366" i="16" s="1"/>
  <c r="L3367" i="16"/>
  <c r="K3367" i="16" s="1"/>
  <c r="L3368" i="16"/>
  <c r="K3368" i="16" s="1"/>
  <c r="L3369" i="16"/>
  <c r="K3369" i="16" s="1"/>
  <c r="L3370" i="16"/>
  <c r="K3370" i="16" s="1"/>
  <c r="L3371" i="16"/>
  <c r="K3371" i="16" s="1"/>
  <c r="H3371" i="16" s="1"/>
  <c r="L3372" i="16"/>
  <c r="K3372" i="16" s="1"/>
  <c r="L3373" i="16"/>
  <c r="K3373" i="16" s="1"/>
  <c r="L3374" i="16"/>
  <c r="K3374" i="16" s="1"/>
  <c r="L3375" i="16"/>
  <c r="K3375" i="16" s="1"/>
  <c r="L3376" i="16"/>
  <c r="K3376" i="16" s="1"/>
  <c r="L3377" i="16"/>
  <c r="K3377" i="16" s="1"/>
  <c r="L3378" i="16"/>
  <c r="K3378" i="16" s="1"/>
  <c r="L3379" i="16"/>
  <c r="K3379" i="16" s="1"/>
  <c r="H3379" i="16" s="1"/>
  <c r="L3380" i="16"/>
  <c r="K3380" i="16" s="1"/>
  <c r="L3381" i="16"/>
  <c r="K3381" i="16" s="1"/>
  <c r="L3382" i="16"/>
  <c r="K3382" i="16" s="1"/>
  <c r="L3383" i="16"/>
  <c r="K3383" i="16" s="1"/>
  <c r="H3383" i="16" s="1"/>
  <c r="L3384" i="16"/>
  <c r="K3384" i="16" s="1"/>
  <c r="L3385" i="16"/>
  <c r="K3385" i="16" s="1"/>
  <c r="L3386" i="16"/>
  <c r="K3386" i="16" s="1"/>
  <c r="L3387" i="16"/>
  <c r="K3387" i="16" s="1"/>
  <c r="H3387" i="16" s="1"/>
  <c r="L3388" i="16"/>
  <c r="K3388" i="16" s="1"/>
  <c r="L3389" i="16"/>
  <c r="K3389" i="16" s="1"/>
  <c r="L3390" i="16"/>
  <c r="K3390" i="16" s="1"/>
  <c r="L3391" i="16"/>
  <c r="K3391" i="16" s="1"/>
  <c r="L3392" i="16"/>
  <c r="K3392" i="16" s="1"/>
  <c r="L3393" i="16"/>
  <c r="K3393" i="16" s="1"/>
  <c r="L3394" i="16"/>
  <c r="K3394" i="16" s="1"/>
  <c r="L3395" i="16"/>
  <c r="K3395" i="16" s="1"/>
  <c r="H3395" i="16" s="1"/>
  <c r="L3396" i="16"/>
  <c r="K3396" i="16" s="1"/>
  <c r="L3397" i="16"/>
  <c r="K3397" i="16" s="1"/>
  <c r="L3398" i="16"/>
  <c r="K3398" i="16" s="1"/>
  <c r="L3399" i="16"/>
  <c r="K3399" i="16" s="1"/>
  <c r="L3400" i="16"/>
  <c r="K3400" i="16" s="1"/>
  <c r="L3401" i="16"/>
  <c r="K3401" i="16" s="1"/>
  <c r="L3402" i="16"/>
  <c r="K3402" i="16" s="1"/>
  <c r="L3403" i="16"/>
  <c r="K3403" i="16" s="1"/>
  <c r="H3403" i="16" s="1"/>
  <c r="L3404" i="16"/>
  <c r="K3404" i="16" s="1"/>
  <c r="L3405" i="16"/>
  <c r="K3405" i="16" s="1"/>
  <c r="L3406" i="16"/>
  <c r="K3406" i="16" s="1"/>
  <c r="L3407" i="16"/>
  <c r="K3407" i="16" s="1"/>
  <c r="H3407" i="16" s="1"/>
  <c r="L3408" i="16"/>
  <c r="K3408" i="16" s="1"/>
  <c r="L3409" i="16"/>
  <c r="K3409" i="16" s="1"/>
  <c r="L3410" i="16"/>
  <c r="K3410" i="16" s="1"/>
  <c r="L3411" i="16"/>
  <c r="K3411" i="16" s="1"/>
  <c r="H3411" i="16" s="1"/>
  <c r="L3412" i="16"/>
  <c r="K3412" i="16" s="1"/>
  <c r="L3413" i="16"/>
  <c r="K3413" i="16" s="1"/>
  <c r="L3414" i="16"/>
  <c r="K3414" i="16" s="1"/>
  <c r="L3415" i="16"/>
  <c r="K3415" i="16" s="1"/>
  <c r="L3416" i="16"/>
  <c r="K3416" i="16" s="1"/>
  <c r="L3417" i="16"/>
  <c r="K3417" i="16" s="1"/>
  <c r="L3418" i="16"/>
  <c r="K3418" i="16" s="1"/>
  <c r="L3419" i="16"/>
  <c r="K3419" i="16" s="1"/>
  <c r="H3419" i="16" s="1"/>
  <c r="L3420" i="16"/>
  <c r="K3420" i="16" s="1"/>
  <c r="L3421" i="16"/>
  <c r="K3421" i="16" s="1"/>
  <c r="L3422" i="16"/>
  <c r="K3422" i="16" s="1"/>
  <c r="L3423" i="16"/>
  <c r="K3423" i="16" s="1"/>
  <c r="L3424" i="16"/>
  <c r="K3424" i="16" s="1"/>
  <c r="L3425" i="16"/>
  <c r="K3425" i="16" s="1"/>
  <c r="L3426" i="16"/>
  <c r="K3426" i="16" s="1"/>
  <c r="L3427" i="16"/>
  <c r="K3427" i="16" s="1"/>
  <c r="H3427" i="16" s="1"/>
  <c r="L3428" i="16"/>
  <c r="K3428" i="16" s="1"/>
  <c r="L3429" i="16"/>
  <c r="K3429" i="16" s="1"/>
  <c r="L3430" i="16"/>
  <c r="K3430" i="16" s="1"/>
  <c r="L3431" i="16"/>
  <c r="K3431" i="16" s="1"/>
  <c r="H3431" i="16" s="1"/>
  <c r="L3432" i="16"/>
  <c r="K3432" i="16" s="1"/>
  <c r="L3433" i="16"/>
  <c r="K3433" i="16" s="1"/>
  <c r="L3434" i="16"/>
  <c r="K3434" i="16" s="1"/>
  <c r="L3435" i="16"/>
  <c r="K3435" i="16" s="1"/>
  <c r="H3435" i="16" s="1"/>
  <c r="L3436" i="16"/>
  <c r="K3436" i="16" s="1"/>
  <c r="L3437" i="16"/>
  <c r="K3437" i="16" s="1"/>
  <c r="L3438" i="16"/>
  <c r="K3438" i="16" s="1"/>
  <c r="L3439" i="16"/>
  <c r="K3439" i="16" s="1"/>
  <c r="L3440" i="16"/>
  <c r="K3440" i="16" s="1"/>
  <c r="L3441" i="16"/>
  <c r="K3441" i="16" s="1"/>
  <c r="L3442" i="16"/>
  <c r="K3442" i="16" s="1"/>
  <c r="L3443" i="16"/>
  <c r="K3443" i="16" s="1"/>
  <c r="H3443" i="16" s="1"/>
  <c r="L3444" i="16"/>
  <c r="K3444" i="16" s="1"/>
  <c r="L3445" i="16"/>
  <c r="K3445" i="16" s="1"/>
  <c r="L3446" i="16"/>
  <c r="K3446" i="16" s="1"/>
  <c r="L3447" i="16"/>
  <c r="K3447" i="16" s="1"/>
  <c r="L3448" i="16"/>
  <c r="K3448" i="16" s="1"/>
  <c r="L3449" i="16"/>
  <c r="K3449" i="16" s="1"/>
  <c r="L3450" i="16"/>
  <c r="K3450" i="16" s="1"/>
  <c r="L3451" i="16"/>
  <c r="K3451" i="16" s="1"/>
  <c r="H3451" i="16" s="1"/>
  <c r="L3452" i="16"/>
  <c r="K3452" i="16" s="1"/>
  <c r="L3453" i="16"/>
  <c r="K3453" i="16" s="1"/>
  <c r="L3454" i="16"/>
  <c r="K3454" i="16" s="1"/>
  <c r="L3455" i="16"/>
  <c r="K3455" i="16" s="1"/>
  <c r="H3455" i="16" s="1"/>
  <c r="L3456" i="16"/>
  <c r="K3456" i="16" s="1"/>
  <c r="L3457" i="16"/>
  <c r="K3457" i="16" s="1"/>
  <c r="L3458" i="16"/>
  <c r="K3458" i="16" s="1"/>
  <c r="L3459" i="16"/>
  <c r="K3459" i="16" s="1"/>
  <c r="H3459" i="16" s="1"/>
  <c r="L3460" i="16"/>
  <c r="K3460" i="16" s="1"/>
  <c r="L3461" i="16"/>
  <c r="K3461" i="16" s="1"/>
  <c r="L3462" i="16"/>
  <c r="K3462" i="16" s="1"/>
  <c r="L3463" i="16"/>
  <c r="K3463" i="16" s="1"/>
  <c r="L3464" i="16"/>
  <c r="K3464" i="16" s="1"/>
  <c r="L3465" i="16"/>
  <c r="K3465" i="16" s="1"/>
  <c r="L3466" i="16"/>
  <c r="K3466" i="16" s="1"/>
  <c r="L3467" i="16"/>
  <c r="K3467" i="16" s="1"/>
  <c r="H3467" i="16" s="1"/>
  <c r="L3468" i="16"/>
  <c r="K3468" i="16" s="1"/>
  <c r="L3469" i="16"/>
  <c r="K3469" i="16" s="1"/>
  <c r="L3470" i="16"/>
  <c r="K3470" i="16" s="1"/>
  <c r="L3471" i="16"/>
  <c r="K3471" i="16" s="1"/>
  <c r="L3472" i="16"/>
  <c r="K3472" i="16" s="1"/>
  <c r="L3473" i="16"/>
  <c r="K3473" i="16" s="1"/>
  <c r="L3474" i="16"/>
  <c r="K3474" i="16" s="1"/>
  <c r="L3475" i="16"/>
  <c r="K3475" i="16" s="1"/>
  <c r="H3475" i="16" s="1"/>
  <c r="L3476" i="16"/>
  <c r="K3476" i="16" s="1"/>
  <c r="L3477" i="16"/>
  <c r="K3477" i="16" s="1"/>
  <c r="L3478" i="16"/>
  <c r="K3478" i="16" s="1"/>
  <c r="L3479" i="16"/>
  <c r="K3479" i="16" s="1"/>
  <c r="H3479" i="16" s="1"/>
  <c r="L3480" i="16"/>
  <c r="K3480" i="16" s="1"/>
  <c r="L3481" i="16"/>
  <c r="K3481" i="16" s="1"/>
  <c r="L3482" i="16"/>
  <c r="K3482" i="16" s="1"/>
  <c r="L3483" i="16"/>
  <c r="K3483" i="16" s="1"/>
  <c r="H3483" i="16" s="1"/>
  <c r="L3484" i="16"/>
  <c r="K3484" i="16" s="1"/>
  <c r="L3485" i="16"/>
  <c r="K3485" i="16" s="1"/>
  <c r="L3486" i="16"/>
  <c r="K3486" i="16" s="1"/>
  <c r="L3487" i="16"/>
  <c r="K3487" i="16" s="1"/>
  <c r="L3488" i="16"/>
  <c r="K3488" i="16" s="1"/>
  <c r="L3489" i="16"/>
  <c r="K3489" i="16" s="1"/>
  <c r="L3490" i="16"/>
  <c r="K3490" i="16" s="1"/>
  <c r="L3491" i="16"/>
  <c r="K3491" i="16" s="1"/>
  <c r="H3491" i="16" s="1"/>
  <c r="L3492" i="16"/>
  <c r="K3492" i="16" s="1"/>
  <c r="L3493" i="16"/>
  <c r="K3493" i="16" s="1"/>
  <c r="L3494" i="16"/>
  <c r="K3494" i="16" s="1"/>
  <c r="L3495" i="16"/>
  <c r="K3495" i="16" s="1"/>
  <c r="L3496" i="16"/>
  <c r="K3496" i="16" s="1"/>
  <c r="L3497" i="16"/>
  <c r="K3497" i="16" s="1"/>
  <c r="L3498" i="16"/>
  <c r="K3498" i="16" s="1"/>
  <c r="L3499" i="16"/>
  <c r="K3499" i="16" s="1"/>
  <c r="H3499" i="16" s="1"/>
  <c r="L3500" i="16"/>
  <c r="K3500" i="16" s="1"/>
  <c r="L3501" i="16"/>
  <c r="K3501" i="16" s="1"/>
  <c r="L3502" i="16"/>
  <c r="K3502" i="16" s="1"/>
  <c r="L3503" i="16"/>
  <c r="K3503" i="16" s="1"/>
  <c r="H3503" i="16" s="1"/>
  <c r="L3504" i="16"/>
  <c r="K3504" i="16" s="1"/>
  <c r="L3505" i="16"/>
  <c r="K3505" i="16" s="1"/>
  <c r="L3506" i="16"/>
  <c r="K3506" i="16" s="1"/>
  <c r="L3507" i="16"/>
  <c r="K3507" i="16" s="1"/>
  <c r="H3507" i="16" s="1"/>
  <c r="L3508" i="16"/>
  <c r="K3508" i="16" s="1"/>
  <c r="L3509" i="16"/>
  <c r="K3509" i="16" s="1"/>
  <c r="L3510" i="16"/>
  <c r="K3510" i="16" s="1"/>
  <c r="L3511" i="16"/>
  <c r="K3511" i="16" s="1"/>
  <c r="L3512" i="16"/>
  <c r="K3512" i="16" s="1"/>
  <c r="L3513" i="16"/>
  <c r="K3513" i="16" s="1"/>
  <c r="L3514" i="16"/>
  <c r="K3514" i="16" s="1"/>
  <c r="L3515" i="16"/>
  <c r="K3515" i="16" s="1"/>
  <c r="H3515" i="16" s="1"/>
  <c r="L3516" i="16"/>
  <c r="K3516" i="16" s="1"/>
  <c r="L3517" i="16"/>
  <c r="K3517" i="16" s="1"/>
  <c r="L3518" i="16"/>
  <c r="K3518" i="16" s="1"/>
  <c r="L3519" i="16"/>
  <c r="K3519" i="16" s="1"/>
  <c r="L3520" i="16"/>
  <c r="K3520" i="16" s="1"/>
  <c r="L3521" i="16"/>
  <c r="K3521" i="16" s="1"/>
  <c r="L3522" i="16"/>
  <c r="K3522" i="16" s="1"/>
  <c r="L3523" i="16"/>
  <c r="K3523" i="16" s="1"/>
  <c r="H3523" i="16" s="1"/>
  <c r="L3524" i="16"/>
  <c r="K3524" i="16" s="1"/>
  <c r="L3525" i="16"/>
  <c r="K3525" i="16" s="1"/>
  <c r="L3526" i="16"/>
  <c r="K3526" i="16" s="1"/>
  <c r="L3527" i="16"/>
  <c r="K3527" i="16" s="1"/>
  <c r="H3527" i="16" s="1"/>
  <c r="L3528" i="16"/>
  <c r="K3528" i="16" s="1"/>
  <c r="L3529" i="16"/>
  <c r="K3529" i="16" s="1"/>
  <c r="L3530" i="16"/>
  <c r="K3530" i="16" s="1"/>
  <c r="L3531" i="16"/>
  <c r="K3531" i="16" s="1"/>
  <c r="H3531" i="16" s="1"/>
  <c r="L3532" i="16"/>
  <c r="K3532" i="16" s="1"/>
  <c r="L3533" i="16"/>
  <c r="K3533" i="16" s="1"/>
  <c r="L3534" i="16"/>
  <c r="K3534" i="16" s="1"/>
  <c r="L3535" i="16"/>
  <c r="K3535" i="16" s="1"/>
  <c r="L3536" i="16"/>
  <c r="K3536" i="16" s="1"/>
  <c r="L3537" i="16"/>
  <c r="K3537" i="16" s="1"/>
  <c r="L3538" i="16"/>
  <c r="K3538" i="16" s="1"/>
  <c r="L3539" i="16"/>
  <c r="K3539" i="16" s="1"/>
  <c r="H3539" i="16" s="1"/>
  <c r="L3540" i="16"/>
  <c r="K3540" i="16" s="1"/>
  <c r="L3541" i="16"/>
  <c r="K3541" i="16" s="1"/>
  <c r="L3542" i="16"/>
  <c r="K3542" i="16" s="1"/>
  <c r="L3543" i="16"/>
  <c r="K3543" i="16" s="1"/>
  <c r="L3544" i="16"/>
  <c r="K3544" i="16" s="1"/>
  <c r="L3545" i="16"/>
  <c r="K3545" i="16" s="1"/>
  <c r="L3546" i="16"/>
  <c r="K3546" i="16" s="1"/>
  <c r="L3547" i="16"/>
  <c r="K3547" i="16" s="1"/>
  <c r="H3547" i="16" s="1"/>
  <c r="L3548" i="16"/>
  <c r="K3548" i="16" s="1"/>
  <c r="L3549" i="16"/>
  <c r="K3549" i="16" s="1"/>
  <c r="L3550" i="16"/>
  <c r="K3550" i="16" s="1"/>
  <c r="L3551" i="16"/>
  <c r="K3551" i="16" s="1"/>
  <c r="H3551" i="16" s="1"/>
  <c r="L3552" i="16"/>
  <c r="K3552" i="16" s="1"/>
  <c r="L3553" i="16"/>
  <c r="K3553" i="16" s="1"/>
  <c r="L3554" i="16"/>
  <c r="K3554" i="16" s="1"/>
  <c r="L3555" i="16"/>
  <c r="K3555" i="16" s="1"/>
  <c r="H3555" i="16" s="1"/>
  <c r="L3556" i="16"/>
  <c r="K3556" i="16" s="1"/>
  <c r="L3557" i="16"/>
  <c r="K3557" i="16" s="1"/>
  <c r="L3558" i="16"/>
  <c r="K3558" i="16" s="1"/>
  <c r="L3559" i="16"/>
  <c r="K3559" i="16" s="1"/>
  <c r="L3560" i="16"/>
  <c r="K3560" i="16" s="1"/>
  <c r="L3561" i="16"/>
  <c r="K3561" i="16" s="1"/>
  <c r="L3562" i="16"/>
  <c r="K3562" i="16" s="1"/>
  <c r="L3563" i="16"/>
  <c r="K3563" i="16" s="1"/>
  <c r="H3563" i="16" s="1"/>
  <c r="L3564" i="16"/>
  <c r="K3564" i="16" s="1"/>
  <c r="L3565" i="16"/>
  <c r="K3565" i="16" s="1"/>
  <c r="L3566" i="16"/>
  <c r="K3566" i="16" s="1"/>
  <c r="L3567" i="16"/>
  <c r="K3567" i="16" s="1"/>
  <c r="L3568" i="16"/>
  <c r="K3568" i="16" s="1"/>
  <c r="L3569" i="16"/>
  <c r="K3569" i="16" s="1"/>
  <c r="L3570" i="16"/>
  <c r="K3570" i="16" s="1"/>
  <c r="L3571" i="16"/>
  <c r="K3571" i="16" s="1"/>
  <c r="H3571" i="16" s="1"/>
  <c r="L3572" i="16"/>
  <c r="K3572" i="16" s="1"/>
  <c r="L3573" i="16"/>
  <c r="K3573" i="16" s="1"/>
  <c r="L3574" i="16"/>
  <c r="K3574" i="16" s="1"/>
  <c r="L3575" i="16"/>
  <c r="K3575" i="16" s="1"/>
  <c r="H3575" i="16" s="1"/>
  <c r="L3576" i="16"/>
  <c r="K3576" i="16" s="1"/>
  <c r="L3577" i="16"/>
  <c r="K3577" i="16" s="1"/>
  <c r="L3578" i="16"/>
  <c r="K3578" i="16" s="1"/>
  <c r="L3579" i="16"/>
  <c r="K3579" i="16" s="1"/>
  <c r="H3579" i="16" s="1"/>
  <c r="L3580" i="16"/>
  <c r="K3580" i="16" s="1"/>
  <c r="L3581" i="16"/>
  <c r="K3581" i="16" s="1"/>
  <c r="L3582" i="16"/>
  <c r="K3582" i="16" s="1"/>
  <c r="L3583" i="16"/>
  <c r="K3583" i="16" s="1"/>
  <c r="L3584" i="16"/>
  <c r="K3584" i="16" s="1"/>
  <c r="L3585" i="16"/>
  <c r="K3585" i="16" s="1"/>
  <c r="L3586" i="16"/>
  <c r="K3586" i="16" s="1"/>
  <c r="L3587" i="16"/>
  <c r="K3587" i="16" s="1"/>
  <c r="H3587" i="16" s="1"/>
  <c r="L3588" i="16"/>
  <c r="K3588" i="16" s="1"/>
  <c r="L3589" i="16"/>
  <c r="K3589" i="16" s="1"/>
  <c r="L3590" i="16"/>
  <c r="K3590" i="16" s="1"/>
  <c r="L3591" i="16"/>
  <c r="K3591" i="16" s="1"/>
  <c r="L3592" i="16"/>
  <c r="K3592" i="16" s="1"/>
  <c r="L3593" i="16"/>
  <c r="K3593" i="16" s="1"/>
  <c r="L3594" i="16"/>
  <c r="K3594" i="16" s="1"/>
  <c r="L3595" i="16"/>
  <c r="K3595" i="16" s="1"/>
  <c r="H3595" i="16" s="1"/>
  <c r="L3596" i="16"/>
  <c r="K3596" i="16" s="1"/>
  <c r="L3597" i="16"/>
  <c r="K3597" i="16" s="1"/>
  <c r="L3598" i="16"/>
  <c r="K3598" i="16" s="1"/>
  <c r="L3599" i="16"/>
  <c r="K3599" i="16" s="1"/>
  <c r="H3599" i="16" s="1"/>
  <c r="L3600" i="16"/>
  <c r="K3600" i="16" s="1"/>
  <c r="L3601" i="16"/>
  <c r="K3601" i="16" s="1"/>
  <c r="L3602" i="16"/>
  <c r="K3602" i="16" s="1"/>
  <c r="L3603" i="16"/>
  <c r="K3603" i="16" s="1"/>
  <c r="H3603" i="16" s="1"/>
  <c r="L3604" i="16"/>
  <c r="K3604" i="16" s="1"/>
  <c r="L3605" i="16"/>
  <c r="K3605" i="16" s="1"/>
  <c r="L3606" i="16"/>
  <c r="K3606" i="16" s="1"/>
  <c r="L3607" i="16"/>
  <c r="K3607" i="16" s="1"/>
  <c r="L3608" i="16"/>
  <c r="K3608" i="16" s="1"/>
  <c r="L3609" i="16"/>
  <c r="K3609" i="16" s="1"/>
  <c r="L3610" i="16"/>
  <c r="K3610" i="16" s="1"/>
  <c r="L3611" i="16"/>
  <c r="K3611" i="16" s="1"/>
  <c r="H3611" i="16" s="1"/>
  <c r="L3612" i="16"/>
  <c r="K3612" i="16" s="1"/>
  <c r="L3613" i="16"/>
  <c r="K3613" i="16" s="1"/>
  <c r="L3614" i="16"/>
  <c r="K3614" i="16" s="1"/>
  <c r="L3615" i="16"/>
  <c r="K3615" i="16" s="1"/>
  <c r="L3616" i="16"/>
  <c r="K3616" i="16" s="1"/>
  <c r="L3617" i="16"/>
  <c r="K3617" i="16" s="1"/>
  <c r="L3618" i="16"/>
  <c r="K3618" i="16" s="1"/>
  <c r="L3619" i="16"/>
  <c r="K3619" i="16" s="1"/>
  <c r="H3619" i="16" s="1"/>
  <c r="L3620" i="16"/>
  <c r="K3620" i="16" s="1"/>
  <c r="L3621" i="16"/>
  <c r="K3621" i="16" s="1"/>
  <c r="L3622" i="16"/>
  <c r="K3622" i="16" s="1"/>
  <c r="L3623" i="16"/>
  <c r="K3623" i="16" s="1"/>
  <c r="H3623" i="16" s="1"/>
  <c r="L3624" i="16"/>
  <c r="K3624" i="16" s="1"/>
  <c r="L3625" i="16"/>
  <c r="K3625" i="16" s="1"/>
  <c r="L3626" i="16"/>
  <c r="K3626" i="16" s="1"/>
  <c r="L3627" i="16"/>
  <c r="K3627" i="16" s="1"/>
  <c r="H3627" i="16" s="1"/>
  <c r="L3628" i="16"/>
  <c r="K3628" i="16" s="1"/>
  <c r="L3629" i="16"/>
  <c r="K3629" i="16" s="1"/>
  <c r="L3630" i="16"/>
  <c r="K3630" i="16" s="1"/>
  <c r="L3631" i="16"/>
  <c r="K3631" i="16" s="1"/>
  <c r="L3632" i="16"/>
  <c r="K3632" i="16" s="1"/>
  <c r="L3633" i="16"/>
  <c r="K3633" i="16" s="1"/>
  <c r="L3634" i="16"/>
  <c r="K3634" i="16" s="1"/>
  <c r="L3635" i="16"/>
  <c r="K3635" i="16" s="1"/>
  <c r="H3635" i="16" s="1"/>
  <c r="L3636" i="16"/>
  <c r="K3636" i="16" s="1"/>
  <c r="L3637" i="16"/>
  <c r="K3637" i="16" s="1"/>
  <c r="L3638" i="16"/>
  <c r="K3638" i="16" s="1"/>
  <c r="L3639" i="16"/>
  <c r="K3639" i="16" s="1"/>
  <c r="L3640" i="16"/>
  <c r="K3640" i="16" s="1"/>
  <c r="L3641" i="16"/>
  <c r="K3641" i="16" s="1"/>
  <c r="L3642" i="16"/>
  <c r="K3642" i="16" s="1"/>
  <c r="L3643" i="16"/>
  <c r="K3643" i="16" s="1"/>
  <c r="H3643" i="16" s="1"/>
  <c r="L3644" i="16"/>
  <c r="K3644" i="16" s="1"/>
  <c r="L3645" i="16"/>
  <c r="K3645" i="16" s="1"/>
  <c r="L3646" i="16"/>
  <c r="K3646" i="16" s="1"/>
  <c r="L3647" i="16"/>
  <c r="K3647" i="16" s="1"/>
  <c r="H3647" i="16" s="1"/>
  <c r="L3648" i="16"/>
  <c r="K3648" i="16" s="1"/>
  <c r="L3649" i="16"/>
  <c r="K3649" i="16" s="1"/>
  <c r="L3650" i="16"/>
  <c r="K3650" i="16" s="1"/>
  <c r="L3651" i="16"/>
  <c r="K3651" i="16" s="1"/>
  <c r="H3651" i="16" s="1"/>
  <c r="L3652" i="16"/>
  <c r="K3652" i="16" s="1"/>
  <c r="L3653" i="16"/>
  <c r="K3653" i="16" s="1"/>
  <c r="L3654" i="16"/>
  <c r="K3654" i="16" s="1"/>
  <c r="L3655" i="16"/>
  <c r="K3655" i="16" s="1"/>
  <c r="L3656" i="16"/>
  <c r="K3656" i="16" s="1"/>
  <c r="L3657" i="16"/>
  <c r="K3657" i="16" s="1"/>
  <c r="L3658" i="16"/>
  <c r="K3658" i="16" s="1"/>
  <c r="L3659" i="16"/>
  <c r="K3659" i="16" s="1"/>
  <c r="H3659" i="16" s="1"/>
  <c r="L3660" i="16"/>
  <c r="K3660" i="16" s="1"/>
  <c r="L3661" i="16"/>
  <c r="K3661" i="16" s="1"/>
  <c r="L3662" i="16"/>
  <c r="K3662" i="16" s="1"/>
  <c r="L3663" i="16"/>
  <c r="K3663" i="16" s="1"/>
  <c r="L3664" i="16"/>
  <c r="K3664" i="16" s="1"/>
  <c r="L3665" i="16"/>
  <c r="K3665" i="16" s="1"/>
  <c r="L3666" i="16"/>
  <c r="K3666" i="16" s="1"/>
  <c r="L3667" i="16"/>
  <c r="K3667" i="16" s="1"/>
  <c r="H3667" i="16" s="1"/>
  <c r="L3668" i="16"/>
  <c r="K3668" i="16" s="1"/>
  <c r="L3669" i="16"/>
  <c r="K3669" i="16" s="1"/>
  <c r="L3670" i="16"/>
  <c r="K3670" i="16" s="1"/>
  <c r="L3671" i="16"/>
  <c r="K3671" i="16" s="1"/>
  <c r="H3671" i="16" s="1"/>
  <c r="L3672" i="16"/>
  <c r="K3672" i="16" s="1"/>
  <c r="L3673" i="16"/>
  <c r="K3673" i="16" s="1"/>
  <c r="L3674" i="16"/>
  <c r="K3674" i="16" s="1"/>
  <c r="L3675" i="16"/>
  <c r="K3675" i="16" s="1"/>
  <c r="H3675" i="16" s="1"/>
  <c r="L3676" i="16"/>
  <c r="K3676" i="16" s="1"/>
  <c r="L3677" i="16"/>
  <c r="K3677" i="16" s="1"/>
  <c r="L3678" i="16"/>
  <c r="K3678" i="16" s="1"/>
  <c r="L3679" i="16"/>
  <c r="K3679" i="16" s="1"/>
  <c r="L3680" i="16"/>
  <c r="K3680" i="16" s="1"/>
  <c r="L3681" i="16"/>
  <c r="K3681" i="16" s="1"/>
  <c r="L3682" i="16"/>
  <c r="K3682" i="16" s="1"/>
  <c r="L3683" i="16"/>
  <c r="K3683" i="16" s="1"/>
  <c r="H3683" i="16" s="1"/>
  <c r="L3684" i="16"/>
  <c r="K3684" i="16" s="1"/>
  <c r="L3685" i="16"/>
  <c r="K3685" i="16" s="1"/>
  <c r="L3686" i="16"/>
  <c r="K3686" i="16" s="1"/>
  <c r="L3687" i="16"/>
  <c r="K3687" i="16" s="1"/>
  <c r="L3688" i="16"/>
  <c r="K3688" i="16" s="1"/>
  <c r="L3689" i="16"/>
  <c r="K3689" i="16" s="1"/>
  <c r="L3690" i="16"/>
  <c r="K3690" i="16" s="1"/>
  <c r="L3691" i="16"/>
  <c r="K3691" i="16" s="1"/>
  <c r="H3691" i="16" s="1"/>
  <c r="L3692" i="16"/>
  <c r="K3692" i="16" s="1"/>
  <c r="L3693" i="16"/>
  <c r="K3693" i="16" s="1"/>
  <c r="L3694" i="16"/>
  <c r="K3694" i="16" s="1"/>
  <c r="L3695" i="16"/>
  <c r="K3695" i="16" s="1"/>
  <c r="H3695" i="16" s="1"/>
  <c r="L3696" i="16"/>
  <c r="K3696" i="16" s="1"/>
  <c r="L3697" i="16"/>
  <c r="K3697" i="16" s="1"/>
  <c r="L3698" i="16"/>
  <c r="K3698" i="16" s="1"/>
  <c r="L3699" i="16"/>
  <c r="K3699" i="16" s="1"/>
  <c r="H3699" i="16" s="1"/>
  <c r="L3700" i="16"/>
  <c r="K3700" i="16" s="1"/>
  <c r="L3701" i="16"/>
  <c r="K3701" i="16" s="1"/>
  <c r="L3702" i="16"/>
  <c r="K3702" i="16" s="1"/>
  <c r="L3703" i="16"/>
  <c r="K3703" i="16" s="1"/>
  <c r="L3704" i="16"/>
  <c r="K3704" i="16" s="1"/>
  <c r="L3705" i="16"/>
  <c r="K3705" i="16" s="1"/>
  <c r="L3706" i="16"/>
  <c r="K3706" i="16" s="1"/>
  <c r="L3707" i="16"/>
  <c r="K3707" i="16" s="1"/>
  <c r="H3707" i="16" s="1"/>
  <c r="L3708" i="16"/>
  <c r="K3708" i="16" s="1"/>
  <c r="L3709" i="16"/>
  <c r="K3709" i="16" s="1"/>
  <c r="L3710" i="16"/>
  <c r="K3710" i="16" s="1"/>
  <c r="L3711" i="16"/>
  <c r="K3711" i="16" s="1"/>
  <c r="L3712" i="16"/>
  <c r="K3712" i="16" s="1"/>
  <c r="L3713" i="16"/>
  <c r="K3713" i="16" s="1"/>
  <c r="L3714" i="16"/>
  <c r="K3714" i="16" s="1"/>
  <c r="L3715" i="16"/>
  <c r="K3715" i="16" s="1"/>
  <c r="H3715" i="16" s="1"/>
  <c r="L3716" i="16"/>
  <c r="K3716" i="16" s="1"/>
  <c r="L3717" i="16"/>
  <c r="K3717" i="16" s="1"/>
  <c r="L3718" i="16"/>
  <c r="K3718" i="16" s="1"/>
  <c r="L3719" i="16"/>
  <c r="K3719" i="16" s="1"/>
  <c r="H3719" i="16" s="1"/>
  <c r="L3720" i="16"/>
  <c r="K3720" i="16" s="1"/>
  <c r="L3721" i="16"/>
  <c r="K3721" i="16" s="1"/>
  <c r="L3722" i="16"/>
  <c r="K3722" i="16" s="1"/>
  <c r="L3723" i="16"/>
  <c r="K3723" i="16" s="1"/>
  <c r="H3723" i="16" s="1"/>
  <c r="L3724" i="16"/>
  <c r="K3724" i="16" s="1"/>
  <c r="L3725" i="16"/>
  <c r="K3725" i="16" s="1"/>
  <c r="L3726" i="16"/>
  <c r="K3726" i="16" s="1"/>
  <c r="L3727" i="16"/>
  <c r="K3727" i="16" s="1"/>
  <c r="L3728" i="16"/>
  <c r="K3728" i="16" s="1"/>
  <c r="L3729" i="16"/>
  <c r="K3729" i="16" s="1"/>
  <c r="L3730" i="16"/>
  <c r="K3730" i="16" s="1"/>
  <c r="L3731" i="16"/>
  <c r="K3731" i="16" s="1"/>
  <c r="H3731" i="16" s="1"/>
  <c r="L3732" i="16"/>
  <c r="K3732" i="16" s="1"/>
  <c r="L3733" i="16"/>
  <c r="K3733" i="16" s="1"/>
  <c r="L3734" i="16"/>
  <c r="K3734" i="16" s="1"/>
  <c r="L3735" i="16"/>
  <c r="K3735" i="16" s="1"/>
  <c r="L3736" i="16"/>
  <c r="K3736" i="16" s="1"/>
  <c r="L3737" i="16"/>
  <c r="K3737" i="16" s="1"/>
  <c r="L3738" i="16"/>
  <c r="K3738" i="16" s="1"/>
  <c r="L3739" i="16"/>
  <c r="K3739" i="16" s="1"/>
  <c r="H3739" i="16" s="1"/>
  <c r="L3740" i="16"/>
  <c r="K3740" i="16" s="1"/>
  <c r="L3741" i="16"/>
  <c r="K3741" i="16" s="1"/>
  <c r="L3742" i="16"/>
  <c r="K3742" i="16" s="1"/>
  <c r="L3743" i="16"/>
  <c r="K3743" i="16" s="1"/>
  <c r="H3743" i="16" s="1"/>
  <c r="L3744" i="16"/>
  <c r="K3744" i="16" s="1"/>
  <c r="L3745" i="16"/>
  <c r="K3745" i="16" s="1"/>
  <c r="L3746" i="16"/>
  <c r="K3746" i="16" s="1"/>
  <c r="L3747" i="16"/>
  <c r="K3747" i="16" s="1"/>
  <c r="H3747" i="16" s="1"/>
  <c r="L3748" i="16"/>
  <c r="K3748" i="16" s="1"/>
  <c r="L3749" i="16"/>
  <c r="K3749" i="16" s="1"/>
  <c r="L3750" i="16"/>
  <c r="K3750" i="16" s="1"/>
  <c r="L3751" i="16"/>
  <c r="K3751" i="16" s="1"/>
  <c r="L3752" i="16"/>
  <c r="K3752" i="16" s="1"/>
  <c r="L3753" i="16"/>
  <c r="K3753" i="16" s="1"/>
  <c r="L3754" i="16"/>
  <c r="K3754" i="16" s="1"/>
  <c r="L3755" i="16"/>
  <c r="K3755" i="16" s="1"/>
  <c r="H3755" i="16" s="1"/>
  <c r="L3756" i="16"/>
  <c r="K3756" i="16" s="1"/>
  <c r="L3757" i="16"/>
  <c r="K3757" i="16" s="1"/>
  <c r="L3758" i="16"/>
  <c r="K3758" i="16" s="1"/>
  <c r="L3759" i="16"/>
  <c r="K3759" i="16" s="1"/>
  <c r="L3760" i="16"/>
  <c r="K3760" i="16" s="1"/>
  <c r="L3761" i="16"/>
  <c r="K3761" i="16" s="1"/>
  <c r="L3762" i="16"/>
  <c r="K3762" i="16" s="1"/>
  <c r="L3763" i="16"/>
  <c r="K3763" i="16" s="1"/>
  <c r="H3763" i="16" s="1"/>
  <c r="L3764" i="16"/>
  <c r="K3764" i="16" s="1"/>
  <c r="L3765" i="16"/>
  <c r="K3765" i="16" s="1"/>
  <c r="L3766" i="16"/>
  <c r="K3766" i="16" s="1"/>
  <c r="L3767" i="16"/>
  <c r="K3767" i="16" s="1"/>
  <c r="H3767" i="16" s="1"/>
  <c r="L3768" i="16"/>
  <c r="K3768" i="16" s="1"/>
  <c r="L3769" i="16"/>
  <c r="K3769" i="16" s="1"/>
  <c r="L3770" i="16"/>
  <c r="K3770" i="16" s="1"/>
  <c r="L3771" i="16"/>
  <c r="K3771" i="16" s="1"/>
  <c r="H3771" i="16" s="1"/>
  <c r="L3772" i="16"/>
  <c r="K3772" i="16" s="1"/>
  <c r="L3773" i="16"/>
  <c r="K3773" i="16" s="1"/>
  <c r="L3774" i="16"/>
  <c r="K3774" i="16" s="1"/>
  <c r="L3775" i="16"/>
  <c r="K3775" i="16" s="1"/>
  <c r="L3776" i="16"/>
  <c r="K3776" i="16" s="1"/>
  <c r="L3777" i="16"/>
  <c r="K3777" i="16" s="1"/>
  <c r="L3778" i="16"/>
  <c r="K3778" i="16" s="1"/>
  <c r="L3779" i="16"/>
  <c r="K3779" i="16" s="1"/>
  <c r="H3779" i="16" s="1"/>
  <c r="L3780" i="16"/>
  <c r="K3780" i="16" s="1"/>
  <c r="L3781" i="16"/>
  <c r="K3781" i="16" s="1"/>
  <c r="L3782" i="16"/>
  <c r="K3782" i="16" s="1"/>
  <c r="L3783" i="16"/>
  <c r="K3783" i="16" s="1"/>
  <c r="L3784" i="16"/>
  <c r="K3784" i="16" s="1"/>
  <c r="L3785" i="16"/>
  <c r="K3785" i="16" s="1"/>
  <c r="L3786" i="16"/>
  <c r="K3786" i="16" s="1"/>
  <c r="L3787" i="16"/>
  <c r="K3787" i="16" s="1"/>
  <c r="H3787" i="16" s="1"/>
  <c r="L3788" i="16"/>
  <c r="K3788" i="16" s="1"/>
  <c r="L3789" i="16"/>
  <c r="K3789" i="16" s="1"/>
  <c r="L3790" i="16"/>
  <c r="K3790" i="16" s="1"/>
  <c r="L3791" i="16"/>
  <c r="K3791" i="16" s="1"/>
  <c r="H3791" i="16" s="1"/>
  <c r="L3792" i="16"/>
  <c r="K3792" i="16" s="1"/>
  <c r="L3793" i="16"/>
  <c r="K3793" i="16" s="1"/>
  <c r="L3794" i="16"/>
  <c r="K3794" i="16" s="1"/>
  <c r="L3795" i="16"/>
  <c r="K3795" i="16" s="1"/>
  <c r="H3795" i="16" s="1"/>
  <c r="L3796" i="16"/>
  <c r="K3796" i="16" s="1"/>
  <c r="L3797" i="16"/>
  <c r="K3797" i="16" s="1"/>
  <c r="L3798" i="16"/>
  <c r="K3798" i="16" s="1"/>
  <c r="L3799" i="16"/>
  <c r="K3799" i="16" s="1"/>
  <c r="L3800" i="16"/>
  <c r="K3800" i="16" s="1"/>
  <c r="L3801" i="16"/>
  <c r="K3801" i="16" s="1"/>
  <c r="L3802" i="16"/>
  <c r="K3802" i="16" s="1"/>
  <c r="L3803" i="16"/>
  <c r="K3803" i="16" s="1"/>
  <c r="H3803" i="16" s="1"/>
  <c r="L3804" i="16"/>
  <c r="K3804" i="16" s="1"/>
  <c r="L3805" i="16"/>
  <c r="K3805" i="16" s="1"/>
  <c r="L3806" i="16"/>
  <c r="K3806" i="16" s="1"/>
  <c r="L3807" i="16"/>
  <c r="K3807" i="16" s="1"/>
  <c r="L3808" i="16"/>
  <c r="K3808" i="16" s="1"/>
  <c r="L3809" i="16"/>
  <c r="K3809" i="16" s="1"/>
  <c r="L3810" i="16"/>
  <c r="K3810" i="16" s="1"/>
  <c r="L3811" i="16"/>
  <c r="K3811" i="16" s="1"/>
  <c r="H3811" i="16" s="1"/>
  <c r="L3812" i="16"/>
  <c r="K3812" i="16" s="1"/>
  <c r="L3813" i="16"/>
  <c r="K3813" i="16" s="1"/>
  <c r="L3814" i="16"/>
  <c r="K3814" i="16" s="1"/>
  <c r="L3815" i="16"/>
  <c r="K3815" i="16" s="1"/>
  <c r="H3815" i="16" s="1"/>
  <c r="L3816" i="16"/>
  <c r="K3816" i="16" s="1"/>
  <c r="L3817" i="16"/>
  <c r="K3817" i="16" s="1"/>
  <c r="L3818" i="16"/>
  <c r="K3818" i="16" s="1"/>
  <c r="L3819" i="16"/>
  <c r="K3819" i="16" s="1"/>
  <c r="H3819" i="16" s="1"/>
  <c r="L3820" i="16"/>
  <c r="K3820" i="16" s="1"/>
  <c r="L3821" i="16"/>
  <c r="K3821" i="16" s="1"/>
  <c r="L3822" i="16"/>
  <c r="K3822" i="16" s="1"/>
  <c r="L3823" i="16"/>
  <c r="K3823" i="16" s="1"/>
  <c r="L3824" i="16"/>
  <c r="K3824" i="16" s="1"/>
  <c r="L3825" i="16"/>
  <c r="K3825" i="16" s="1"/>
  <c r="L3826" i="16"/>
  <c r="K3826" i="16" s="1"/>
  <c r="L3827" i="16"/>
  <c r="K3827" i="16" s="1"/>
  <c r="H3827" i="16" s="1"/>
  <c r="L3828" i="16"/>
  <c r="K3828" i="16" s="1"/>
  <c r="L3829" i="16"/>
  <c r="K3829" i="16" s="1"/>
  <c r="L3830" i="16"/>
  <c r="K3830" i="16" s="1"/>
  <c r="L3831" i="16"/>
  <c r="K3831" i="16" s="1"/>
  <c r="L3832" i="16"/>
  <c r="K3832" i="16" s="1"/>
  <c r="L3833" i="16"/>
  <c r="K3833" i="16" s="1"/>
  <c r="L3834" i="16"/>
  <c r="K3834" i="16" s="1"/>
  <c r="L3835" i="16"/>
  <c r="K3835" i="16" s="1"/>
  <c r="H3835" i="16" s="1"/>
  <c r="L3836" i="16"/>
  <c r="K3836" i="16" s="1"/>
  <c r="L3837" i="16"/>
  <c r="K3837" i="16" s="1"/>
  <c r="L3838" i="16"/>
  <c r="K3838" i="16" s="1"/>
  <c r="L3839" i="16"/>
  <c r="K3839" i="16" s="1"/>
  <c r="H3839" i="16" s="1"/>
  <c r="L3840" i="16"/>
  <c r="K3840" i="16" s="1"/>
  <c r="L3841" i="16"/>
  <c r="K3841" i="16" s="1"/>
  <c r="L3842" i="16"/>
  <c r="K3842" i="16" s="1"/>
  <c r="L3843" i="16"/>
  <c r="K3843" i="16" s="1"/>
  <c r="H3843" i="16" s="1"/>
  <c r="K3844" i="16"/>
  <c r="F3845" i="16"/>
  <c r="L3845" i="16"/>
  <c r="G3845" i="16"/>
  <c r="D3845" i="16"/>
  <c r="M3845" i="16"/>
  <c r="H49" i="16"/>
  <c r="H38" i="16"/>
  <c r="H57" i="16"/>
  <c r="H52" i="16"/>
  <c r="H46" i="16"/>
  <c r="H56" i="16"/>
  <c r="H54" i="16"/>
  <c r="H44" i="16"/>
  <c r="H53" i="16"/>
  <c r="H55" i="16"/>
  <c r="H50" i="16"/>
  <c r="H47" i="16"/>
  <c r="H45" i="16"/>
  <c r="H58" i="16"/>
  <c r="H60" i="16"/>
  <c r="H61" i="16"/>
  <c r="H62" i="16"/>
  <c r="H64" i="16"/>
  <c r="H63" i="16"/>
  <c r="H65" i="16"/>
  <c r="H66" i="16"/>
  <c r="H68" i="16"/>
  <c r="H69" i="16"/>
  <c r="H70" i="16"/>
  <c r="H72" i="16"/>
  <c r="H71" i="16"/>
  <c r="H73" i="16"/>
  <c r="H74" i="16"/>
  <c r="H77" i="16"/>
  <c r="H76" i="16"/>
  <c r="H78" i="16"/>
  <c r="H79" i="16"/>
  <c r="H80" i="16"/>
  <c r="H81" i="16"/>
  <c r="H82" i="16"/>
  <c r="H84" i="16"/>
  <c r="H85" i="16"/>
  <c r="H86" i="16"/>
  <c r="H87" i="16"/>
  <c r="H89" i="16"/>
  <c r="H88" i="16"/>
  <c r="H90" i="16"/>
  <c r="H93" i="16"/>
  <c r="H92" i="16"/>
  <c r="H94" i="16"/>
  <c r="H95" i="16"/>
  <c r="H97" i="16"/>
  <c r="H96" i="16"/>
  <c r="H98" i="16"/>
  <c r="H100" i="16"/>
  <c r="H101" i="16"/>
  <c r="H103" i="16"/>
  <c r="H102" i="16"/>
  <c r="H104" i="16"/>
  <c r="H105" i="16"/>
  <c r="H106" i="16"/>
  <c r="H108" i="16"/>
  <c r="H109" i="16"/>
  <c r="H110" i="16"/>
  <c r="H111" i="16"/>
  <c r="H113" i="16"/>
  <c r="H112" i="16"/>
  <c r="H114" i="16"/>
  <c r="H116" i="16"/>
  <c r="H117" i="16"/>
  <c r="H118" i="16"/>
  <c r="H120" i="16"/>
  <c r="H119" i="16"/>
  <c r="H121" i="16"/>
  <c r="H122" i="16"/>
  <c r="H124" i="16"/>
  <c r="H125" i="16"/>
  <c r="H126" i="16"/>
  <c r="H128" i="16"/>
  <c r="H127" i="16"/>
  <c r="H129" i="16"/>
  <c r="H130" i="16"/>
  <c r="H132" i="16"/>
  <c r="H133" i="16"/>
  <c r="H134" i="16"/>
  <c r="H135" i="16"/>
  <c r="H137" i="16"/>
  <c r="H136" i="16"/>
  <c r="H138" i="16"/>
  <c r="H140" i="16"/>
  <c r="H142" i="16"/>
  <c r="H141" i="16"/>
  <c r="H143" i="16"/>
  <c r="H145" i="16"/>
  <c r="H144" i="16"/>
  <c r="H146" i="16"/>
  <c r="H148" i="16"/>
  <c r="H150" i="16"/>
  <c r="H149" i="16"/>
  <c r="H151" i="16"/>
  <c r="H152" i="16"/>
  <c r="H154" i="16"/>
  <c r="H153" i="16"/>
  <c r="H156" i="16"/>
  <c r="H157" i="16"/>
  <c r="H158" i="16"/>
  <c r="H160" i="16"/>
  <c r="H159" i="16"/>
  <c r="H161" i="16"/>
  <c r="H162" i="16"/>
  <c r="H164" i="16"/>
  <c r="H166" i="16"/>
  <c r="H165" i="16"/>
  <c r="H167" i="16"/>
  <c r="H168" i="16"/>
  <c r="H169" i="16"/>
  <c r="H170" i="16"/>
  <c r="H172" i="16"/>
  <c r="H171" i="16"/>
  <c r="H174" i="16"/>
  <c r="H173" i="16"/>
  <c r="H175" i="16"/>
  <c r="H176" i="16"/>
  <c r="H177" i="16"/>
  <c r="H178" i="16"/>
  <c r="H180" i="16"/>
  <c r="H182" i="16"/>
  <c r="H181" i="16"/>
  <c r="H183" i="16"/>
  <c r="H184" i="16"/>
  <c r="H185" i="16"/>
  <c r="H186" i="16"/>
  <c r="H188" i="16"/>
  <c r="H189" i="16"/>
  <c r="H191" i="16"/>
  <c r="H190" i="16"/>
  <c r="H192" i="16"/>
  <c r="H193" i="16"/>
  <c r="H194" i="16"/>
  <c r="H196" i="16"/>
  <c r="H197" i="16"/>
  <c r="H198" i="16"/>
  <c r="H199" i="16"/>
  <c r="H200" i="16"/>
  <c r="H201" i="16"/>
  <c r="H202" i="16"/>
  <c r="H204" i="16"/>
  <c r="H205" i="16"/>
  <c r="H206" i="16"/>
  <c r="H207" i="16"/>
  <c r="H208" i="16"/>
  <c r="H209" i="16"/>
  <c r="H210" i="16"/>
  <c r="H212" i="16"/>
  <c r="H213" i="16"/>
  <c r="H214" i="16"/>
  <c r="H215" i="16"/>
  <c r="H217" i="16"/>
  <c r="H216" i="16"/>
  <c r="H218" i="16"/>
  <c r="H220" i="16"/>
  <c r="H222" i="16"/>
  <c r="H221" i="16"/>
  <c r="H223" i="16"/>
  <c r="H224" i="16"/>
  <c r="H225" i="16"/>
  <c r="H226" i="16"/>
  <c r="H229" i="16"/>
  <c r="H228" i="16"/>
  <c r="H230" i="16"/>
  <c r="H232" i="16"/>
  <c r="H231" i="16"/>
  <c r="H233" i="16"/>
  <c r="H234" i="16"/>
  <c r="H236" i="16"/>
  <c r="H237" i="16"/>
  <c r="H238" i="16"/>
  <c r="H239" i="16"/>
  <c r="H240" i="16"/>
  <c r="H241" i="16"/>
  <c r="H242" i="16"/>
  <c r="H244" i="16"/>
  <c r="H246" i="16"/>
  <c r="H245" i="16"/>
  <c r="H247" i="16"/>
  <c r="H248" i="16"/>
  <c r="H249" i="16"/>
  <c r="H250" i="16"/>
  <c r="H252" i="16"/>
  <c r="H253" i="16"/>
  <c r="H254" i="16"/>
  <c r="H256" i="16"/>
  <c r="H255" i="16"/>
  <c r="H257" i="16"/>
  <c r="H258" i="16"/>
  <c r="H260" i="16"/>
  <c r="H261" i="16"/>
  <c r="H262" i="16"/>
  <c r="H263" i="16"/>
  <c r="H265" i="16"/>
  <c r="H264" i="16"/>
  <c r="H266" i="16"/>
  <c r="H268" i="16"/>
  <c r="H269" i="16"/>
  <c r="H270" i="16"/>
  <c r="H271" i="16"/>
  <c r="H272" i="16"/>
  <c r="H274" i="16"/>
  <c r="H273" i="16"/>
  <c r="H276" i="16"/>
  <c r="H278" i="16"/>
  <c r="H277" i="16"/>
  <c r="H279" i="16"/>
  <c r="H280" i="16"/>
  <c r="H282" i="16"/>
  <c r="H281" i="16"/>
  <c r="H284" i="16"/>
  <c r="H286" i="16"/>
  <c r="H285" i="16"/>
  <c r="H287" i="16"/>
  <c r="H288" i="16"/>
  <c r="H289" i="16"/>
  <c r="H290" i="16"/>
  <c r="H292" i="16"/>
  <c r="H293" i="16"/>
  <c r="H294" i="16"/>
  <c r="H296" i="16"/>
  <c r="H295" i="16"/>
  <c r="H297" i="16"/>
  <c r="H298" i="16"/>
  <c r="H300" i="16"/>
  <c r="H301" i="16"/>
  <c r="H302" i="16"/>
  <c r="H303" i="16"/>
  <c r="H304" i="16"/>
  <c r="H306" i="16"/>
  <c r="H305" i="16"/>
  <c r="H308" i="16"/>
  <c r="H309" i="16"/>
  <c r="H310" i="16"/>
  <c r="H312" i="16"/>
  <c r="H311" i="16"/>
  <c r="H313" i="16"/>
  <c r="H314" i="16"/>
  <c r="H316" i="16"/>
  <c r="H317" i="16"/>
  <c r="H318" i="16"/>
  <c r="H319" i="16"/>
  <c r="H320" i="16"/>
  <c r="H322" i="16"/>
  <c r="H321" i="16"/>
  <c r="H324" i="16"/>
  <c r="H326" i="16"/>
  <c r="H325" i="16"/>
  <c r="H327" i="16"/>
  <c r="H328" i="16"/>
  <c r="H329" i="16"/>
  <c r="H330" i="16"/>
  <c r="H332" i="16"/>
  <c r="H333" i="16"/>
  <c r="H335" i="16"/>
  <c r="H334" i="16"/>
  <c r="H336" i="16"/>
  <c r="H337" i="16"/>
  <c r="H338" i="16"/>
  <c r="H340" i="16"/>
  <c r="H341" i="16"/>
  <c r="H342" i="16"/>
  <c r="H343" i="16"/>
  <c r="H344" i="16"/>
  <c r="H345" i="16"/>
  <c r="H346" i="16"/>
  <c r="H348" i="16"/>
  <c r="H349" i="16"/>
  <c r="H350" i="16"/>
  <c r="H351" i="16"/>
  <c r="H352" i="16"/>
  <c r="H353" i="16"/>
  <c r="H354" i="16"/>
  <c r="H356" i="16"/>
  <c r="H357" i="16"/>
  <c r="H358" i="16"/>
  <c r="H359" i="16"/>
  <c r="H360" i="16"/>
  <c r="H361" i="16"/>
  <c r="H362" i="16"/>
  <c r="H364" i="16"/>
  <c r="H365" i="16"/>
  <c r="H366" i="16"/>
  <c r="H367" i="16"/>
  <c r="H368" i="16"/>
  <c r="H369" i="16"/>
  <c r="H370" i="16"/>
  <c r="H372" i="16"/>
  <c r="H373" i="16"/>
  <c r="H374" i="16"/>
  <c r="H375" i="16"/>
  <c r="H376" i="16"/>
  <c r="H378" i="16"/>
  <c r="H377" i="16"/>
  <c r="H380" i="16"/>
  <c r="H381" i="16"/>
  <c r="H382" i="16"/>
  <c r="H383" i="16"/>
  <c r="H384" i="16"/>
  <c r="H385" i="16"/>
  <c r="H386" i="16"/>
  <c r="H388" i="16"/>
  <c r="H389" i="16"/>
  <c r="H390" i="16"/>
  <c r="H391" i="16"/>
  <c r="H392" i="16"/>
  <c r="H393" i="16"/>
  <c r="H394" i="16"/>
  <c r="H396" i="16"/>
  <c r="H397" i="16"/>
  <c r="H398" i="16"/>
  <c r="H399" i="16"/>
  <c r="H400" i="16"/>
  <c r="H401" i="16"/>
  <c r="H402" i="16"/>
  <c r="H404" i="16"/>
  <c r="H405" i="16"/>
  <c r="H406" i="16"/>
  <c r="H407" i="16"/>
  <c r="H408" i="16"/>
  <c r="H409" i="16"/>
  <c r="H410" i="16"/>
  <c r="H412" i="16"/>
  <c r="H413" i="16"/>
  <c r="H414" i="16"/>
  <c r="H415" i="16"/>
  <c r="H416" i="16"/>
  <c r="H417" i="16"/>
  <c r="H418" i="16"/>
  <c r="H420" i="16"/>
  <c r="H421" i="16"/>
  <c r="H422" i="16"/>
  <c r="H423" i="16"/>
  <c r="H424" i="16"/>
  <c r="H425" i="16"/>
  <c r="H426" i="16"/>
  <c r="H428" i="16"/>
  <c r="H429" i="16"/>
  <c r="H430" i="16"/>
  <c r="H431" i="16"/>
  <c r="H432" i="16"/>
  <c r="H433" i="16"/>
  <c r="H434" i="16"/>
  <c r="H436" i="16"/>
  <c r="H437" i="16"/>
  <c r="H439" i="16"/>
  <c r="H438" i="16"/>
  <c r="H440" i="16"/>
  <c r="H441" i="16"/>
  <c r="H442" i="16"/>
  <c r="H444" i="16"/>
  <c r="H445" i="16"/>
  <c r="H446" i="16"/>
  <c r="H447" i="16"/>
  <c r="H448" i="16"/>
  <c r="H449" i="16"/>
  <c r="H450" i="16"/>
  <c r="H452" i="16"/>
  <c r="H453" i="16"/>
  <c r="H454" i="16"/>
  <c r="H455" i="16"/>
  <c r="H456" i="16"/>
  <c r="H457" i="16"/>
  <c r="H458" i="16"/>
  <c r="H460" i="16"/>
  <c r="H461" i="16"/>
  <c r="H462" i="16"/>
  <c r="H463" i="16"/>
  <c r="H464" i="16"/>
  <c r="H465" i="16"/>
  <c r="H466" i="16"/>
  <c r="H468" i="16"/>
  <c r="H469" i="16"/>
  <c r="H471" i="16"/>
  <c r="H470" i="16"/>
  <c r="H472" i="16"/>
  <c r="H474" i="16"/>
  <c r="H473" i="16"/>
  <c r="H477" i="16"/>
  <c r="H476" i="16"/>
  <c r="H478" i="16"/>
  <c r="H480" i="16"/>
  <c r="H479" i="16"/>
  <c r="H481" i="16"/>
  <c r="H482" i="16"/>
  <c r="H484" i="16"/>
  <c r="H486" i="16"/>
  <c r="H485" i="16"/>
  <c r="H487" i="16"/>
  <c r="H488" i="16"/>
  <c r="H489" i="16"/>
  <c r="H490" i="16"/>
  <c r="H492" i="16"/>
  <c r="H493" i="16"/>
  <c r="H495" i="16"/>
  <c r="H494" i="16"/>
  <c r="H497" i="16"/>
  <c r="H496" i="16"/>
  <c r="H498" i="16"/>
  <c r="H500" i="16"/>
  <c r="H501" i="16"/>
  <c r="H502" i="16"/>
  <c r="H503" i="16"/>
  <c r="H504" i="16"/>
  <c r="H505" i="16"/>
  <c r="H506" i="16"/>
  <c r="H508" i="16"/>
  <c r="H510" i="16"/>
  <c r="H509" i="16"/>
  <c r="H512" i="16"/>
  <c r="H511" i="16"/>
  <c r="H514" i="16"/>
  <c r="H513" i="16"/>
  <c r="H517" i="16"/>
  <c r="H516" i="16"/>
  <c r="H518" i="16"/>
  <c r="H519" i="16"/>
  <c r="H520" i="16"/>
  <c r="H522" i="16"/>
  <c r="H521" i="16"/>
  <c r="H524" i="16"/>
  <c r="H526" i="16"/>
  <c r="H525" i="16"/>
  <c r="H528" i="16"/>
  <c r="H527" i="16"/>
  <c r="H529" i="16"/>
  <c r="H530" i="16"/>
  <c r="H532" i="16"/>
  <c r="H533" i="16"/>
  <c r="H534" i="16"/>
  <c r="H536" i="16"/>
  <c r="H535" i="16"/>
  <c r="H538" i="16"/>
  <c r="H537" i="16"/>
  <c r="H540" i="16"/>
  <c r="H542" i="16"/>
  <c r="H541" i="16"/>
  <c r="H544" i="16"/>
  <c r="H543" i="16"/>
  <c r="H546" i="16"/>
  <c r="H545" i="16"/>
  <c r="H548" i="16"/>
  <c r="H550" i="16"/>
  <c r="H549" i="16"/>
  <c r="H551" i="16"/>
  <c r="H553" i="16"/>
  <c r="H552" i="16"/>
  <c r="H554" i="16"/>
  <c r="H556" i="16"/>
  <c r="H558" i="16"/>
  <c r="H557" i="16"/>
  <c r="H560" i="16"/>
  <c r="H559" i="16"/>
  <c r="H562" i="16"/>
  <c r="H561" i="16"/>
  <c r="H564" i="16"/>
  <c r="H565" i="16"/>
  <c r="H567" i="16"/>
  <c r="H566" i="16"/>
  <c r="H568" i="16"/>
  <c r="H569" i="16"/>
  <c r="H570" i="16"/>
  <c r="H572" i="16"/>
  <c r="H573" i="16"/>
  <c r="H575" i="16"/>
  <c r="H574" i="16"/>
  <c r="H576" i="16"/>
  <c r="H577" i="16"/>
  <c r="H578" i="16"/>
  <c r="H581" i="16"/>
  <c r="H580" i="16"/>
  <c r="H583" i="16"/>
  <c r="H582" i="16"/>
  <c r="H585" i="16"/>
  <c r="H584" i="16"/>
  <c r="H586" i="16"/>
  <c r="H588" i="16"/>
  <c r="H589" i="16"/>
  <c r="H591" i="16"/>
  <c r="H590" i="16"/>
  <c r="H592" i="16"/>
  <c r="H593" i="16"/>
  <c r="H594" i="16"/>
  <c r="H596" i="16"/>
  <c r="H597" i="16"/>
  <c r="H599" i="16"/>
  <c r="H598" i="16"/>
  <c r="H600" i="16"/>
  <c r="H602" i="16"/>
  <c r="H601" i="16"/>
  <c r="H604" i="16"/>
  <c r="H605" i="16"/>
  <c r="H607" i="16"/>
  <c r="H606" i="16"/>
  <c r="H608" i="16"/>
  <c r="H610" i="16"/>
  <c r="H609" i="16"/>
  <c r="H612" i="16"/>
  <c r="H613" i="16"/>
  <c r="H614" i="16"/>
  <c r="H615" i="16"/>
  <c r="H616" i="16"/>
  <c r="H617" i="16"/>
  <c r="H618" i="16"/>
  <c r="H620" i="16"/>
  <c r="H621" i="16"/>
  <c r="H622" i="16"/>
  <c r="H623" i="16"/>
  <c r="H624" i="16"/>
  <c r="H625" i="16"/>
  <c r="H626" i="16"/>
  <c r="H628" i="16"/>
  <c r="H629" i="16"/>
  <c r="H630" i="16"/>
  <c r="H632" i="16"/>
  <c r="H631" i="16"/>
  <c r="H633" i="16"/>
  <c r="H634" i="16"/>
  <c r="H637" i="16"/>
  <c r="H636" i="16"/>
  <c r="H638" i="16"/>
  <c r="H639" i="16"/>
  <c r="H640" i="16"/>
  <c r="H641" i="16"/>
  <c r="H642" i="16"/>
  <c r="H644" i="16"/>
  <c r="H645" i="16"/>
  <c r="H646" i="16"/>
  <c r="H647" i="16"/>
  <c r="H648" i="16"/>
  <c r="H649" i="16"/>
  <c r="H650" i="16"/>
  <c r="H652" i="16"/>
  <c r="H653" i="16"/>
  <c r="H654" i="16"/>
  <c r="H655" i="16"/>
  <c r="H656" i="16"/>
  <c r="H657" i="16"/>
  <c r="H658" i="16"/>
  <c r="H660" i="16"/>
  <c r="H661" i="16"/>
  <c r="H662" i="16"/>
  <c r="H663" i="16"/>
  <c r="H664" i="16"/>
  <c r="H665" i="16"/>
  <c r="H666" i="16"/>
  <c r="H668" i="16"/>
  <c r="H669" i="16"/>
  <c r="H670" i="16"/>
  <c r="H671" i="16"/>
  <c r="H672" i="16"/>
  <c r="H673" i="16"/>
  <c r="H674" i="16"/>
  <c r="H676" i="16"/>
  <c r="H677" i="16"/>
  <c r="H678" i="16"/>
  <c r="H680" i="16"/>
  <c r="H679" i="16"/>
  <c r="H681" i="16"/>
  <c r="H682" i="16"/>
  <c r="H684" i="16"/>
  <c r="H685" i="16"/>
  <c r="H686" i="16"/>
  <c r="H687" i="16"/>
  <c r="H688" i="16"/>
  <c r="H689" i="16"/>
  <c r="H690" i="16"/>
  <c r="H692" i="16"/>
  <c r="H693" i="16"/>
  <c r="H694" i="16"/>
  <c r="H696" i="16"/>
  <c r="H697" i="16"/>
  <c r="H698" i="16"/>
  <c r="H701" i="16"/>
  <c r="H700" i="16"/>
  <c r="H702" i="16"/>
  <c r="H703" i="16"/>
  <c r="H705" i="16"/>
  <c r="H704" i="16"/>
  <c r="H706" i="16"/>
  <c r="H708" i="16"/>
  <c r="H709" i="16"/>
  <c r="H710" i="16"/>
  <c r="H711" i="16"/>
  <c r="H712" i="16"/>
  <c r="H713" i="16"/>
  <c r="H714" i="16"/>
  <c r="H716" i="16"/>
  <c r="H717" i="16"/>
  <c r="H719" i="16"/>
  <c r="H718" i="16"/>
  <c r="H720" i="16"/>
  <c r="H721" i="16"/>
  <c r="H722" i="16"/>
  <c r="H724" i="16"/>
  <c r="H725" i="16"/>
  <c r="H726" i="16"/>
  <c r="H727" i="16"/>
  <c r="H728" i="16"/>
  <c r="H729" i="16"/>
  <c r="H730" i="16"/>
  <c r="H733" i="16"/>
  <c r="H732" i="16"/>
  <c r="H734" i="16"/>
  <c r="H735" i="16"/>
  <c r="H736" i="16"/>
  <c r="H737" i="16"/>
  <c r="H738" i="16"/>
  <c r="H740" i="16"/>
  <c r="H741" i="16"/>
  <c r="H742" i="16"/>
  <c r="H743" i="16"/>
  <c r="H744" i="16"/>
  <c r="H745" i="16"/>
  <c r="H746" i="16"/>
  <c r="H749" i="16"/>
  <c r="H748" i="16"/>
  <c r="H750" i="16"/>
  <c r="H751" i="16"/>
  <c r="H752" i="16"/>
  <c r="H753" i="16"/>
  <c r="H754" i="16"/>
  <c r="H756" i="16"/>
  <c r="H758" i="16"/>
  <c r="H757" i="16"/>
  <c r="H759" i="16"/>
  <c r="H760" i="16"/>
  <c r="H761" i="16"/>
  <c r="H762" i="16"/>
  <c r="H764" i="16"/>
  <c r="H765" i="16"/>
  <c r="H767" i="16"/>
  <c r="H766" i="16"/>
  <c r="H768" i="16"/>
  <c r="H769" i="16"/>
  <c r="H770" i="16"/>
  <c r="H772" i="16"/>
  <c r="H773" i="16"/>
  <c r="H774" i="16"/>
  <c r="H776" i="16"/>
  <c r="H775" i="16"/>
  <c r="H777" i="16"/>
  <c r="H778" i="16"/>
  <c r="H781" i="16"/>
  <c r="H780" i="16"/>
  <c r="H782" i="16"/>
  <c r="H783" i="16"/>
  <c r="H784" i="16"/>
  <c r="H785" i="16"/>
  <c r="H786" i="16"/>
  <c r="H789" i="16"/>
  <c r="H788" i="16"/>
  <c r="H790" i="16"/>
  <c r="H792" i="16"/>
  <c r="H793" i="16"/>
  <c r="H794" i="16"/>
  <c r="H797" i="16"/>
  <c r="H796" i="16"/>
  <c r="H798" i="16"/>
  <c r="H799" i="16"/>
  <c r="H800" i="16"/>
  <c r="H801" i="16"/>
  <c r="H802" i="16"/>
  <c r="H804" i="16"/>
  <c r="H805" i="16"/>
  <c r="H806" i="16"/>
  <c r="H807" i="16"/>
  <c r="H808" i="16"/>
  <c r="H809" i="16"/>
  <c r="H810" i="16"/>
  <c r="H812" i="16"/>
  <c r="H813" i="16"/>
  <c r="H814" i="16"/>
  <c r="H816" i="16"/>
  <c r="H817" i="16"/>
  <c r="H818" i="16"/>
  <c r="H820" i="16"/>
  <c r="H822" i="16"/>
  <c r="H821" i="16"/>
  <c r="H823" i="16"/>
  <c r="H824" i="16"/>
  <c r="H826" i="16"/>
  <c r="H825" i="16"/>
  <c r="H829" i="16"/>
  <c r="H828" i="16"/>
  <c r="H830" i="16"/>
  <c r="H831" i="16"/>
  <c r="H832" i="16"/>
  <c r="H834" i="16"/>
  <c r="H833" i="16"/>
  <c r="H836" i="16"/>
  <c r="H838" i="16"/>
  <c r="H837" i="16"/>
  <c r="H839" i="16"/>
  <c r="H840" i="16"/>
  <c r="H842" i="16"/>
  <c r="H841" i="16"/>
  <c r="H844" i="16"/>
  <c r="H846" i="16"/>
  <c r="H845" i="16"/>
  <c r="H847" i="16"/>
  <c r="H848" i="16"/>
  <c r="H850" i="16"/>
  <c r="H849" i="16"/>
  <c r="H852" i="16"/>
  <c r="H854" i="16"/>
  <c r="H853" i="16"/>
  <c r="H855" i="16"/>
  <c r="H857" i="16"/>
  <c r="H856" i="16"/>
  <c r="H858" i="16"/>
  <c r="H861" i="16"/>
  <c r="H860" i="16"/>
  <c r="H862" i="16"/>
  <c r="H865" i="16"/>
  <c r="H864" i="16"/>
  <c r="H866" i="16"/>
  <c r="H868" i="16"/>
  <c r="H870" i="16"/>
  <c r="H869" i="16"/>
  <c r="H872" i="16"/>
  <c r="H871" i="16"/>
  <c r="H873" i="16"/>
  <c r="H874" i="16"/>
  <c r="H876" i="16"/>
  <c r="H877" i="16"/>
  <c r="H878" i="16"/>
  <c r="H879" i="16"/>
  <c r="H880" i="16"/>
  <c r="H881" i="16"/>
  <c r="H882" i="16"/>
  <c r="H884" i="16"/>
  <c r="H885" i="16"/>
  <c r="H886" i="16"/>
  <c r="H888" i="16"/>
  <c r="H889" i="16"/>
  <c r="H890" i="16"/>
  <c r="H892" i="16"/>
  <c r="H893" i="16"/>
  <c r="H894" i="16"/>
  <c r="H895" i="16"/>
  <c r="H896" i="16"/>
  <c r="H897" i="16"/>
  <c r="H898" i="16"/>
  <c r="H900" i="16"/>
  <c r="H901" i="16"/>
  <c r="H903" i="16"/>
  <c r="H902" i="16"/>
  <c r="H904" i="16"/>
  <c r="H905" i="16"/>
  <c r="H906" i="16"/>
  <c r="H908" i="16"/>
  <c r="H910" i="16"/>
  <c r="H909" i="16"/>
  <c r="H912" i="16"/>
  <c r="H913" i="16"/>
  <c r="H914" i="16"/>
  <c r="H917" i="16"/>
  <c r="H916" i="16"/>
  <c r="H918" i="16"/>
  <c r="H919" i="16"/>
  <c r="H921" i="16"/>
  <c r="H920" i="16"/>
  <c r="H922" i="16"/>
  <c r="H924" i="16"/>
  <c r="H925" i="16"/>
  <c r="H926" i="16"/>
  <c r="H927" i="16"/>
  <c r="H928" i="16"/>
  <c r="H929" i="16"/>
  <c r="H930" i="16"/>
  <c r="H933" i="16"/>
  <c r="H932" i="16"/>
  <c r="H934" i="16"/>
  <c r="H935" i="16"/>
  <c r="H936" i="16"/>
  <c r="H937" i="16"/>
  <c r="H938" i="16"/>
  <c r="H940" i="16"/>
  <c r="H941" i="16"/>
  <c r="H942" i="16"/>
  <c r="H944" i="16"/>
  <c r="H943" i="16"/>
  <c r="H945" i="16"/>
  <c r="H946" i="16"/>
  <c r="H948" i="16"/>
  <c r="H949" i="16"/>
  <c r="H950" i="16"/>
  <c r="H951" i="16"/>
  <c r="H952" i="16"/>
  <c r="H953" i="16"/>
  <c r="H954" i="16"/>
  <c r="H957" i="16"/>
  <c r="H956" i="16"/>
  <c r="H958" i="16"/>
  <c r="H960" i="16"/>
  <c r="H961" i="16"/>
  <c r="H962" i="16"/>
  <c r="H964" i="16"/>
  <c r="H965" i="16"/>
  <c r="H967" i="16"/>
  <c r="H966" i="16"/>
  <c r="H968" i="16"/>
  <c r="H969" i="16"/>
  <c r="H970" i="16"/>
  <c r="H972" i="16"/>
  <c r="H974" i="16"/>
  <c r="H973" i="16"/>
  <c r="H975" i="16"/>
  <c r="H976" i="16"/>
  <c r="H977" i="16"/>
  <c r="H978" i="16"/>
  <c r="H980" i="16"/>
  <c r="H981" i="16"/>
  <c r="H982" i="16"/>
  <c r="H984" i="16"/>
  <c r="H985" i="16"/>
  <c r="H986" i="16"/>
  <c r="H988" i="16"/>
  <c r="H990" i="16"/>
  <c r="H989" i="16"/>
  <c r="H992" i="16"/>
  <c r="H991" i="16"/>
  <c r="H994" i="16"/>
  <c r="H993" i="16"/>
  <c r="H997" i="16"/>
  <c r="H996" i="16"/>
  <c r="H998" i="16"/>
  <c r="H999" i="16"/>
  <c r="H1001" i="16"/>
  <c r="H1000" i="16"/>
  <c r="H1002" i="16"/>
  <c r="H1004" i="16"/>
  <c r="H1006" i="16"/>
  <c r="H1005" i="16"/>
  <c r="H1008" i="16"/>
  <c r="H1007" i="16"/>
  <c r="H1010" i="16"/>
  <c r="H1009" i="16"/>
  <c r="H1012" i="16"/>
  <c r="H1013" i="16"/>
  <c r="H1014" i="16"/>
  <c r="H1015" i="16"/>
  <c r="H1017" i="16"/>
  <c r="H1016" i="16"/>
  <c r="H1018" i="16"/>
  <c r="H1020" i="16"/>
  <c r="H1022" i="16"/>
  <c r="H1021" i="16"/>
  <c r="H1023" i="16"/>
  <c r="H1024" i="16"/>
  <c r="H1026" i="16"/>
  <c r="H1025" i="16"/>
  <c r="H1029" i="16"/>
  <c r="H1028" i="16"/>
  <c r="H1030" i="16"/>
  <c r="H1031" i="16"/>
  <c r="H1033" i="16"/>
  <c r="H1032" i="16"/>
  <c r="H1034" i="16"/>
  <c r="H1036" i="16"/>
  <c r="H1038" i="16"/>
  <c r="H1037" i="16"/>
  <c r="H1040" i="16"/>
  <c r="H1039" i="16"/>
  <c r="H1042" i="16"/>
  <c r="H1041" i="16"/>
  <c r="H1045" i="16"/>
  <c r="H1044" i="16"/>
  <c r="H1046" i="16"/>
  <c r="H1047" i="16"/>
  <c r="H1048" i="16"/>
  <c r="H1049" i="16"/>
  <c r="H1050" i="16"/>
  <c r="H1052" i="16"/>
  <c r="H1054" i="16"/>
  <c r="H1053" i="16"/>
  <c r="H1056" i="16"/>
  <c r="H1057" i="16"/>
  <c r="H1058" i="16"/>
  <c r="H1060" i="16"/>
  <c r="H1061" i="16"/>
  <c r="H1062" i="16"/>
  <c r="H1063" i="16"/>
  <c r="H1064" i="16"/>
  <c r="H1065" i="16"/>
  <c r="H1066" i="16"/>
  <c r="H1068" i="16"/>
  <c r="H1069" i="16"/>
  <c r="H1070" i="16"/>
  <c r="H1072" i="16"/>
  <c r="H1071" i="16"/>
  <c r="H1073" i="16"/>
  <c r="H1074" i="16"/>
  <c r="H1076" i="16"/>
  <c r="H1077" i="16"/>
  <c r="H1078" i="16"/>
  <c r="H1080" i="16"/>
  <c r="H1081" i="16"/>
  <c r="H1082" i="16"/>
  <c r="H1084" i="16"/>
  <c r="H1085" i="16"/>
  <c r="H1086" i="16"/>
  <c r="H1087" i="16"/>
  <c r="H1088" i="16"/>
  <c r="H1090" i="16"/>
  <c r="H1089" i="16"/>
  <c r="H1092" i="16"/>
  <c r="H1093" i="16"/>
  <c r="H1095" i="16"/>
  <c r="H1094" i="16"/>
  <c r="H1097" i="16"/>
  <c r="H1096" i="16"/>
  <c r="H1098" i="16"/>
  <c r="H1100" i="16"/>
  <c r="H1101" i="16"/>
  <c r="H1102" i="16"/>
  <c r="H1104" i="16"/>
  <c r="H1105" i="16"/>
  <c r="H1106" i="16"/>
  <c r="H1109" i="16"/>
  <c r="H1108" i="16"/>
  <c r="H1111" i="16"/>
  <c r="H1110" i="16"/>
  <c r="H1112" i="16"/>
  <c r="H1113" i="16"/>
  <c r="H1114" i="16"/>
  <c r="H1116" i="16"/>
  <c r="H1118" i="16"/>
  <c r="H1117" i="16"/>
  <c r="H1119" i="16"/>
  <c r="H1120" i="16"/>
  <c r="H1121" i="16"/>
  <c r="H1122" i="16"/>
  <c r="H1124" i="16"/>
  <c r="H1125" i="16"/>
  <c r="H1126" i="16"/>
  <c r="H1127" i="16"/>
  <c r="H1128" i="16"/>
  <c r="H1129" i="16"/>
  <c r="H1130" i="16"/>
  <c r="H1132" i="16"/>
  <c r="H1134" i="16"/>
  <c r="H1133" i="16"/>
  <c r="H1136" i="16"/>
  <c r="H1135" i="16"/>
  <c r="H1138" i="16"/>
  <c r="H1137" i="16"/>
  <c r="H1140" i="16"/>
  <c r="H1141" i="16"/>
  <c r="H1142" i="16"/>
  <c r="H1143" i="16"/>
  <c r="H1144" i="16"/>
  <c r="H1145" i="16"/>
  <c r="H1146" i="16"/>
  <c r="H1148" i="16"/>
  <c r="H1149" i="16"/>
  <c r="H1150" i="16"/>
  <c r="H1152" i="16"/>
  <c r="H1153" i="16"/>
  <c r="H1154" i="16"/>
  <c r="H1156" i="16"/>
  <c r="H1157" i="16"/>
  <c r="H1158" i="16"/>
  <c r="H1159" i="16"/>
  <c r="H1160" i="16"/>
  <c r="H1161" i="16"/>
  <c r="H1162" i="16"/>
  <c r="H1164" i="16"/>
  <c r="H1166" i="16"/>
  <c r="H1165" i="16"/>
  <c r="H1167" i="16"/>
  <c r="H1168" i="16"/>
  <c r="H1169" i="16"/>
  <c r="H1170" i="16"/>
  <c r="H1172" i="16"/>
  <c r="H1173" i="16"/>
  <c r="H1174" i="16"/>
  <c r="H1176" i="16"/>
  <c r="H1177" i="16"/>
  <c r="H1178" i="16"/>
  <c r="H1180" i="16"/>
  <c r="H1182" i="16"/>
  <c r="H1181" i="16"/>
  <c r="H1183" i="16"/>
  <c r="H1184" i="16"/>
  <c r="H1185" i="16"/>
  <c r="H1186" i="16"/>
  <c r="H1188" i="16"/>
  <c r="H1189" i="16"/>
  <c r="H1190" i="16"/>
  <c r="H1191" i="16"/>
  <c r="H1192" i="16"/>
  <c r="H1193" i="16"/>
  <c r="H1194" i="16"/>
  <c r="H1196" i="16"/>
  <c r="H1197" i="16"/>
  <c r="H1198" i="16"/>
  <c r="H1200" i="16"/>
  <c r="H1199" i="16"/>
  <c r="H1201" i="16"/>
  <c r="H1202" i="16"/>
  <c r="H1204" i="16"/>
  <c r="H1205" i="16"/>
  <c r="H1207" i="16"/>
  <c r="H1206" i="16"/>
  <c r="H1209" i="16"/>
  <c r="H1208" i="16"/>
  <c r="H1210" i="16"/>
  <c r="H1212" i="16"/>
  <c r="H1214" i="16"/>
  <c r="H1213" i="16"/>
  <c r="H1215" i="16"/>
  <c r="H1216" i="16"/>
  <c r="H1217" i="16"/>
  <c r="H1218" i="16"/>
  <c r="H1220" i="16"/>
  <c r="H1221" i="16"/>
  <c r="H1222" i="16"/>
  <c r="H1224" i="16"/>
  <c r="H1225" i="16"/>
  <c r="H1226" i="16"/>
  <c r="H1228" i="16"/>
  <c r="H1230" i="16"/>
  <c r="H1229" i="16"/>
  <c r="H1231" i="16"/>
  <c r="H1232" i="16"/>
  <c r="H1233" i="16"/>
  <c r="H1234" i="16"/>
  <c r="H1236" i="16"/>
  <c r="H1237" i="16"/>
  <c r="H1239" i="16"/>
  <c r="H1238" i="16"/>
  <c r="H1240" i="16"/>
  <c r="H1241" i="16"/>
  <c r="H1242" i="16"/>
  <c r="H1244" i="16"/>
  <c r="H1246" i="16"/>
  <c r="H1245" i="16"/>
  <c r="H1248" i="16"/>
  <c r="H1249" i="16"/>
  <c r="H1250" i="16"/>
  <c r="H1252" i="16"/>
  <c r="H1253" i="16"/>
  <c r="H1255" i="16"/>
  <c r="H1254" i="16"/>
  <c r="H1256" i="16"/>
  <c r="H1257" i="16"/>
  <c r="H1258" i="16"/>
  <c r="H1260" i="16"/>
  <c r="H1261" i="16"/>
  <c r="H1262" i="16"/>
  <c r="H1264" i="16"/>
  <c r="H1263" i="16"/>
  <c r="H1266" i="16"/>
  <c r="H1265" i="16"/>
  <c r="H1269" i="16"/>
  <c r="H1268" i="16"/>
  <c r="H1270" i="16"/>
  <c r="H1273" i="16"/>
  <c r="H1272" i="16"/>
  <c r="H1274" i="16"/>
  <c r="H1276" i="16"/>
  <c r="H1277" i="16"/>
  <c r="H1278" i="16"/>
  <c r="H1279" i="16"/>
  <c r="H1280" i="16"/>
  <c r="H1282" i="16"/>
  <c r="H1281" i="16"/>
  <c r="H1284" i="16"/>
  <c r="H1285" i="16"/>
  <c r="H1286" i="16"/>
  <c r="H1287" i="16"/>
  <c r="H1289" i="16"/>
  <c r="H1288" i="16"/>
  <c r="H1290" i="16"/>
  <c r="H1292" i="16"/>
  <c r="H1294" i="16"/>
  <c r="H1293" i="16"/>
  <c r="H1296" i="16"/>
  <c r="H1297" i="16"/>
  <c r="H1298" i="16"/>
  <c r="H1300" i="16"/>
  <c r="H1301" i="16"/>
  <c r="H1303" i="16"/>
  <c r="H1302" i="16"/>
  <c r="H1305" i="16"/>
  <c r="H1304" i="16"/>
  <c r="H1306" i="16"/>
  <c r="H1308" i="16"/>
  <c r="H1310" i="16"/>
  <c r="H1309" i="16"/>
  <c r="H1311" i="16"/>
  <c r="H1313" i="16"/>
  <c r="H1312" i="16"/>
  <c r="H1314" i="16"/>
  <c r="H1317" i="16"/>
  <c r="H1316" i="16"/>
  <c r="H1318" i="16"/>
  <c r="H1319" i="16"/>
  <c r="H1321" i="16"/>
  <c r="H1320" i="16"/>
  <c r="H1322" i="16"/>
  <c r="H1324" i="16"/>
  <c r="H1325" i="16"/>
  <c r="H1326" i="16"/>
  <c r="H1327" i="16"/>
  <c r="H1328" i="16"/>
  <c r="H1329" i="16"/>
  <c r="H1330" i="16"/>
  <c r="H1332" i="16"/>
  <c r="H1333" i="16"/>
  <c r="H1334" i="16"/>
  <c r="H1335" i="16"/>
  <c r="H1336" i="16"/>
  <c r="H1337" i="16"/>
  <c r="H1338" i="16"/>
  <c r="H1340" i="16"/>
  <c r="H1342" i="16"/>
  <c r="H1341" i="16"/>
  <c r="H1344" i="16"/>
  <c r="H1345" i="16"/>
  <c r="H1346" i="16"/>
  <c r="H1348" i="16"/>
  <c r="H1349" i="16"/>
  <c r="H1350" i="16"/>
  <c r="H1351" i="16"/>
  <c r="H1352" i="16"/>
  <c r="H1353" i="16"/>
  <c r="H1354" i="16"/>
  <c r="H1356" i="16"/>
  <c r="H1358" i="16"/>
  <c r="H1357" i="16"/>
  <c r="H1359" i="16"/>
  <c r="H1360" i="16"/>
  <c r="H1361" i="16"/>
  <c r="H1362" i="16"/>
  <c r="H1364" i="16"/>
  <c r="H1365" i="16"/>
  <c r="H1366" i="16"/>
  <c r="H1368" i="16"/>
  <c r="H1369" i="16"/>
  <c r="H1370" i="16"/>
  <c r="H1372" i="16"/>
  <c r="H1374" i="16"/>
  <c r="H1373" i="16"/>
  <c r="H1375" i="16"/>
  <c r="H1376" i="16"/>
  <c r="H1377" i="16"/>
  <c r="H1378" i="16"/>
  <c r="H1381" i="16"/>
  <c r="H1380" i="16"/>
  <c r="H1383" i="16"/>
  <c r="H1382" i="16"/>
  <c r="H1384" i="16"/>
  <c r="H1385" i="16"/>
  <c r="H1386" i="16"/>
  <c r="H1388" i="16"/>
  <c r="H1389" i="16"/>
  <c r="H1390" i="16"/>
  <c r="H1392" i="16"/>
  <c r="H1394" i="16"/>
  <c r="H1393" i="16"/>
  <c r="H1396" i="16"/>
  <c r="H1397" i="16"/>
  <c r="H1398" i="16"/>
  <c r="H1399" i="16"/>
  <c r="H1400" i="16"/>
  <c r="H1401" i="16"/>
  <c r="H1402" i="16"/>
  <c r="H1404" i="16"/>
  <c r="H1405" i="16"/>
  <c r="H1406" i="16"/>
  <c r="H1407" i="16"/>
  <c r="H1408" i="16"/>
  <c r="H1410" i="16"/>
  <c r="H1409" i="16"/>
  <c r="H1412" i="16"/>
  <c r="H1413" i="16"/>
  <c r="H1414" i="16"/>
  <c r="H1415" i="16"/>
  <c r="H1416" i="16"/>
  <c r="H1417" i="16"/>
  <c r="H1418" i="16"/>
  <c r="H1420" i="16"/>
  <c r="H1422" i="16"/>
  <c r="H1421" i="16"/>
  <c r="H1423" i="16"/>
  <c r="H1424" i="16"/>
  <c r="H1425" i="16"/>
  <c r="H1426" i="16"/>
  <c r="H1428" i="16"/>
  <c r="H1429" i="16"/>
  <c r="H1430" i="16"/>
  <c r="H1431" i="16"/>
  <c r="H1432" i="16"/>
  <c r="H1433" i="16"/>
  <c r="H1434" i="16"/>
  <c r="H1436" i="16"/>
  <c r="H1438" i="16"/>
  <c r="H1437" i="16"/>
  <c r="H1440" i="16"/>
  <c r="H1442" i="16"/>
  <c r="H1441" i="16"/>
  <c r="H1445" i="16"/>
  <c r="H1444" i="16"/>
  <c r="H1447" i="16"/>
  <c r="H1446" i="16"/>
  <c r="H1449" i="16"/>
  <c r="H1448" i="16"/>
  <c r="H1450" i="16"/>
  <c r="H1452" i="16"/>
  <c r="H1453" i="16"/>
  <c r="H1454" i="16"/>
  <c r="H1455" i="16"/>
  <c r="H1456" i="16"/>
  <c r="H1458" i="16"/>
  <c r="H1457" i="16"/>
  <c r="H1460" i="16"/>
  <c r="H1461" i="16"/>
  <c r="H1462" i="16"/>
  <c r="H1465" i="16"/>
  <c r="H1464" i="16"/>
  <c r="H1466" i="16"/>
  <c r="H1468" i="16"/>
  <c r="H1470" i="16"/>
  <c r="H1469" i="16"/>
  <c r="H1471" i="16"/>
  <c r="H1472" i="16"/>
  <c r="H1474" i="16"/>
  <c r="H1473" i="16"/>
  <c r="H1477" i="16"/>
  <c r="H1476" i="16"/>
  <c r="H1479" i="16"/>
  <c r="H1478" i="16"/>
  <c r="H1480" i="16"/>
  <c r="H1481" i="16"/>
  <c r="H1482" i="16"/>
  <c r="H1484" i="16"/>
  <c r="H1486" i="16"/>
  <c r="H1485" i="16"/>
  <c r="H1488" i="16"/>
  <c r="H1489" i="16"/>
  <c r="H1490" i="16"/>
  <c r="H1492" i="16"/>
  <c r="H1493" i="16"/>
  <c r="H1495" i="16"/>
  <c r="H1494" i="16"/>
  <c r="H1496" i="16"/>
  <c r="H1497" i="16"/>
  <c r="H1498" i="16"/>
  <c r="H1500" i="16"/>
  <c r="H1501" i="16"/>
  <c r="H1503" i="16"/>
  <c r="H1502" i="16"/>
  <c r="H1504" i="16"/>
  <c r="H1505" i="16"/>
  <c r="H1506" i="16"/>
  <c r="H1508" i="16"/>
  <c r="H1509" i="16"/>
  <c r="H1510" i="16"/>
  <c r="H1511" i="16"/>
  <c r="H1512" i="16"/>
  <c r="H1513" i="16"/>
  <c r="H1514" i="16"/>
  <c r="H1516" i="16"/>
  <c r="H1518" i="16"/>
  <c r="H1517" i="16"/>
  <c r="H1519" i="16"/>
  <c r="H1520" i="16"/>
  <c r="H1521" i="16"/>
  <c r="H1522" i="16"/>
  <c r="H1524" i="16"/>
  <c r="H1525" i="16"/>
  <c r="H1527" i="16"/>
  <c r="H1526" i="16"/>
  <c r="H1528" i="16"/>
  <c r="H1529" i="16"/>
  <c r="H1530" i="16"/>
  <c r="H1532" i="16"/>
  <c r="H1534" i="16"/>
  <c r="H1533" i="16"/>
  <c r="H1536" i="16"/>
  <c r="H1537" i="16"/>
  <c r="H1538" i="16"/>
  <c r="H1540" i="16"/>
  <c r="H1541" i="16"/>
  <c r="H1542" i="16"/>
  <c r="H1543" i="16"/>
  <c r="H1544" i="16"/>
  <c r="H1545" i="16"/>
  <c r="H1546" i="16"/>
  <c r="H1548" i="16"/>
  <c r="H1550" i="16"/>
  <c r="H1549" i="16"/>
  <c r="H1552" i="16"/>
  <c r="H1551" i="16"/>
  <c r="H1553" i="16"/>
  <c r="H1554" i="16"/>
  <c r="H1556" i="16"/>
  <c r="H1557" i="16"/>
  <c r="H1558" i="16"/>
  <c r="H1561" i="16"/>
  <c r="H1560" i="16"/>
  <c r="H1562" i="16"/>
  <c r="H1564" i="16"/>
  <c r="H1566" i="16"/>
  <c r="H1565" i="16"/>
  <c r="H1567" i="16"/>
  <c r="H1568" i="16"/>
  <c r="H1569" i="16"/>
  <c r="H1570" i="16"/>
  <c r="H1573" i="16"/>
  <c r="H1572" i="16"/>
  <c r="H1575" i="16"/>
  <c r="H1574" i="16"/>
  <c r="H1576" i="16"/>
  <c r="H1578" i="16"/>
  <c r="H1577" i="16"/>
  <c r="H1581" i="16"/>
  <c r="H1580" i="16"/>
  <c r="H1582" i="16"/>
  <c r="H1584" i="16"/>
  <c r="H1583" i="16"/>
  <c r="H1585" i="16"/>
  <c r="H1586" i="16"/>
  <c r="H1588" i="16"/>
  <c r="H1589" i="16"/>
  <c r="H1590" i="16"/>
  <c r="H1591" i="16"/>
  <c r="H1592" i="16"/>
  <c r="H1594" i="16"/>
  <c r="H1593" i="16"/>
  <c r="H1596" i="16"/>
  <c r="H1598" i="16"/>
  <c r="H1597" i="16"/>
  <c r="H1599" i="16"/>
  <c r="H1601" i="16"/>
  <c r="H1600" i="16"/>
  <c r="H1602" i="16"/>
  <c r="H1604" i="16"/>
  <c r="H1605" i="16"/>
  <c r="H1606" i="16"/>
  <c r="H1607" i="16"/>
  <c r="H1608" i="16"/>
  <c r="H1609" i="16"/>
  <c r="H1610" i="16"/>
  <c r="H1613" i="16"/>
  <c r="H1612" i="16"/>
  <c r="H1614" i="16"/>
  <c r="H1616" i="16"/>
  <c r="H1615" i="16"/>
  <c r="H1617" i="16"/>
  <c r="H1618" i="16"/>
  <c r="H1620" i="16"/>
  <c r="H1621" i="16"/>
  <c r="H1622" i="16"/>
  <c r="H1623" i="16"/>
  <c r="H1624" i="16"/>
  <c r="H1626" i="16"/>
  <c r="H1625" i="16"/>
  <c r="H1629" i="16"/>
  <c r="H1628" i="16"/>
  <c r="H1630" i="16"/>
  <c r="H1632" i="16"/>
  <c r="H1633" i="16"/>
  <c r="H1634" i="16"/>
  <c r="H1636" i="16"/>
  <c r="H1637" i="16"/>
  <c r="H1639" i="16"/>
  <c r="H1638" i="16"/>
  <c r="H1641" i="16"/>
  <c r="H1640" i="16"/>
  <c r="H1642" i="16"/>
  <c r="H1644" i="16"/>
  <c r="H1646" i="16"/>
  <c r="H1645" i="16"/>
  <c r="H1647" i="16"/>
  <c r="H1649" i="16"/>
  <c r="H1648" i="16"/>
  <c r="H1650" i="16"/>
  <c r="H1652" i="16"/>
  <c r="H1653" i="16"/>
  <c r="H1654" i="16"/>
  <c r="H1656" i="16"/>
  <c r="H1657" i="16"/>
  <c r="H1658" i="16"/>
  <c r="H1661" i="16"/>
  <c r="H1660" i="16"/>
  <c r="H1662" i="16"/>
  <c r="H1663" i="16"/>
  <c r="H1664" i="16"/>
  <c r="H1665" i="16"/>
  <c r="H1666" i="16"/>
  <c r="H1668" i="16"/>
  <c r="H1669" i="16"/>
  <c r="H1670" i="16"/>
  <c r="H1671" i="16"/>
  <c r="H1672" i="16"/>
  <c r="H1673" i="16"/>
  <c r="H1674" i="16"/>
  <c r="H1676" i="16"/>
  <c r="H1678" i="16"/>
  <c r="H1677" i="16"/>
  <c r="H1680" i="16"/>
  <c r="H1679" i="16"/>
  <c r="H1681" i="16"/>
  <c r="H1682" i="16"/>
  <c r="H1684" i="16"/>
  <c r="H1685" i="16"/>
  <c r="H1686" i="16"/>
  <c r="H1687" i="16"/>
  <c r="H1688" i="16"/>
  <c r="H1689" i="16"/>
  <c r="H1690" i="16"/>
  <c r="H1693" i="16"/>
  <c r="H1692" i="16"/>
  <c r="H1694" i="16"/>
  <c r="H1695" i="16"/>
  <c r="H1697" i="16"/>
  <c r="H1696" i="16"/>
  <c r="H1698" i="16"/>
  <c r="H1700" i="16"/>
  <c r="H1702" i="16"/>
  <c r="H1701" i="16"/>
  <c r="H1703" i="16"/>
  <c r="H1704" i="16"/>
  <c r="H1706" i="16"/>
  <c r="H1705" i="16"/>
  <c r="H1708" i="16"/>
  <c r="H1710" i="16"/>
  <c r="H1709" i="16"/>
  <c r="H1711" i="16"/>
  <c r="H1712" i="16"/>
  <c r="H1713" i="16"/>
  <c r="H1714" i="16"/>
  <c r="H1716" i="16"/>
  <c r="H1717" i="16"/>
  <c r="H1718" i="16"/>
  <c r="H1719" i="16"/>
  <c r="H1720" i="16"/>
  <c r="H1722" i="16"/>
  <c r="H1721" i="16"/>
  <c r="H1724" i="16"/>
  <c r="H1726" i="16"/>
  <c r="H1725" i="16"/>
  <c r="H1728" i="16"/>
  <c r="H1729" i="16"/>
  <c r="H1730" i="16"/>
  <c r="H1733" i="16"/>
  <c r="H1732" i="16"/>
  <c r="H1734" i="16"/>
  <c r="H1735" i="16"/>
  <c r="H1736" i="16"/>
  <c r="H1738" i="16"/>
  <c r="H1737" i="16"/>
  <c r="H1740" i="16"/>
  <c r="H1742" i="16"/>
  <c r="H1741" i="16"/>
  <c r="H1744" i="16"/>
  <c r="H1743" i="16"/>
  <c r="H1745" i="16"/>
  <c r="H1746" i="16"/>
  <c r="H1748" i="16"/>
  <c r="H1749" i="16"/>
  <c r="H1750" i="16"/>
  <c r="H1752" i="16"/>
  <c r="H1754" i="16"/>
  <c r="H1753" i="16"/>
  <c r="H1757" i="16"/>
  <c r="H1756" i="16"/>
  <c r="H1758" i="16"/>
  <c r="H1759" i="16"/>
  <c r="H1761" i="16"/>
  <c r="H1760" i="16"/>
  <c r="H1762" i="16"/>
  <c r="H1764" i="16"/>
  <c r="H1766" i="16"/>
  <c r="H1765" i="16"/>
  <c r="H1767" i="16"/>
  <c r="H1768" i="16"/>
  <c r="H1770" i="16"/>
  <c r="H1769" i="16"/>
  <c r="H1772" i="16"/>
  <c r="H1774" i="16"/>
  <c r="H1773" i="16"/>
  <c r="H1776" i="16"/>
  <c r="H1777" i="16"/>
  <c r="H1778" i="16"/>
  <c r="H1780" i="16"/>
  <c r="H1781" i="16"/>
  <c r="H1782" i="16"/>
  <c r="H1784" i="16"/>
  <c r="H1783" i="16"/>
  <c r="H1785" i="16"/>
  <c r="H1786" i="16"/>
  <c r="H1788" i="16"/>
  <c r="H1789" i="16"/>
  <c r="H1790" i="16"/>
  <c r="H1792" i="16"/>
  <c r="H1791" i="16"/>
  <c r="H1793" i="16"/>
  <c r="H1794" i="16"/>
  <c r="H1796" i="16"/>
  <c r="H1797" i="16"/>
  <c r="H1798" i="16"/>
  <c r="H1800" i="16"/>
  <c r="H1802" i="16"/>
  <c r="H1801" i="16"/>
  <c r="H1805" i="16"/>
  <c r="H1804" i="16"/>
  <c r="H1806" i="16"/>
  <c r="H1808" i="16"/>
  <c r="H1807" i="16"/>
  <c r="H1809" i="16"/>
  <c r="H1810" i="16"/>
  <c r="H1812" i="16"/>
  <c r="H1813" i="16"/>
  <c r="H1814" i="16"/>
  <c r="H1815" i="16"/>
  <c r="H1816" i="16"/>
  <c r="H1817" i="16"/>
  <c r="H1818" i="16"/>
  <c r="H1820" i="16"/>
  <c r="H1821" i="16"/>
  <c r="H1822" i="16"/>
  <c r="H1824" i="16"/>
  <c r="H1825" i="16"/>
  <c r="H1826" i="16"/>
  <c r="H1828" i="16"/>
  <c r="H1829" i="16"/>
  <c r="H1830" i="16"/>
  <c r="H1831" i="16"/>
  <c r="H1832" i="16"/>
  <c r="H1834" i="16"/>
  <c r="H1833" i="16"/>
  <c r="H1836" i="16"/>
  <c r="H1838" i="16"/>
  <c r="H1837" i="16"/>
  <c r="H1840" i="16"/>
  <c r="H1839" i="16"/>
  <c r="H1841" i="16"/>
  <c r="H1842" i="16"/>
  <c r="H1844" i="16"/>
  <c r="H1845" i="16"/>
  <c r="H1846" i="16"/>
  <c r="H1848" i="16"/>
  <c r="H1849" i="16"/>
  <c r="H1850" i="16"/>
  <c r="H1853" i="16"/>
  <c r="H1852" i="16"/>
  <c r="H1854" i="16"/>
  <c r="H1856" i="16"/>
  <c r="H1855" i="16"/>
  <c r="H1857" i="16"/>
  <c r="H1858" i="16"/>
  <c r="H1860" i="16"/>
  <c r="H1861" i="16"/>
  <c r="H1862" i="16"/>
  <c r="H1863" i="16"/>
  <c r="H1864" i="16"/>
  <c r="H1866" i="16"/>
  <c r="H1865" i="16"/>
  <c r="H1869" i="16"/>
  <c r="H1868" i="16"/>
  <c r="H1870" i="16"/>
  <c r="H1873" i="16"/>
  <c r="H1872" i="16"/>
  <c r="H1874" i="16"/>
  <c r="H1876" i="16"/>
  <c r="H1878" i="16"/>
  <c r="H1877" i="16"/>
  <c r="H1879" i="16"/>
  <c r="H1881" i="16"/>
  <c r="H1880" i="16"/>
  <c r="H1882" i="16"/>
  <c r="H1884" i="16"/>
  <c r="H1886" i="16"/>
  <c r="H1885" i="16"/>
  <c r="H1887" i="16"/>
  <c r="H1888" i="16"/>
  <c r="H1889" i="16"/>
  <c r="H1890" i="16"/>
  <c r="H1892" i="16"/>
  <c r="H1894" i="16"/>
  <c r="H1893" i="16"/>
  <c r="H1895" i="16"/>
  <c r="H1897" i="16"/>
  <c r="H1896" i="16"/>
  <c r="H1898" i="16"/>
  <c r="H1901" i="16"/>
  <c r="H1900" i="16"/>
  <c r="H1902" i="16"/>
  <c r="H1903" i="16"/>
  <c r="H1905" i="16"/>
  <c r="H1904" i="16"/>
  <c r="H1906" i="16"/>
  <c r="H1908" i="16"/>
  <c r="H1909" i="16"/>
  <c r="H1910" i="16"/>
  <c r="H1911" i="16"/>
  <c r="H1912" i="16"/>
  <c r="H1913" i="16"/>
  <c r="H1914" i="16"/>
  <c r="H1917" i="16"/>
  <c r="H1916" i="16"/>
  <c r="H1918" i="16"/>
  <c r="H1920" i="16"/>
  <c r="H1922" i="16"/>
  <c r="H1921" i="16"/>
  <c r="H1924" i="16"/>
  <c r="H1925" i="16"/>
  <c r="H1926" i="16"/>
  <c r="H1927" i="16"/>
  <c r="H1928" i="16"/>
  <c r="H1929" i="16"/>
  <c r="H1930" i="16"/>
  <c r="H1933" i="16"/>
  <c r="H1932" i="16"/>
  <c r="H1934" i="16"/>
  <c r="H1936" i="16"/>
  <c r="H1935" i="16"/>
  <c r="H1937" i="16"/>
  <c r="H1938" i="16"/>
  <c r="H1940" i="16"/>
  <c r="H1941" i="16"/>
  <c r="H1942" i="16"/>
  <c r="H1944" i="16"/>
  <c r="H1945" i="16"/>
  <c r="H1946" i="16"/>
  <c r="H1948" i="16"/>
  <c r="H1949" i="16"/>
  <c r="H1950" i="16"/>
  <c r="H1952" i="16"/>
  <c r="H1951" i="16"/>
  <c r="H1953" i="16"/>
  <c r="H1954" i="16"/>
  <c r="H1957" i="16"/>
  <c r="H1956" i="16"/>
  <c r="H1958" i="16"/>
  <c r="H1960" i="16"/>
  <c r="H1959" i="16"/>
  <c r="H1961" i="16"/>
  <c r="H1962" i="16"/>
  <c r="H1964" i="16"/>
  <c r="H1963" i="16"/>
  <c r="H1965" i="16"/>
  <c r="H1966" i="16"/>
  <c r="H1967" i="16"/>
  <c r="H1968" i="16"/>
  <c r="H1970" i="16"/>
  <c r="H1969" i="16"/>
  <c r="H1972" i="16"/>
  <c r="H1974" i="16"/>
  <c r="H1973" i="16"/>
  <c r="H1975" i="16"/>
  <c r="H1976" i="16"/>
  <c r="H1977" i="16"/>
  <c r="H1978" i="16"/>
  <c r="H1980" i="16"/>
  <c r="H1982" i="16"/>
  <c r="H1981" i="16"/>
  <c r="H1984" i="16"/>
  <c r="H1983" i="16"/>
  <c r="H1985" i="16"/>
  <c r="H1986" i="16"/>
  <c r="H1988" i="16"/>
  <c r="H1990" i="16"/>
  <c r="H1989" i="16"/>
  <c r="H1993" i="16"/>
  <c r="H1992" i="16"/>
  <c r="H1994" i="16"/>
  <c r="H1996" i="16"/>
  <c r="H1997" i="16"/>
  <c r="H1999" i="16"/>
  <c r="H1998" i="16"/>
  <c r="H2000" i="16"/>
  <c r="H2001" i="16"/>
  <c r="H2002" i="16"/>
  <c r="H2004" i="16"/>
  <c r="H2006" i="16"/>
  <c r="H2005" i="16"/>
  <c r="H2008" i="16"/>
  <c r="H2007" i="16"/>
  <c r="H2009" i="16"/>
  <c r="H2010" i="16"/>
  <c r="H2012" i="16"/>
  <c r="H2013" i="16"/>
  <c r="H2014" i="16"/>
  <c r="H2016" i="16"/>
  <c r="H2017" i="16"/>
  <c r="H2018" i="16"/>
  <c r="H2021" i="16"/>
  <c r="H2020" i="16"/>
  <c r="H2022" i="16"/>
  <c r="H2024" i="16"/>
  <c r="H2023" i="16"/>
  <c r="H2025" i="16"/>
  <c r="H2026" i="16"/>
  <c r="H2028" i="16"/>
  <c r="H2029" i="16"/>
  <c r="H2030" i="16"/>
  <c r="H2032" i="16"/>
  <c r="H2031" i="16"/>
  <c r="H2033" i="16"/>
  <c r="H2034" i="16"/>
  <c r="H2036" i="16"/>
  <c r="H2038" i="16"/>
  <c r="H2037" i="16"/>
  <c r="H2040" i="16"/>
  <c r="H2039" i="16"/>
  <c r="H2041" i="16"/>
  <c r="H2042" i="16"/>
  <c r="H2044" i="16"/>
  <c r="H2046" i="16"/>
  <c r="H2045" i="16"/>
  <c r="H2048" i="16"/>
  <c r="H2047" i="16"/>
  <c r="H2049" i="16"/>
  <c r="H2050" i="16"/>
  <c r="H2052" i="16"/>
  <c r="H2054" i="16"/>
  <c r="H2053" i="16"/>
  <c r="H2055" i="16"/>
  <c r="H2056" i="16"/>
  <c r="H2057" i="16"/>
  <c r="H2058" i="16"/>
  <c r="H2060" i="16"/>
  <c r="H2061" i="16"/>
  <c r="H2062" i="16"/>
  <c r="H2064" i="16"/>
  <c r="H2065" i="16"/>
  <c r="H2066" i="16"/>
  <c r="H2069" i="16"/>
  <c r="H2068" i="16"/>
  <c r="H2070" i="16"/>
  <c r="H2072" i="16"/>
  <c r="H2071" i="16"/>
  <c r="H2073" i="16"/>
  <c r="H2074" i="16"/>
  <c r="H2076" i="16"/>
  <c r="H2077" i="16"/>
  <c r="H2078" i="16"/>
  <c r="H2080" i="16"/>
  <c r="H2079" i="16"/>
  <c r="H2082" i="16"/>
  <c r="H2081" i="16"/>
  <c r="H2084" i="16"/>
  <c r="H2085" i="16"/>
  <c r="H2086" i="16"/>
  <c r="H2088" i="16"/>
  <c r="H2089" i="16"/>
  <c r="H2090" i="16"/>
  <c r="H2092" i="16"/>
  <c r="H2093" i="16"/>
  <c r="H2094" i="16"/>
  <c r="H2096" i="16"/>
  <c r="H2095" i="16"/>
  <c r="H2098" i="16"/>
  <c r="H2097" i="16"/>
  <c r="H2100" i="16"/>
  <c r="H2101" i="16"/>
  <c r="H2102" i="16"/>
  <c r="H2103" i="16"/>
  <c r="H2104" i="16"/>
  <c r="H2105" i="16"/>
  <c r="H2106" i="16"/>
  <c r="H2108" i="16"/>
  <c r="H2109" i="16"/>
  <c r="H2110" i="16"/>
  <c r="H2113" i="16"/>
  <c r="H2112" i="16"/>
  <c r="H2114" i="16"/>
  <c r="H2116" i="16"/>
  <c r="H2117" i="16"/>
  <c r="H2118" i="16"/>
  <c r="H2120" i="16"/>
  <c r="H2119" i="16"/>
  <c r="H2121" i="16"/>
  <c r="H2122" i="16"/>
  <c r="H2124" i="16"/>
  <c r="H2126" i="16"/>
  <c r="H2125" i="16"/>
  <c r="H2128" i="16"/>
  <c r="H2127" i="16"/>
  <c r="H2129" i="16"/>
  <c r="H2130" i="16"/>
  <c r="H2132" i="16"/>
  <c r="H2134" i="16"/>
  <c r="H2133" i="16"/>
  <c r="H2136" i="16"/>
  <c r="H2135" i="16"/>
  <c r="H2137" i="16"/>
  <c r="H2138" i="16"/>
  <c r="H2140" i="16"/>
  <c r="H2141" i="16"/>
  <c r="H2142" i="16"/>
  <c r="H2143" i="16"/>
  <c r="H2145" i="16"/>
  <c r="H2144" i="16"/>
  <c r="H2146" i="16"/>
  <c r="H2149" i="16"/>
  <c r="H2148" i="16"/>
  <c r="H2150" i="16"/>
  <c r="H2152" i="16"/>
  <c r="H2151" i="16"/>
  <c r="H2153" i="16"/>
  <c r="H2154" i="16"/>
  <c r="H2156" i="16"/>
  <c r="H2157" i="16"/>
  <c r="H2158" i="16"/>
  <c r="H2159" i="16"/>
  <c r="H2161" i="16"/>
  <c r="H2160" i="16"/>
  <c r="H2162" i="16"/>
  <c r="H2165" i="16"/>
  <c r="H2164" i="16"/>
  <c r="H2166" i="16"/>
  <c r="H2167" i="16"/>
  <c r="H2169" i="16"/>
  <c r="H2168" i="16"/>
  <c r="H2170" i="16"/>
  <c r="H2172" i="16"/>
  <c r="H2174" i="16"/>
  <c r="H2173" i="16"/>
  <c r="H2176" i="16"/>
  <c r="H2175" i="16"/>
  <c r="H2177" i="16"/>
  <c r="H2178" i="16"/>
  <c r="H2180" i="16"/>
  <c r="H2182" i="16"/>
  <c r="H2181" i="16"/>
  <c r="H2184" i="16"/>
  <c r="H2185" i="16"/>
  <c r="H2186" i="16"/>
  <c r="H2188" i="16"/>
  <c r="H2190" i="16"/>
  <c r="H2189" i="16"/>
  <c r="H2192" i="16"/>
  <c r="H2191" i="16"/>
  <c r="H2193" i="16"/>
  <c r="H2194" i="16"/>
  <c r="H2196" i="16"/>
  <c r="H2197" i="16"/>
  <c r="H2198" i="16"/>
  <c r="H2200" i="16"/>
  <c r="H2199" i="16"/>
  <c r="H2201" i="16"/>
  <c r="H2202" i="16"/>
  <c r="H2204" i="16"/>
  <c r="H2205" i="16"/>
  <c r="H2206" i="16"/>
  <c r="H2208" i="16"/>
  <c r="H2209" i="16"/>
  <c r="H2210" i="16"/>
  <c r="H2213" i="16"/>
  <c r="H2212" i="16"/>
  <c r="H2214" i="16"/>
  <c r="H2216" i="16"/>
  <c r="H2215" i="16"/>
  <c r="H2217" i="16"/>
  <c r="H2218" i="16"/>
  <c r="H2220" i="16"/>
  <c r="H2222" i="16"/>
  <c r="H2221" i="16"/>
  <c r="H2223" i="16"/>
  <c r="H2224" i="16"/>
  <c r="H2226" i="16"/>
  <c r="H2225" i="16"/>
  <c r="H2228" i="16"/>
  <c r="H2229" i="16"/>
  <c r="H2230" i="16"/>
  <c r="H2233" i="16"/>
  <c r="H2232" i="16"/>
  <c r="H2234" i="16"/>
  <c r="H2236" i="16"/>
  <c r="H2238" i="16"/>
  <c r="H2237" i="16"/>
  <c r="H2240" i="16"/>
  <c r="H2239" i="16"/>
  <c r="H2241" i="16"/>
  <c r="H2242" i="16"/>
  <c r="H2244" i="16"/>
  <c r="H2246" i="16"/>
  <c r="H2245" i="16"/>
  <c r="H2247" i="16"/>
  <c r="H2248" i="16"/>
  <c r="H2249" i="16"/>
  <c r="H2250" i="16"/>
  <c r="H2252" i="16"/>
  <c r="H2253" i="16"/>
  <c r="H2254" i="16"/>
  <c r="H2256" i="16"/>
  <c r="H2257" i="16"/>
  <c r="H2258" i="16"/>
  <c r="H2261" i="16"/>
  <c r="H2260" i="16"/>
  <c r="H2262" i="16"/>
  <c r="H2264" i="16"/>
  <c r="H2263" i="16"/>
  <c r="H2265" i="16"/>
  <c r="H2266" i="16"/>
  <c r="H2268" i="16"/>
  <c r="H2269" i="16"/>
  <c r="H2270" i="16"/>
  <c r="H2271" i="16"/>
  <c r="H2272" i="16"/>
  <c r="H2273" i="16"/>
  <c r="H2274" i="16"/>
  <c r="H2276" i="16"/>
  <c r="H2278" i="16"/>
  <c r="H2277" i="16"/>
  <c r="H2280" i="16"/>
  <c r="H2281" i="16"/>
  <c r="H2282" i="16"/>
  <c r="H2285" i="16"/>
  <c r="H2284" i="16"/>
  <c r="H2286" i="16"/>
  <c r="H2287" i="16"/>
  <c r="H2289" i="16"/>
  <c r="H2288" i="16"/>
  <c r="H2290" i="16"/>
  <c r="H2292" i="16"/>
  <c r="H2293" i="16"/>
  <c r="H2295" i="16"/>
  <c r="H2294" i="16"/>
  <c r="H2296" i="16"/>
  <c r="H2297" i="16"/>
  <c r="H2298" i="16"/>
  <c r="H2300" i="16"/>
  <c r="H2302" i="16"/>
  <c r="H2301" i="16"/>
  <c r="H2304" i="16"/>
  <c r="H2305" i="16"/>
  <c r="H2306" i="16"/>
  <c r="H2308" i="16"/>
  <c r="H2309" i="16"/>
  <c r="H2310" i="16"/>
  <c r="H2311" i="16"/>
  <c r="H2312" i="16"/>
  <c r="H2313" i="16"/>
  <c r="H2314" i="16"/>
  <c r="H2316" i="16"/>
  <c r="H2318" i="16"/>
  <c r="H2317" i="16"/>
  <c r="H2319" i="16"/>
  <c r="H2320" i="16"/>
  <c r="H2321" i="16"/>
  <c r="H2322" i="16"/>
  <c r="H2324" i="16"/>
  <c r="H2325" i="16"/>
  <c r="H2326" i="16"/>
  <c r="H2328" i="16"/>
  <c r="H2329" i="16"/>
  <c r="H2330" i="16"/>
  <c r="H2332" i="16"/>
  <c r="H2333" i="16"/>
  <c r="H2334" i="16"/>
  <c r="H2335" i="16"/>
  <c r="H2336" i="16"/>
  <c r="H2337" i="16"/>
  <c r="H2338" i="16"/>
  <c r="H2340" i="16"/>
  <c r="H2341" i="16"/>
  <c r="H2342" i="16"/>
  <c r="H2343" i="16"/>
  <c r="H2344" i="16"/>
  <c r="H2345" i="16"/>
  <c r="H2346" i="16"/>
  <c r="H2348" i="16"/>
  <c r="H2350" i="16"/>
  <c r="H2349" i="16"/>
  <c r="H2351" i="16"/>
  <c r="H2352" i="16"/>
  <c r="H2353" i="16"/>
  <c r="H2354" i="16"/>
  <c r="H2356" i="16"/>
  <c r="H2357" i="16"/>
  <c r="H2359" i="16"/>
  <c r="H2358" i="16"/>
  <c r="H2360" i="16"/>
  <c r="H2361" i="16"/>
  <c r="H2362" i="16"/>
  <c r="H2365" i="16"/>
  <c r="H2364" i="16"/>
  <c r="H2367" i="16"/>
  <c r="H2366" i="16"/>
  <c r="H2368" i="16"/>
  <c r="H2369" i="16"/>
  <c r="H2370" i="16"/>
  <c r="H2373" i="16"/>
  <c r="H2372" i="16"/>
  <c r="H2374" i="16"/>
  <c r="H2376" i="16"/>
  <c r="H2377" i="16"/>
  <c r="H2378" i="16"/>
  <c r="H2380" i="16"/>
  <c r="H2382" i="16"/>
  <c r="H2381" i="16"/>
  <c r="H2383" i="16"/>
  <c r="H2384" i="16"/>
  <c r="H2386" i="16"/>
  <c r="H2385" i="16"/>
  <c r="H2388" i="16"/>
  <c r="H2389" i="16"/>
  <c r="H2391" i="16"/>
  <c r="H2390" i="16"/>
  <c r="H2392" i="16"/>
  <c r="H2393" i="16"/>
  <c r="H2394" i="16"/>
  <c r="H2396" i="16"/>
  <c r="H2397" i="16"/>
  <c r="H2398" i="16"/>
  <c r="H2401" i="16"/>
  <c r="H2400" i="16"/>
  <c r="H2402" i="16"/>
  <c r="H2405" i="16"/>
  <c r="H2404" i="16"/>
  <c r="H2406" i="16"/>
  <c r="H2407" i="16"/>
  <c r="H2408" i="16"/>
  <c r="H2409" i="16"/>
  <c r="H2410" i="16"/>
  <c r="H2412" i="16"/>
  <c r="H2413" i="16"/>
  <c r="H2414" i="16"/>
  <c r="H2415" i="16"/>
  <c r="H2416" i="16"/>
  <c r="H2417" i="16"/>
  <c r="H2418" i="16"/>
  <c r="H2420" i="16"/>
  <c r="H2421" i="16"/>
  <c r="H2422" i="16"/>
  <c r="H2424" i="16"/>
  <c r="H2425" i="16"/>
  <c r="H2426" i="16"/>
  <c r="H2428" i="16"/>
  <c r="H2429" i="16"/>
  <c r="H2430" i="16"/>
  <c r="H2431" i="16"/>
  <c r="H2432" i="16"/>
  <c r="H2433" i="16"/>
  <c r="H2434" i="16"/>
  <c r="H2436" i="16"/>
  <c r="H2437" i="16"/>
  <c r="H2438" i="16"/>
  <c r="H2439" i="16"/>
  <c r="H2440" i="16"/>
  <c r="H2441" i="16"/>
  <c r="H2442" i="16"/>
  <c r="H2444" i="16"/>
  <c r="H2445" i="16"/>
  <c r="H2446" i="16"/>
  <c r="H2448" i="16"/>
  <c r="H2449" i="16"/>
  <c r="H2450" i="16"/>
  <c r="H2452" i="16"/>
  <c r="H2453" i="16"/>
  <c r="H2454" i="16"/>
  <c r="H2455" i="16"/>
  <c r="H2456" i="16"/>
  <c r="H2457" i="16"/>
  <c r="H2458" i="16"/>
  <c r="H2461" i="16"/>
  <c r="H2460" i="16"/>
  <c r="H2462" i="16"/>
  <c r="H2463" i="16"/>
  <c r="H2465" i="16"/>
  <c r="H2464" i="16"/>
  <c r="H2466" i="16"/>
  <c r="H2469" i="16"/>
  <c r="H2468" i="16"/>
  <c r="H2470" i="16"/>
  <c r="H2472" i="16"/>
  <c r="H2473" i="16"/>
  <c r="H2474" i="16"/>
  <c r="H2476" i="16"/>
  <c r="H2477" i="16"/>
  <c r="H2478" i="16"/>
  <c r="H2479" i="16"/>
  <c r="H2480" i="16"/>
  <c r="H2481" i="16"/>
  <c r="H2482" i="16"/>
  <c r="H2484" i="16"/>
  <c r="H2485" i="16"/>
  <c r="H2486" i="16"/>
  <c r="H2487" i="16"/>
  <c r="H2488" i="16"/>
  <c r="H2489" i="16"/>
  <c r="H2490" i="16"/>
  <c r="H2492" i="16"/>
  <c r="H2494" i="16"/>
  <c r="H2493" i="16"/>
  <c r="H2497" i="16"/>
  <c r="H2496" i="16"/>
  <c r="H2498" i="16"/>
  <c r="H2501" i="16"/>
  <c r="H2500" i="16"/>
  <c r="H2502" i="16"/>
  <c r="H2503" i="16"/>
  <c r="H2504" i="16"/>
  <c r="H2505" i="16"/>
  <c r="H2506" i="16"/>
  <c r="H2508" i="16"/>
  <c r="H2509" i="16"/>
  <c r="H2510" i="16"/>
  <c r="H2511" i="16"/>
  <c r="H2512" i="16"/>
  <c r="H2513" i="16"/>
  <c r="H2514" i="16"/>
  <c r="H2516" i="16"/>
  <c r="H2517" i="16"/>
  <c r="H2518" i="16"/>
  <c r="H2520" i="16"/>
  <c r="H2521" i="16"/>
  <c r="H2522" i="16"/>
  <c r="H2525" i="16"/>
  <c r="H2524" i="16"/>
  <c r="H2526" i="16"/>
  <c r="H2527" i="16"/>
  <c r="H2529" i="16"/>
  <c r="H2528" i="16"/>
  <c r="H2530" i="16"/>
  <c r="H2533" i="16"/>
  <c r="H2532" i="16"/>
  <c r="H2534" i="16"/>
  <c r="H2535" i="16"/>
  <c r="H2536" i="16"/>
  <c r="H2537" i="16"/>
  <c r="H2538" i="16"/>
  <c r="H2540" i="16"/>
  <c r="H2541" i="16"/>
  <c r="H2542" i="16"/>
  <c r="H2544" i="16"/>
  <c r="H2545" i="16"/>
  <c r="H2546" i="16"/>
  <c r="H2548" i="16"/>
  <c r="H2549" i="16"/>
  <c r="H2550" i="16"/>
  <c r="H2551" i="16"/>
  <c r="H2552" i="16"/>
  <c r="H2553" i="16"/>
  <c r="H2554" i="16"/>
  <c r="H2556" i="16"/>
  <c r="H2557" i="16"/>
  <c r="H2558" i="16"/>
  <c r="H2559" i="16"/>
  <c r="H2561" i="16"/>
  <c r="H2560" i="16"/>
  <c r="H2562" i="16"/>
  <c r="H2564" i="16"/>
  <c r="H2565" i="16"/>
  <c r="H2566" i="16"/>
  <c r="H2568" i="16"/>
  <c r="H2569" i="16"/>
  <c r="H2570" i="16"/>
  <c r="H2572" i="16"/>
  <c r="H2573" i="16"/>
  <c r="H2574" i="16"/>
  <c r="H2575" i="16"/>
  <c r="H2576" i="16"/>
  <c r="H2577" i="16"/>
  <c r="H2578" i="16"/>
  <c r="H2580" i="16"/>
  <c r="H2581" i="16"/>
  <c r="H2582" i="16"/>
  <c r="H2583" i="16"/>
  <c r="H2584" i="16"/>
  <c r="H2585" i="16"/>
  <c r="H2586" i="16"/>
  <c r="H2588" i="16"/>
  <c r="H2589" i="16"/>
  <c r="H2590" i="16"/>
  <c r="H2592" i="16"/>
  <c r="H2593" i="16"/>
  <c r="H2594" i="16"/>
  <c r="H2597" i="16"/>
  <c r="H2596" i="16"/>
  <c r="H2599" i="16"/>
  <c r="H2598" i="16"/>
  <c r="H2600" i="16"/>
  <c r="H2601" i="16"/>
  <c r="H2602" i="16"/>
  <c r="H2604" i="16"/>
  <c r="H2605" i="16"/>
  <c r="H2606" i="16"/>
  <c r="H2607" i="16"/>
  <c r="H2608" i="16"/>
  <c r="H2609" i="16"/>
  <c r="H2610" i="16"/>
  <c r="H2612" i="16"/>
  <c r="H2613" i="16"/>
  <c r="H2614" i="16"/>
  <c r="H2616" i="16"/>
  <c r="H2617" i="16"/>
  <c r="H2618" i="16"/>
  <c r="H2620" i="16"/>
  <c r="H2621" i="16"/>
  <c r="H2622" i="16"/>
  <c r="H2623" i="16"/>
  <c r="H2624" i="16"/>
  <c r="H2625" i="16"/>
  <c r="H2626" i="16"/>
  <c r="H2628" i="16"/>
  <c r="H2629" i="16"/>
  <c r="H2630" i="16"/>
  <c r="H2631" i="16"/>
  <c r="H2632" i="16"/>
  <c r="H2634" i="16"/>
  <c r="H2633" i="16"/>
  <c r="H2636" i="16"/>
  <c r="H2637" i="16"/>
  <c r="H2638" i="16"/>
  <c r="H2640" i="16"/>
  <c r="H2641" i="16"/>
  <c r="H2642" i="16"/>
  <c r="H2644" i="16"/>
  <c r="H2645" i="16"/>
  <c r="H2646" i="16"/>
  <c r="H2647" i="16"/>
  <c r="H2648" i="16"/>
  <c r="H2649" i="16"/>
  <c r="H2650" i="16"/>
  <c r="H2652" i="16"/>
  <c r="H2654" i="16"/>
  <c r="H2653" i="16"/>
  <c r="H2656" i="16"/>
  <c r="H2655" i="16"/>
  <c r="H2657" i="16"/>
  <c r="H2658" i="16"/>
  <c r="H2660" i="16"/>
  <c r="H2661" i="16"/>
  <c r="H2662" i="16"/>
  <c r="H2664" i="16"/>
  <c r="H2665" i="16"/>
  <c r="H2666" i="16"/>
  <c r="H2668" i="16"/>
  <c r="H2669" i="16"/>
  <c r="H2670" i="16"/>
  <c r="H2671" i="16"/>
  <c r="H2672" i="16"/>
  <c r="H2673" i="16"/>
  <c r="H2674" i="16"/>
  <c r="H2676" i="16"/>
  <c r="H2677" i="16"/>
  <c r="H2678" i="16"/>
  <c r="H2679" i="16"/>
  <c r="H2680" i="16"/>
  <c r="H2681" i="16"/>
  <c r="H2682" i="16"/>
  <c r="H2684" i="16"/>
  <c r="H2685" i="16"/>
  <c r="H2686" i="16"/>
  <c r="H2688" i="16"/>
  <c r="H2689" i="16"/>
  <c r="H2690" i="16"/>
  <c r="H2692" i="16"/>
  <c r="H2693" i="16"/>
  <c r="H2694" i="16"/>
  <c r="H2695" i="16"/>
  <c r="H2696" i="16"/>
  <c r="H2698" i="16"/>
  <c r="H2697" i="16"/>
  <c r="H2700" i="16"/>
  <c r="H2701" i="16"/>
  <c r="H2702" i="16"/>
  <c r="H2703" i="16"/>
  <c r="H2704" i="16"/>
  <c r="H2706" i="16"/>
  <c r="H2705" i="16"/>
  <c r="H2708" i="16"/>
  <c r="H2709" i="16"/>
  <c r="H2710" i="16"/>
  <c r="H2712" i="16"/>
  <c r="H2714" i="16"/>
  <c r="H2713" i="16"/>
  <c r="H2716" i="16"/>
  <c r="H2717" i="16"/>
  <c r="H2719" i="16"/>
  <c r="H2718" i="16"/>
  <c r="H2720" i="16"/>
  <c r="H2721" i="16"/>
  <c r="H2722" i="16"/>
  <c r="H2724" i="16"/>
  <c r="H2725" i="16"/>
  <c r="H2726" i="16"/>
  <c r="H2727" i="16"/>
  <c r="H2728" i="16"/>
  <c r="H2729" i="16"/>
  <c r="H2730" i="16"/>
  <c r="H2732" i="16"/>
  <c r="H2733" i="16"/>
  <c r="H2734" i="16"/>
  <c r="H2736" i="16"/>
  <c r="H2737" i="16"/>
  <c r="H2738" i="16"/>
  <c r="H2740" i="16"/>
  <c r="H2741" i="16"/>
  <c r="H2742" i="16"/>
  <c r="H2744" i="16"/>
  <c r="H2743" i="16"/>
  <c r="H2746" i="16"/>
  <c r="H2745" i="16"/>
  <c r="H2748" i="16"/>
  <c r="H2749" i="16"/>
  <c r="H2751" i="16"/>
  <c r="H2750" i="16"/>
  <c r="H2752" i="16"/>
  <c r="H2753" i="16"/>
  <c r="H2754" i="16"/>
  <c r="H2756" i="16"/>
  <c r="H2757" i="16"/>
  <c r="H2758" i="16"/>
  <c r="H2760" i="16"/>
  <c r="H2761" i="16"/>
  <c r="H2762" i="16"/>
  <c r="H2764" i="16"/>
  <c r="H2766" i="16"/>
  <c r="H2765" i="16"/>
  <c r="H2767" i="16"/>
  <c r="H2768" i="16"/>
  <c r="H2769" i="16"/>
  <c r="H2770" i="16"/>
  <c r="H2772" i="16"/>
  <c r="H2773" i="16"/>
  <c r="H2775" i="16"/>
  <c r="H2774" i="16"/>
  <c r="H2776" i="16"/>
  <c r="H2777" i="16"/>
  <c r="H2778" i="16"/>
  <c r="H2780" i="16"/>
  <c r="H2781" i="16"/>
  <c r="H2782" i="16"/>
  <c r="H2784" i="16"/>
  <c r="H2785" i="16"/>
  <c r="H2786" i="16"/>
  <c r="H2788" i="16"/>
  <c r="H2790" i="16"/>
  <c r="H2789" i="16"/>
  <c r="H2791" i="16"/>
  <c r="H2792" i="16"/>
  <c r="H2793" i="16"/>
  <c r="H2794" i="16"/>
  <c r="H2796" i="16"/>
  <c r="H2797" i="16"/>
  <c r="H2798" i="16"/>
  <c r="H2799" i="16"/>
  <c r="H2800" i="16"/>
  <c r="H2801" i="16"/>
  <c r="H2802" i="16"/>
  <c r="H2804" i="16"/>
  <c r="H2806" i="16"/>
  <c r="H2805" i="16"/>
  <c r="H2808" i="16"/>
  <c r="H2809" i="16"/>
  <c r="H2810" i="16"/>
  <c r="H2813" i="16"/>
  <c r="H2812" i="16"/>
  <c r="H2814" i="16"/>
  <c r="H2815" i="16"/>
  <c r="H2816" i="16"/>
  <c r="H2817" i="16"/>
  <c r="H2818" i="16"/>
  <c r="H2820" i="16"/>
  <c r="H2821" i="16"/>
  <c r="H2822" i="16"/>
  <c r="H2823" i="16"/>
  <c r="H2824" i="16"/>
  <c r="H2825" i="16"/>
  <c r="H2826" i="16"/>
  <c r="H2829" i="16"/>
  <c r="H2828" i="16"/>
  <c r="H2830" i="16"/>
  <c r="H2833" i="16"/>
  <c r="H2832" i="16"/>
  <c r="H2834" i="16"/>
  <c r="H2837" i="16"/>
  <c r="H2836" i="16"/>
  <c r="H2838" i="16"/>
  <c r="H2839" i="16"/>
  <c r="H2840" i="16"/>
  <c r="H2841" i="16"/>
  <c r="H2842" i="16"/>
  <c r="H2845" i="16"/>
  <c r="H2844" i="16"/>
  <c r="H2846" i="16"/>
  <c r="H2847" i="16"/>
  <c r="H2848" i="16"/>
  <c r="H2849" i="16"/>
  <c r="H2850" i="16"/>
  <c r="H2852" i="16"/>
  <c r="H2853" i="16"/>
  <c r="H2855" i="16"/>
  <c r="H2854" i="16"/>
  <c r="H2856" i="16"/>
  <c r="H2857" i="16"/>
  <c r="H2858" i="16"/>
  <c r="H2860" i="16"/>
  <c r="H2861" i="16"/>
  <c r="H2862" i="16"/>
  <c r="H2864" i="16"/>
  <c r="H2863" i="16"/>
  <c r="H2865" i="16"/>
  <c r="H2866" i="16"/>
  <c r="H2868" i="16"/>
  <c r="H2869" i="16"/>
  <c r="H2870" i="16"/>
  <c r="H2871" i="16"/>
  <c r="H2872" i="16"/>
  <c r="H2873" i="16"/>
  <c r="H2874" i="16"/>
  <c r="H2876" i="16"/>
  <c r="H2877" i="16"/>
  <c r="H2878" i="16"/>
  <c r="H2880" i="16"/>
  <c r="H2881" i="16"/>
  <c r="H2882" i="16"/>
  <c r="H2884" i="16"/>
  <c r="H2885" i="16"/>
  <c r="H2886" i="16"/>
  <c r="H2888" i="16"/>
  <c r="H2887" i="16"/>
  <c r="H2890" i="16"/>
  <c r="H2889" i="16"/>
  <c r="H2892" i="16"/>
  <c r="H2893" i="16"/>
  <c r="H2894" i="16"/>
  <c r="H2896" i="16"/>
  <c r="H2895" i="16"/>
  <c r="H2898" i="16"/>
  <c r="H2897" i="16"/>
  <c r="H2900" i="16"/>
  <c r="H2901" i="16"/>
  <c r="H2902" i="16"/>
  <c r="H2904" i="16"/>
  <c r="H2905" i="16"/>
  <c r="H2906" i="16"/>
  <c r="H2908" i="16"/>
  <c r="H2910" i="16"/>
  <c r="H2909" i="16"/>
  <c r="H2912" i="16"/>
  <c r="H2911" i="16"/>
  <c r="H2913" i="16"/>
  <c r="H2914" i="16"/>
  <c r="H2916" i="16"/>
  <c r="H2917" i="16"/>
  <c r="H2918" i="16"/>
  <c r="H2920" i="16"/>
  <c r="H2919" i="16"/>
  <c r="H2922" i="16"/>
  <c r="H2921" i="16"/>
  <c r="H2925" i="16"/>
  <c r="H2924" i="16"/>
  <c r="H2926" i="16"/>
  <c r="H2928" i="16"/>
  <c r="H2929" i="16"/>
  <c r="H2930" i="16"/>
  <c r="H2932" i="16"/>
  <c r="H2933" i="16"/>
  <c r="H2935" i="16"/>
  <c r="H2934" i="16"/>
  <c r="H2936" i="16"/>
  <c r="H2937" i="16"/>
  <c r="H2938" i="16"/>
  <c r="H2940" i="16"/>
  <c r="H2941" i="16"/>
  <c r="H2942" i="16"/>
  <c r="H2943" i="16"/>
  <c r="H2944" i="16"/>
  <c r="H2945" i="16"/>
  <c r="H2946" i="16"/>
  <c r="H2948" i="16"/>
  <c r="H2949" i="16"/>
  <c r="H2950" i="16"/>
  <c r="H2952" i="16"/>
  <c r="H2953" i="16"/>
  <c r="H2954" i="16"/>
  <c r="H2956" i="16"/>
  <c r="H2957" i="16"/>
  <c r="H2958" i="16"/>
  <c r="H2959" i="16"/>
  <c r="H2960" i="16"/>
  <c r="H2962" i="16"/>
  <c r="H2961" i="16"/>
  <c r="H2964" i="16"/>
  <c r="H2965" i="16"/>
  <c r="H2966" i="16"/>
  <c r="H2967" i="16"/>
  <c r="H2969" i="16"/>
  <c r="H2968" i="16"/>
  <c r="H2970" i="16"/>
  <c r="H2972" i="16"/>
  <c r="H2973" i="16"/>
  <c r="H2974" i="16"/>
  <c r="H2976" i="16"/>
  <c r="H2977" i="16"/>
  <c r="H2978" i="16"/>
  <c r="H2980" i="16"/>
  <c r="H2981" i="16"/>
  <c r="H2982" i="16"/>
  <c r="H2983" i="16"/>
  <c r="H2985" i="16"/>
  <c r="H2984" i="16"/>
  <c r="H2986" i="16"/>
  <c r="H2989" i="16"/>
  <c r="H2988" i="16"/>
  <c r="H2990" i="16"/>
  <c r="H2992" i="16"/>
  <c r="H2991" i="16"/>
  <c r="H2993" i="16"/>
  <c r="H2994" i="16"/>
  <c r="H2996" i="16"/>
  <c r="H2997" i="16"/>
  <c r="H2998" i="16"/>
  <c r="H3000" i="16"/>
  <c r="H3001" i="16"/>
  <c r="H3002" i="16"/>
  <c r="H3005" i="16"/>
  <c r="H3004" i="16"/>
  <c r="H3006" i="16"/>
  <c r="H3008" i="16"/>
  <c r="H3007" i="16"/>
  <c r="H3009" i="16"/>
  <c r="H3010" i="16"/>
  <c r="H3012" i="16"/>
  <c r="H3013" i="16"/>
  <c r="H3015" i="16"/>
  <c r="H3014" i="16"/>
  <c r="H3016" i="16"/>
  <c r="H3017" i="16"/>
  <c r="H3018" i="16"/>
  <c r="H3020" i="16"/>
  <c r="H3021" i="16"/>
  <c r="H3022" i="16"/>
  <c r="H3024" i="16"/>
  <c r="H3025" i="16"/>
  <c r="H3026" i="16"/>
  <c r="H3028" i="16"/>
  <c r="H3029" i="16"/>
  <c r="H3030" i="16"/>
  <c r="H3031" i="16"/>
  <c r="H3033" i="16"/>
  <c r="H3032" i="16"/>
  <c r="H3034" i="16"/>
  <c r="H3036" i="16"/>
  <c r="H3037" i="16"/>
  <c r="H3038" i="16"/>
  <c r="H3040" i="16"/>
  <c r="H3039" i="16"/>
  <c r="H3041" i="16"/>
  <c r="H3042" i="16"/>
  <c r="H3044" i="16"/>
  <c r="H3045" i="16"/>
  <c r="H3046" i="16"/>
  <c r="H3048" i="16"/>
  <c r="H3050" i="16"/>
  <c r="H3049" i="16"/>
  <c r="H3053" i="16"/>
  <c r="H3052" i="16"/>
  <c r="H3054" i="16"/>
  <c r="H3056" i="16"/>
  <c r="H3055" i="16"/>
  <c r="H3057" i="16"/>
  <c r="H3058" i="16"/>
  <c r="H3060" i="16"/>
  <c r="H3061" i="16"/>
  <c r="H3063" i="16"/>
  <c r="H3062" i="16"/>
  <c r="H3064" i="16"/>
  <c r="H3065" i="16"/>
  <c r="H3066" i="16"/>
  <c r="H3068" i="16"/>
  <c r="H3069" i="16"/>
  <c r="H3070" i="16"/>
  <c r="H3072" i="16"/>
  <c r="H3073" i="16"/>
  <c r="H3074" i="16"/>
  <c r="H3076" i="16"/>
  <c r="H3077" i="16"/>
  <c r="H3078" i="16"/>
  <c r="H3080" i="16"/>
  <c r="H3079" i="16"/>
  <c r="H3081" i="16"/>
  <c r="H3082" i="16"/>
  <c r="H3084" i="16"/>
  <c r="H3085" i="16"/>
  <c r="H3086" i="16"/>
  <c r="H3088" i="16"/>
  <c r="H3087" i="16"/>
  <c r="H3089" i="16"/>
  <c r="H3090" i="16"/>
  <c r="H3092" i="16"/>
  <c r="H3094" i="16"/>
  <c r="H3093" i="16"/>
  <c r="H3097" i="16"/>
  <c r="H3096" i="16"/>
  <c r="H3098" i="16"/>
  <c r="H3100" i="16"/>
  <c r="H3101" i="16"/>
  <c r="H3103" i="16"/>
  <c r="H3102" i="16"/>
  <c r="H3104" i="16"/>
  <c r="H3105" i="16"/>
  <c r="H3106" i="16"/>
  <c r="H3108" i="16"/>
  <c r="H3109" i="16"/>
  <c r="H3110" i="16"/>
  <c r="H3111" i="16"/>
  <c r="H3112" i="16"/>
  <c r="H3114" i="16"/>
  <c r="H3113" i="16"/>
  <c r="H3116" i="16"/>
  <c r="H3117" i="16"/>
  <c r="H3118" i="16"/>
  <c r="H3120" i="16"/>
  <c r="H3121" i="16"/>
  <c r="H3122" i="16"/>
  <c r="H3124" i="16"/>
  <c r="H3125" i="16"/>
  <c r="H3126" i="16"/>
  <c r="H3127" i="16"/>
  <c r="H3129" i="16"/>
  <c r="H3128" i="16"/>
  <c r="H3130" i="16"/>
  <c r="H3132" i="16"/>
  <c r="H3133" i="16"/>
  <c r="H3134" i="16"/>
  <c r="H3135" i="16"/>
  <c r="H3136" i="16"/>
  <c r="H3137" i="16"/>
  <c r="H3138" i="16"/>
  <c r="H3140" i="16"/>
  <c r="H3141" i="16"/>
  <c r="H3142" i="16"/>
  <c r="H3144" i="16"/>
  <c r="H3145" i="16"/>
  <c r="H3146" i="16"/>
  <c r="H3149" i="16"/>
  <c r="H3148" i="16"/>
  <c r="H3150" i="16"/>
  <c r="H3152" i="16"/>
  <c r="H3151" i="16"/>
  <c r="H3153" i="16"/>
  <c r="H3154" i="16"/>
  <c r="H3156" i="16"/>
  <c r="H3157" i="16"/>
  <c r="H3158" i="16"/>
  <c r="H3160" i="16"/>
  <c r="H3159" i="16"/>
  <c r="H3162" i="16"/>
  <c r="H3161" i="16"/>
  <c r="H3164" i="16"/>
  <c r="H3165" i="16"/>
  <c r="H3166" i="16"/>
  <c r="H3168" i="16"/>
  <c r="H3169" i="16"/>
  <c r="H3170" i="16"/>
  <c r="H3172" i="16"/>
  <c r="H3173" i="16"/>
  <c r="H3175" i="16"/>
  <c r="H3174" i="16"/>
  <c r="H3176" i="16"/>
  <c r="H3177" i="16"/>
  <c r="H3178" i="16"/>
  <c r="H3180" i="16"/>
  <c r="H3181" i="16"/>
  <c r="H3182" i="16"/>
  <c r="H3184" i="16"/>
  <c r="H3183" i="16"/>
  <c r="H3186" i="16"/>
  <c r="H3185" i="16"/>
  <c r="H3188" i="16"/>
  <c r="H3190" i="16"/>
  <c r="H3189" i="16"/>
  <c r="H3192" i="16"/>
  <c r="H3193" i="16"/>
  <c r="H3194" i="16"/>
  <c r="H3196" i="16"/>
  <c r="H3197" i="16"/>
  <c r="H3198" i="16"/>
  <c r="H3199" i="16"/>
  <c r="H3200" i="16"/>
  <c r="H3201" i="16"/>
  <c r="H3202" i="16"/>
  <c r="H3204" i="16"/>
  <c r="H3205" i="16"/>
  <c r="H3206" i="16"/>
  <c r="H3207" i="16"/>
  <c r="H3208" i="16"/>
  <c r="H3209" i="16"/>
  <c r="H3210" i="16"/>
  <c r="H3212" i="16"/>
  <c r="H3213" i="16"/>
  <c r="H3214" i="16"/>
  <c r="H3216" i="16"/>
  <c r="H3217" i="16"/>
  <c r="H3218" i="16"/>
  <c r="H3220" i="16"/>
  <c r="H3222" i="16"/>
  <c r="H3221" i="16"/>
  <c r="H3223" i="16"/>
  <c r="H3224" i="16"/>
  <c r="H3225" i="16"/>
  <c r="H3226" i="16"/>
  <c r="H3228" i="16"/>
  <c r="H3229" i="16"/>
  <c r="H3230" i="16"/>
  <c r="H3231" i="16"/>
  <c r="H3232" i="16"/>
  <c r="H3233" i="16"/>
  <c r="H3234" i="16"/>
  <c r="H3236" i="16"/>
  <c r="H3238" i="16"/>
  <c r="H3237" i="16"/>
  <c r="H3241" i="16"/>
  <c r="H3240" i="16"/>
  <c r="H3242" i="16"/>
  <c r="H3244" i="16"/>
  <c r="H3245" i="16"/>
  <c r="H3246" i="16"/>
  <c r="H3247" i="16"/>
  <c r="H3248" i="16"/>
  <c r="H3249" i="16"/>
  <c r="H3250" i="16"/>
  <c r="H3252" i="16"/>
  <c r="H3253" i="16"/>
  <c r="H3254" i="16"/>
  <c r="H3255" i="16"/>
  <c r="H3256" i="16"/>
  <c r="H3257" i="16"/>
  <c r="H3258" i="16"/>
  <c r="H3261" i="16"/>
  <c r="H3260" i="16"/>
  <c r="H3262" i="16"/>
  <c r="H3265" i="16"/>
  <c r="H3264" i="16"/>
  <c r="H3266" i="16"/>
  <c r="H3268" i="16"/>
  <c r="H3269" i="16"/>
  <c r="H3270" i="16"/>
  <c r="H3271" i="16"/>
  <c r="H3272" i="16"/>
  <c r="H3273" i="16"/>
  <c r="H3274" i="16"/>
  <c r="H3276" i="16"/>
  <c r="H3277" i="16"/>
  <c r="H3278" i="16"/>
  <c r="H3279" i="16"/>
  <c r="H3280" i="16"/>
  <c r="H3281" i="16"/>
  <c r="H3282" i="16"/>
  <c r="H3284" i="16"/>
  <c r="H3285" i="16"/>
  <c r="H3286" i="16"/>
  <c r="H3288" i="16"/>
  <c r="H3289" i="16"/>
  <c r="H3290" i="16"/>
  <c r="H3292" i="16"/>
  <c r="H3293" i="16"/>
  <c r="H3294" i="16"/>
  <c r="H3296" i="16"/>
  <c r="H3295" i="16"/>
  <c r="H3297" i="16"/>
  <c r="H3298" i="16"/>
  <c r="H3300" i="16"/>
  <c r="H3301" i="16"/>
  <c r="H3302" i="16"/>
  <c r="H3304" i="16"/>
  <c r="H3303" i="16"/>
  <c r="H3305" i="16"/>
  <c r="H3306" i="16"/>
  <c r="H3308" i="16"/>
  <c r="H3309" i="16"/>
  <c r="H3310" i="16"/>
  <c r="H3312" i="16"/>
  <c r="H3313" i="16"/>
  <c r="H3314" i="16"/>
  <c r="H3316" i="16"/>
  <c r="H3318" i="16"/>
  <c r="H3317" i="16"/>
  <c r="H3319" i="16"/>
  <c r="H3320" i="16"/>
  <c r="H3321" i="16"/>
  <c r="H3322" i="16"/>
  <c r="H3325" i="16"/>
  <c r="H3324" i="16"/>
  <c r="H3326" i="16"/>
  <c r="H3327" i="16"/>
  <c r="H3328" i="16"/>
  <c r="H3329" i="16"/>
  <c r="H3330" i="16"/>
  <c r="H3332" i="16"/>
  <c r="H3333" i="16"/>
  <c r="H3334" i="16"/>
  <c r="H3336" i="16"/>
  <c r="H3337" i="16"/>
  <c r="H3338" i="16"/>
  <c r="H3340" i="16"/>
  <c r="H3341" i="16"/>
  <c r="H3342" i="16"/>
  <c r="H3343" i="16"/>
  <c r="H3344" i="16"/>
  <c r="H3345" i="16"/>
  <c r="H3346" i="16"/>
  <c r="H3349" i="16"/>
  <c r="H3348" i="16"/>
  <c r="H3351" i="16"/>
  <c r="H3350" i="16"/>
  <c r="H3352" i="16"/>
  <c r="H3353" i="16"/>
  <c r="H3354" i="16"/>
  <c r="H3356" i="16"/>
  <c r="H3357" i="16"/>
  <c r="H3358" i="16"/>
  <c r="H3360" i="16"/>
  <c r="H3361" i="16"/>
  <c r="H3362" i="16"/>
  <c r="H3364" i="16"/>
  <c r="H3365" i="16"/>
  <c r="H3367" i="16"/>
  <c r="H3366" i="16"/>
  <c r="H3368" i="16"/>
  <c r="H3369" i="16"/>
  <c r="H3370" i="16"/>
  <c r="H3373" i="16"/>
  <c r="H3372" i="16"/>
  <c r="H3374" i="16"/>
  <c r="H3375" i="16"/>
  <c r="H3376" i="16"/>
  <c r="H3377" i="16"/>
  <c r="H3378" i="16"/>
  <c r="H3380" i="16"/>
  <c r="H3381" i="16"/>
  <c r="H3382" i="16"/>
  <c r="H3384" i="16"/>
  <c r="H3385" i="16"/>
  <c r="H3386" i="16"/>
  <c r="H3389" i="16"/>
  <c r="H3388" i="16"/>
  <c r="H3390" i="16"/>
  <c r="H3392" i="16"/>
  <c r="H3391" i="16"/>
  <c r="H3394" i="16"/>
  <c r="H3393" i="16"/>
  <c r="H3396" i="16"/>
  <c r="H3397" i="16"/>
  <c r="H3398" i="16"/>
  <c r="H3399" i="16"/>
  <c r="H3400" i="16"/>
  <c r="H3401" i="16"/>
  <c r="H3402" i="16"/>
  <c r="H3405" i="16"/>
  <c r="H3404" i="16"/>
  <c r="H3406" i="16"/>
  <c r="H3409" i="16"/>
  <c r="H3408" i="16"/>
  <c r="H3410" i="16"/>
  <c r="H3412" i="16"/>
  <c r="H3413" i="16"/>
  <c r="H3415" i="16"/>
  <c r="H3414" i="16"/>
  <c r="H3416" i="16"/>
  <c r="H3417" i="16"/>
  <c r="H3418" i="16"/>
  <c r="H3420" i="16"/>
  <c r="H3421" i="16"/>
  <c r="H3422" i="16"/>
  <c r="H3423" i="16"/>
  <c r="H3424" i="16"/>
  <c r="H3426" i="16"/>
  <c r="H3425" i="16"/>
  <c r="H3428" i="16"/>
  <c r="H3429" i="16"/>
  <c r="H3430" i="16"/>
  <c r="H3432" i="16"/>
  <c r="H3433" i="16"/>
  <c r="H3434" i="16"/>
  <c r="H3437" i="16"/>
  <c r="H3436" i="16"/>
  <c r="H3438" i="16"/>
  <c r="H3439" i="16"/>
  <c r="H3440" i="16"/>
  <c r="H3441" i="16"/>
  <c r="H3442" i="16"/>
  <c r="H3444" i="16"/>
  <c r="H3445" i="16"/>
  <c r="H3446" i="16"/>
  <c r="H3447" i="16"/>
  <c r="H3448" i="16"/>
  <c r="H3449" i="16"/>
  <c r="H3450" i="16"/>
  <c r="H3453" i="16"/>
  <c r="H3452" i="16"/>
  <c r="H3454" i="16"/>
  <c r="H3456" i="16"/>
  <c r="H3457" i="16"/>
  <c r="H3458" i="16"/>
  <c r="H3460" i="16"/>
  <c r="H3461" i="16"/>
  <c r="H3463" i="16"/>
  <c r="H3462" i="16"/>
  <c r="H3464" i="16"/>
  <c r="H3465" i="16"/>
  <c r="H3466" i="16"/>
  <c r="H3469" i="16"/>
  <c r="H3468" i="16"/>
  <c r="H3470" i="16"/>
  <c r="H3471" i="16"/>
  <c r="H3473" i="16"/>
  <c r="H3472" i="16"/>
  <c r="H3474" i="16"/>
  <c r="H3476" i="16"/>
  <c r="H3477" i="16"/>
  <c r="H3478" i="16"/>
  <c r="H3480" i="16"/>
  <c r="H3481" i="16"/>
  <c r="H3482" i="16"/>
  <c r="H3484" i="16"/>
  <c r="H3485" i="16"/>
  <c r="H3486" i="16"/>
  <c r="H3487" i="16"/>
  <c r="H3489" i="16"/>
  <c r="H3488" i="16"/>
  <c r="H3490" i="16"/>
  <c r="H3492" i="16"/>
  <c r="H3493" i="16"/>
  <c r="H3495" i="16"/>
  <c r="H3494" i="16"/>
  <c r="H3496" i="16"/>
  <c r="H3497" i="16"/>
  <c r="H3498" i="16"/>
  <c r="H3501" i="16"/>
  <c r="H3500" i="16"/>
  <c r="H3502" i="16"/>
  <c r="H3504" i="16"/>
  <c r="H3505" i="16"/>
  <c r="H3506" i="16"/>
  <c r="H3508" i="16"/>
  <c r="H3509" i="16"/>
  <c r="H3510" i="16"/>
  <c r="H3512" i="16"/>
  <c r="H3511" i="16"/>
  <c r="H3514" i="16"/>
  <c r="H3513" i="16"/>
  <c r="H3516" i="16"/>
  <c r="H3517" i="16"/>
  <c r="H3518" i="16"/>
  <c r="H3520" i="16"/>
  <c r="H3519" i="16"/>
  <c r="H3521" i="16"/>
  <c r="H3522" i="16"/>
  <c r="H3524" i="16"/>
  <c r="H3525" i="16"/>
  <c r="H3526" i="16"/>
  <c r="H3528" i="16"/>
  <c r="H3529" i="16"/>
  <c r="H3530" i="16"/>
  <c r="H3532" i="16"/>
  <c r="H3533" i="16"/>
  <c r="H3534" i="16"/>
  <c r="H3535" i="16"/>
  <c r="H3536" i="16"/>
  <c r="H3537" i="16"/>
  <c r="H3538" i="16"/>
  <c r="H3540" i="16"/>
  <c r="H3541" i="16"/>
  <c r="H3542" i="16"/>
  <c r="H3544" i="16"/>
  <c r="H3543" i="16"/>
  <c r="H3545" i="16"/>
  <c r="H3546" i="16"/>
  <c r="H3548" i="16"/>
  <c r="H3549" i="16"/>
  <c r="H3550" i="16"/>
  <c r="H3552" i="16"/>
  <c r="H3553" i="16"/>
  <c r="H3554" i="16"/>
  <c r="H3556" i="16"/>
  <c r="H3557" i="16"/>
  <c r="H3558" i="16"/>
  <c r="H3560" i="16"/>
  <c r="H3559" i="16"/>
  <c r="H3561" i="16"/>
  <c r="H3562" i="16"/>
  <c r="H3564" i="16"/>
  <c r="H3565" i="16"/>
  <c r="H3566" i="16"/>
  <c r="H3567" i="16"/>
  <c r="H3568" i="16"/>
  <c r="H3569" i="16"/>
  <c r="H3570" i="16"/>
  <c r="H3572" i="16"/>
  <c r="H3573" i="16"/>
  <c r="H3574" i="16"/>
  <c r="H3576" i="16"/>
  <c r="H3577" i="16"/>
  <c r="H3578" i="16"/>
  <c r="H3580" i="16"/>
  <c r="H3581" i="16"/>
  <c r="H3582" i="16"/>
  <c r="H3583" i="16"/>
  <c r="H3584" i="16"/>
  <c r="H3585" i="16"/>
  <c r="H3586" i="16"/>
  <c r="H3588" i="16"/>
  <c r="H3589" i="16"/>
  <c r="H3591" i="16"/>
  <c r="H3590" i="16"/>
  <c r="H3592" i="16"/>
  <c r="H3593" i="16"/>
  <c r="H3594" i="16"/>
  <c r="H3596" i="16"/>
  <c r="H3597" i="16"/>
  <c r="H3598" i="16"/>
  <c r="H3600" i="16"/>
  <c r="H3601" i="16"/>
  <c r="H3602" i="16"/>
  <c r="H3604" i="16"/>
  <c r="H3605" i="16"/>
  <c r="H3607" i="16"/>
  <c r="H3606" i="16"/>
  <c r="H3608" i="16"/>
  <c r="H3610" i="16"/>
  <c r="H3609" i="16"/>
  <c r="H3612" i="16"/>
  <c r="H3613" i="16"/>
  <c r="H3614" i="16"/>
  <c r="H3615" i="16"/>
  <c r="H3616" i="16"/>
  <c r="H3617" i="16"/>
  <c r="H3618" i="16"/>
  <c r="H3620" i="16"/>
  <c r="H3622" i="16"/>
  <c r="H3621" i="16"/>
  <c r="H3624" i="16"/>
  <c r="H3626" i="16"/>
  <c r="H3625" i="16"/>
  <c r="H3628" i="16"/>
  <c r="H3630" i="16"/>
  <c r="H3629" i="16"/>
  <c r="H3631" i="16"/>
  <c r="H3633" i="16"/>
  <c r="H3632" i="16"/>
  <c r="H3634" i="16"/>
  <c r="H3636" i="16"/>
  <c r="H3638" i="16"/>
  <c r="H3637" i="16"/>
  <c r="H3639" i="16"/>
  <c r="H3640" i="16"/>
  <c r="H3641" i="16"/>
  <c r="H3642" i="16"/>
  <c r="H3644" i="16"/>
  <c r="H3645" i="16"/>
  <c r="H3646" i="16"/>
  <c r="H3648" i="16"/>
  <c r="H3649" i="16"/>
  <c r="H3650" i="16"/>
  <c r="H3652" i="16"/>
  <c r="H3654" i="16"/>
  <c r="H3653" i="16"/>
  <c r="H3656" i="16"/>
  <c r="H3655" i="16"/>
  <c r="H3658" i="16"/>
  <c r="H3657" i="16"/>
  <c r="H3660" i="16"/>
  <c r="H3661" i="16"/>
  <c r="H3663" i="16"/>
  <c r="H3662" i="16"/>
  <c r="H3664" i="16"/>
  <c r="H3665" i="16"/>
  <c r="H3666" i="16"/>
  <c r="H3668" i="16"/>
  <c r="H3669" i="16"/>
  <c r="H3670" i="16"/>
  <c r="H3672" i="16"/>
  <c r="H3674" i="16"/>
  <c r="H3673" i="16"/>
  <c r="H3676" i="16"/>
  <c r="H3677" i="16"/>
  <c r="H3679" i="16"/>
  <c r="H3678" i="16"/>
  <c r="H3680" i="16"/>
  <c r="H3681" i="16"/>
  <c r="H3682" i="16"/>
  <c r="H3684" i="16"/>
  <c r="H3685" i="16"/>
  <c r="H3686" i="16"/>
  <c r="H3687" i="16"/>
  <c r="H3689" i="16"/>
  <c r="H3688" i="16"/>
  <c r="H3690" i="16"/>
  <c r="H3693" i="16"/>
  <c r="H3692" i="16"/>
  <c r="H3694" i="16"/>
  <c r="H3696" i="16"/>
  <c r="H3697" i="16"/>
  <c r="H3698" i="16"/>
  <c r="H3700" i="16"/>
  <c r="H3701" i="16"/>
  <c r="H3702" i="16"/>
  <c r="H3703" i="16"/>
  <c r="H3704" i="16"/>
  <c r="H3706" i="16"/>
  <c r="H3705" i="16"/>
  <c r="H3709" i="16"/>
  <c r="H3708" i="16"/>
  <c r="H3710" i="16"/>
  <c r="H3711" i="16"/>
  <c r="H3712" i="16"/>
  <c r="H3713" i="16"/>
  <c r="H3714" i="16"/>
  <c r="H3717" i="16"/>
  <c r="H3716" i="16"/>
  <c r="H3718" i="16"/>
  <c r="H3721" i="16"/>
  <c r="H3720" i="16"/>
  <c r="H3722" i="16"/>
  <c r="H3724" i="16"/>
  <c r="H3725" i="16"/>
  <c r="H3727" i="16"/>
  <c r="H3726" i="16"/>
  <c r="H3728" i="16"/>
  <c r="H3730" i="16"/>
  <c r="H3729" i="16"/>
  <c r="H3732" i="16"/>
  <c r="H3733" i="16"/>
  <c r="H3734" i="16"/>
  <c r="H3735" i="16"/>
  <c r="H3737" i="16"/>
  <c r="H3736" i="16"/>
  <c r="H3738" i="16"/>
  <c r="H3740" i="16"/>
  <c r="H3741" i="16"/>
  <c r="H3742" i="16"/>
  <c r="H3744" i="16"/>
  <c r="H3745" i="16"/>
  <c r="H3746" i="16"/>
  <c r="H3748" i="16"/>
  <c r="H3750" i="16"/>
  <c r="H3749" i="16"/>
  <c r="H3751" i="16"/>
  <c r="H3752" i="16"/>
  <c r="H3753" i="16"/>
  <c r="H3754" i="16"/>
  <c r="H3756" i="16"/>
  <c r="H3757" i="16"/>
  <c r="H3758" i="16"/>
  <c r="H3759" i="16"/>
  <c r="H3760" i="16"/>
  <c r="H3761" i="16"/>
  <c r="H3762" i="16"/>
  <c r="H3765" i="16"/>
  <c r="H3764" i="16"/>
  <c r="H3766" i="16"/>
  <c r="H3768" i="16"/>
  <c r="H3769" i="16"/>
  <c r="H3770" i="16"/>
  <c r="H3772" i="16"/>
  <c r="H3773" i="16"/>
  <c r="H3774" i="16"/>
  <c r="H3776" i="16"/>
  <c r="H3775" i="16"/>
  <c r="H3777" i="16"/>
  <c r="H3778" i="16"/>
  <c r="H3780" i="16"/>
  <c r="H3781" i="16"/>
  <c r="H3782" i="16"/>
  <c r="H3783" i="16"/>
  <c r="H3785" i="16"/>
  <c r="H3784" i="16"/>
  <c r="H3786" i="16"/>
  <c r="H3788" i="16"/>
  <c r="H3789" i="16"/>
  <c r="H3790" i="16"/>
  <c r="H3792" i="16"/>
  <c r="H3793" i="16"/>
  <c r="H3794" i="16"/>
  <c r="H3796" i="16"/>
  <c r="H3798" i="16"/>
  <c r="H3797" i="16"/>
  <c r="H3799" i="16"/>
  <c r="H3801" i="16"/>
  <c r="H3800" i="16"/>
  <c r="H3802" i="16"/>
  <c r="H3804" i="16"/>
  <c r="H3805" i="16"/>
  <c r="H3807" i="16"/>
  <c r="H3806" i="16"/>
  <c r="H3808" i="16"/>
  <c r="H3809" i="16"/>
  <c r="H3810" i="16"/>
  <c r="H3813" i="16"/>
  <c r="H3812" i="16"/>
  <c r="H3814" i="16"/>
  <c r="H3816" i="16"/>
  <c r="H3817" i="16"/>
  <c r="H3818" i="16"/>
  <c r="H3820" i="16"/>
  <c r="H3821" i="16"/>
  <c r="H3822" i="16"/>
  <c r="H3823" i="16"/>
  <c r="H3824" i="16"/>
  <c r="H3825" i="16"/>
  <c r="H3826" i="16"/>
  <c r="H3828" i="16"/>
  <c r="H3829" i="16"/>
  <c r="H3831" i="16"/>
  <c r="H3830" i="16"/>
  <c r="H3832" i="16"/>
  <c r="H3833" i="16"/>
  <c r="H3834" i="16"/>
  <c r="H3836" i="16"/>
  <c r="H3838" i="16"/>
  <c r="H3837" i="16"/>
  <c r="H3840" i="16"/>
  <c r="H3841"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F25" i="6"/>
  <c r="F26" i="13"/>
  <c r="J25" i="13"/>
  <c r="F25" i="13"/>
  <c r="F37" i="13"/>
  <c r="E55" i="6"/>
  <c r="F48" i="13"/>
  <c r="G21" i="13"/>
  <c r="H21" i="13"/>
  <c r="J13" i="6"/>
  <c r="F49" i="6"/>
  <c r="D55" i="6" s="1"/>
  <c r="D18" i="6"/>
  <c r="G18" i="6" s="1"/>
  <c r="E18" i="6"/>
  <c r="J7" i="6"/>
  <c r="E19" i="6" s="1"/>
  <c r="F38" i="6"/>
  <c r="E43" i="6" s="1"/>
  <c r="F26" i="6"/>
  <c r="F8" i="6"/>
  <c r="J25" i="6"/>
  <c r="AP6" i="7"/>
  <c r="AP5" i="7"/>
  <c r="Y5" i="8"/>
  <c r="X4" i="8"/>
  <c r="AO6" i="7"/>
  <c r="I17" i="8"/>
  <c r="AO19" i="8" s="1"/>
  <c r="AO15" i="8"/>
  <c r="AO7" i="7"/>
  <c r="AK7" i="7"/>
  <c r="AJ8" i="7"/>
  <c r="AQ7" i="7"/>
  <c r="AL7" i="7"/>
  <c r="AP7" i="7"/>
  <c r="AA6" i="8"/>
  <c r="Z5" i="8"/>
  <c r="AO13" i="8"/>
  <c r="I15" i="8"/>
  <c r="AO17" i="8" s="1"/>
  <c r="E52" i="13" l="1"/>
  <c r="H52" i="13" s="1"/>
  <c r="D52" i="13"/>
  <c r="G52" i="13" s="1"/>
  <c r="D43" i="6"/>
  <c r="G43" i="6" s="1"/>
  <c r="E41" i="13"/>
  <c r="H41" i="13" s="1"/>
  <c r="D41" i="13"/>
  <c r="G41" i="13" s="1"/>
  <c r="E30" i="13"/>
  <c r="H30" i="13" s="1"/>
  <c r="D30" i="13"/>
  <c r="G30" i="13" s="1"/>
  <c r="F3" i="15"/>
  <c r="F7" i="15" s="1"/>
  <c r="H18" i="6"/>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C14" i="3"/>
  <c r="C15" i="3"/>
  <c r="F71" i="3" l="1"/>
  <c r="F27" i="3"/>
  <c r="D95" i="3"/>
  <c r="D94" i="3"/>
  <c r="D59" i="3"/>
  <c r="D35" i="3"/>
  <c r="D34" i="3"/>
  <c r="D19" i="3"/>
  <c r="D11" i="3"/>
  <c r="F63" i="3"/>
  <c r="I5" i="3"/>
  <c r="F8" i="3"/>
  <c r="J2" i="3"/>
  <c r="I2" i="3"/>
  <c r="D21" i="3" l="1"/>
  <c r="R3" i="15" s="1"/>
  <c r="R7" i="15" s="1"/>
  <c r="D22" i="3"/>
  <c r="D104" i="3"/>
  <c r="D101" i="3"/>
  <c r="M10" i="6"/>
  <c r="M11" i="13"/>
  <c r="D20" i="3"/>
  <c r="R2" i="15" s="1"/>
  <c r="R6" i="15" s="1"/>
  <c r="F32" i="10" s="1"/>
  <c r="F62" i="3"/>
  <c r="D60" i="3"/>
  <c r="F28" i="10" s="1"/>
  <c r="F26" i="3"/>
  <c r="F30" i="3" s="1"/>
  <c r="D4" i="3"/>
  <c r="C2" i="16" s="1"/>
  <c r="C30" i="16" s="1"/>
  <c r="C31" i="16" s="1"/>
  <c r="C4" i="2"/>
  <c r="C3" i="2"/>
  <c r="D67" i="3"/>
  <c r="I3797" i="16" l="1"/>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<sst xmlns="http://schemas.openxmlformats.org/spreadsheetml/2006/main" count="1613" uniqueCount="800">
  <si>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</si>
  <si>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</si>
  <si>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</si>
  <si>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</si>
  <si>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</si>
  <si>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</si>
  <si>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</si>
  <si>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</si>
  <si>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</si>
  <si>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</si>
  <si>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</si>
  <si>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</si>
  <si>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</si>
  <si>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</si>
  <si>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</si>
  <si>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</si>
  <si>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</si>
  <si>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</si>
  <si>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</si>
  <si>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</si>
  <si>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</si>
  <si>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</si>
  <si>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</si>
  <si>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</si>
  <si>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</si>
  <si>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</si>
  <si>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</si>
  <si>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</si>
  <si>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</si>
  <si>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</si>
  <si>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</si>
  <si>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</si>
  <si>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</si>
  <si>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</si>
  <si>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</si>
  <si>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</si>
  <si>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</si>
  <si>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</si>
  <si>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</si>
  <si>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</si>
  <si>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</si>
  <si>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</si>
  <si>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</si>
  <si>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</si>
  <si>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</si>
  <si>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</si>
  <si>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</si>
  <si>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</si>
  <si>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</si>
  <si>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</si>
  <si>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</si>
  <si>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</si>
  <si>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</si>
  <si>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</si>
  <si>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</si>
  <si>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</si>
  <si>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</si>
  <si>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</si>
  <si>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</si>
  <si>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</si>
  <si>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</si>
  <si>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</si>
  <si>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</si>
  <si>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</si>
  <si>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</si>
  <si>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</si>
  <si>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</si>
  <si>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</si>
  <si>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</si>
  <si>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</si>
  <si>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</si>
  <si>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</si>
  <si>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</si>
  <si>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</si>
  <si>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</si>
  <si>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</si>
  <si>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</si>
  <si>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</si>
  <si>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</si>
  <si>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</si>
  <si>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</si>
  <si>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</si>
  <si>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</si>
  <si>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</si>
  <si>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</si>
  <si>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</si>
  <si>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</si>
  <si>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</si>
  <si>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</si>
  <si>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</si>
  <si>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</si>
  <si>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</si>
  <si>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</si>
  <si>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</si>
  <si>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</si>
  <si>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</si>
  <si>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</si>
  <si>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</si>
  <si>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</si>
  <si>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</si>
  <si>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</si>
  <si>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</si>
  <si>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</si>
  <si>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</si>
  <si>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</si>
  <si>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</si>
  <si>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</si>
  <si>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</si>
  <si>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</si>
  <si>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</si>
  <si>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</si>
  <si>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</si>
  <si>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</si>
  <si>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</si>
  <si>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</si>
  <si>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</si>
  <si>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</si>
  <si>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</si>
  <si>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</si>
  <si>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</si>
  <si>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</si>
  <si>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</si>
  <si>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</si>
  <si>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</si>
  <si>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</si>
  <si>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</si>
  <si>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</si>
  <si>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</si>
  <si>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</si>
  <si>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</si>
  <si>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</si>
  <si>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</si>
  <si>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</si>
  <si>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</si>
  <si>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</si>
  <si>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</si>
  <si>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</si>
  <si>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</si>
  <si>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</si>
  <si>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</si>
  <si>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</si>
  <si>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</si>
  <si>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</si>
  <si>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</si>
  <si>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</si>
  <si>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</si>
  <si>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</si>
  <si>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</si>
  <si>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</si>
  <si>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</si>
  <si>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</si>
  <si>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</si>
  <si>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</si>
  <si>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</si>
  <si>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</si>
  <si>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</si>
  <si>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</si>
  <si>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</si>
  <si>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</si>
  <si>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</si>
  <si>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</si>
  <si>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</si>
  <si>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</si>
  <si>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</si>
  <si>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</si>
  <si>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</si>
  <si>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</si>
  <si>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</si>
  <si>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</si>
  <si>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</si>
  <si>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</si>
  <si>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</si>
  <si>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</si>
  <si>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</si>
  <si>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</si>
  <si>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</si>
  <si>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</si>
  <si>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</si>
  <si>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</si>
  <si>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</si>
  <si>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</si>
  <si>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</si>
  <si>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</si>
  <si>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</si>
  <si>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</si>
  <si>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</si>
  <si>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</si>
  <si>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</si>
  <si>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</si>
  <si>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</si>
  <si>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</si>
  <si>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</si>
  <si>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</si>
  <si>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</si>
  <si>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</si>
  <si>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</si>
  <si>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</si>
  <si>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</si>
  <si>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</si>
  <si>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</si>
  <si>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</si>
  <si>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</si>
  <si>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</si>
  <si>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</si>
  <si>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</si>
  <si>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</si>
  <si>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</si>
  <si>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</si>
  <si>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</si>
  <si>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</si>
  <si>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</si>
  <si>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</si>
  <si>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</si>
  <si>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</si>
  <si>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</si>
  <si>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</si>
  <si>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</si>
  <si>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</si>
  <si>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</si>
  <si>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</si>
  <si>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</si>
  <si>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</si>
  <si>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</si>
  <si>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</si>
  <si>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</si>
  <si>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</si>
  <si>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</si>
  <si>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</si>
  <si>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</si>
  <si>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</si>
  <si>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</si>
  <si>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</si>
  <si>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</si>
  <si>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</si>
  <si>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</si>
  <si>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</si>
  <si>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</si>
  <si>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</si>
  <si>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</si>
  <si>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</si>
  <si>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</si>
  <si>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</si>
  <si>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</si>
  <si>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</si>
  <si>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</si>
  <si>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</si>
  <si>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</si>
  <si>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</si>
  <si>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</si>
  <si>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</si>
  <si>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</si>
  <si>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</si>
  <si>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</si>
  <si>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</si>
  <si>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</si>
  <si>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</si>
  <si>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</si>
  <si>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</si>
  <si>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</si>
  <si>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</si>
  <si>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</si>
  <si>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</si>
  <si>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</si>
  <si>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</si>
  <si>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</si>
  <si>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</si>
  <si>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</si>
  <si>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</si>
  <si>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</si>
  <si>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</si>
  <si>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</si>
  <si>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</si>
  <si>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</si>
  <si>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</si>
  <si>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</si>
  <si>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</si>
  <si>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</si>
  <si>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</si>
  <si>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</si>
  <si>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</si>
  <si>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</si>
  <si>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</si>
  <si>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</si>
  <si>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</si>
  <si>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</si>
  <si>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</si>
  <si>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</si>
  <si>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</si>
  <si>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</si>
  <si>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</si>
  <si>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</si>
  <si>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</si>
  <si>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</si>
  <si>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</si>
  <si>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</si>
  <si>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</si>
  <si>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</si>
  <si>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</si>
  <si>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</si>
  <si>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</si>
  <si>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</si>
  <si>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</si>
  <si>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</si>
  <si>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</si>
  <si>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</si>
  <si>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</si>
  <si>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</si>
  <si>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</si>
  <si>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</si>
  <si>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</si>
  <si>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</si>
  <si>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</si>
  <si>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</si>
  <si>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</si>
  <si>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</si>
  <si>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</si>
  <si>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</si>
  <si>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</si>
  <si>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</si>
  <si>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</si>
  <si>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</si>
  <si>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</si>
  <si>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</si>
  <si>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</si>
  <si>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</si>
  <si>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</si>
  <si>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</si>
  <si>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</si>
  <si>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</si>
  <si>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</si>
  <si>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</si>
  <si>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</si>
  <si>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</si>
  <si>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</si>
  <si>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</si>
  <si>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</si>
  <si>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</si>
  <si>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</si>
  <si>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</si>
  <si>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</si>
  <si>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</si>
  <si>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</si>
  <si>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</si>
  <si>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</si>
  <si>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</si>
  <si>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</si>
  <si>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</si>
  <si>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</si>
  <si>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</si>
  <si>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</si>
  <si>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</si>
  <si>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</si>
  <si>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</si>
  <si>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</si>
  <si>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</si>
  <si>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</si>
  <si>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</si>
  <si>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</si>
  <si>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</si>
  <si>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</si>
  <si>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</si>
  <si>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</si>
  <si>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</si>
  <si>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</si>
  <si>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</si>
  <si>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</si>
  <si>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</si>
  <si>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</si>
  <si>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</si>
  <si>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</si>
  <si>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</si>
  <si>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</si>
  <si>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</si>
  <si>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</si>
  <si>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</si>
  <si>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</si>
  <si>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</si>
  <si>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</si>
  <si>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</si>
  <si>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</si>
  <si>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</si>
  <si>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</si>
  <si>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</si>
  <si>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</si>
  <si>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</si>
  <si>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</si>
  <si>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</si>
  <si>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</si>
  <si>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</si>
  <si>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</si>
  <si>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</si>
  <si>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</si>
  <si>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</si>
  <si>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</si>
  <si>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</si>
  <si>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</si>
  <si>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</si>
  <si>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</si>
  <si>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</si>
  <si>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</si>
  <si>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</si>
  <si>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</si>
  <si>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</si>
  <si>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</si>
  <si>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</si>
  <si>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</si>
  <si>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</si>
  <si>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</si>
  <si>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</si>
  <si>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</si>
  <si>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</si>
  <si>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</si>
  <si>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</si>
  <si>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</si>
  <si>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</si>
  <si>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</si>
  <si>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</si>
  <si>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</si>
  <si>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</si>
  <si>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</si>
  <si>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</si>
  <si>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</si>
  <si>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</si>
  <si>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</si>
  <si>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</si>
  <si>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</si>
  <si>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</si>
  <si>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</si>
  <si>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</si>
  <si>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</si>
  <si>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</si>
  <si>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</si>
  <si>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</si>
  <si>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</si>
  <si>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</si>
  <si>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</si>
  <si>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</si>
  <si>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</si>
  <si>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</si>
  <si>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</si>
  <si>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</si>
  <si>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</si>
  <si>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</si>
  <si>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</si>
  <si>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</si>
  <si>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</si>
  <si>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</si>
  <si>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</si>
  <si>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</si>
  <si>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</si>
  <si>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</si>
  <si>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</si>
  <si>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</si>
  <si>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</si>
  <si>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</si>
  <si>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</si>
  <si>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</si>
  <si>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</si>
  <si>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</si>
  <si>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</si>
  <si>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</si>
  <si>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</si>
  <si>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</si>
  <si>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</si>
  <si>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</si>
  <si>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</si>
  <si>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</si>
  <si>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</si>
  <si>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</si>
  <si>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</si>
  <si>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</si>
  <si>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</si>
  <si>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</si>
  <si>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</si>
  <si>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</si>
  <si>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</si>
  <si>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</si>
  <si>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</si>
  <si>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</si>
  <si>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</si>
  <si>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</si>
  <si>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</si>
  <si>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</si>
  <si>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</si>
  <si>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</si>
  <si>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</si>
  <si>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</si>
  <si>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</si>
  <si>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</si>
  <si>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</si>
  <si>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</si>
  <si>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</si>
  <si>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</si>
  <si>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</si>
  <si>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</si>
  <si>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</si>
  <si>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</si>
  <si>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</si>
  <si>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</si>
  <si>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</si>
  <si>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</si>
  <si>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</si>
  <si>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</si>
  <si>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</si>
  <si>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</si>
  <si>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</si>
  <si>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</si>
  <si>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</si>
  <si>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</si>
  <si>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</si>
  <si>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</si>
  <si>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</si>
  <si>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</si>
  <si>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</si>
  <si>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</si>
  <si>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</si>
  <si>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</si>
  <si>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</si>
  <si>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</si>
  <si>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</si>
  <si>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</si>
  <si>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</si>
  <si>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</si>
  <si>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</si>
  <si>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</si>
  <si>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</si>
  <si>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</si>
  <si>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</si>
  <si>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</si>
  <si>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</si>
  <si>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</si>
  <si>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</si>
  <si>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</si>
  <si>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</si>
  <si>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</si>
  <si>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</si>
  <si>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</si>
  <si>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</si>
  <si>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</si>
  <si>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</si>
  <si>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</si>
  <si>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</si>
  <si>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</si>
  <si>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</si>
  <si>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</si>
  <si>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</si>
  <si>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</si>
  <si>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</si>
  <si>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</si>
  <si>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</si>
  <si>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</si>
  <si>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</si>
  <si>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</si>
  <si>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</si>
  <si>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</si>
  <si>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</si>
  <si>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</si>
  <si>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</si>
  <si>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</si>
  <si>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</si>
  <si>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</si>
  <si>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</si>
  <si>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</si>
  <si>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</si>
  <si>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</si>
  <si>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</si>
  <si>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</si>
  <si>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</si>
  <si>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</si>
  <si>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</si>
  <si>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</si>
  <si>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</si>
  <si>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</si>
  <si>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</si>
  <si>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</si>
  <si>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</si>
  <si>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</si>
  <si>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</si>
  <si>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</si>
  <si>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</si>
  <si>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</si>
  <si>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</si>
  <si>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</si>
  <si>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</si>
  <si>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</si>
  <si>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</si>
  <si>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</si>
  <si>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</si>
  <si>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</si>
  <si>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</si>
  <si>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</si>
  <si>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</si>
  <si>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</si>
  <si>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</si>
  <si>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</si>
  <si>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</si>
  <si>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</si>
  <si>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</si>
  <si>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</si>
  <si>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</si>
  <si>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</si>
  <si>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</si>
  <si>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</si>
  <si>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</si>
  <si>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</si>
  <si>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</si>
  <si>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</si>
  <si>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</si>
  <si>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</si>
  <si>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</si>
  <si>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</si>
  <si>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</si>
  <si>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</si>
  <si>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</si>
  <si>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</si>
  <si>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</si>
  <si>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</si>
  <si>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</si>
  <si>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</si>
  <si>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</si>
  <si>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</si>
  <si>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</si>
  <si>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</si>
  <si>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</si>
  <si>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</si>
  <si>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</si>
  <si>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</si>
  <si>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</si>
  <si>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</si>
  <si>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</si>
  <si>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</si>
  <si>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</si>
  <si>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</si>
  <si>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</si>
  <si>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</si>
  <si>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</si>
  <si>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</si>
  <si>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</si>
  <si>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</si>
  <si>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</si>
  <si>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</si>
  <si>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</si>
  <si>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</si>
  <si>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</si>
  <si>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</si>
  <si>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</si>
  <si>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</si>
  <si>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</si>
  <si>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</si>
  <si>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</si>
  <si>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</si>
  <si>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</si>
  <si>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</si>
  <si>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</si>
  <si>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</si>
  <si>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</si>
  <si>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</si>
  <si>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</si>
  <si>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</si>
  <si>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</si>
  <si>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</si>
  <si>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</si>
  <si>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</si>
  <si>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</si>
  <si>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</si>
  <si>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</si>
  <si>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</si>
  <si>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</si>
  <si>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</si>
  <si>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</si>
  <si>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</si>
  <si>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</si>
  <si>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</si>
  <si>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</si>
  <si>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</si>
  <si>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</si>
  <si>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</si>
  <si>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</si>
  <si>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</si>
  <si>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</si>
  <si>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</si>
  <si>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</si>
  <si>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</si>
  <si>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</si>
  <si>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</si>
  <si>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</si>
  <si>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</si>
  <si>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</si>
  <si>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</si>
  <si>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</si>
  <si>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</si>
  <si>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</si>
  <si>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</si>
  <si>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</si>
  <si>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</si>
  <si>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</si>
  <si>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</si>
  <si>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</si>
  <si>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</si>
  <si>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</si>
  <si>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</si>
  <si>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</si>
  <si>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</si>
  <si>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</si>
  <si>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</si>
  <si>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</si>
  <si>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</si>
  <si>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</si>
  <si>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</si>
  <si>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</si>
  <si>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</si>
  <si>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</si>
  <si>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</si>
  <si>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</si>
  <si>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</si>
  <si>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</si>
  <si>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</si>
  <si>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</si>
  <si>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</si>
  <si>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</si>
  <si>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</si>
  <si>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</si>
  <si>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</si>
  <si>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</si>
  <si>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</si>
  <si>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</si>
  <si>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</si>
  <si>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</si>
  <si>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</si>
  <si>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</si>
  <si>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</si>
  <si>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</si>
  <si>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</si>
  <si>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</si>
  <si>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</si>
  <si>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</si>
  <si>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</si>
  <si>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</si>
  <si>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</si>
  <si>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</si>
  <si>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</si>
  <si>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</si>
  <si>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</si>
  <si>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</si>
  <si>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</si>
  <si>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</si>
  <si>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</si>
  <si>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</si>
  <si>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</si>
  <si>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</si>
  <si>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</si>
  <si>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</si>
  <si>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</si>
  <si>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</si>
  <si>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</si>
  <si>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</si>
  <si>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</si>
  <si>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</si>
  <si>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</si>
  <si>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</si>
  <si>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</si>
  <si>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</si>
  <si>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</si>
  <si>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</si>
  <si>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</si>
  <si>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</si>
  <si>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</si>
  <si>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</si>
  <si>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</si>
  <si>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</si>
  <si>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</si>
  <si>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</si>
  <si>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</si>
  <si>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</si>
  <si>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</si>
  <si>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</si>
  <si>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</si>
  <si>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</si>
  <si>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</si>
  <si>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</si>
  <si>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</si>
  <si>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</si>
  <si>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</si>
  <si>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</si>
  <si>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</si>
  <si>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</si>
  <si>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</si>
  <si>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</si>
  <si>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</si>
  <si>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</si>
  <si>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</si>
  <si>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</si>
  <si>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</si>
  <si>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</si>
  <si>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</si>
  <si>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</si>
  <si>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</si>
  <si>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</si>
  <si>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</si>
  <si>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MSEL1 top and bottom resistors chosen correctly to set fsw and compensation. Recommend placeholders for a divider.</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</si>
</sst>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76" formatCode="0.000"/>
    <numFmt numFmtId="177" formatCode="0.0"/>
    <numFmt numFmtId="178" formatCode="_(* #,##0_);_(* \(#,##0\);_(* &quot;-&quot;??_);_(@_)"/>
    <numFmt numFmtId="179" formatCode="0.0000"/>
    <numFmt numFmtId="180" formatCode="0.0000000000E+00"/>
  </numFmts>
  <fonts count="29" x14ac:knownFonts="1">
    <font>
      <sz val="11"/>
      <color theme="1"/>
      <name val="新細明體"/>
      <family val="2"/>
      <scheme val="minor"/>
    </font>
    <font>
      <sz val="11"/>
      <color theme="0"/>
      <name val="新細明體"/>
      <family val="2"/>
      <scheme val="minor"/>
    </font>
    <font>
      <sz val="9"/>
      <color indexed="81"/>
      <name val="Tahoma"/>
      <family val="2"/>
    </font>
    <font>
      <sz val="11"/>
      <color theme="1"/>
      <name val="新細明體"/>
      <family val="2"/>
      <scheme val="minor"/>
    </font>
    <font>
      <sz val="11"/>
      <name val="新細明體"/>
      <family val="2"/>
      <scheme val="minor"/>
    </font>
    <font>
      <sz val="11"/>
      <color rgb="FF9C0006"/>
      <name val="新細明體"/>
      <family val="2"/>
      <scheme val="minor"/>
    </font>
    <font>
      <b/>
      <sz val="11"/>
      <color theme="1"/>
      <name val="新細明體"/>
      <family val="2"/>
      <scheme val="minor"/>
    </font>
    <font>
      <u/>
      <sz val="11"/>
      <color theme="10"/>
      <name val="新細明體"/>
      <family val="2"/>
      <scheme val="minor"/>
    </font>
    <font>
      <sz val="10"/>
      <name val="Arial"/>
      <family val="2"/>
    </font>
    <font>
      <sz val="10"/>
      <color theme="1"/>
      <name val="新細明體"/>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新細明體"/>
      <family val="2"/>
      <scheme val="minor"/>
    </font>
    <font>
      <sz val="9"/>
      <name val="新細明體"/>
      <family val="3"/>
      <charset val="136"/>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43"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76"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76"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78" fontId="15" fillId="11" borderId="1" xfId="1" applyNumberFormat="1" applyFont="1" applyFill="1" applyBorder="1" applyAlignment="1">
      <alignment horizontal="center" vertical="center"/>
    </xf>
    <xf numFmtId="178"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77"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76" fontId="13" fillId="0" borderId="1" xfId="0" applyNumberFormat="1" applyFont="1" applyBorder="1" applyAlignment="1" applyProtection="1">
      <alignment horizontal="center"/>
      <protection locked="0"/>
    </xf>
    <xf numFmtId="0" fontId="0" fillId="0" borderId="0" xfId="0" applyAlignment="1">
      <alignment horizontal="right"/>
    </xf>
    <xf numFmtId="177"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79"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76"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76"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77" fontId="13" fillId="13" borderId="1" xfId="0" applyNumberFormat="1" applyFont="1" applyFill="1" applyBorder="1" applyAlignment="1">
      <alignment horizontal="center"/>
    </xf>
    <xf numFmtId="177"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77" fontId="13" fillId="0" borderId="1" xfId="0" applyNumberFormat="1" applyFont="1" applyBorder="1" applyAlignment="1">
      <alignment horizontal="center" vertical="top"/>
    </xf>
    <xf numFmtId="177"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76" fontId="13" fillId="0" borderId="1" xfId="0" applyNumberFormat="1" applyFont="1" applyBorder="1" applyAlignment="1">
      <alignment horizontal="center" vertical="top"/>
    </xf>
    <xf numFmtId="176"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77"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77"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77"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76"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76"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78" fontId="15" fillId="11" borderId="1" xfId="1" applyNumberFormat="1" applyFont="1" applyFill="1" applyBorder="1" applyAlignment="1" applyProtection="1">
      <alignment horizontal="center" vertical="center"/>
    </xf>
    <xf numFmtId="178"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76" fontId="13" fillId="4" borderId="17" xfId="0" applyNumberFormat="1" applyFont="1" applyFill="1" applyBorder="1" applyAlignment="1">
      <alignment horizontal="center"/>
    </xf>
    <xf numFmtId="176"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76" fontId="13" fillId="13" borderId="17" xfId="0" applyNumberFormat="1" applyFont="1" applyFill="1" applyBorder="1" applyAlignment="1">
      <alignment horizontal="center"/>
    </xf>
    <xf numFmtId="176" fontId="13" fillId="0" borderId="17" xfId="0" applyNumberFormat="1" applyFont="1" applyBorder="1" applyAlignment="1" applyProtection="1">
      <alignment horizontal="center"/>
      <protection locked="0"/>
    </xf>
    <xf numFmtId="176"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76" fontId="13" fillId="15" borderId="1" xfId="0" applyNumberFormat="1" applyFont="1" applyFill="1" applyBorder="1" applyAlignment="1">
      <alignment horizontal="center"/>
    </xf>
    <xf numFmtId="176"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80" fontId="0" fillId="0" borderId="0" xfId="0" applyNumberFormat="1" applyAlignment="1">
      <alignment wrapText="1"/>
    </xf>
    <xf numFmtId="0" fontId="26" fillId="0" borderId="0" xfId="0" applyFont="1" applyAlignment="1">
      <alignment vertical="center"/>
    </xf>
    <xf numFmtId="180" fontId="0" fillId="0" borderId="1" xfId="0" applyNumberFormat="1" applyBorder="1"/>
    <xf numFmtId="180" fontId="0" fillId="0" borderId="0" xfId="0" applyNumberFormat="1"/>
    <xf numFmtId="177" fontId="13" fillId="0" borderId="0" xfId="0" applyNumberFormat="1" applyFont="1"/>
    <xf numFmtId="43"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13" fillId="17" borderId="30"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14" fillId="10" borderId="24"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21" xfId="0" applyFont="1" applyBorder="1" applyAlignment="1">
      <alignment horizontal="center" vertical="center"/>
    </xf>
    <xf numFmtId="0" fontId="13" fillId="0" borderId="28" xfId="0" applyFont="1" applyBorder="1" applyAlignment="1">
      <alignment horizontal="center" vertical="center"/>
    </xf>
    <xf numFmtId="0" fontId="18" fillId="0" borderId="42" xfId="0" applyFont="1" applyBorder="1" applyAlignment="1">
      <alignment horizontal="center"/>
    </xf>
    <xf numFmtId="0" fontId="14" fillId="10" borderId="29" xfId="0" applyFont="1" applyFill="1" applyBorder="1" applyAlignment="1">
      <alignment horizontal="center" vertical="center"/>
    </xf>
    <xf numFmtId="0" fontId="13" fillId="0" borderId="30" xfId="0" applyFont="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20" xfId="0" applyFont="1" applyBorder="1" applyAlignment="1">
      <alignment horizontal="center"/>
    </xf>
    <xf numFmtId="0" fontId="13" fillId="0" borderId="43"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176" fontId="13" fillId="0" borderId="20" xfId="0" applyNumberFormat="1" applyFont="1" applyBorder="1" applyAlignment="1">
      <alignment horizontal="center"/>
    </xf>
    <xf numFmtId="176" fontId="13" fillId="0" borderId="43" xfId="0" applyNumberFormat="1" applyFont="1" applyBorder="1" applyAlignment="1">
      <alignment horizontal="center"/>
    </xf>
    <xf numFmtId="176"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0" fillId="0" borderId="1" xfId="0"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 name="一般" xfId="0" builtinId="0"/>
    <cellStyle name="千分位" xfId="1" builtinId="3"/>
    <cellStyle name="壞" xfId="2" builtinId="27"/>
    <cellStyle name="超連結" xfId="3" builtinId="8"/>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89.177841771913151</c:v>
                </c:pt>
                <c:pt idx="1">
                  <c:v>89.144897944165265</c:v>
                </c:pt>
                <c:pt idx="2">
                  <c:v>89.111954116410956</c:v>
                </c:pt>
                <c:pt idx="3">
                  <c:v>89.079010288650338</c:v>
                </c:pt>
                <c:pt idx="4">
                  <c:v>89.046066460883281</c:v>
                </c:pt>
                <c:pt idx="5">
                  <c:v>89.013122633109788</c:v>
                </c:pt>
                <c:pt idx="6">
                  <c:v>88.980178805329885</c:v>
                </c:pt>
                <c:pt idx="7">
                  <c:v>88.947234977543388</c:v>
                </c:pt>
                <c:pt idx="8">
                  <c:v>88.914291149750269</c:v>
                </c:pt>
                <c:pt idx="9">
                  <c:v>88.881347321950557</c:v>
                </c:pt>
                <c:pt idx="10">
                  <c:v>88.848403494144208</c:v>
                </c:pt>
                <c:pt idx="11">
                  <c:v>88.815459666330952</c:v>
                </c:pt>
                <c:pt idx="12">
                  <c:v>88.782515838511074</c:v>
                </c:pt>
                <c:pt idx="13">
                  <c:v>88.749572010684247</c:v>
                </c:pt>
                <c:pt idx="14">
                  <c:v>88.716628182850471</c:v>
                </c:pt>
                <c:pt idx="15">
                  <c:v>88.683684355009859</c:v>
                </c:pt>
                <c:pt idx="16">
                  <c:v>88.650740527162213</c:v>
                </c:pt>
                <c:pt idx="17">
                  <c:v>88.617796699307434</c:v>
                </c:pt>
                <c:pt idx="18">
                  <c:v>88.584852871445634</c:v>
                </c:pt>
                <c:pt idx="19">
                  <c:v>88.551909043576671</c:v>
                </c:pt>
                <c:pt idx="20">
                  <c:v>88.518965215700376</c:v>
                </c:pt>
                <c:pt idx="21">
                  <c:v>88.486021387816876</c:v>
                </c:pt>
                <c:pt idx="22">
                  <c:v>88.453077559926072</c:v>
                </c:pt>
                <c:pt idx="23">
                  <c:v>88.420133732027892</c:v>
                </c:pt>
                <c:pt idx="24">
                  <c:v>88.387189904122309</c:v>
                </c:pt>
                <c:pt idx="25">
                  <c:v>88.354246076209193</c:v>
                </c:pt>
                <c:pt idx="26">
                  <c:v>88.321302248288376</c:v>
                </c:pt>
                <c:pt idx="27">
                  <c:v>88.28835842036014</c:v>
                </c:pt>
                <c:pt idx="28">
                  <c:v>88.255414592424088</c:v>
                </c:pt>
                <c:pt idx="29">
                  <c:v>88.222470764480306</c:v>
                </c:pt>
                <c:pt idx="30">
                  <c:v>88.189526936528779</c:v>
                </c:pt>
                <c:pt idx="31">
                  <c:v>88.156583108569436</c:v>
                </c:pt>
                <c:pt idx="32">
                  <c:v>88.123639280602234</c:v>
                </c:pt>
                <c:pt idx="33">
                  <c:v>88.090695452626989</c:v>
                </c:pt>
                <c:pt idx="34">
                  <c:v>88.057751624643728</c:v>
                </c:pt>
                <c:pt idx="35">
                  <c:v>88.024807796652283</c:v>
                </c:pt>
                <c:pt idx="36">
                  <c:v>87.991863968652865</c:v>
                </c:pt>
                <c:pt idx="37">
                  <c:v>87.958920140645077</c:v>
                </c:pt>
                <c:pt idx="38">
                  <c:v>87.925976312629146</c:v>
                </c:pt>
                <c:pt idx="39">
                  <c:v>87.893032484604731</c:v>
                </c:pt>
                <c:pt idx="40">
                  <c:v>87.860088656571961</c:v>
                </c:pt>
                <c:pt idx="41">
                  <c:v>87.82714482853072</c:v>
                </c:pt>
                <c:pt idx="42">
                  <c:v>87.79420100048111</c:v>
                </c:pt>
                <c:pt idx="43">
                  <c:v>87.761257172422717</c:v>
                </c:pt>
                <c:pt idx="44">
                  <c:v>87.72831334435574</c:v>
                </c:pt>
                <c:pt idx="45">
                  <c:v>87.695369516279982</c:v>
                </c:pt>
                <c:pt idx="46">
                  <c:v>87.662425688195484</c:v>
                </c:pt>
                <c:pt idx="47">
                  <c:v>87.629481860102118</c:v>
                </c:pt>
                <c:pt idx="48">
                  <c:v>87.596538031999728</c:v>
                </c:pt>
                <c:pt idx="49">
                  <c:v>87.5635942038884</c:v>
                </c:pt>
                <c:pt idx="50">
                  <c:v>87.530650375768147</c:v>
                </c:pt>
                <c:pt idx="51">
                  <c:v>87.497706547638558</c:v>
                </c:pt>
                <c:pt idx="52">
                  <c:v>87.464762719499788</c:v>
                </c:pt>
                <c:pt idx="53">
                  <c:v>87.431818891351895</c:v>
                </c:pt>
                <c:pt idx="54">
                  <c:v>87.398875063194538</c:v>
                </c:pt>
                <c:pt idx="55">
                  <c:v>87.365931235027688</c:v>
                </c:pt>
                <c:pt idx="56">
                  <c:v>87.332987406851601</c:v>
                </c:pt>
                <c:pt idx="57">
                  <c:v>87.300043578665694</c:v>
                </c:pt>
                <c:pt idx="58">
                  <c:v>87.267099750470237</c:v>
                </c:pt>
                <c:pt idx="59">
                  <c:v>87.234155922265217</c:v>
                </c:pt>
                <c:pt idx="60">
                  <c:v>87.201212094050277</c:v>
                </c:pt>
                <c:pt idx="61">
                  <c:v>87.168268265825418</c:v>
                </c:pt>
                <c:pt idx="62">
                  <c:v>87.13532443759081</c:v>
                </c:pt>
                <c:pt idx="63">
                  <c:v>87.102380609346113</c:v>
                </c:pt>
                <c:pt idx="64">
                  <c:v>87.069436781091341</c:v>
                </c:pt>
                <c:pt idx="65">
                  <c:v>87.036492952826293</c:v>
                </c:pt>
                <c:pt idx="66">
                  <c:v>87.003549124551185</c:v>
                </c:pt>
                <c:pt idx="67">
                  <c:v>86.970605296265703</c:v>
                </c:pt>
                <c:pt idx="68">
                  <c:v>86.937661467969832</c:v>
                </c:pt>
                <c:pt idx="69">
                  <c:v>86.904717639663488</c:v>
                </c:pt>
                <c:pt idx="70">
                  <c:v>86.8717738113466</c:v>
                </c:pt>
                <c:pt idx="71">
                  <c:v>86.838829983019025</c:v>
                </c:pt>
                <c:pt idx="72">
                  <c:v>86.805886154680763</c:v>
                </c:pt>
                <c:pt idx="73">
                  <c:v>86.772942326331702</c:v>
                </c:pt>
                <c:pt idx="74">
                  <c:v>86.73999849797184</c:v>
                </c:pt>
                <c:pt idx="75">
                  <c:v>86.707054669600865</c:v>
                </c:pt>
                <c:pt idx="76">
                  <c:v>86.67411084121909</c:v>
                </c:pt>
                <c:pt idx="77">
                  <c:v>86.64116701282596</c:v>
                </c:pt>
                <c:pt idx="78">
                  <c:v>86.608223184421718</c:v>
                </c:pt>
                <c:pt idx="79">
                  <c:v>86.575279356006149</c:v>
                </c:pt>
                <c:pt idx="80">
                  <c:v>86.542335527579283</c:v>
                </c:pt>
                <c:pt idx="81">
                  <c:v>86.509391699140792</c:v>
                </c:pt>
                <c:pt idx="82">
                  <c:v>86.47644787069099</c:v>
                </c:pt>
                <c:pt idx="83">
                  <c:v>86.443504042229364</c:v>
                </c:pt>
                <c:pt idx="84">
                  <c:v>86.410560213755971</c:v>
                </c:pt>
                <c:pt idx="85">
                  <c:v>86.377616385270841</c:v>
                </c:pt>
                <c:pt idx="86">
                  <c:v>86.344672556773858</c:v>
                </c:pt>
                <c:pt idx="87">
                  <c:v>86.31172872826474</c:v>
                </c:pt>
                <c:pt idx="88">
                  <c:v>86.278784899743528</c:v>
                </c:pt>
                <c:pt idx="89">
                  <c:v>86.245841071210123</c:v>
                </c:pt>
                <c:pt idx="90">
                  <c:v>86.212897242664539</c:v>
                </c:pt>
                <c:pt idx="91">
                  <c:v>86.179953414106635</c:v>
                </c:pt>
                <c:pt idx="92">
                  <c:v>86.147009585536097</c:v>
                </c:pt>
                <c:pt idx="93">
                  <c:v>86.114065756953053</c:v>
                </c:pt>
                <c:pt idx="94">
                  <c:v>86.081121928357405</c:v>
                </c:pt>
                <c:pt idx="95">
                  <c:v>86.048178099748981</c:v>
                </c:pt>
                <c:pt idx="96">
                  <c:v>86.015234271127738</c:v>
                </c:pt>
                <c:pt idx="97">
                  <c:v>85.982290442493422</c:v>
                </c:pt>
                <c:pt idx="98">
                  <c:v>85.949346613846146</c:v>
                </c:pt>
                <c:pt idx="99">
                  <c:v>85.916402785185753</c:v>
                </c:pt>
                <c:pt idx="100">
                  <c:v>85.88345895651203</c:v>
                </c:pt>
                <c:pt idx="101">
                  <c:v>85.850515127825062</c:v>
                </c:pt>
                <c:pt idx="102">
                  <c:v>85.817571299124552</c:v>
                </c:pt>
                <c:pt idx="103">
                  <c:v>85.784627470410499</c:v>
                </c:pt>
                <c:pt idx="104">
                  <c:v>85.751683641682831</c:v>
                </c:pt>
                <c:pt idx="105">
                  <c:v>85.718739812941536</c:v>
                </c:pt>
                <c:pt idx="106">
                  <c:v>85.685795984186058</c:v>
                </c:pt>
                <c:pt idx="107">
                  <c:v>85.652852155416809</c:v>
                </c:pt>
                <c:pt idx="108">
                  <c:v>85.619908326633492</c:v>
                </c:pt>
                <c:pt idx="109">
                  <c:v>85.586964497836021</c:v>
                </c:pt>
                <c:pt idx="110">
                  <c:v>85.554020669024155</c:v>
                </c:pt>
                <c:pt idx="111">
                  <c:v>85.521076840197992</c:v>
                </c:pt>
                <c:pt idx="112">
                  <c:v>85.488133011357291</c:v>
                </c:pt>
                <c:pt idx="113">
                  <c:v>85.45518918250184</c:v>
                </c:pt>
                <c:pt idx="114">
                  <c:v>85.422245353631837</c:v>
                </c:pt>
                <c:pt idx="115">
                  <c:v>85.389301524746799</c:v>
                </c:pt>
                <c:pt idx="116">
                  <c:v>85.356357695846981</c:v>
                </c:pt>
                <c:pt idx="117">
                  <c:v>85.323413866931986</c:v>
                </c:pt>
                <c:pt idx="118">
                  <c:v>85.290470038001985</c:v>
                </c:pt>
                <c:pt idx="119">
                  <c:v>85.257526209056522</c:v>
                </c:pt>
                <c:pt idx="120">
                  <c:v>85.224582380095626</c:v>
                </c:pt>
                <c:pt idx="121">
                  <c:v>85.191638551119254</c:v>
                </c:pt>
                <c:pt idx="122">
                  <c:v>85.158694722127194</c:v>
                </c:pt>
                <c:pt idx="123">
                  <c:v>85.125750893119402</c:v>
                </c:pt>
                <c:pt idx="124">
                  <c:v>85.09280706409578</c:v>
                </c:pt>
                <c:pt idx="125">
                  <c:v>85.059863235055985</c:v>
                </c:pt>
                <c:pt idx="126">
                  <c:v>85.026919406000161</c:v>
                </c:pt>
                <c:pt idx="127">
                  <c:v>84.993975576928094</c:v>
                </c:pt>
                <c:pt idx="128">
                  <c:v>84.96103174783957</c:v>
                </c:pt>
                <c:pt idx="129">
                  <c:v>84.928087918734562</c:v>
                </c:pt>
                <c:pt idx="130">
                  <c:v>84.895144089612955</c:v>
                </c:pt>
                <c:pt idx="131">
                  <c:v>84.862200260474538</c:v>
                </c:pt>
                <c:pt idx="132">
                  <c:v>84.829256431319337</c:v>
                </c:pt>
                <c:pt idx="133">
                  <c:v>84.796312602147012</c:v>
                </c:pt>
                <c:pt idx="134">
                  <c:v>84.763368772957634</c:v>
                </c:pt>
                <c:pt idx="135">
                  <c:v>84.730424943750904</c:v>
                </c:pt>
                <c:pt idx="136">
                  <c:v>84.697481114526823</c:v>
                </c:pt>
                <c:pt idx="137">
                  <c:v>84.664537285285206</c:v>
                </c:pt>
                <c:pt idx="138">
                  <c:v>84.631593456025897</c:v>
                </c:pt>
                <c:pt idx="139">
                  <c:v>84.598649626748852</c:v>
                </c:pt>
                <c:pt idx="140">
                  <c:v>84.565705797453802</c:v>
                </c:pt>
                <c:pt idx="141">
                  <c:v>84.532761968140591</c:v>
                </c:pt>
                <c:pt idx="142">
                  <c:v>84.499818138809218</c:v>
                </c:pt>
                <c:pt idx="143">
                  <c:v>84.466874309459428</c:v>
                </c:pt>
                <c:pt idx="144">
                  <c:v>84.433930480091306</c:v>
                </c:pt>
                <c:pt idx="145">
                  <c:v>84.400986650704425</c:v>
                </c:pt>
                <c:pt idx="146">
                  <c:v>84.368042821298843</c:v>
                </c:pt>
                <c:pt idx="147">
                  <c:v>84.33509899187419</c:v>
                </c:pt>
                <c:pt idx="148">
                  <c:v>84.302155162430637</c:v>
                </c:pt>
                <c:pt idx="149">
                  <c:v>84.269211332967885</c:v>
                </c:pt>
                <c:pt idx="150">
                  <c:v>84.236267503485607</c:v>
                </c:pt>
                <c:pt idx="151">
                  <c:v>84.203323673984045</c:v>
                </c:pt>
                <c:pt idx="152">
                  <c:v>84.170379844462673</c:v>
                </c:pt>
                <c:pt idx="153">
                  <c:v>84.137436014921462</c:v>
                </c:pt>
                <c:pt idx="154">
                  <c:v>84.104492185360385</c:v>
                </c:pt>
                <c:pt idx="155">
                  <c:v>84.071548355779242</c:v>
                </c:pt>
                <c:pt idx="156">
                  <c:v>84.038604526177764</c:v>
                </c:pt>
                <c:pt idx="157">
                  <c:v>84.005660696555978</c:v>
                </c:pt>
                <c:pt idx="158">
                  <c:v>83.972716866913515</c:v>
                </c:pt>
                <c:pt idx="159">
                  <c:v>83.939773037250433</c:v>
                </c:pt>
                <c:pt idx="160">
                  <c:v>83.906829207566389</c:v>
                </c:pt>
                <c:pt idx="161">
                  <c:v>83.873885377861214</c:v>
                </c:pt>
                <c:pt idx="162">
                  <c:v>83.840941548134879</c:v>
                </c:pt>
                <c:pt idx="163">
                  <c:v>83.807997718387313</c:v>
                </c:pt>
                <c:pt idx="164">
                  <c:v>83.775053888618118</c:v>
                </c:pt>
                <c:pt idx="165">
                  <c:v>83.742110058827421</c:v>
                </c:pt>
                <c:pt idx="166">
                  <c:v>83.709166229014627</c:v>
                </c:pt>
                <c:pt idx="167">
                  <c:v>83.676222399179849</c:v>
                </c:pt>
                <c:pt idx="168">
                  <c:v>83.643278569322987</c:v>
                </c:pt>
                <c:pt idx="169">
                  <c:v>83.610334739443744</c:v>
                </c:pt>
                <c:pt idx="170">
                  <c:v>83.57739090954189</c:v>
                </c:pt>
                <c:pt idx="171">
                  <c:v>83.544447079617456</c:v>
                </c:pt>
                <c:pt idx="172">
                  <c:v>83.511503249670056</c:v>
                </c:pt>
                <c:pt idx="173">
                  <c:v>83.478559419699621</c:v>
                </c:pt>
                <c:pt idx="174">
                  <c:v>83.44561558970598</c:v>
                </c:pt>
                <c:pt idx="175">
                  <c:v>83.412671759688934</c:v>
                </c:pt>
                <c:pt idx="176">
                  <c:v>83.379727929648311</c:v>
                </c:pt>
                <c:pt idx="177">
                  <c:v>83.346784099584013</c:v>
                </c:pt>
                <c:pt idx="178">
                  <c:v>83.313840269495728</c:v>
                </c:pt>
                <c:pt idx="179">
                  <c:v>83.280896439383255</c:v>
                </c:pt>
                <c:pt idx="180">
                  <c:v>83.247952609246568</c:v>
                </c:pt>
                <c:pt idx="181">
                  <c:v>83.215008779085309</c:v>
                </c:pt>
                <c:pt idx="182">
                  <c:v>83.182064948899466</c:v>
                </c:pt>
                <c:pt idx="183">
                  <c:v>83.149121118688655</c:v>
                </c:pt>
                <c:pt idx="184">
                  <c:v>83.11617728845286</c:v>
                </c:pt>
                <c:pt idx="185">
                  <c:v>83.083233458191842</c:v>
                </c:pt>
                <c:pt idx="186">
                  <c:v>83.0502896279053</c:v>
                </c:pt>
                <c:pt idx="187">
                  <c:v>83.017345797593279</c:v>
                </c:pt>
                <c:pt idx="188">
                  <c:v>82.984401967255351</c:v>
                </c:pt>
                <c:pt idx="189">
                  <c:v>82.951458136891333</c:v>
                </c:pt>
                <c:pt idx="190">
                  <c:v>82.918514306501208</c:v>
                </c:pt>
                <c:pt idx="191">
                  <c:v>82.885570476084581</c:v>
                </c:pt>
                <c:pt idx="192">
                  <c:v>82.852626645641436</c:v>
                </c:pt>
                <c:pt idx="193">
                  <c:v>82.81968281517139</c:v>
                </c:pt>
                <c:pt idx="194">
                  <c:v>82.786738984674329</c:v>
                </c:pt>
                <c:pt idx="195">
                  <c:v>82.753795154150112</c:v>
                </c:pt>
                <c:pt idx="196">
                  <c:v>82.720851323598339</c:v>
                </c:pt>
                <c:pt idx="197">
                  <c:v>82.687907493018997</c:v>
                </c:pt>
                <c:pt idx="198">
                  <c:v>82.654963662411774</c:v>
                </c:pt>
                <c:pt idx="199">
                  <c:v>82.622019831776555</c:v>
                </c:pt>
                <c:pt idx="200">
                  <c:v>82.589076001112915</c:v>
                </c:pt>
                <c:pt idx="201">
                  <c:v>82.556132170420909</c:v>
                </c:pt>
                <c:pt idx="202">
                  <c:v>82.523188339699999</c:v>
                </c:pt>
                <c:pt idx="203">
                  <c:v>82.490244508950298</c:v>
                </c:pt>
                <c:pt idx="204">
                  <c:v>82.457300678171421</c:v>
                </c:pt>
                <c:pt idx="205">
                  <c:v>82.424356847363086</c:v>
                </c:pt>
                <c:pt idx="206">
                  <c:v>82.39141301652522</c:v>
                </c:pt>
                <c:pt idx="207">
                  <c:v>82.358469185657526</c:v>
                </c:pt>
                <c:pt idx="208">
                  <c:v>82.325525354759876</c:v>
                </c:pt>
                <c:pt idx="209">
                  <c:v>82.292581523831828</c:v>
                </c:pt>
                <c:pt idx="210">
                  <c:v>82.259637692873184</c:v>
                </c:pt>
                <c:pt idx="211">
                  <c:v>82.226693861883945</c:v>
                </c:pt>
                <c:pt idx="212">
                  <c:v>82.193750030863697</c:v>
                </c:pt>
                <c:pt idx="213">
                  <c:v>82.160806199812242</c:v>
                </c:pt>
                <c:pt idx="214">
                  <c:v>82.127862368729353</c:v>
                </c:pt>
                <c:pt idx="215">
                  <c:v>82.094918537614632</c:v>
                </c:pt>
                <c:pt idx="216">
                  <c:v>82.061974706468149</c:v>
                </c:pt>
                <c:pt idx="217">
                  <c:v>82.02903087528945</c:v>
                </c:pt>
                <c:pt idx="218">
                  <c:v>81.99608704407828</c:v>
                </c:pt>
                <c:pt idx="219">
                  <c:v>81.963143212834382</c:v>
                </c:pt>
                <c:pt idx="220">
                  <c:v>81.930199381557728</c:v>
                </c:pt>
                <c:pt idx="221">
                  <c:v>81.897255550247777</c:v>
                </c:pt>
                <c:pt idx="222">
                  <c:v>81.864311718904403</c:v>
                </c:pt>
                <c:pt idx="223">
                  <c:v>81.831367887527449</c:v>
                </c:pt>
                <c:pt idx="224">
                  <c:v>81.798424056116488</c:v>
                </c:pt>
                <c:pt idx="225">
                  <c:v>81.765480224671336</c:v>
                </c:pt>
                <c:pt idx="226">
                  <c:v>81.73253639319168</c:v>
                </c:pt>
                <c:pt idx="227">
                  <c:v>81.699592561677406</c:v>
                </c:pt>
                <c:pt idx="228">
                  <c:v>81.666648730128188</c:v>
                </c:pt>
                <c:pt idx="229">
                  <c:v>81.633704898543641</c:v>
                </c:pt>
                <c:pt idx="230">
                  <c:v>81.600761066923596</c:v>
                </c:pt>
                <c:pt idx="231">
                  <c:v>81.567817235267768</c:v>
                </c:pt>
                <c:pt idx="232">
                  <c:v>81.534873403575972</c:v>
                </c:pt>
                <c:pt idx="233">
                  <c:v>81.501929571847739</c:v>
                </c:pt>
                <c:pt idx="234">
                  <c:v>81.468985740083028</c:v>
                </c:pt>
                <c:pt idx="235">
                  <c:v>81.436041908281354</c:v>
                </c:pt>
                <c:pt idx="236">
                  <c:v>81.403098076442504</c:v>
                </c:pt>
                <c:pt idx="237">
                  <c:v>81.37015424456618</c:v>
                </c:pt>
                <c:pt idx="238">
                  <c:v>81.337210412652041</c:v>
                </c:pt>
                <c:pt idx="239">
                  <c:v>81.304266580700073</c:v>
                </c:pt>
                <c:pt idx="240">
                  <c:v>81.271322748709679</c:v>
                </c:pt>
                <c:pt idx="241">
                  <c:v>81.238378916680773</c:v>
                </c:pt>
                <c:pt idx="242">
                  <c:v>81.205435084612901</c:v>
                </c:pt>
                <c:pt idx="243">
                  <c:v>81.172491252505878</c:v>
                </c:pt>
                <c:pt idx="244">
                  <c:v>81.139547420359207</c:v>
                </c:pt>
                <c:pt idx="245">
                  <c:v>81.106603588172902</c:v>
                </c:pt>
                <c:pt idx="246">
                  <c:v>81.073659755946451</c:v>
                </c:pt>
                <c:pt idx="247">
                  <c:v>81.040715923679699</c:v>
                </c:pt>
                <c:pt idx="248">
                  <c:v>81.00777209137209</c:v>
                </c:pt>
                <c:pt idx="249">
                  <c:v>80.974828259023539</c:v>
                </c:pt>
                <c:pt idx="250">
                  <c:v>80.941884426633735</c:v>
                </c:pt>
                <c:pt idx="251">
                  <c:v>80.908940594202093</c:v>
                </c:pt>
                <c:pt idx="252">
                  <c:v>80.875996761728743</c:v>
                </c:pt>
                <c:pt idx="253">
                  <c:v>80.843052929212888</c:v>
                </c:pt>
                <c:pt idx="254">
                  <c:v>80.810109096654458</c:v>
                </c:pt>
                <c:pt idx="255">
                  <c:v>80.777165264053195</c:v>
                </c:pt>
                <c:pt idx="256">
                  <c:v>80.744221431408718</c:v>
                </c:pt>
                <c:pt idx="257">
                  <c:v>80.711277598720429</c:v>
                </c:pt>
                <c:pt idx="258">
                  <c:v>80.678333765988469</c:v>
                </c:pt>
                <c:pt idx="259">
                  <c:v>80.645389933212201</c:v>
                </c:pt>
                <c:pt idx="260">
                  <c:v>80.612446100391253</c:v>
                </c:pt>
                <c:pt idx="261">
                  <c:v>80.579502267525541</c:v>
                </c:pt>
                <c:pt idx="262">
                  <c:v>80.54655843461444</c:v>
                </c:pt>
                <c:pt idx="263">
                  <c:v>80.513614601657707</c:v>
                </c:pt>
                <c:pt idx="264">
                  <c:v>80.480670768655045</c:v>
                </c:pt>
                <c:pt idx="265">
                  <c:v>80.447726935606099</c:v>
                </c:pt>
                <c:pt idx="266">
                  <c:v>80.414783102510427</c:v>
                </c:pt>
                <c:pt idx="267">
                  <c:v>80.381839269367802</c:v>
                </c:pt>
                <c:pt idx="268">
                  <c:v>80.348895436177713</c:v>
                </c:pt>
                <c:pt idx="269">
                  <c:v>80.315951602940061</c:v>
                </c:pt>
                <c:pt idx="270">
                  <c:v>80.283007769654091</c:v>
                </c:pt>
                <c:pt idx="271">
                  <c:v>80.250063936319833</c:v>
                </c:pt>
                <c:pt idx="272">
                  <c:v>80.217120102936661</c:v>
                </c:pt>
                <c:pt idx="273">
                  <c:v>80.184176269504263</c:v>
                </c:pt>
                <c:pt idx="274">
                  <c:v>80.151232436022326</c:v>
                </c:pt>
                <c:pt idx="275">
                  <c:v>80.118288602490409</c:v>
                </c:pt>
                <c:pt idx="276">
                  <c:v>80.085344768908158</c:v>
                </c:pt>
                <c:pt idx="277">
                  <c:v>80.052400935275202</c:v>
                </c:pt>
                <c:pt idx="278">
                  <c:v>80.019457101591087</c:v>
                </c:pt>
                <c:pt idx="279">
                  <c:v>79.986513267855543</c:v>
                </c:pt>
                <c:pt idx="280">
                  <c:v>79.953569434068015</c:v>
                </c:pt>
                <c:pt idx="281">
                  <c:v>79.920625600228306</c:v>
                </c:pt>
                <c:pt idx="282">
                  <c:v>79.887681766335746</c:v>
                </c:pt>
                <c:pt idx="283">
                  <c:v>79.854737932390321</c:v>
                </c:pt>
                <c:pt idx="284">
                  <c:v>79.821794098391337</c:v>
                </c:pt>
                <c:pt idx="285">
                  <c:v>79.788850264338336</c:v>
                </c:pt>
                <c:pt idx="286">
                  <c:v>79.755906430231121</c:v>
                </c:pt>
                <c:pt idx="287">
                  <c:v>79.722962596069152</c:v>
                </c:pt>
                <c:pt idx="288">
                  <c:v>79.690018761852102</c:v>
                </c:pt>
                <c:pt idx="289">
                  <c:v>79.65707492757943</c:v>
                </c:pt>
                <c:pt idx="290">
                  <c:v>79.62413109325081</c:v>
                </c:pt>
                <c:pt idx="291">
                  <c:v>79.591187258865816</c:v>
                </c:pt>
                <c:pt idx="292">
                  <c:v>79.558243424423992</c:v>
                </c:pt>
                <c:pt idx="293">
                  <c:v>79.525299589924799</c:v>
                </c:pt>
                <c:pt idx="294">
                  <c:v>79.492355755367981</c:v>
                </c:pt>
                <c:pt idx="295">
                  <c:v>79.459411920752984</c:v>
                </c:pt>
                <c:pt idx="296">
                  <c:v>79.426468086079396</c:v>
                </c:pt>
                <c:pt idx="297">
                  <c:v>79.393524251346776</c:v>
                </c:pt>
                <c:pt idx="298">
                  <c:v>79.360580416554697</c:v>
                </c:pt>
                <c:pt idx="299">
                  <c:v>79.32763658170272</c:v>
                </c:pt>
                <c:pt idx="300">
                  <c:v>79.294692746790275</c:v>
                </c:pt>
                <c:pt idx="301">
                  <c:v>79.261748911817051</c:v>
                </c:pt>
                <c:pt idx="302">
                  <c:v>79.228805076782407</c:v>
                </c:pt>
                <c:pt idx="303">
                  <c:v>79.195861241686018</c:v>
                </c:pt>
                <c:pt idx="304">
                  <c:v>79.162917406527441</c:v>
                </c:pt>
                <c:pt idx="305">
                  <c:v>79.129973571306124</c:v>
                </c:pt>
                <c:pt idx="306">
                  <c:v>79.097029736021526</c:v>
                </c:pt>
                <c:pt idx="307">
                  <c:v>79.06408590067339</c:v>
                </c:pt>
                <c:pt idx="308">
                  <c:v>79.031142065260894</c:v>
                </c:pt>
                <c:pt idx="309">
                  <c:v>78.99819822978391</c:v>
                </c:pt>
                <c:pt idx="310">
                  <c:v>78.96525439424164</c:v>
                </c:pt>
                <c:pt idx="311">
                  <c:v>78.932310558633844</c:v>
                </c:pt>
                <c:pt idx="312">
                  <c:v>78.899366722959826</c:v>
                </c:pt>
                <c:pt idx="313">
                  <c:v>78.866422887219173</c:v>
                </c:pt>
                <c:pt idx="314">
                  <c:v>78.833479051411317</c:v>
                </c:pt>
                <c:pt idx="315">
                  <c:v>78.800535215535831</c:v>
                </c:pt>
                <c:pt idx="316">
                  <c:v>78.767591379592204</c:v>
                </c:pt>
                <c:pt idx="317">
                  <c:v>78.73464754357974</c:v>
                </c:pt>
                <c:pt idx="318">
                  <c:v>78.701703707498154</c:v>
                </c:pt>
                <c:pt idx="319">
                  <c:v>78.668759871346836</c:v>
                </c:pt>
                <c:pt idx="320">
                  <c:v>78.635816035125202</c:v>
                </c:pt>
                <c:pt idx="321">
                  <c:v>78.602872198832699</c:v>
                </c:pt>
                <c:pt idx="322">
                  <c:v>78.5699283624689</c:v>
                </c:pt>
                <c:pt idx="323">
                  <c:v>78.53698452603318</c:v>
                </c:pt>
                <c:pt idx="324">
                  <c:v>78.504040689525013</c:v>
                </c:pt>
                <c:pt idx="325">
                  <c:v>78.471096852943816</c:v>
                </c:pt>
                <c:pt idx="326">
                  <c:v>78.438153016289107</c:v>
                </c:pt>
                <c:pt idx="327">
                  <c:v>78.405209179560131</c:v>
                </c:pt>
                <c:pt idx="328">
                  <c:v>78.372265342756606</c:v>
                </c:pt>
                <c:pt idx="329">
                  <c:v>78.339321505877933</c:v>
                </c:pt>
                <c:pt idx="330">
                  <c:v>78.30637766892329</c:v>
                </c:pt>
                <c:pt idx="331">
                  <c:v>78.273433831892248</c:v>
                </c:pt>
                <c:pt idx="332">
                  <c:v>78.240489994784241</c:v>
                </c:pt>
                <c:pt idx="333">
                  <c:v>78.207546157598685</c:v>
                </c:pt>
                <c:pt idx="334">
                  <c:v>78.174602320334856</c:v>
                </c:pt>
                <c:pt idx="335">
                  <c:v>78.141658482992455</c:v>
                </c:pt>
                <c:pt idx="336">
                  <c:v>78.108714645570558</c:v>
                </c:pt>
                <c:pt idx="337">
                  <c:v>78.075770808068782</c:v>
                </c:pt>
                <c:pt idx="338">
                  <c:v>78.042826970486416</c:v>
                </c:pt>
                <c:pt idx="339">
                  <c:v>78.009883132822765</c:v>
                </c:pt>
                <c:pt idx="340">
                  <c:v>77.976939295077429</c:v>
                </c:pt>
                <c:pt idx="341">
                  <c:v>77.943995457249741</c:v>
                </c:pt>
                <c:pt idx="342">
                  <c:v>77.911051619338934</c:v>
                </c:pt>
                <c:pt idx="343">
                  <c:v>77.878107781344397</c:v>
                </c:pt>
                <c:pt idx="344">
                  <c:v>77.84516394326549</c:v>
                </c:pt>
                <c:pt idx="345">
                  <c:v>77.812220105101773</c:v>
                </c:pt>
                <c:pt idx="346">
                  <c:v>77.779276266852335</c:v>
                </c:pt>
                <c:pt idx="347">
                  <c:v>77.746332428516595</c:v>
                </c:pt>
                <c:pt idx="348">
                  <c:v>77.713388590094112</c:v>
                </c:pt>
                <c:pt idx="349">
                  <c:v>77.68044475158392</c:v>
                </c:pt>
                <c:pt idx="350">
                  <c:v>77.647500912985507</c:v>
                </c:pt>
                <c:pt idx="351">
                  <c:v>77.614557074298233</c:v>
                </c:pt>
                <c:pt idx="352">
                  <c:v>77.581613235521232</c:v>
                </c:pt>
                <c:pt idx="353">
                  <c:v>77.548669396654063</c:v>
                </c:pt>
                <c:pt idx="354">
                  <c:v>77.515725557695902</c:v>
                </c:pt>
                <c:pt idx="355">
                  <c:v>77.482781718645967</c:v>
                </c:pt>
                <c:pt idx="356">
                  <c:v>77.449837879503875</c:v>
                </c:pt>
                <c:pt idx="357">
                  <c:v>77.41689404026863</c:v>
                </c:pt>
                <c:pt idx="358">
                  <c:v>77.383950200939637</c:v>
                </c:pt>
                <c:pt idx="359">
                  <c:v>77.351006361516028</c:v>
                </c:pt>
                <c:pt idx="360">
                  <c:v>77.31806252199749</c:v>
                </c:pt>
                <c:pt idx="361">
                  <c:v>77.285118682382688</c:v>
                </c:pt>
                <c:pt idx="362">
                  <c:v>77.252174842671607</c:v>
                </c:pt>
                <c:pt idx="363">
                  <c:v>77.219231002862884</c:v>
                </c:pt>
                <c:pt idx="364">
                  <c:v>77.186287162956134</c:v>
                </c:pt>
                <c:pt idx="365">
                  <c:v>77.153343322950391</c:v>
                </c:pt>
                <c:pt idx="366">
                  <c:v>77.120399482845116</c:v>
                </c:pt>
                <c:pt idx="367">
                  <c:v>77.087455642639299</c:v>
                </c:pt>
                <c:pt idx="368">
                  <c:v>77.054511802332485</c:v>
                </c:pt>
                <c:pt idx="369">
                  <c:v>77.021567961923722</c:v>
                </c:pt>
                <c:pt idx="370">
                  <c:v>76.988624121412258</c:v>
                </c:pt>
                <c:pt idx="371">
                  <c:v>76.95568028079721</c:v>
                </c:pt>
                <c:pt idx="372">
                  <c:v>76.922736440077927</c:v>
                </c:pt>
                <c:pt idx="373">
                  <c:v>76.889792599253624</c:v>
                </c:pt>
                <c:pt idx="374">
                  <c:v>76.856848758323395</c:v>
                </c:pt>
                <c:pt idx="375">
                  <c:v>76.823904917286569</c:v>
                </c:pt>
                <c:pt idx="376">
                  <c:v>76.790961076142267</c:v>
                </c:pt>
                <c:pt idx="377">
                  <c:v>76.758017234889536</c:v>
                </c:pt>
                <c:pt idx="378">
                  <c:v>76.725073393527822</c:v>
                </c:pt>
                <c:pt idx="379">
                  <c:v>76.692129552056059</c:v>
                </c:pt>
                <c:pt idx="380">
                  <c:v>76.659185710473537</c:v>
                </c:pt>
                <c:pt idx="381">
                  <c:v>76.626241868779374</c:v>
                </c:pt>
                <c:pt idx="382">
                  <c:v>76.593298026972718</c:v>
                </c:pt>
                <c:pt idx="383">
                  <c:v>76.560354185052617</c:v>
                </c:pt>
                <c:pt idx="384">
                  <c:v>76.52741034301836</c:v>
                </c:pt>
                <c:pt idx="385">
                  <c:v>76.49446650086918</c:v>
                </c:pt>
                <c:pt idx="386">
                  <c:v>76.461522658603855</c:v>
                </c:pt>
                <c:pt idx="387">
                  <c:v>76.42857881622173</c:v>
                </c:pt>
                <c:pt idx="388">
                  <c:v>76.395634973721855</c:v>
                </c:pt>
                <c:pt idx="389">
                  <c:v>76.362691131103375</c:v>
                </c:pt>
                <c:pt idx="390">
                  <c:v>76.329747288365368</c:v>
                </c:pt>
                <c:pt idx="391">
                  <c:v>76.296803445506981</c:v>
                </c:pt>
                <c:pt idx="392">
                  <c:v>76.263859602527219</c:v>
                </c:pt>
                <c:pt idx="393">
                  <c:v>76.230915759425116</c:v>
                </c:pt>
                <c:pt idx="394">
                  <c:v>76.197971916199776</c:v>
                </c:pt>
                <c:pt idx="395">
                  <c:v>76.165028072850475</c:v>
                </c:pt>
                <c:pt idx="396">
                  <c:v>76.132084229375891</c:v>
                </c:pt>
                <c:pt idx="397">
                  <c:v>76.0991403857753</c:v>
                </c:pt>
                <c:pt idx="398">
                  <c:v>76.066196542047862</c:v>
                </c:pt>
                <c:pt idx="399">
                  <c:v>76.033252698192243</c:v>
                </c:pt>
                <c:pt idx="400">
                  <c:v>76.000308854207645</c:v>
                </c:pt>
                <c:pt idx="401">
                  <c:v>75.967365010093232</c:v>
                </c:pt>
                <c:pt idx="402">
                  <c:v>75.934421165847908</c:v>
                </c:pt>
                <c:pt idx="403">
                  <c:v>75.901477321470722</c:v>
                </c:pt>
                <c:pt idx="404">
                  <c:v>75.868533476960508</c:v>
                </c:pt>
                <c:pt idx="405">
                  <c:v>75.835589632316371</c:v>
                </c:pt>
                <c:pt idx="406">
                  <c:v>75.802645787537273</c:v>
                </c:pt>
                <c:pt idx="407">
                  <c:v>75.769701942622206</c:v>
                </c:pt>
                <c:pt idx="408">
                  <c:v>75.73675809757016</c:v>
                </c:pt>
                <c:pt idx="409">
                  <c:v>75.703814252379985</c:v>
                </c:pt>
                <c:pt idx="410">
                  <c:v>75.6708704070507</c:v>
                </c:pt>
                <c:pt idx="411">
                  <c:v>75.637926561581367</c:v>
                </c:pt>
                <c:pt idx="412">
                  <c:v>75.604982715970678</c:v>
                </c:pt>
                <c:pt idx="413">
                  <c:v>75.572038870217753</c:v>
                </c:pt>
                <c:pt idx="414">
                  <c:v>75.539095024321412</c:v>
                </c:pt>
                <c:pt idx="415">
                  <c:v>75.506151178280504</c:v>
                </c:pt>
                <c:pt idx="416">
                  <c:v>75.473207332094091</c:v>
                </c:pt>
                <c:pt idx="417">
                  <c:v>75.440263485760937</c:v>
                </c:pt>
                <c:pt idx="418">
                  <c:v>75.407319639280047</c:v>
                </c:pt>
                <c:pt idx="419">
                  <c:v>75.374375792650113</c:v>
                </c:pt>
                <c:pt idx="420">
                  <c:v>75.34143194587017</c:v>
                </c:pt>
                <c:pt idx="421">
                  <c:v>75.30848809893898</c:v>
                </c:pt>
                <c:pt idx="422">
                  <c:v>75.27554425185545</c:v>
                </c:pt>
                <c:pt idx="423">
                  <c:v>75.242600404618372</c:v>
                </c:pt>
                <c:pt idx="424">
                  <c:v>75.209656557226651</c:v>
                </c:pt>
                <c:pt idx="425">
                  <c:v>75.176712709679038</c:v>
                </c:pt>
                <c:pt idx="426">
                  <c:v>75.14376886197428</c:v>
                </c:pt>
                <c:pt idx="427">
                  <c:v>75.110825014111327</c:v>
                </c:pt>
                <c:pt idx="428">
                  <c:v>75.077881166088943</c:v>
                </c:pt>
                <c:pt idx="429">
                  <c:v>75.044937317905834</c:v>
                </c:pt>
                <c:pt idx="430">
                  <c:v>75.011993469560878</c:v>
                </c:pt>
                <c:pt idx="431">
                  <c:v>74.97904962105261</c:v>
                </c:pt>
                <c:pt idx="432">
                  <c:v>74.946105772380221</c:v>
                </c:pt>
                <c:pt idx="433">
                  <c:v>74.913161923542063</c:v>
                </c:pt>
                <c:pt idx="434">
                  <c:v>74.880218074536998</c:v>
                </c:pt>
                <c:pt idx="435">
                  <c:v>74.847274225363833</c:v>
                </c:pt>
                <c:pt idx="436">
                  <c:v>74.81433037602126</c:v>
                </c:pt>
                <c:pt idx="437">
                  <c:v>74.781386526507859</c:v>
                </c:pt>
                <c:pt idx="438">
                  <c:v>74.748442676822478</c:v>
                </c:pt>
                <c:pt idx="439">
                  <c:v>74.715498826963739</c:v>
                </c:pt>
                <c:pt idx="440">
                  <c:v>74.682554976930447</c:v>
                </c:pt>
                <c:pt idx="441">
                  <c:v>74.649611126721013</c:v>
                </c:pt>
                <c:pt idx="442">
                  <c:v>74.616667276334297</c:v>
                </c:pt>
                <c:pt idx="443">
                  <c:v>74.583723425768923</c:v>
                </c:pt>
                <c:pt idx="444">
                  <c:v>74.550779575023512</c:v>
                </c:pt>
                <c:pt idx="445">
                  <c:v>74.517835724096656</c:v>
                </c:pt>
                <c:pt idx="446">
                  <c:v>74.484891872987134</c:v>
                </c:pt>
                <c:pt idx="447">
                  <c:v>74.451948021693241</c:v>
                </c:pt>
                <c:pt idx="448">
                  <c:v>74.419004170213967</c:v>
                </c:pt>
                <c:pt idx="449">
                  <c:v>74.386060318547564</c:v>
                </c:pt>
                <c:pt idx="450">
                  <c:v>74.353116466692683</c:v>
                </c:pt>
                <c:pt idx="451">
                  <c:v>74.320172614648015</c:v>
                </c:pt>
                <c:pt idx="452">
                  <c:v>74.287228762412113</c:v>
                </c:pt>
                <c:pt idx="453">
                  <c:v>74.254284909983369</c:v>
                </c:pt>
                <c:pt idx="454">
                  <c:v>74.221341057360462</c:v>
                </c:pt>
                <c:pt idx="455">
                  <c:v>74.188397204541715</c:v>
                </c:pt>
                <c:pt idx="456">
                  <c:v>74.155453351525836</c:v>
                </c:pt>
                <c:pt idx="457">
                  <c:v>74.122509498311288</c:v>
                </c:pt>
                <c:pt idx="458">
                  <c:v>74.089565644896481</c:v>
                </c:pt>
                <c:pt idx="459">
                  <c:v>74.056621791279994</c:v>
                </c:pt>
                <c:pt idx="460">
                  <c:v>74.023677937460235</c:v>
                </c:pt>
                <c:pt idx="461">
                  <c:v>73.99073408343564</c:v>
                </c:pt>
                <c:pt idx="462">
                  <c:v>73.95779022920469</c:v>
                </c:pt>
                <c:pt idx="463">
                  <c:v>73.924846374765707</c:v>
                </c:pt>
                <c:pt idx="464">
                  <c:v>73.891902520117156</c:v>
                </c:pt>
                <c:pt idx="465">
                  <c:v>73.858958665257589</c:v>
                </c:pt>
                <c:pt idx="466">
                  <c:v>73.826014810185313</c:v>
                </c:pt>
                <c:pt idx="467">
                  <c:v>73.793070954898567</c:v>
                </c:pt>
                <c:pt idx="468">
                  <c:v>73.760127099395959</c:v>
                </c:pt>
                <c:pt idx="469">
                  <c:v>73.727183243675555</c:v>
                </c:pt>
                <c:pt idx="470">
                  <c:v>73.694239387736005</c:v>
                </c:pt>
                <c:pt idx="471">
                  <c:v>73.661295531575362</c:v>
                </c:pt>
                <c:pt idx="472">
                  <c:v>73.628351675192178</c:v>
                </c:pt>
                <c:pt idx="473">
                  <c:v>73.595407818584619</c:v>
                </c:pt>
                <c:pt idx="474">
                  <c:v>73.562463961751021</c:v>
                </c:pt>
                <c:pt idx="475">
                  <c:v>73.529520104689709</c:v>
                </c:pt>
                <c:pt idx="476">
                  <c:v>73.496576247398778</c:v>
                </c:pt>
                <c:pt idx="477">
                  <c:v>73.463632389876651</c:v>
                </c:pt>
                <c:pt idx="478">
                  <c:v>73.430688532121493</c:v>
                </c:pt>
                <c:pt idx="479">
                  <c:v>73.397744674131516</c:v>
                </c:pt>
                <c:pt idx="480">
                  <c:v>73.364800815905113</c:v>
                </c:pt>
                <c:pt idx="481">
                  <c:v>73.331856957440266</c:v>
                </c:pt>
                <c:pt idx="482">
                  <c:v>73.298913098735156</c:v>
                </c:pt>
                <c:pt idx="483">
                  <c:v>73.265969239788035</c:v>
                </c:pt>
                <c:pt idx="484">
                  <c:v>73.233025380597198</c:v>
                </c:pt>
                <c:pt idx="485">
                  <c:v>73.200081521160442</c:v>
                </c:pt>
                <c:pt idx="486">
                  <c:v>73.167137661476232</c:v>
                </c:pt>
                <c:pt idx="487">
                  <c:v>73.134193801542494</c:v>
                </c:pt>
                <c:pt idx="488">
                  <c:v>73.101249941357381</c:v>
                </c:pt>
                <c:pt idx="489">
                  <c:v>73.068306080919086</c:v>
                </c:pt>
                <c:pt idx="490">
                  <c:v>73.035362220225551</c:v>
                </c:pt>
                <c:pt idx="491">
                  <c:v>73.002418359274728</c:v>
                </c:pt>
                <c:pt idx="492">
                  <c:v>72.969474498064784</c:v>
                </c:pt>
                <c:pt idx="493">
                  <c:v>72.936530636593972</c:v>
                </c:pt>
                <c:pt idx="494">
                  <c:v>72.903586774859846</c:v>
                </c:pt>
                <c:pt idx="495">
                  <c:v>72.870642912860674</c:v>
                </c:pt>
                <c:pt idx="496">
                  <c:v>72.837699050594523</c:v>
                </c:pt>
                <c:pt idx="497">
                  <c:v>72.804755188059161</c:v>
                </c:pt>
                <c:pt idx="498">
                  <c:v>72.771811325252585</c:v>
                </c:pt>
                <c:pt idx="499">
                  <c:v>72.738867462172735</c:v>
                </c:pt>
                <c:pt idx="500">
                  <c:v>72.705923598817733</c:v>
                </c:pt>
                <c:pt idx="501">
                  <c:v>72.672979735185038</c:v>
                </c:pt>
                <c:pt idx="502">
                  <c:v>72.640035871273</c:v>
                </c:pt>
                <c:pt idx="503">
                  <c:v>72.607092007079302</c:v>
                </c:pt>
                <c:pt idx="504">
                  <c:v>72.574148142601743</c:v>
                </c:pt>
                <c:pt idx="505">
                  <c:v>72.541204277838233</c:v>
                </c:pt>
                <c:pt idx="506">
                  <c:v>72.508260412786413</c:v>
                </c:pt>
                <c:pt idx="507">
                  <c:v>72.475316547444464</c:v>
                </c:pt>
                <c:pt idx="508">
                  <c:v>72.442372681809843</c:v>
                </c:pt>
                <c:pt idx="509">
                  <c:v>72.409428815880503</c:v>
                </c:pt>
                <c:pt idx="510">
                  <c:v>72.376484949654156</c:v>
                </c:pt>
                <c:pt idx="511">
                  <c:v>72.343541083128486</c:v>
                </c:pt>
                <c:pt idx="512">
                  <c:v>72.310597216301147</c:v>
                </c:pt>
                <c:pt idx="513">
                  <c:v>72.277653349170066</c:v>
                </c:pt>
                <c:pt idx="514">
                  <c:v>72.24470948173277</c:v>
                </c:pt>
                <c:pt idx="515">
                  <c:v>72.211765613987012</c:v>
                </c:pt>
                <c:pt idx="516">
                  <c:v>72.17882174593035</c:v>
                </c:pt>
                <c:pt idx="517">
                  <c:v>72.145877877560409</c:v>
                </c:pt>
                <c:pt idx="518">
                  <c:v>72.112934008874902</c:v>
                </c:pt>
                <c:pt idx="519">
                  <c:v>72.07999013987137</c:v>
                </c:pt>
                <c:pt idx="520">
                  <c:v>72.04704627054744</c:v>
                </c:pt>
                <c:pt idx="521">
                  <c:v>72.014102400900668</c:v>
                </c:pt>
                <c:pt idx="522">
                  <c:v>71.981158530928511</c:v>
                </c:pt>
                <c:pt idx="523">
                  <c:v>71.948214660628565</c:v>
                </c:pt>
                <c:pt idx="524">
                  <c:v>71.91527078999826</c:v>
                </c:pt>
                <c:pt idx="525">
                  <c:v>71.882326919035165</c:v>
                </c:pt>
                <c:pt idx="526">
                  <c:v>71.84938304773668</c:v>
                </c:pt>
                <c:pt idx="527">
                  <c:v>71.816439176100431</c:v>
                </c:pt>
                <c:pt idx="528">
                  <c:v>71.783495304123562</c:v>
                </c:pt>
                <c:pt idx="529">
                  <c:v>71.750551431803714</c:v>
                </c:pt>
                <c:pt idx="530">
                  <c:v>71.717607559138074</c:v>
                </c:pt>
                <c:pt idx="531">
                  <c:v>71.684663686124125</c:v>
                </c:pt>
                <c:pt idx="532">
                  <c:v>71.651719812759254</c:v>
                </c:pt>
                <c:pt idx="533">
                  <c:v>71.618775939040802</c:v>
                </c:pt>
                <c:pt idx="534">
                  <c:v>71.585832064965885</c:v>
                </c:pt>
                <c:pt idx="535">
                  <c:v>71.552888190532002</c:v>
                </c:pt>
                <c:pt idx="536">
                  <c:v>71.519944315736268</c:v>
                </c:pt>
                <c:pt idx="537">
                  <c:v>71.487000440576125</c:v>
                </c:pt>
                <c:pt idx="538">
                  <c:v>71.454056565048504</c:v>
                </c:pt>
                <c:pt idx="539">
                  <c:v>71.421112689150874</c:v>
                </c:pt>
                <c:pt idx="540">
                  <c:v>71.388168812880338</c:v>
                </c:pt>
                <c:pt idx="541">
                  <c:v>71.355224936233952</c:v>
                </c:pt>
                <c:pt idx="542">
                  <c:v>71.322281059208933</c:v>
                </c:pt>
                <c:pt idx="543">
                  <c:v>71.289337181802381</c:v>
                </c:pt>
                <c:pt idx="544">
                  <c:v>71.256393304011567</c:v>
                </c:pt>
                <c:pt idx="545">
                  <c:v>71.223449425833238</c:v>
                </c:pt>
                <c:pt idx="546">
                  <c:v>71.190505547264735</c:v>
                </c:pt>
                <c:pt idx="547">
                  <c:v>71.157561668302847</c:v>
                </c:pt>
                <c:pt idx="548">
                  <c:v>71.124617788944803</c:v>
                </c:pt>
                <c:pt idx="549">
                  <c:v>71.091673909187435</c:v>
                </c:pt>
                <c:pt idx="550">
                  <c:v>71.058730029027757</c:v>
                </c:pt>
                <c:pt idx="551">
                  <c:v>71.0257861484627</c:v>
                </c:pt>
                <c:pt idx="552">
                  <c:v>70.992842267489237</c:v>
                </c:pt>
                <c:pt idx="553">
                  <c:v>70.959898386104129</c:v>
                </c:pt>
                <c:pt idx="554">
                  <c:v>70.926954504304277</c:v>
                </c:pt>
                <c:pt idx="555">
                  <c:v>70.894010622086597</c:v>
                </c:pt>
                <c:pt idx="556">
                  <c:v>70.861066739447892</c:v>
                </c:pt>
                <c:pt idx="557">
                  <c:v>70.82812285638488</c:v>
                </c:pt>
                <c:pt idx="558">
                  <c:v>70.795178972894377</c:v>
                </c:pt>
                <c:pt idx="559">
                  <c:v>70.762235088973114</c:v>
                </c:pt>
                <c:pt idx="560">
                  <c:v>70.729291204617908</c:v>
                </c:pt>
                <c:pt idx="561">
                  <c:v>70.696347319825264</c:v>
                </c:pt>
                <c:pt idx="562">
                  <c:v>70.663403434592141</c:v>
                </c:pt>
                <c:pt idx="563">
                  <c:v>70.6304595489148</c:v>
                </c:pt>
                <c:pt idx="564">
                  <c:v>70.597515662790272</c:v>
                </c:pt>
                <c:pt idx="565">
                  <c:v>70.564571776214734</c:v>
                </c:pt>
                <c:pt idx="566">
                  <c:v>70.531627889185117</c:v>
                </c:pt>
                <c:pt idx="567">
                  <c:v>70.498684001697768</c:v>
                </c:pt>
                <c:pt idx="568">
                  <c:v>70.465740113749234</c:v>
                </c:pt>
                <c:pt idx="569">
                  <c:v>70.432796225335977</c:v>
                </c:pt>
                <c:pt idx="570">
                  <c:v>70.399852336454515</c:v>
                </c:pt>
                <c:pt idx="571">
                  <c:v>70.366908447101324</c:v>
                </c:pt>
                <c:pt idx="572">
                  <c:v>70.333964557272623</c:v>
                </c:pt>
                <c:pt idx="573">
                  <c:v>70.30102066696503</c:v>
                </c:pt>
                <c:pt idx="574">
                  <c:v>70.268076776174738</c:v>
                </c:pt>
                <c:pt idx="575">
                  <c:v>70.235132884898121</c:v>
                </c:pt>
                <c:pt idx="576">
                  <c:v>70.202188993131529</c:v>
                </c:pt>
                <c:pt idx="577">
                  <c:v>70.169245100871095</c:v>
                </c:pt>
                <c:pt idx="578">
                  <c:v>70.136301208113139</c:v>
                </c:pt>
                <c:pt idx="579">
                  <c:v>70.103357314853994</c:v>
                </c:pt>
                <c:pt idx="580">
                  <c:v>70.07041342108964</c:v>
                </c:pt>
                <c:pt idx="581">
                  <c:v>70.037469526816253</c:v>
                </c:pt>
                <c:pt idx="582">
                  <c:v>70.004525632030081</c:v>
                </c:pt>
                <c:pt idx="583">
                  <c:v>69.971581736727146</c:v>
                </c:pt>
                <c:pt idx="584">
                  <c:v>69.938637840903581</c:v>
                </c:pt>
                <c:pt idx="585">
                  <c:v>69.905693944555267</c:v>
                </c:pt>
                <c:pt idx="586">
                  <c:v>69.872750047678409</c:v>
                </c:pt>
                <c:pt idx="587">
                  <c:v>69.839806150268885</c:v>
                </c:pt>
                <c:pt idx="588">
                  <c:v>69.80686225232256</c:v>
                </c:pt>
                <c:pt idx="589">
                  <c:v>69.773918353835441</c:v>
                </c:pt>
                <c:pt idx="590">
                  <c:v>69.740974454803364</c:v>
                </c:pt>
                <c:pt idx="591">
                  <c:v>69.708030555222265</c:v>
                </c:pt>
                <c:pt idx="592">
                  <c:v>69.675086655087924</c:v>
                </c:pt>
                <c:pt idx="593">
                  <c:v>69.642142754396048</c:v>
                </c:pt>
                <c:pt idx="594">
                  <c:v>69.609198853142431</c:v>
                </c:pt>
                <c:pt idx="595">
                  <c:v>69.576254951322824</c:v>
                </c:pt>
                <c:pt idx="596">
                  <c:v>69.543311048932935</c:v>
                </c:pt>
                <c:pt idx="597">
                  <c:v>69.510367145968374</c:v>
                </c:pt>
                <c:pt idx="598">
                  <c:v>69.47742324242482</c:v>
                </c:pt>
                <c:pt idx="599">
                  <c:v>69.444479338297839</c:v>
                </c:pt>
                <c:pt idx="600">
                  <c:v>69.411535433582912</c:v>
                </c:pt>
                <c:pt idx="601">
                  <c:v>69.37859152827572</c:v>
                </c:pt>
                <c:pt idx="602">
                  <c:v>69.3456476223717</c:v>
                </c:pt>
                <c:pt idx="603">
                  <c:v>69.312703715866192</c:v>
                </c:pt>
                <c:pt idx="604">
                  <c:v>69.279759808754704</c:v>
                </c:pt>
                <c:pt idx="605">
                  <c:v>69.246815901032676</c:v>
                </c:pt>
                <c:pt idx="606">
                  <c:v>69.213871992695346</c:v>
                </c:pt>
                <c:pt idx="607">
                  <c:v>69.180928083738095</c:v>
                </c:pt>
                <c:pt idx="608">
                  <c:v>69.147984174156122</c:v>
                </c:pt>
                <c:pt idx="609">
                  <c:v>69.115040263944849</c:v>
                </c:pt>
                <c:pt idx="610">
                  <c:v>69.082096353099374</c:v>
                </c:pt>
                <c:pt idx="611">
                  <c:v>69.049152441614766</c:v>
                </c:pt>
                <c:pt idx="612">
                  <c:v>69.016208529486363</c:v>
                </c:pt>
                <c:pt idx="613">
                  <c:v>68.983264616709064</c:v>
                </c:pt>
                <c:pt idx="614">
                  <c:v>68.950320703278038</c:v>
                </c:pt>
                <c:pt idx="615">
                  <c:v>68.917376789188381</c:v>
                </c:pt>
                <c:pt idx="616">
                  <c:v>68.884432874434907</c:v>
                </c:pt>
                <c:pt idx="617">
                  <c:v>68.851488959012656</c:v>
                </c:pt>
                <c:pt idx="618">
                  <c:v>68.818545042916583</c:v>
                </c:pt>
                <c:pt idx="619">
                  <c:v>68.78560112614143</c:v>
                </c:pt>
                <c:pt idx="620">
                  <c:v>68.752657208682137</c:v>
                </c:pt>
                <c:pt idx="621">
                  <c:v>68.719713290533477</c:v>
                </c:pt>
                <c:pt idx="622">
                  <c:v>68.686769371690076</c:v>
                </c:pt>
                <c:pt idx="623">
                  <c:v>68.653825452146833</c:v>
                </c:pt>
                <c:pt idx="624">
                  <c:v>68.62088153189832</c:v>
                </c:pt>
                <c:pt idx="625">
                  <c:v>68.587937610939221</c:v>
                </c:pt>
                <c:pt idx="626">
                  <c:v>68.55499368926391</c:v>
                </c:pt>
                <c:pt idx="627">
                  <c:v>68.522049766867326</c:v>
                </c:pt>
                <c:pt idx="628">
                  <c:v>68.489105843743573</c:v>
                </c:pt>
                <c:pt idx="629">
                  <c:v>68.456161919887407</c:v>
                </c:pt>
                <c:pt idx="630">
                  <c:v>68.423217995293143</c:v>
                </c:pt>
                <c:pt idx="631">
                  <c:v>68.390274069955154</c:v>
                </c:pt>
                <c:pt idx="632">
                  <c:v>68.357330143867784</c:v>
                </c:pt>
                <c:pt idx="633">
                  <c:v>68.324386217025307</c:v>
                </c:pt>
                <c:pt idx="634">
                  <c:v>68.291442289421994</c:v>
                </c:pt>
                <c:pt idx="635">
                  <c:v>68.258498361052034</c:v>
                </c:pt>
                <c:pt idx="636">
                  <c:v>68.225554431909657</c:v>
                </c:pt>
                <c:pt idx="637">
                  <c:v>68.192610501988938</c:v>
                </c:pt>
                <c:pt idx="638">
                  <c:v>68.159666571283907</c:v>
                </c:pt>
                <c:pt idx="639">
                  <c:v>68.126722639788667</c:v>
                </c:pt>
                <c:pt idx="640">
                  <c:v>68.093778707497037</c:v>
                </c:pt>
                <c:pt idx="641">
                  <c:v>68.060834774403205</c:v>
                </c:pt>
                <c:pt idx="642">
                  <c:v>68.027890840500987</c:v>
                </c:pt>
                <c:pt idx="643">
                  <c:v>67.994946905784019</c:v>
                </c:pt>
                <c:pt idx="644">
                  <c:v>67.962002970246374</c:v>
                </c:pt>
                <c:pt idx="645">
                  <c:v>67.929059033881629</c:v>
                </c:pt>
                <c:pt idx="646">
                  <c:v>67.896115096683587</c:v>
                </c:pt>
                <c:pt idx="647">
                  <c:v>67.863171158645784</c:v>
                </c:pt>
                <c:pt idx="648">
                  <c:v>67.83022721976198</c:v>
                </c:pt>
                <c:pt idx="649">
                  <c:v>67.797283280025567</c:v>
                </c:pt>
                <c:pt idx="650">
                  <c:v>67.764339339430308</c:v>
                </c:pt>
                <c:pt idx="651">
                  <c:v>67.731395397969209</c:v>
                </c:pt>
                <c:pt idx="652">
                  <c:v>67.698451455636231</c:v>
                </c:pt>
                <c:pt idx="653">
                  <c:v>67.665507512424369</c:v>
                </c:pt>
                <c:pt idx="654">
                  <c:v>67.632563568327157</c:v>
                </c:pt>
                <c:pt idx="655">
                  <c:v>67.599619623337588</c:v>
                </c:pt>
                <c:pt idx="656">
                  <c:v>67.566675677449012</c:v>
                </c:pt>
                <c:pt idx="657">
                  <c:v>67.533731730654623</c:v>
                </c:pt>
                <c:pt idx="658">
                  <c:v>67.500787782947384</c:v>
                </c:pt>
                <c:pt idx="659">
                  <c:v>67.467843834320519</c:v>
                </c:pt>
                <c:pt idx="660">
                  <c:v>67.434899884766935</c:v>
                </c:pt>
                <c:pt idx="661">
                  <c:v>67.401955934279542</c:v>
                </c:pt>
                <c:pt idx="662">
                  <c:v>67.369011982851418</c:v>
                </c:pt>
                <c:pt idx="663">
                  <c:v>67.336068030475204</c:v>
                </c:pt>
                <c:pt idx="664">
                  <c:v>67.303124077143679</c:v>
                </c:pt>
                <c:pt idx="665">
                  <c:v>67.270180122849609</c:v>
                </c:pt>
                <c:pt idx="666">
                  <c:v>67.237236167585706</c:v>
                </c:pt>
                <c:pt idx="667">
                  <c:v>67.20429221134458</c:v>
                </c:pt>
                <c:pt idx="668">
                  <c:v>67.171348254118811</c:v>
                </c:pt>
                <c:pt idx="669">
                  <c:v>67.13840429590087</c:v>
                </c:pt>
                <c:pt idx="670">
                  <c:v>67.105460336683109</c:v>
                </c:pt>
                <c:pt idx="671">
                  <c:v>67.072516376457997</c:v>
                </c:pt>
                <c:pt idx="672">
                  <c:v>67.039572415217989</c:v>
                </c:pt>
                <c:pt idx="673">
                  <c:v>67.006628452955169</c:v>
                </c:pt>
                <c:pt idx="674">
                  <c:v>66.973684489661721</c:v>
                </c:pt>
                <c:pt idx="675">
                  <c:v>66.940740525330028</c:v>
                </c:pt>
                <c:pt idx="676">
                  <c:v>66.907796559951947</c:v>
                </c:pt>
                <c:pt idx="677">
                  <c:v>66.874852593519677</c:v>
                </c:pt>
                <c:pt idx="678">
                  <c:v>66.841908626025145</c:v>
                </c:pt>
                <c:pt idx="679">
                  <c:v>66.808964657460194</c:v>
                </c:pt>
                <c:pt idx="680">
                  <c:v>66.776020687816825</c:v>
                </c:pt>
                <c:pt idx="681">
                  <c:v>66.743076717086609</c:v>
                </c:pt>
                <c:pt idx="682">
                  <c:v>66.71013274526139</c:v>
                </c:pt>
                <c:pt idx="683">
                  <c:v>66.67718877233284</c:v>
                </c:pt>
                <c:pt idx="684">
                  <c:v>66.644244798292632</c:v>
                </c:pt>
                <c:pt idx="685">
                  <c:v>66.611300823132112</c:v>
                </c:pt>
                <c:pt idx="686">
                  <c:v>66.578356846842894</c:v>
                </c:pt>
                <c:pt idx="687">
                  <c:v>66.545412869416396</c:v>
                </c:pt>
                <c:pt idx="688">
                  <c:v>66.512468890843778</c:v>
                </c:pt>
                <c:pt idx="689">
                  <c:v>66.479524911116584</c:v>
                </c:pt>
                <c:pt idx="690">
                  <c:v>66.446580930225835</c:v>
                </c:pt>
                <c:pt idx="691">
                  <c:v>66.41363694816269</c:v>
                </c:pt>
                <c:pt idx="692">
                  <c:v>66.380692964918367</c:v>
                </c:pt>
                <c:pt idx="693">
                  <c:v>66.347748980483516</c:v>
                </c:pt>
                <c:pt idx="694">
                  <c:v>66.314804994849567</c:v>
                </c:pt>
                <c:pt idx="695">
                  <c:v>66.28186100800697</c:v>
                </c:pt>
                <c:pt idx="696">
                  <c:v>66.248917019946788</c:v>
                </c:pt>
                <c:pt idx="697">
                  <c:v>66.215973030659555</c:v>
                </c:pt>
                <c:pt idx="698">
                  <c:v>66.183029040136091</c:v>
                </c:pt>
                <c:pt idx="699">
                  <c:v>66.150085048366975</c:v>
                </c:pt>
                <c:pt idx="700">
                  <c:v>66.117141055342557</c:v>
                </c:pt>
                <c:pt idx="701">
                  <c:v>66.084197061053359</c:v>
                </c:pt>
                <c:pt idx="702">
                  <c:v>66.051253065489831</c:v>
                </c:pt>
                <c:pt idx="703">
                  <c:v>66.018309068642267</c:v>
                </c:pt>
                <c:pt idx="704">
                  <c:v>65.985365070500819</c:v>
                </c:pt>
                <c:pt idx="705">
                  <c:v>65.952421071055483</c:v>
                </c:pt>
                <c:pt idx="706">
                  <c:v>65.91947707029675</c:v>
                </c:pt>
                <c:pt idx="707">
                  <c:v>65.886533068214234</c:v>
                </c:pt>
                <c:pt idx="708">
                  <c:v>65.853589064798058</c:v>
                </c:pt>
                <c:pt idx="709">
                  <c:v>65.820645060037961</c:v>
                </c:pt>
                <c:pt idx="710">
                  <c:v>65.787701053923811</c:v>
                </c:pt>
                <c:pt idx="711">
                  <c:v>65.75475704644515</c:v>
                </c:pt>
                <c:pt idx="712">
                  <c:v>65.721813037591772</c:v>
                </c:pt>
                <c:pt idx="713">
                  <c:v>65.688869027353022</c:v>
                </c:pt>
                <c:pt idx="714">
                  <c:v>65.655925015718438</c:v>
                </c:pt>
                <c:pt idx="715">
                  <c:v>65.622981002677534</c:v>
                </c:pt>
                <c:pt idx="716">
                  <c:v>65.590036988219396</c:v>
                </c:pt>
                <c:pt idx="717">
                  <c:v>65.557092972333336</c:v>
                </c:pt>
                <c:pt idx="718">
                  <c:v>65.524148955008428</c:v>
                </c:pt>
                <c:pt idx="719">
                  <c:v>65.491204936233686</c:v>
                </c:pt>
                <c:pt idx="720">
                  <c:v>65.458260915998267</c:v>
                </c:pt>
                <c:pt idx="721">
                  <c:v>65.425316894290816</c:v>
                </c:pt>
                <c:pt idx="722">
                  <c:v>65.392372871100164</c:v>
                </c:pt>
                <c:pt idx="723">
                  <c:v>65.359428846415113</c:v>
                </c:pt>
                <c:pt idx="724">
                  <c:v>65.326484820224351</c:v>
                </c:pt>
                <c:pt idx="725">
                  <c:v>65.293540792516197</c:v>
                </c:pt>
                <c:pt idx="726">
                  <c:v>65.260596763279224</c:v>
                </c:pt>
                <c:pt idx="727">
                  <c:v>65.227652732501809</c:v>
                </c:pt>
                <c:pt idx="728">
                  <c:v>65.194708700172043</c:v>
                </c:pt>
                <c:pt idx="729">
                  <c:v>65.161764666278387</c:v>
                </c:pt>
                <c:pt idx="730">
                  <c:v>65.128820630808775</c:v>
                </c:pt>
                <c:pt idx="731">
                  <c:v>65.095876593751299</c:v>
                </c:pt>
                <c:pt idx="732">
                  <c:v>65.062932555093681</c:v>
                </c:pt>
                <c:pt idx="733">
                  <c:v>65.029988514823941</c:v>
                </c:pt>
                <c:pt idx="734">
                  <c:v>64.997044472929744</c:v>
                </c:pt>
                <c:pt idx="735">
                  <c:v>64.964100429398584</c:v>
                </c:pt>
                <c:pt idx="736">
                  <c:v>64.931156384218184</c:v>
                </c:pt>
                <c:pt idx="737">
                  <c:v>64.89821233737598</c:v>
                </c:pt>
                <c:pt idx="738">
                  <c:v>64.865268288859127</c:v>
                </c:pt>
                <c:pt idx="739">
                  <c:v>64.832324238654991</c:v>
                </c:pt>
                <c:pt idx="740">
                  <c:v>64.799380186750881</c:v>
                </c:pt>
                <c:pt idx="741">
                  <c:v>64.766436133133553</c:v>
                </c:pt>
                <c:pt idx="742">
                  <c:v>64.733492077790245</c:v>
                </c:pt>
                <c:pt idx="743">
                  <c:v>64.700548020707672</c:v>
                </c:pt>
                <c:pt idx="744">
                  <c:v>64.66760396187253</c:v>
                </c:pt>
                <c:pt idx="745">
                  <c:v>64.634659901271576</c:v>
                </c:pt>
                <c:pt idx="746">
                  <c:v>64.601715838891408</c:v>
                </c:pt>
                <c:pt idx="747">
                  <c:v>64.568771774718329</c:v>
                </c:pt>
                <c:pt idx="748">
                  <c:v>64.53582770873885</c:v>
                </c:pt>
                <c:pt idx="749">
                  <c:v>64.502883640939046</c:v>
                </c:pt>
                <c:pt idx="750">
                  <c:v>64.469939571305204</c:v>
                </c:pt>
                <c:pt idx="751">
                  <c:v>64.436995499823311</c:v>
                </c:pt>
                <c:pt idx="752">
                  <c:v>64.404051426479242</c:v>
                </c:pt>
                <c:pt idx="753">
                  <c:v>64.371107351259013</c:v>
                </c:pt>
                <c:pt idx="754">
                  <c:v>64.338163274147945</c:v>
                </c:pt>
                <c:pt idx="755">
                  <c:v>64.305219195132125</c:v>
                </c:pt>
                <c:pt idx="756">
                  <c:v>64.272275114196731</c:v>
                </c:pt>
                <c:pt idx="757">
                  <c:v>64.239331031327197</c:v>
                </c:pt>
                <c:pt idx="758">
                  <c:v>64.206386946508843</c:v>
                </c:pt>
                <c:pt idx="759">
                  <c:v>64.173442859726862</c:v>
                </c:pt>
                <c:pt idx="760">
                  <c:v>64.140498770966232</c:v>
                </c:pt>
                <c:pt idx="761">
                  <c:v>64.107554680211948</c:v>
                </c:pt>
                <c:pt idx="762">
                  <c:v>64.074610587448774</c:v>
                </c:pt>
                <c:pt idx="763">
                  <c:v>64.041666492661463</c:v>
                </c:pt>
                <c:pt idx="764">
                  <c:v>64.008722395834567</c:v>
                </c:pt>
                <c:pt idx="765">
                  <c:v>63.975778296952612</c:v>
                </c:pt>
                <c:pt idx="766">
                  <c:v>63.942834195999794</c:v>
                </c:pt>
                <c:pt idx="767">
                  <c:v>63.909890092960595</c:v>
                </c:pt>
                <c:pt idx="768">
                  <c:v>63.876945987818843</c:v>
                </c:pt>
                <c:pt idx="769">
                  <c:v>63.844001880558814</c:v>
                </c:pt>
                <c:pt idx="770">
                  <c:v>63.811057771164322</c:v>
                </c:pt>
                <c:pt idx="771">
                  <c:v>63.778113659618853</c:v>
                </c:pt>
                <c:pt idx="772">
                  <c:v>63.745169545906393</c:v>
                </c:pt>
                <c:pt idx="773">
                  <c:v>63.712225430010243</c:v>
                </c:pt>
                <c:pt idx="774">
                  <c:v>63.679281311913684</c:v>
                </c:pt>
                <c:pt idx="775">
                  <c:v>63.646337191600146</c:v>
                </c:pt>
                <c:pt idx="776">
                  <c:v>63.613393069052776</c:v>
                </c:pt>
                <c:pt idx="777">
                  <c:v>63.580448944254385</c:v>
                </c:pt>
                <c:pt idx="778">
                  <c:v>63.547504817187999</c:v>
                </c:pt>
                <c:pt idx="779">
                  <c:v>63.514560687836109</c:v>
                </c:pt>
                <c:pt idx="780">
                  <c:v>63.481616556181592</c:v>
                </c:pt>
                <c:pt idx="781">
                  <c:v>63.448672422206769</c:v>
                </c:pt>
                <c:pt idx="782">
                  <c:v>63.415728285894104</c:v>
                </c:pt>
                <c:pt idx="783">
                  <c:v>63.382784147225664</c:v>
                </c:pt>
                <c:pt idx="784">
                  <c:v>63.349840006183555</c:v>
                </c:pt>
                <c:pt idx="785">
                  <c:v>63.316895862749675</c:v>
                </c:pt>
                <c:pt idx="786">
                  <c:v>63.28395171690579</c:v>
                </c:pt>
                <c:pt idx="787">
                  <c:v>63.25100756863371</c:v>
                </c:pt>
                <c:pt idx="788">
                  <c:v>63.218063417914756</c:v>
                </c:pt>
                <c:pt idx="789">
                  <c:v>63.185119264730375</c:v>
                </c:pt>
                <c:pt idx="790">
                  <c:v>63.152175109061886</c:v>
                </c:pt>
                <c:pt idx="791">
                  <c:v>63.11923095089027</c:v>
                </c:pt>
                <c:pt idx="792">
                  <c:v>63.086286790196404</c:v>
                </c:pt>
                <c:pt idx="793">
                  <c:v>63.053342626961346</c:v>
                </c:pt>
                <c:pt idx="794">
                  <c:v>63.020398461165456</c:v>
                </c:pt>
                <c:pt idx="795">
                  <c:v>62.98745429278938</c:v>
                </c:pt>
                <c:pt idx="796">
                  <c:v>62.954510121813428</c:v>
                </c:pt>
                <c:pt idx="797">
                  <c:v>62.921565948217875</c:v>
                </c:pt>
                <c:pt idx="798">
                  <c:v>62.888621771982621</c:v>
                </c:pt>
                <c:pt idx="799">
                  <c:v>62.85567759308779</c:v>
                </c:pt>
                <c:pt idx="800">
                  <c:v>62.822733411512928</c:v>
                </c:pt>
                <c:pt idx="801">
                  <c:v>62.789789227237776</c:v>
                </c:pt>
                <c:pt idx="802">
                  <c:v>62.756845040241764</c:v>
                </c:pt>
                <c:pt idx="803">
                  <c:v>62.723900850504037</c:v>
                </c:pt>
                <c:pt idx="804">
                  <c:v>62.690956658003856</c:v>
                </c:pt>
                <c:pt idx="805">
                  <c:v>62.658012462720201</c:v>
                </c:pt>
                <c:pt idx="806">
                  <c:v>62.625068264631743</c:v>
                </c:pt>
                <c:pt idx="807">
                  <c:v>62.592124063717243</c:v>
                </c:pt>
                <c:pt idx="808">
                  <c:v>62.559179859955243</c:v>
                </c:pt>
                <c:pt idx="809">
                  <c:v>62.526235653323752</c:v>
                </c:pt>
                <c:pt idx="810">
                  <c:v>62.493291443801304</c:v>
                </c:pt>
                <c:pt idx="811">
                  <c:v>62.460347231365802</c:v>
                </c:pt>
                <c:pt idx="812">
                  <c:v>62.427403015994905</c:v>
                </c:pt>
                <c:pt idx="813">
                  <c:v>62.39445879766636</c:v>
                </c:pt>
                <c:pt idx="814">
                  <c:v>62.361514576357578</c:v>
                </c:pt>
                <c:pt idx="815">
                  <c:v>62.328570352046015</c:v>
                </c:pt>
                <c:pt idx="816">
                  <c:v>62.295626124708733</c:v>
                </c:pt>
                <c:pt idx="817">
                  <c:v>62.262681894322597</c:v>
                </c:pt>
                <c:pt idx="818">
                  <c:v>62.229737660864572</c:v>
                </c:pt>
                <c:pt idx="819">
                  <c:v>62.196793424311146</c:v>
                </c:pt>
                <c:pt idx="820">
                  <c:v>62.163849184638778</c:v>
                </c:pt>
                <c:pt idx="821">
                  <c:v>62.13090494182385</c:v>
                </c:pt>
                <c:pt idx="822">
                  <c:v>62.097960695842247</c:v>
                </c:pt>
                <c:pt idx="823">
                  <c:v>62.065016446669887</c:v>
                </c:pt>
                <c:pt idx="824">
                  <c:v>62.03207219428257</c:v>
                </c:pt>
                <c:pt idx="825">
                  <c:v>61.999127938655832</c:v>
                </c:pt>
                <c:pt idx="826">
                  <c:v>61.966183679764839</c:v>
                </c:pt>
                <c:pt idx="827">
                  <c:v>61.933239417584922</c:v>
                </c:pt>
                <c:pt idx="828">
                  <c:v>61.90029515209099</c:v>
                </c:pt>
                <c:pt idx="829">
                  <c:v>61.867350883257728</c:v>
                </c:pt>
                <c:pt idx="830">
                  <c:v>61.834406611059798</c:v>
                </c:pt>
                <c:pt idx="831">
                  <c:v>61.801462335471562</c:v>
                </c:pt>
                <c:pt idx="832">
                  <c:v>61.768518056467165</c:v>
                </c:pt>
                <c:pt idx="833">
                  <c:v>61.735573774020729</c:v>
                </c:pt>
                <c:pt idx="834">
                  <c:v>61.702629488105984</c:v>
                </c:pt>
                <c:pt idx="835">
                  <c:v>61.669685198696477</c:v>
                </c:pt>
                <c:pt idx="836">
                  <c:v>61.636740905765691</c:v>
                </c:pt>
                <c:pt idx="837">
                  <c:v>61.60379660928654</c:v>
                </c:pt>
                <c:pt idx="838">
                  <c:v>61.570852309232365</c:v>
                </c:pt>
                <c:pt idx="839">
                  <c:v>61.537908005575808</c:v>
                </c:pt>
                <c:pt idx="840">
                  <c:v>61.504963698289394</c:v>
                </c:pt>
                <c:pt idx="841">
                  <c:v>61.472019387345625</c:v>
                </c:pt>
                <c:pt idx="842">
                  <c:v>61.439075072716491</c:v>
                </c:pt>
                <c:pt idx="843">
                  <c:v>61.40613075437399</c:v>
                </c:pt>
                <c:pt idx="844">
                  <c:v>61.373186432289934</c:v>
                </c:pt>
                <c:pt idx="845">
                  <c:v>61.340242106435753</c:v>
                </c:pt>
                <c:pt idx="846">
                  <c:v>61.307297776782683</c:v>
                </c:pt>
                <c:pt idx="847">
                  <c:v>61.274353443301962</c:v>
                </c:pt>
                <c:pt idx="848">
                  <c:v>61.241409105964422</c:v>
                </c:pt>
                <c:pt idx="849">
                  <c:v>61.208464764740533</c:v>
                </c:pt>
                <c:pt idx="850">
                  <c:v>61.17552041960095</c:v>
                </c:pt>
                <c:pt idx="851">
                  <c:v>61.142576070515595</c:v>
                </c:pt>
                <c:pt idx="852">
                  <c:v>61.109631717454597</c:v>
                </c:pt>
                <c:pt idx="853">
                  <c:v>61.076687360387794</c:v>
                </c:pt>
                <c:pt idx="854">
                  <c:v>61.043742999284412</c:v>
                </c:pt>
                <c:pt idx="855">
                  <c:v>61.010798634113897</c:v>
                </c:pt>
                <c:pt idx="856">
                  <c:v>60.977854264845213</c:v>
                </c:pt>
                <c:pt idx="857">
                  <c:v>60.944909891447232</c:v>
                </c:pt>
                <c:pt idx="858">
                  <c:v>60.911965513888582</c:v>
                </c:pt>
                <c:pt idx="859">
                  <c:v>60.879021132137339</c:v>
                </c:pt>
                <c:pt idx="860">
                  <c:v>60.846076746161863</c:v>
                </c:pt>
                <c:pt idx="861">
                  <c:v>60.813132355929795</c:v>
                </c:pt>
                <c:pt idx="862">
                  <c:v>60.780187961408707</c:v>
                </c:pt>
                <c:pt idx="863">
                  <c:v>60.747243562566105</c:v>
                </c:pt>
                <c:pt idx="864">
                  <c:v>60.71429915936907</c:v>
                </c:pt>
                <c:pt idx="865">
                  <c:v>60.681354751784312</c:v>
                </c:pt>
                <c:pt idx="866">
                  <c:v>60.648410339778621</c:v>
                </c:pt>
                <c:pt idx="867">
                  <c:v>60.615465923318219</c:v>
                </c:pt>
                <c:pt idx="868">
                  <c:v>60.582521502369111</c:v>
                </c:pt>
                <c:pt idx="869">
                  <c:v>60.549577076897194</c:v>
                </c:pt>
                <c:pt idx="870">
                  <c:v>60.516632646868288</c:v>
                </c:pt>
                <c:pt idx="871">
                  <c:v>60.483688212247316</c:v>
                </c:pt>
                <c:pt idx="872">
                  <c:v>60.450743772999559</c:v>
                </c:pt>
                <c:pt idx="873">
                  <c:v>60.417799329089654</c:v>
                </c:pt>
                <c:pt idx="874">
                  <c:v>60.384854880482123</c:v>
                </c:pt>
                <c:pt idx="875">
                  <c:v>60.351910427141334</c:v>
                </c:pt>
                <c:pt idx="876">
                  <c:v>60.318965969031133</c:v>
                </c:pt>
                <c:pt idx="877">
                  <c:v>60.286021506115219</c:v>
                </c:pt>
                <c:pt idx="878">
                  <c:v>60.253077038357084</c:v>
                </c:pt>
                <c:pt idx="879">
                  <c:v>60.22013256571968</c:v>
                </c:pt>
                <c:pt idx="880">
                  <c:v>60.187188088166025</c:v>
                </c:pt>
                <c:pt idx="881">
                  <c:v>60.154243605658891</c:v>
                </c:pt>
                <c:pt idx="882">
                  <c:v>60.121299118160167</c:v>
                </c:pt>
                <c:pt idx="883">
                  <c:v>60.088354625632022</c:v>
                </c:pt>
                <c:pt idx="884">
                  <c:v>60.055410128036108</c:v>
                </c:pt>
                <c:pt idx="885">
                  <c:v>60.022465625333993</c:v>
                </c:pt>
                <c:pt idx="886">
                  <c:v>59.989521117486653</c:v>
                </c:pt>
                <c:pt idx="887">
                  <c:v>59.956576604455087</c:v>
                </c:pt>
                <c:pt idx="888">
                  <c:v>59.923632086199575</c:v>
                </c:pt>
                <c:pt idx="889">
                  <c:v>59.890687562680597</c:v>
                </c:pt>
                <c:pt idx="890">
                  <c:v>59.857743033857894</c:v>
                </c:pt>
                <c:pt idx="891">
                  <c:v>59.824798499691298</c:v>
                </c:pt>
                <c:pt idx="892">
                  <c:v>59.791853960139932</c:v>
                </c:pt>
                <c:pt idx="893">
                  <c:v>59.758909415162869</c:v>
                </c:pt>
                <c:pt idx="894">
                  <c:v>59.725964864718847</c:v>
                </c:pt>
                <c:pt idx="895">
                  <c:v>59.693020308766137</c:v>
                </c:pt>
                <c:pt idx="896">
                  <c:v>59.660075747262951</c:v>
                </c:pt>
                <c:pt idx="897">
                  <c:v>59.627131180166984</c:v>
                </c:pt>
                <c:pt idx="898">
                  <c:v>59.594186607435503</c:v>
                </c:pt>
                <c:pt idx="899">
                  <c:v>59.561242029025927</c:v>
                </c:pt>
                <c:pt idx="900">
                  <c:v>59.528297444894761</c:v>
                </c:pt>
                <c:pt idx="901">
                  <c:v>59.495352854998515</c:v>
                </c:pt>
                <c:pt idx="902">
                  <c:v>59.462408259293241</c:v>
                </c:pt>
                <c:pt idx="903">
                  <c:v>59.429463657734928</c:v>
                </c:pt>
                <c:pt idx="904">
                  <c:v>59.396519050278805</c:v>
                </c:pt>
                <c:pt idx="905">
                  <c:v>59.363574436880135</c:v>
                </c:pt>
                <c:pt idx="906">
                  <c:v>59.330629817493502</c:v>
                </c:pt>
                <c:pt idx="907">
                  <c:v>59.297685192073423</c:v>
                </c:pt>
                <c:pt idx="908">
                  <c:v>59.264740560574069</c:v>
                </c:pt>
                <c:pt idx="909">
                  <c:v>59.231795922948905</c:v>
                </c:pt>
                <c:pt idx="910">
                  <c:v>59.198851279151519</c:v>
                </c:pt>
                <c:pt idx="911">
                  <c:v>59.165906629134895</c:v>
                </c:pt>
                <c:pt idx="912">
                  <c:v>59.132961972851604</c:v>
                </c:pt>
                <c:pt idx="913">
                  <c:v>59.100017310253989</c:v>
                </c:pt>
                <c:pt idx="914">
                  <c:v>59.067072641294075</c:v>
                </c:pt>
                <c:pt idx="915">
                  <c:v>59.03412796592324</c:v>
                </c:pt>
                <c:pt idx="916">
                  <c:v>59.001183284092804</c:v>
                </c:pt>
                <c:pt idx="917">
                  <c:v>58.968238595753483</c:v>
                </c:pt>
                <c:pt idx="918">
                  <c:v>58.935293900855811</c:v>
                </c:pt>
                <c:pt idx="919">
                  <c:v>58.902349199349977</c:v>
                </c:pt>
                <c:pt idx="920">
                  <c:v>58.869404491185485</c:v>
                </c:pt>
                <c:pt idx="921">
                  <c:v>58.836459776311727</c:v>
                </c:pt>
                <c:pt idx="922">
                  <c:v>58.803515054677547</c:v>
                </c:pt>
                <c:pt idx="923">
                  <c:v>58.770570326231805</c:v>
                </c:pt>
                <c:pt idx="924">
                  <c:v>58.737625590922178</c:v>
                </c:pt>
                <c:pt idx="925">
                  <c:v>58.704680848696725</c:v>
                </c:pt>
                <c:pt idx="926">
                  <c:v>58.671736099502574</c:v>
                </c:pt>
                <c:pt idx="927">
                  <c:v>58.63879134328711</c:v>
                </c:pt>
                <c:pt idx="928">
                  <c:v>58.60584657999631</c:v>
                </c:pt>
                <c:pt idx="929">
                  <c:v>58.572901809576756</c:v>
                </c:pt>
                <c:pt idx="930">
                  <c:v>58.539957031974048</c:v>
                </c:pt>
                <c:pt idx="931">
                  <c:v>58.50701224713336</c:v>
                </c:pt>
                <c:pt idx="932">
                  <c:v>58.474067454999847</c:v>
                </c:pt>
                <c:pt idx="933">
                  <c:v>58.441122655517788</c:v>
                </c:pt>
                <c:pt idx="934">
                  <c:v>58.408177848631368</c:v>
                </c:pt>
                <c:pt idx="935">
                  <c:v>58.375233034284193</c:v>
                </c:pt>
                <c:pt idx="936">
                  <c:v>58.342288212419462</c:v>
                </c:pt>
                <c:pt idx="937">
                  <c:v>58.309343382979847</c:v>
                </c:pt>
                <c:pt idx="938">
                  <c:v>58.276398545907846</c:v>
                </c:pt>
                <c:pt idx="939">
                  <c:v>58.243453701145242</c:v>
                </c:pt>
                <c:pt idx="940">
                  <c:v>58.21050884863368</c:v>
                </c:pt>
                <c:pt idx="941">
                  <c:v>58.177563988313999</c:v>
                </c:pt>
                <c:pt idx="942">
                  <c:v>58.144619120126791</c:v>
                </c:pt>
                <c:pt idx="943">
                  <c:v>58.111674244012185</c:v>
                </c:pt>
                <c:pt idx="944">
                  <c:v>58.078729359909751</c:v>
                </c:pt>
                <c:pt idx="945">
                  <c:v>58.045784467758921</c:v>
                </c:pt>
                <c:pt idx="946">
                  <c:v>58.01283956749824</c:v>
                </c:pt>
                <c:pt idx="947">
                  <c:v>57.979894659066048</c:v>
                </c:pt>
                <c:pt idx="948">
                  <c:v>57.946949742400058</c:v>
                </c:pt>
                <c:pt idx="949">
                  <c:v>57.9140048174377</c:v>
                </c:pt>
                <c:pt idx="950">
                  <c:v>57.881059884115771</c:v>
                </c:pt>
                <c:pt idx="951">
                  <c:v>57.848114942370657</c:v>
                </c:pt>
                <c:pt idx="952">
                  <c:v>57.815169992138102</c:v>
                </c:pt>
                <c:pt idx="953">
                  <c:v>57.782225033353782</c:v>
                </c:pt>
                <c:pt idx="954">
                  <c:v>57.749280065952448</c:v>
                </c:pt>
                <c:pt idx="955">
                  <c:v>57.716335089868444</c:v>
                </c:pt>
                <c:pt idx="956">
                  <c:v>57.683390105035812</c:v>
                </c:pt>
                <c:pt idx="957">
                  <c:v>57.650445111387818</c:v>
                </c:pt>
                <c:pt idx="958">
                  <c:v>57.617500108857513</c:v>
                </c:pt>
                <c:pt idx="959">
                  <c:v>57.584555097377134</c:v>
                </c:pt>
                <c:pt idx="960">
                  <c:v>57.55161007687876</c:v>
                </c:pt>
                <c:pt idx="961">
                  <c:v>57.518665047293432</c:v>
                </c:pt>
                <c:pt idx="962">
                  <c:v>57.485720008552363</c:v>
                </c:pt>
                <c:pt idx="963">
                  <c:v>57.452774960585572</c:v>
                </c:pt>
                <c:pt idx="964">
                  <c:v>57.419829903323006</c:v>
                </c:pt>
                <c:pt idx="965">
                  <c:v>57.386884836693781</c:v>
                </c:pt>
                <c:pt idx="966">
                  <c:v>57.353939760626844</c:v>
                </c:pt>
                <c:pt idx="967">
                  <c:v>57.320994675049882</c:v>
                </c:pt>
                <c:pt idx="968">
                  <c:v>57.288049579891016</c:v>
                </c:pt>
                <c:pt idx="969">
                  <c:v>57.255104475076983</c:v>
                </c:pt>
                <c:pt idx="970">
                  <c:v>57.222159360534519</c:v>
                </c:pt>
                <c:pt idx="971">
                  <c:v>57.189214236189486</c:v>
                </c:pt>
                <c:pt idx="972">
                  <c:v>57.156269101967169</c:v>
                </c:pt>
                <c:pt idx="973">
                  <c:v>57.123323957792508</c:v>
                </c:pt>
                <c:pt idx="974">
                  <c:v>57.090378803589694</c:v>
                </c:pt>
                <c:pt idx="975">
                  <c:v>57.057433639282451</c:v>
                </c:pt>
                <c:pt idx="976">
                  <c:v>57.024488464793883</c:v>
                </c:pt>
                <c:pt idx="977">
                  <c:v>56.991543280046535</c:v>
                </c:pt>
                <c:pt idx="978">
                  <c:v>56.958598084962055</c:v>
                </c:pt>
                <c:pt idx="979">
                  <c:v>56.925652879462035</c:v>
                </c:pt>
                <c:pt idx="980">
                  <c:v>56.892707663467235</c:v>
                </c:pt>
                <c:pt idx="981">
                  <c:v>56.85976243689759</c:v>
                </c:pt>
                <c:pt idx="982">
                  <c:v>56.826817199672604</c:v>
                </c:pt>
                <c:pt idx="983">
                  <c:v>56.793871951711296</c:v>
                </c:pt>
                <c:pt idx="984">
                  <c:v>56.760926692932038</c:v>
                </c:pt>
                <c:pt idx="985">
                  <c:v>56.727981423252281</c:v>
                </c:pt>
                <c:pt idx="986">
                  <c:v>56.695036142589146</c:v>
                </c:pt>
                <c:pt idx="987">
                  <c:v>56.662090850859066</c:v>
                </c:pt>
                <c:pt idx="988">
                  <c:v>56.629145547977743</c:v>
                </c:pt>
                <c:pt idx="989">
                  <c:v>56.596200233860458</c:v>
                </c:pt>
                <c:pt idx="990">
                  <c:v>56.563254908421605</c:v>
                </c:pt>
                <c:pt idx="991">
                  <c:v>56.530309571574975</c:v>
                </c:pt>
                <c:pt idx="992">
                  <c:v>56.497364223233646</c:v>
                </c:pt>
                <c:pt idx="993">
                  <c:v>56.464418863310371</c:v>
                </c:pt>
                <c:pt idx="994">
                  <c:v>56.431473491716801</c:v>
                </c:pt>
                <c:pt idx="995">
                  <c:v>56.398528108364246</c:v>
                </c:pt>
                <c:pt idx="996">
                  <c:v>56.365582713163164</c:v>
                </c:pt>
                <c:pt idx="997">
                  <c:v>56.332637306023337</c:v>
                </c:pt>
                <c:pt idx="998">
                  <c:v>56.299691886853978</c:v>
                </c:pt>
                <c:pt idx="999">
                  <c:v>56.266746455563563</c:v>
                </c:pt>
                <c:pt idx="1000">
                  <c:v>56.233801012059658</c:v>
                </c:pt>
                <c:pt idx="1001">
                  <c:v>56.200855556249508</c:v>
                </c:pt>
                <c:pt idx="1002">
                  <c:v>56.167910088039463</c:v>
                </c:pt>
                <c:pt idx="1003">
                  <c:v>56.134964607334837</c:v>
                </c:pt>
                <c:pt idx="1004">
                  <c:v>56.102019114040857</c:v>
                </c:pt>
                <c:pt idx="1005">
                  <c:v>56.069073608061792</c:v>
                </c:pt>
                <c:pt idx="1006">
                  <c:v>56.036128089300718</c:v>
                </c:pt>
                <c:pt idx="1007">
                  <c:v>56.003182557660587</c:v>
                </c:pt>
                <c:pt idx="1008">
                  <c:v>55.970237013043416</c:v>
                </c:pt>
                <c:pt idx="1009">
                  <c:v>55.937291455350469</c:v>
                </c:pt>
                <c:pt idx="1010">
                  <c:v>55.904345884482098</c:v>
                </c:pt>
                <c:pt idx="1011">
                  <c:v>55.871400300338024</c:v>
                </c:pt>
                <c:pt idx="1012">
                  <c:v>55.838454702817437</c:v>
                </c:pt>
                <c:pt idx="1013">
                  <c:v>55.805509091818237</c:v>
                </c:pt>
                <c:pt idx="1014">
                  <c:v>55.772563467237994</c:v>
                </c:pt>
                <c:pt idx="1015">
                  <c:v>55.739617828973394</c:v>
                </c:pt>
                <c:pt idx="1016">
                  <c:v>55.706672176920371</c:v>
                </c:pt>
                <c:pt idx="1017">
                  <c:v>55.673726510973694</c:v>
                </c:pt>
                <c:pt idx="1018">
                  <c:v>55.640780831027932</c:v>
                </c:pt>
                <c:pt idx="1019">
                  <c:v>55.607835136976405</c:v>
                </c:pt>
                <c:pt idx="1020">
                  <c:v>55.574889428711785</c:v>
                </c:pt>
                <c:pt idx="1021">
                  <c:v>55.541943706125934</c:v>
                </c:pt>
                <c:pt idx="1022">
                  <c:v>55.508997969109863</c:v>
                </c:pt>
                <c:pt idx="1023">
                  <c:v>55.476052217553686</c:v>
                </c:pt>
                <c:pt idx="1024">
                  <c:v>55.443106451346935</c:v>
                </c:pt>
                <c:pt idx="1025">
                  <c:v>55.410160670377863</c:v>
                </c:pt>
                <c:pt idx="1026">
                  <c:v>55.377214874534346</c:v>
                </c:pt>
                <c:pt idx="1027">
                  <c:v>55.344269063703052</c:v>
                </c:pt>
                <c:pt idx="1028">
                  <c:v>55.31132323777004</c:v>
                </c:pt>
                <c:pt idx="1029">
                  <c:v>55.278377396620343</c:v>
                </c:pt>
                <c:pt idx="1030">
                  <c:v>55.245431540138121</c:v>
                </c:pt>
                <c:pt idx="1031">
                  <c:v>55.212485668206732</c:v>
                </c:pt>
                <c:pt idx="1032">
                  <c:v>55.179539780708666</c:v>
                </c:pt>
                <c:pt idx="1033">
                  <c:v>55.146593877525405</c:v>
                </c:pt>
                <c:pt idx="1034">
                  <c:v>55.113647958537577</c:v>
                </c:pt>
                <c:pt idx="1035">
                  <c:v>55.080702023624887</c:v>
                </c:pt>
                <c:pt idx="1036">
                  <c:v>55.047756072666289</c:v>
                </c:pt>
                <c:pt idx="1037">
                  <c:v>55.014810105539588</c:v>
                </c:pt>
                <c:pt idx="1038">
                  <c:v>54.981864122121813</c:v>
                </c:pt>
                <c:pt idx="1039">
                  <c:v>54.948918122288973</c:v>
                </c:pt>
                <c:pt idx="1040">
                  <c:v>54.915972105915991</c:v>
                </c:pt>
                <c:pt idx="1041">
                  <c:v>54.883026072877186</c:v>
                </c:pt>
                <c:pt idx="1042">
                  <c:v>54.850080023045763</c:v>
                </c:pt>
                <c:pt idx="1043">
                  <c:v>54.817133956293951</c:v>
                </c:pt>
                <c:pt idx="1044">
                  <c:v>54.784187872492879</c:v>
                </c:pt>
                <c:pt idx="1045">
                  <c:v>54.751241771512824</c:v>
                </c:pt>
                <c:pt idx="1046">
                  <c:v>54.71829565322318</c:v>
                </c:pt>
                <c:pt idx="1047">
                  <c:v>54.685349517492156</c:v>
                </c:pt>
                <c:pt idx="1048">
                  <c:v>54.65240336418713</c:v>
                </c:pt>
                <c:pt idx="1049">
                  <c:v>54.619457193174206</c:v>
                </c:pt>
                <c:pt idx="1050">
                  <c:v>54.586511004318851</c:v>
                </c:pt>
                <c:pt idx="1051">
                  <c:v>54.553564797485159</c:v>
                </c:pt>
                <c:pt idx="1052">
                  <c:v>54.520618572536307</c:v>
                </c:pt>
                <c:pt idx="1053">
                  <c:v>54.487672329334522</c:v>
                </c:pt>
                <c:pt idx="1054">
                  <c:v>54.454726067741028</c:v>
                </c:pt>
                <c:pt idx="1055">
                  <c:v>54.421779787615712</c:v>
                </c:pt>
                <c:pt idx="1056">
                  <c:v>54.388833488817681</c:v>
                </c:pt>
                <c:pt idx="1057">
                  <c:v>54.355887171204913</c:v>
                </c:pt>
                <c:pt idx="1058">
                  <c:v>54.322940834634068</c:v>
                </c:pt>
                <c:pt idx="1059">
                  <c:v>54.289994478960956</c:v>
                </c:pt>
                <c:pt idx="1060">
                  <c:v>54.257048104040479</c:v>
                </c:pt>
                <c:pt idx="1061">
                  <c:v>54.224101709725751</c:v>
                </c:pt>
                <c:pt idx="1062">
                  <c:v>54.191155295869542</c:v>
                </c:pt>
                <c:pt idx="1063">
                  <c:v>54.158208862323121</c:v>
                </c:pt>
                <c:pt idx="1064">
                  <c:v>54.125262408936678</c:v>
                </c:pt>
                <c:pt idx="1065">
                  <c:v>54.092315935559185</c:v>
                </c:pt>
                <c:pt idx="1066">
                  <c:v>54.059369442038474</c:v>
                </c:pt>
                <c:pt idx="1067">
                  <c:v>54.026422928221471</c:v>
                </c:pt>
                <c:pt idx="1068">
                  <c:v>53.993476393953742</c:v>
                </c:pt>
                <c:pt idx="1069">
                  <c:v>53.960529839079626</c:v>
                </c:pt>
                <c:pt idx="1070">
                  <c:v>53.927583263442422</c:v>
                </c:pt>
                <c:pt idx="1071">
                  <c:v>53.894636666884026</c:v>
                </c:pt>
                <c:pt idx="1072">
                  <c:v>53.861690049245226</c:v>
                </c:pt>
                <c:pt idx="1073">
                  <c:v>53.828743410366052</c:v>
                </c:pt>
                <c:pt idx="1074">
                  <c:v>53.795796750084449</c:v>
                </c:pt>
                <c:pt idx="1075">
                  <c:v>53.762850068237839</c:v>
                </c:pt>
                <c:pt idx="1076">
                  <c:v>53.729903364662015</c:v>
                </c:pt>
                <c:pt idx="1077">
                  <c:v>53.696956639191711</c:v>
                </c:pt>
                <c:pt idx="1078">
                  <c:v>53.664009891660442</c:v>
                </c:pt>
                <c:pt idx="1079">
                  <c:v>53.631063121900254</c:v>
                </c:pt>
                <c:pt idx="1080">
                  <c:v>53.59811632974224</c:v>
                </c:pt>
                <c:pt idx="1081">
                  <c:v>53.565169515015832</c:v>
                </c:pt>
                <c:pt idx="1082">
                  <c:v>53.532222677549314</c:v>
                </c:pt>
                <c:pt idx="1083">
                  <c:v>53.49927581716976</c:v>
                </c:pt>
                <c:pt idx="1084">
                  <c:v>53.466328933703025</c:v>
                </c:pt>
                <c:pt idx="1085">
                  <c:v>53.433382026973149</c:v>
                </c:pt>
                <c:pt idx="1086">
                  <c:v>53.400435096803427</c:v>
                </c:pt>
                <c:pt idx="1087">
                  <c:v>53.367488143015336</c:v>
                </c:pt>
                <c:pt idx="1088">
                  <c:v>53.3345411654294</c:v>
                </c:pt>
                <c:pt idx="1089">
                  <c:v>53.301594163864515</c:v>
                </c:pt>
                <c:pt idx="1090">
                  <c:v>53.268647138138306</c:v>
                </c:pt>
                <c:pt idx="1091">
                  <c:v>53.235700088066892</c:v>
                </c:pt>
                <c:pt idx="1092">
                  <c:v>53.202753013465085</c:v>
                </c:pt>
                <c:pt idx="1093">
                  <c:v>53.169805914146345</c:v>
                </c:pt>
                <c:pt idx="1094">
                  <c:v>53.136858789922641</c:v>
                </c:pt>
                <c:pt idx="1095">
                  <c:v>53.103911640604444</c:v>
                </c:pt>
                <c:pt idx="1096">
                  <c:v>53.070964466001065</c:v>
                </c:pt>
                <c:pt idx="1097">
                  <c:v>53.038017265920089</c:v>
                </c:pt>
                <c:pt idx="1098">
                  <c:v>53.005070040167574</c:v>
                </c:pt>
                <c:pt idx="1099">
                  <c:v>52.972122788548319</c:v>
                </c:pt>
                <c:pt idx="1100">
                  <c:v>52.939175510865624</c:v>
                </c:pt>
                <c:pt idx="1101">
                  <c:v>52.906228206921199</c:v>
                </c:pt>
                <c:pt idx="1102">
                  <c:v>52.873280876515416</c:v>
                </c:pt>
                <c:pt idx="1103">
                  <c:v>52.840333519446851</c:v>
                </c:pt>
                <c:pt idx="1104">
                  <c:v>52.807386135512701</c:v>
                </c:pt>
                <c:pt idx="1105">
                  <c:v>52.774438724508627</c:v>
                </c:pt>
                <c:pt idx="1106">
                  <c:v>52.741491286228886</c:v>
                </c:pt>
                <c:pt idx="1107">
                  <c:v>52.708543820465806</c:v>
                </c:pt>
                <c:pt idx="1108">
                  <c:v>52.675596327010467</c:v>
                </c:pt>
                <c:pt idx="1109">
                  <c:v>52.642648805652222</c:v>
                </c:pt>
                <c:pt idx="1110">
                  <c:v>52.60970125617888</c:v>
                </c:pt>
                <c:pt idx="1111">
                  <c:v>52.576753678376626</c:v>
                </c:pt>
                <c:pt idx="1112">
                  <c:v>52.543806072029788</c:v>
                </c:pt>
                <c:pt idx="1113">
                  <c:v>52.510858436921581</c:v>
                </c:pt>
                <c:pt idx="1114">
                  <c:v>52.477910772833063</c:v>
                </c:pt>
                <c:pt idx="1115">
                  <c:v>52.444963079543768</c:v>
                </c:pt>
                <c:pt idx="1116">
                  <c:v>52.412015356831716</c:v>
                </c:pt>
                <c:pt idx="1117">
                  <c:v>52.379067604473221</c:v>
                </c:pt>
                <c:pt idx="1118">
                  <c:v>52.346119822242592</c:v>
                </c:pt>
                <c:pt idx="1119">
                  <c:v>52.313172009912819</c:v>
                </c:pt>
                <c:pt idx="1120">
                  <c:v>52.280224167255071</c:v>
                </c:pt>
                <c:pt idx="1121">
                  <c:v>52.247276294038407</c:v>
                </c:pt>
                <c:pt idx="1122">
                  <c:v>52.214328390030687</c:v>
                </c:pt>
                <c:pt idx="1123">
                  <c:v>52.181380454997537</c:v>
                </c:pt>
                <c:pt idx="1124">
                  <c:v>52.148432488703165</c:v>
                </c:pt>
                <c:pt idx="1125">
                  <c:v>52.115484490909793</c:v>
                </c:pt>
                <c:pt idx="1126">
                  <c:v>52.082536461377977</c:v>
                </c:pt>
                <c:pt idx="1127">
                  <c:v>52.049588399866167</c:v>
                </c:pt>
                <c:pt idx="1128">
                  <c:v>52.016640306131265</c:v>
                </c:pt>
                <c:pt idx="1129">
                  <c:v>51.983692179928255</c:v>
                </c:pt>
                <c:pt idx="1130">
                  <c:v>51.950744021010223</c:v>
                </c:pt>
                <c:pt idx="1131">
                  <c:v>51.917795829128373</c:v>
                </c:pt>
                <c:pt idx="1132">
                  <c:v>51.884847604031982</c:v>
                </c:pt>
                <c:pt idx="1133">
                  <c:v>51.85189934546861</c:v>
                </c:pt>
                <c:pt idx="1134">
                  <c:v>51.818951053183717</c:v>
                </c:pt>
                <c:pt idx="1135">
                  <c:v>51.786002726920756</c:v>
                </c:pt>
                <c:pt idx="1136">
                  <c:v>51.753054366421544</c:v>
                </c:pt>
                <c:pt idx="1137">
                  <c:v>51.720105971425795</c:v>
                </c:pt>
                <c:pt idx="1138">
                  <c:v>51.687157541670921</c:v>
                </c:pt>
                <c:pt idx="1139">
                  <c:v>51.654209076892769</c:v>
                </c:pt>
                <c:pt idx="1140">
                  <c:v>51.621260576825193</c:v>
                </c:pt>
                <c:pt idx="1141">
                  <c:v>51.588312041199657</c:v>
                </c:pt>
                <c:pt idx="1142">
                  <c:v>51.555363469745913</c:v>
                </c:pt>
                <c:pt idx="1143">
                  <c:v>51.52241486219144</c:v>
                </c:pt>
                <c:pt idx="1144">
                  <c:v>51.489466218261853</c:v>
                </c:pt>
                <c:pt idx="1145">
                  <c:v>51.456517537680568</c:v>
                </c:pt>
                <c:pt idx="1146">
                  <c:v>51.423568820168882</c:v>
                </c:pt>
                <c:pt idx="1147">
                  <c:v>51.390620065445951</c:v>
                </c:pt>
                <c:pt idx="1148">
                  <c:v>51.357671273229087</c:v>
                </c:pt>
                <c:pt idx="1149">
                  <c:v>51.324722443232922</c:v>
                </c:pt>
                <c:pt idx="1150">
                  <c:v>51.291773575170446</c:v>
                </c:pt>
                <c:pt idx="1151">
                  <c:v>51.258824668752197</c:v>
                </c:pt>
                <c:pt idx="1152">
                  <c:v>51.225875723686542</c:v>
                </c:pt>
                <c:pt idx="1153">
                  <c:v>51.192926739679663</c:v>
                </c:pt>
                <c:pt idx="1154">
                  <c:v>51.159977716435556</c:v>
                </c:pt>
                <c:pt idx="1155">
                  <c:v>51.12702865365587</c:v>
                </c:pt>
                <c:pt idx="1156">
                  <c:v>51.09407955104011</c:v>
                </c:pt>
                <c:pt idx="1157">
                  <c:v>51.061130408285379</c:v>
                </c:pt>
                <c:pt idx="1158">
                  <c:v>51.028181225086549</c:v>
                </c:pt>
                <c:pt idx="1159">
                  <c:v>50.995232001136259</c:v>
                </c:pt>
                <c:pt idx="1160">
                  <c:v>50.962282736124529</c:v>
                </c:pt>
                <c:pt idx="1161">
                  <c:v>50.929333429739366</c:v>
                </c:pt>
                <c:pt idx="1162">
                  <c:v>50.89638408166627</c:v>
                </c:pt>
                <c:pt idx="1163">
                  <c:v>50.863434691588232</c:v>
                </c:pt>
                <c:pt idx="1164">
                  <c:v>50.830485259185991</c:v>
                </c:pt>
                <c:pt idx="1165">
                  <c:v>50.797535784137999</c:v>
                </c:pt>
                <c:pt idx="1166">
                  <c:v>50.764586266119807</c:v>
                </c:pt>
                <c:pt idx="1167">
                  <c:v>50.731636704805041</c:v>
                </c:pt>
                <c:pt idx="1168">
                  <c:v>50.698687099864379</c:v>
                </c:pt>
                <c:pt idx="1169">
                  <c:v>50.665737450966361</c:v>
                </c:pt>
                <c:pt idx="1170">
                  <c:v>50.632787757776939</c:v>
                </c:pt>
                <c:pt idx="1171">
                  <c:v>50.599838019959222</c:v>
                </c:pt>
                <c:pt idx="1172">
                  <c:v>50.566888237174325</c:v>
                </c:pt>
                <c:pt idx="1173">
                  <c:v>50.533938409080228</c:v>
                </c:pt>
                <c:pt idx="1174">
                  <c:v>50.500988535332574</c:v>
                </c:pt>
                <c:pt idx="1175">
                  <c:v>50.468038615584483</c:v>
                </c:pt>
                <c:pt idx="1176">
                  <c:v>50.435088649486282</c:v>
                </c:pt>
                <c:pt idx="1177">
                  <c:v>50.402138636685748</c:v>
                </c:pt>
                <c:pt idx="1178">
                  <c:v>50.369188576827796</c:v>
                </c:pt>
                <c:pt idx="1179">
                  <c:v>50.336238469554985</c:v>
                </c:pt>
                <c:pt idx="1180">
                  <c:v>50.303288314506858</c:v>
                </c:pt>
                <c:pt idx="1181">
                  <c:v>50.270338111320434</c:v>
                </c:pt>
                <c:pt idx="1182">
                  <c:v>50.237387859629756</c:v>
                </c:pt>
                <c:pt idx="1183">
                  <c:v>50.204437559066335</c:v>
                </c:pt>
                <c:pt idx="1184">
                  <c:v>50.171487209258707</c:v>
                </c:pt>
                <c:pt idx="1185">
                  <c:v>50.138536809832523</c:v>
                </c:pt>
                <c:pt idx="1186">
                  <c:v>50.105586360411003</c:v>
                </c:pt>
                <c:pt idx="1187">
                  <c:v>50.072635860614135</c:v>
                </c:pt>
                <c:pt idx="1188">
                  <c:v>50.039685310058857</c:v>
                </c:pt>
                <c:pt idx="1189">
                  <c:v>50.006734708359829</c:v>
                </c:pt>
                <c:pt idx="1190">
                  <c:v>49.973784055128235</c:v>
                </c:pt>
                <c:pt idx="1191">
                  <c:v>49.940833349972593</c:v>
                </c:pt>
                <c:pt idx="1192">
                  <c:v>49.907882592498311</c:v>
                </c:pt>
                <c:pt idx="1193">
                  <c:v>49.874931782307826</c:v>
                </c:pt>
                <c:pt idx="1194">
                  <c:v>49.841980919000754</c:v>
                </c:pt>
                <c:pt idx="1195">
                  <c:v>49.809030002173188</c:v>
                </c:pt>
                <c:pt idx="1196">
                  <c:v>49.77607903141881</c:v>
                </c:pt>
                <c:pt idx="1197">
                  <c:v>49.743128006327751</c:v>
                </c:pt>
                <c:pt idx="1198">
                  <c:v>49.710176926487186</c:v>
                </c:pt>
                <c:pt idx="1199">
                  <c:v>49.677225791481121</c:v>
                </c:pt>
                <c:pt idx="1200">
                  <c:v>49.644274600890483</c:v>
                </c:pt>
                <c:pt idx="1201">
                  <c:v>49.61132335429302</c:v>
                </c:pt>
                <c:pt idx="1202">
                  <c:v>49.578372051263173</c:v>
                </c:pt>
                <c:pt idx="1203">
                  <c:v>49.545420691372186</c:v>
                </c:pt>
                <c:pt idx="1204">
                  <c:v>49.512469274188298</c:v>
                </c:pt>
                <c:pt idx="1205">
                  <c:v>49.479517799275996</c:v>
                </c:pt>
                <c:pt idx="1206">
                  <c:v>49.446566266196889</c:v>
                </c:pt>
                <c:pt idx="1207">
                  <c:v>49.413614674509169</c:v>
                </c:pt>
                <c:pt idx="1208">
                  <c:v>49.380663023767454</c:v>
                </c:pt>
                <c:pt idx="1209">
                  <c:v>49.347711313523277</c:v>
                </c:pt>
                <c:pt idx="1210">
                  <c:v>49.314759543324634</c:v>
                </c:pt>
                <c:pt idx="1211">
                  <c:v>49.281807712716059</c:v>
                </c:pt>
                <c:pt idx="1212">
                  <c:v>49.248855821238742</c:v>
                </c:pt>
                <c:pt idx="1213">
                  <c:v>49.215903868430274</c:v>
                </c:pt>
                <c:pt idx="1214">
                  <c:v>49.182951853824918</c:v>
                </c:pt>
                <c:pt idx="1215">
                  <c:v>49.149999776953379</c:v>
                </c:pt>
                <c:pt idx="1216">
                  <c:v>49.117047637342459</c:v>
                </c:pt>
                <c:pt idx="1217">
                  <c:v>49.084095434515959</c:v>
                </c:pt>
                <c:pt idx="1218">
                  <c:v>49.051143167993338</c:v>
                </c:pt>
                <c:pt idx="1219">
                  <c:v>49.018190837291257</c:v>
                </c:pt>
                <c:pt idx="1220">
                  <c:v>48.985238441922199</c:v>
                </c:pt>
                <c:pt idx="1221">
                  <c:v>48.952285981394908</c:v>
                </c:pt>
                <c:pt idx="1222">
                  <c:v>48.919333455214598</c:v>
                </c:pt>
                <c:pt idx="1223">
                  <c:v>48.886380862882881</c:v>
                </c:pt>
                <c:pt idx="1224">
                  <c:v>48.853428203897153</c:v>
                </c:pt>
                <c:pt idx="1225">
                  <c:v>48.820475477751302</c:v>
                </c:pt>
                <c:pt idx="1226">
                  <c:v>48.787522683935421</c:v>
                </c:pt>
                <c:pt idx="1227">
                  <c:v>48.754569821935632</c:v>
                </c:pt>
                <c:pt idx="1228">
                  <c:v>48.721616891234127</c:v>
                </c:pt>
                <c:pt idx="1229">
                  <c:v>48.688663891309389</c:v>
                </c:pt>
                <c:pt idx="1230">
                  <c:v>48.655710821635495</c:v>
                </c:pt>
                <c:pt idx="1231">
                  <c:v>48.622757681683154</c:v>
                </c:pt>
                <c:pt idx="1232">
                  <c:v>48.589804470918587</c:v>
                </c:pt>
                <c:pt idx="1233">
                  <c:v>48.55685118880433</c:v>
                </c:pt>
                <c:pt idx="1234">
                  <c:v>48.523897834798419</c:v>
                </c:pt>
                <c:pt idx="1235">
                  <c:v>48.490944408355205</c:v>
                </c:pt>
                <c:pt idx="1236">
                  <c:v>48.457990908924742</c:v>
                </c:pt>
                <c:pt idx="1237">
                  <c:v>48.425037335952624</c:v>
                </c:pt>
                <c:pt idx="1238">
                  <c:v>48.392083688880987</c:v>
                </c:pt>
                <c:pt idx="1239">
                  <c:v>48.359129967147098</c:v>
                </c:pt>
                <c:pt idx="1240">
                  <c:v>48.326176170184112</c:v>
                </c:pt>
                <c:pt idx="1241">
                  <c:v>48.293222297421053</c:v>
                </c:pt>
                <c:pt idx="1242">
                  <c:v>48.260268348282366</c:v>
                </c:pt>
                <c:pt idx="1243">
                  <c:v>48.227314322188434</c:v>
                </c:pt>
                <c:pt idx="1244">
                  <c:v>48.194360218555097</c:v>
                </c:pt>
                <c:pt idx="1245">
                  <c:v>48.1614060367938</c:v>
                </c:pt>
                <c:pt idx="1246">
                  <c:v>48.128451776311465</c:v>
                </c:pt>
                <c:pt idx="1247">
                  <c:v>48.095497436510556</c:v>
                </c:pt>
                <c:pt idx="1248">
                  <c:v>48.062543016789185</c:v>
                </c:pt>
                <c:pt idx="1249">
                  <c:v>48.029588516540699</c:v>
                </c:pt>
                <c:pt idx="1250">
                  <c:v>47.996633935153881</c:v>
                </c:pt>
                <c:pt idx="1251">
                  <c:v>47.963679272013053</c:v>
                </c:pt>
                <c:pt idx="1252">
                  <c:v>47.930724526497634</c:v>
                </c:pt>
                <c:pt idx="1253">
                  <c:v>47.89776969798271</c:v>
                </c:pt>
                <c:pt idx="1254">
                  <c:v>47.864814785838107</c:v>
                </c:pt>
                <c:pt idx="1255">
                  <c:v>47.831859789429423</c:v>
                </c:pt>
                <c:pt idx="1256">
                  <c:v>47.798904708117149</c:v>
                </c:pt>
                <c:pt idx="1257">
                  <c:v>47.765949541256909</c:v>
                </c:pt>
                <c:pt idx="1258">
                  <c:v>47.732994288199862</c:v>
                </c:pt>
                <c:pt idx="1259">
                  <c:v>47.700038948291635</c:v>
                </c:pt>
                <c:pt idx="1260">
                  <c:v>47.667083520873462</c:v>
                </c:pt>
                <c:pt idx="1261">
                  <c:v>47.634128005281127</c:v>
                </c:pt>
                <c:pt idx="1262">
                  <c:v>47.60117240084584</c:v>
                </c:pt>
                <c:pt idx="1263">
                  <c:v>47.568216706893629</c:v>
                </c:pt>
                <c:pt idx="1264">
                  <c:v>47.535260922745131</c:v>
                </c:pt>
                <c:pt idx="1265">
                  <c:v>47.502305047716142</c:v>
                </c:pt>
                <c:pt idx="1266">
                  <c:v>47.469349081117123</c:v>
                </c:pt>
                <c:pt idx="1267">
                  <c:v>47.436393022253647</c:v>
                </c:pt>
                <c:pt idx="1268">
                  <c:v>47.403436870425594</c:v>
                </c:pt>
                <c:pt idx="1269">
                  <c:v>47.370480624927737</c:v>
                </c:pt>
                <c:pt idx="1270">
                  <c:v>47.33752428504981</c:v>
                </c:pt>
                <c:pt idx="1271">
                  <c:v>47.3045678500756</c:v>
                </c:pt>
                <c:pt idx="1272">
                  <c:v>47.27161131928392</c:v>
                </c:pt>
                <c:pt idx="1273">
                  <c:v>47.238654691948099</c:v>
                </c:pt>
                <c:pt idx="1274">
                  <c:v>47.205697967335716</c:v>
                </c:pt>
                <c:pt idx="1275">
                  <c:v>47.172741144709214</c:v>
                </c:pt>
                <c:pt idx="1276">
                  <c:v>47.139784223324938</c:v>
                </c:pt>
                <c:pt idx="1277">
                  <c:v>47.106827202434232</c:v>
                </c:pt>
                <c:pt idx="1278">
                  <c:v>47.073870081282188</c:v>
                </c:pt>
                <c:pt idx="1279">
                  <c:v>47.040912859108545</c:v>
                </c:pt>
                <c:pt idx="1280">
                  <c:v>47.007955535147367</c:v>
                </c:pt>
                <c:pt idx="1281">
                  <c:v>46.974998108626863</c:v>
                </c:pt>
                <c:pt idx="1282">
                  <c:v>46.942040578769053</c:v>
                </c:pt>
                <c:pt idx="1283">
                  <c:v>46.90908294479064</c:v>
                </c:pt>
                <c:pt idx="1284">
                  <c:v>46.876125205902078</c:v>
                </c:pt>
                <c:pt idx="1285">
                  <c:v>46.843167361307856</c:v>
                </c:pt>
                <c:pt idx="1286">
                  <c:v>46.810209410206639</c:v>
                </c:pt>
                <c:pt idx="1287">
                  <c:v>46.777251351790774</c:v>
                </c:pt>
                <c:pt idx="1288">
                  <c:v>46.744293185247017</c:v>
                </c:pt>
                <c:pt idx="1289">
                  <c:v>46.711334909755209</c:v>
                </c:pt>
                <c:pt idx="1290">
                  <c:v>46.678376524489764</c:v>
                </c:pt>
                <c:pt idx="1291">
                  <c:v>46.645418028618444</c:v>
                </c:pt>
                <c:pt idx="1292">
                  <c:v>46.612459421302866</c:v>
                </c:pt>
                <c:pt idx="1293">
                  <c:v>46.579500701698265</c:v>
                </c:pt>
                <c:pt idx="1294">
                  <c:v>46.546541868953426</c:v>
                </c:pt>
                <c:pt idx="1295">
                  <c:v>46.513582922210965</c:v>
                </c:pt>
                <c:pt idx="1296">
                  <c:v>46.480623860606769</c:v>
                </c:pt>
                <c:pt idx="1297">
                  <c:v>46.447664683270318</c:v>
                </c:pt>
                <c:pt idx="1298">
                  <c:v>46.414705389324517</c:v>
                </c:pt>
                <c:pt idx="1299">
                  <c:v>46.381745977885707</c:v>
                </c:pt>
                <c:pt idx="1300">
                  <c:v>46.348786448063336</c:v>
                </c:pt>
                <c:pt idx="1301">
                  <c:v>46.315826798960551</c:v>
                </c:pt>
                <c:pt idx="1302">
                  <c:v>46.282867029673405</c:v>
                </c:pt>
                <c:pt idx="1303">
                  <c:v>46.24990713929121</c:v>
                </c:pt>
                <c:pt idx="1304">
                  <c:v>46.2169471268964</c:v>
                </c:pt>
                <c:pt idx="1305">
                  <c:v>46.183986991564595</c:v>
                </c:pt>
                <c:pt idx="1306">
                  <c:v>46.151026732364286</c:v>
                </c:pt>
                <c:pt idx="1307">
                  <c:v>46.118066348357125</c:v>
                </c:pt>
                <c:pt idx="1308">
                  <c:v>46.085105838597457</c:v>
                </c:pt>
                <c:pt idx="1309">
                  <c:v>46.05214520213287</c:v>
                </c:pt>
                <c:pt idx="1310">
                  <c:v>46.019184438003307</c:v>
                </c:pt>
                <c:pt idx="1311">
                  <c:v>45.986223545241778</c:v>
                </c:pt>
                <c:pt idx="1312">
                  <c:v>45.953262522873921</c:v>
                </c:pt>
                <c:pt idx="1313">
                  <c:v>45.92030136991827</c:v>
                </c:pt>
                <c:pt idx="1314">
                  <c:v>45.887340085385453</c:v>
                </c:pt>
                <c:pt idx="1315">
                  <c:v>45.854378668279033</c:v>
                </c:pt>
                <c:pt idx="1316">
                  <c:v>45.821417117595047</c:v>
                </c:pt>
                <c:pt idx="1317">
                  <c:v>45.788455432321946</c:v>
                </c:pt>
                <c:pt idx="1318">
                  <c:v>45.755493611440244</c:v>
                </c:pt>
                <c:pt idx="1319">
                  <c:v>45.722531653923312</c:v>
                </c:pt>
                <c:pt idx="1320">
                  <c:v>45.689569558736423</c:v>
                </c:pt>
                <c:pt idx="1321">
                  <c:v>45.656607324837175</c:v>
                </c:pt>
                <c:pt idx="1322">
                  <c:v>45.623644951175173</c:v>
                </c:pt>
                <c:pt idx="1323">
                  <c:v>45.590682436692447</c:v>
                </c:pt>
                <c:pt idx="1324">
                  <c:v>45.55771978032287</c:v>
                </c:pt>
                <c:pt idx="1325">
                  <c:v>45.524756980992088</c:v>
                </c:pt>
                <c:pt idx="1326">
                  <c:v>45.49179403761805</c:v>
                </c:pt>
                <c:pt idx="1327">
                  <c:v>45.458830949110194</c:v>
                </c:pt>
                <c:pt idx="1328">
                  <c:v>45.425867714370085</c:v>
                </c:pt>
                <c:pt idx="1329">
                  <c:v>45.392904332290776</c:v>
                </c:pt>
                <c:pt idx="1330">
                  <c:v>45.359940801757062</c:v>
                </c:pt>
                <c:pt idx="1331">
                  <c:v>45.326977121645513</c:v>
                </c:pt>
                <c:pt idx="1332">
                  <c:v>45.294013290823926</c:v>
                </c:pt>
                <c:pt idx="1333">
                  <c:v>45.26104930815174</c:v>
                </c:pt>
                <c:pt idx="1334">
                  <c:v>45.228085172480007</c:v>
                </c:pt>
                <c:pt idx="1335">
                  <c:v>45.195120882650883</c:v>
                </c:pt>
                <c:pt idx="1336">
                  <c:v>45.162156437497821</c:v>
                </c:pt>
                <c:pt idx="1337">
                  <c:v>45.129191835845745</c:v>
                </c:pt>
                <c:pt idx="1338">
                  <c:v>45.096227076510473</c:v>
                </c:pt>
                <c:pt idx="1339">
                  <c:v>45.063262158299153</c:v>
                </c:pt>
                <c:pt idx="1340">
                  <c:v>45.030297080009667</c:v>
                </c:pt>
                <c:pt idx="1341">
                  <c:v>44.997331840431123</c:v>
                </c:pt>
                <c:pt idx="1342">
                  <c:v>44.964366438343582</c:v>
                </c:pt>
                <c:pt idx="1343">
                  <c:v>44.931400872517663</c:v>
                </c:pt>
                <c:pt idx="1344">
                  <c:v>44.898435141714771</c:v>
                </c:pt>
                <c:pt idx="1345">
                  <c:v>44.865469244687482</c:v>
                </c:pt>
                <c:pt idx="1346">
                  <c:v>44.832503180178222</c:v>
                </c:pt>
                <c:pt idx="1347">
                  <c:v>44.79953694692081</c:v>
                </c:pt>
                <c:pt idx="1348">
                  <c:v>44.766570543638828</c:v>
                </c:pt>
                <c:pt idx="1349">
                  <c:v>44.733603969046797</c:v>
                </c:pt>
                <c:pt idx="1350">
                  <c:v>44.700637221849256</c:v>
                </c:pt>
                <c:pt idx="1351">
                  <c:v>44.667670300741165</c:v>
                </c:pt>
                <c:pt idx="1352">
                  <c:v>44.634703204407707</c:v>
                </c:pt>
                <c:pt idx="1353">
                  <c:v>44.601735931524054</c:v>
                </c:pt>
                <c:pt idx="1354">
                  <c:v>44.568768480755551</c:v>
                </c:pt>
                <c:pt idx="1355">
                  <c:v>44.535800850757681</c:v>
                </c:pt>
                <c:pt idx="1356">
                  <c:v>44.502833040175524</c:v>
                </c:pt>
                <c:pt idx="1357">
                  <c:v>44.469865047644177</c:v>
                </c:pt>
                <c:pt idx="1358">
                  <c:v>44.436896871788306</c:v>
                </c:pt>
                <c:pt idx="1359">
                  <c:v>44.403928511222681</c:v>
                </c:pt>
                <c:pt idx="1360">
                  <c:v>44.37095996455119</c:v>
                </c:pt>
                <c:pt idx="1361">
                  <c:v>44.337991230367571</c:v>
                </c:pt>
                <c:pt idx="1362">
                  <c:v>44.305022307254909</c:v>
                </c:pt>
                <c:pt idx="1363">
                  <c:v>44.272053193785638</c:v>
                </c:pt>
                <c:pt idx="1364">
                  <c:v>44.239083888521655</c:v>
                </c:pt>
                <c:pt idx="1365">
                  <c:v>44.206114390013809</c:v>
                </c:pt>
                <c:pt idx="1366">
                  <c:v>44.173144696802218</c:v>
                </c:pt>
                <c:pt idx="1367">
                  <c:v>44.140174807416273</c:v>
                </c:pt>
                <c:pt idx="1368">
                  <c:v>44.107204720373886</c:v>
                </c:pt>
                <c:pt idx="1369">
                  <c:v>44.074234434182372</c:v>
                </c:pt>
                <c:pt idx="1370">
                  <c:v>44.041263947337498</c:v>
                </c:pt>
                <c:pt idx="1371">
                  <c:v>44.00829325832386</c:v>
                </c:pt>
                <c:pt idx="1372">
                  <c:v>43.975322365614844</c:v>
                </c:pt>
                <c:pt idx="1373">
                  <c:v>43.942351267672137</c:v>
                </c:pt>
                <c:pt idx="1374">
                  <c:v>43.909379962946211</c:v>
                </c:pt>
                <c:pt idx="1375">
                  <c:v>43.876408449875662</c:v>
                </c:pt>
                <c:pt idx="1376">
                  <c:v>43.843436726887703</c:v>
                </c:pt>
                <c:pt idx="1377">
                  <c:v>43.810464792397326</c:v>
                </c:pt>
                <c:pt idx="1378">
                  <c:v>43.777492644808184</c:v>
                </c:pt>
                <c:pt idx="1379">
                  <c:v>43.744520282511658</c:v>
                </c:pt>
                <c:pt idx="1380">
                  <c:v>43.711547703887064</c:v>
                </c:pt>
                <c:pt idx="1381">
                  <c:v>43.678574907301794</c:v>
                </c:pt>
                <c:pt idx="1382">
                  <c:v>43.645601891111042</c:v>
                </c:pt>
                <c:pt idx="1383">
                  <c:v>43.612628653657559</c:v>
                </c:pt>
                <c:pt idx="1384">
                  <c:v>43.579655193271527</c:v>
                </c:pt>
                <c:pt idx="1385">
                  <c:v>43.546681508271057</c:v>
                </c:pt>
                <c:pt idx="1386">
                  <c:v>43.513707596961538</c:v>
                </c:pt>
                <c:pt idx="1387">
                  <c:v>43.480733457635594</c:v>
                </c:pt>
                <c:pt idx="1388">
                  <c:v>43.447759088572951</c:v>
                </c:pt>
                <c:pt idx="1389">
                  <c:v>43.414784488041043</c:v>
                </c:pt>
                <c:pt idx="1390">
                  <c:v>43.381809654293747</c:v>
                </c:pt>
                <c:pt idx="1391">
                  <c:v>43.348834585572227</c:v>
                </c:pt>
                <c:pt idx="1392">
                  <c:v>43.31585928010432</c:v>
                </c:pt>
                <c:pt idx="1393">
                  <c:v>43.282883736104864</c:v>
                </c:pt>
                <c:pt idx="1394">
                  <c:v>43.249907951775072</c:v>
                </c:pt>
                <c:pt idx="1395">
                  <c:v>43.216931925303243</c:v>
                </c:pt>
                <c:pt idx="1396">
                  <c:v>43.183955654863375</c:v>
                </c:pt>
                <c:pt idx="1397">
                  <c:v>43.15097913861662</c:v>
                </c:pt>
                <c:pt idx="1398">
                  <c:v>43.118002374709938</c:v>
                </c:pt>
                <c:pt idx="1399">
                  <c:v>43.085025361276479</c:v>
                </c:pt>
                <c:pt idx="1400">
                  <c:v>43.052048096435755</c:v>
                </c:pt>
                <c:pt idx="1401">
                  <c:v>43.019070578292975</c:v>
                </c:pt>
                <c:pt idx="1402">
                  <c:v>42.98609280493941</c:v>
                </c:pt>
                <c:pt idx="1403">
                  <c:v>42.953114774451763</c:v>
                </c:pt>
                <c:pt idx="1404">
                  <c:v>42.920136484893057</c:v>
                </c:pt>
                <c:pt idx="1405">
                  <c:v>42.88715793431102</c:v>
                </c:pt>
                <c:pt idx="1406">
                  <c:v>42.85417912073963</c:v>
                </c:pt>
                <c:pt idx="1407">
                  <c:v>42.821200042197688</c:v>
                </c:pt>
                <c:pt idx="1408">
                  <c:v>42.788220696689379</c:v>
                </c:pt>
                <c:pt idx="1409">
                  <c:v>42.755241082204307</c:v>
                </c:pt>
                <c:pt idx="1410">
                  <c:v>42.72226119671663</c:v>
                </c:pt>
                <c:pt idx="1411">
                  <c:v>42.689281038185534</c:v>
                </c:pt>
                <c:pt idx="1412">
                  <c:v>42.656300604555454</c:v>
                </c:pt>
                <c:pt idx="1413">
                  <c:v>42.623319893754889</c:v>
                </c:pt>
                <c:pt idx="1414">
                  <c:v>42.590338903697514</c:v>
                </c:pt>
                <c:pt idx="1415">
                  <c:v>42.55735763228089</c:v>
                </c:pt>
                <c:pt idx="1416">
                  <c:v>42.524376077387565</c:v>
                </c:pt>
                <c:pt idx="1417">
                  <c:v>42.491394236883849</c:v>
                </c:pt>
                <c:pt idx="1418">
                  <c:v>42.458412108620294</c:v>
                </c:pt>
                <c:pt idx="1419">
                  <c:v>42.425429690431585</c:v>
                </c:pt>
                <c:pt idx="1420">
                  <c:v>42.39244698013627</c:v>
                </c:pt>
                <c:pt idx="1421">
                  <c:v>42.359463975536535</c:v>
                </c:pt>
                <c:pt idx="1422">
                  <c:v>42.326480674418654</c:v>
                </c:pt>
                <c:pt idx="1423">
                  <c:v>42.293497074551908</c:v>
                </c:pt>
                <c:pt idx="1424">
                  <c:v>42.260513173689432</c:v>
                </c:pt>
                <c:pt idx="1425">
                  <c:v>42.227528969567345</c:v>
                </c:pt>
                <c:pt idx="1426">
                  <c:v>42.194544459905316</c:v>
                </c:pt>
                <c:pt idx="1427">
                  <c:v>42.161559642405621</c:v>
                </c:pt>
                <c:pt idx="1428">
                  <c:v>42.128574514753993</c:v>
                </c:pt>
                <c:pt idx="1429">
                  <c:v>42.095589074618623</c:v>
                </c:pt>
                <c:pt idx="1430">
                  <c:v>42.062603319650535</c:v>
                </c:pt>
                <c:pt idx="1431">
                  <c:v>42.029617247483401</c:v>
                </c:pt>
                <c:pt idx="1432">
                  <c:v>41.996630855733216</c:v>
                </c:pt>
                <c:pt idx="1433">
                  <c:v>41.963644141998259</c:v>
                </c:pt>
                <c:pt idx="1434">
                  <c:v>41.930657103859133</c:v>
                </c:pt>
                <c:pt idx="1435">
                  <c:v>41.897669738878569</c:v>
                </c:pt>
                <c:pt idx="1436">
                  <c:v>41.86468204460094</c:v>
                </c:pt>
                <c:pt idx="1437">
                  <c:v>41.831694018552724</c:v>
                </c:pt>
                <c:pt idx="1438">
                  <c:v>41.798705658242028</c:v>
                </c:pt>
                <c:pt idx="1439">
                  <c:v>41.765716961158233</c:v>
                </c:pt>
                <c:pt idx="1440">
                  <c:v>41.732727924772576</c:v>
                </c:pt>
                <c:pt idx="1441">
                  <c:v>41.699738546537262</c:v>
                </c:pt>
                <c:pt idx="1442">
                  <c:v>41.666748823885641</c:v>
                </c:pt>
                <c:pt idx="1443">
                  <c:v>41.633758754232218</c:v>
                </c:pt>
                <c:pt idx="1444">
                  <c:v>41.600768334972301</c:v>
                </c:pt>
                <c:pt idx="1445">
                  <c:v>41.567777563482018</c:v>
                </c:pt>
                <c:pt idx="1446">
                  <c:v>41.534786437117845</c:v>
                </c:pt>
                <c:pt idx="1447">
                  <c:v>41.501794953217079</c:v>
                </c:pt>
                <c:pt idx="1448">
                  <c:v>41.468803109096932</c:v>
                </c:pt>
                <c:pt idx="1449">
                  <c:v>41.435810902055181</c:v>
                </c:pt>
                <c:pt idx="1450">
                  <c:v>41.402818329369268</c:v>
                </c:pt>
                <c:pt idx="1451">
                  <c:v>41.369825388296995</c:v>
                </c:pt>
                <c:pt idx="1452">
                  <c:v>41.33683207607546</c:v>
                </c:pt>
                <c:pt idx="1453">
                  <c:v>41.303838389921609</c:v>
                </c:pt>
                <c:pt idx="1454">
                  <c:v>41.270844327031753</c:v>
                </c:pt>
                <c:pt idx="1455">
                  <c:v>41.237849884581543</c:v>
                </c:pt>
                <c:pt idx="1456">
                  <c:v>41.204855059725816</c:v>
                </c:pt>
                <c:pt idx="1457">
                  <c:v>41.171859849598455</c:v>
                </c:pt>
                <c:pt idx="1458">
                  <c:v>41.138864251312086</c:v>
                </c:pt>
                <c:pt idx="1459">
                  <c:v>41.105868261958264</c:v>
                </c:pt>
                <c:pt idx="1460">
                  <c:v>41.072871878606811</c:v>
                </c:pt>
                <c:pt idx="1461">
                  <c:v>41.039875098306339</c:v>
                </c:pt>
                <c:pt idx="1462">
                  <c:v>41.006877918083305</c:v>
                </c:pt>
                <c:pt idx="1463">
                  <c:v>40.973880334942628</c:v>
                </c:pt>
                <c:pt idx="1464">
                  <c:v>40.94088234586691</c:v>
                </c:pt>
                <c:pt idx="1465">
                  <c:v>40.907883947816771</c:v>
                </c:pt>
                <c:pt idx="1466">
                  <c:v>40.874885137730303</c:v>
                </c:pt>
                <c:pt idx="1467">
                  <c:v>40.841885912523011</c:v>
                </c:pt>
                <c:pt idx="1468">
                  <c:v>40.808886269088092</c:v>
                </c:pt>
                <c:pt idx="1469">
                  <c:v>40.77588620429551</c:v>
                </c:pt>
                <c:pt idx="1470">
                  <c:v>40.742885714992212</c:v>
                </c:pt>
                <c:pt idx="1471">
                  <c:v>40.709884798002449</c:v>
                </c:pt>
                <c:pt idx="1472">
                  <c:v>40.676883450126631</c:v>
                </c:pt>
                <c:pt idx="1473">
                  <c:v>40.643881668141837</c:v>
                </c:pt>
                <c:pt idx="1474">
                  <c:v>40.610879448801391</c:v>
                </c:pt>
                <c:pt idx="1475">
                  <c:v>40.577876788835198</c:v>
                </c:pt>
                <c:pt idx="1476">
                  <c:v>40.544873684948762</c:v>
                </c:pt>
                <c:pt idx="1477">
                  <c:v>40.511870133823287</c:v>
                </c:pt>
                <c:pt idx="1478">
                  <c:v>40.478866132116231</c:v>
                </c:pt>
                <c:pt idx="1479">
                  <c:v>40.445861676460012</c:v>
                </c:pt>
                <c:pt idx="1480">
                  <c:v>40.412856763462663</c:v>
                </c:pt>
                <c:pt idx="1481">
                  <c:v>40.379851389706957</c:v>
                </c:pt>
                <c:pt idx="1482">
                  <c:v>40.346845551751336</c:v>
                </c:pt>
                <c:pt idx="1483">
                  <c:v>40.313839246128431</c:v>
                </c:pt>
                <c:pt idx="1484">
                  <c:v>40.280832469345768</c:v>
                </c:pt>
                <c:pt idx="1485">
                  <c:v>40.247825217885008</c:v>
                </c:pt>
                <c:pt idx="1486">
                  <c:v>40.214817488202677</c:v>
                </c:pt>
                <c:pt idx="1487">
                  <c:v>40.181809276728835</c:v>
                </c:pt>
                <c:pt idx="1488">
                  <c:v>40.148800579867626</c:v>
                </c:pt>
                <c:pt idx="1489">
                  <c:v>40.115791393996815</c:v>
                </c:pt>
                <c:pt idx="1490">
                  <c:v>40.082781715468087</c:v>
                </c:pt>
                <c:pt idx="1491">
                  <c:v>40.049771540605946</c:v>
                </c:pt>
                <c:pt idx="1492">
                  <c:v>40.01676086570847</c:v>
                </c:pt>
                <c:pt idx="1493">
                  <c:v>39.983749687046412</c:v>
                </c:pt>
                <c:pt idx="1494">
                  <c:v>39.950738000863488</c:v>
                </c:pt>
                <c:pt idx="1495">
                  <c:v>39.917725803376129</c:v>
                </c:pt>
                <c:pt idx="1496">
                  <c:v>39.884713090772699</c:v>
                </c:pt>
                <c:pt idx="1497">
                  <c:v>39.851699859214527</c:v>
                </c:pt>
                <c:pt idx="1498">
                  <c:v>39.818686104834207</c:v>
                </c:pt>
                <c:pt idx="1499">
                  <c:v>39.785671823736656</c:v>
                </c:pt>
                <c:pt idx="1500">
                  <c:v>39.752657011998231</c:v>
                </c:pt>
                <c:pt idx="1501">
                  <c:v>39.71964166566687</c:v>
                </c:pt>
                <c:pt idx="1502">
                  <c:v>39.686625780761446</c:v>
                </c:pt>
                <c:pt idx="1503">
                  <c:v>39.653609353272273</c:v>
                </c:pt>
                <c:pt idx="1504">
                  <c:v>39.620592379160236</c:v>
                </c:pt>
                <c:pt idx="1505">
                  <c:v>39.587574854356959</c:v>
                </c:pt>
                <c:pt idx="1506">
                  <c:v>39.554556774764542</c:v>
                </c:pt>
                <c:pt idx="1507">
                  <c:v>39.521538136255096</c:v>
                </c:pt>
                <c:pt idx="1508">
                  <c:v>39.488518934671049</c:v>
                </c:pt>
                <c:pt idx="1509">
                  <c:v>39.455499165824499</c:v>
                </c:pt>
                <c:pt idx="1510">
                  <c:v>39.422478825497166</c:v>
                </c:pt>
                <c:pt idx="1511">
                  <c:v>39.389457909440281</c:v>
                </c:pt>
                <c:pt idx="1512">
                  <c:v>39.356436413374105</c:v>
                </c:pt>
                <c:pt idx="1513">
                  <c:v>39.323414332987994</c:v>
                </c:pt>
                <c:pt idx="1514">
                  <c:v>39.290391663940028</c:v>
                </c:pt>
                <c:pt idx="1515">
                  <c:v>39.257368401856795</c:v>
                </c:pt>
                <c:pt idx="1516">
                  <c:v>39.224344542333469</c:v>
                </c:pt>
                <c:pt idx="1517">
                  <c:v>39.191320080933025</c:v>
                </c:pt>
                <c:pt idx="1518">
                  <c:v>39.158295013186653</c:v>
                </c:pt>
                <c:pt idx="1519">
                  <c:v>39.125269334592986</c:v>
                </c:pt>
                <c:pt idx="1520">
                  <c:v>39.092243040618044</c:v>
                </c:pt>
                <c:pt idx="1521">
                  <c:v>39.05921612669556</c:v>
                </c:pt>
                <c:pt idx="1522">
                  <c:v>39.026188588225949</c:v>
                </c:pt>
                <c:pt idx="1523">
                  <c:v>38.993160420576345</c:v>
                </c:pt>
                <c:pt idx="1524">
                  <c:v>38.96013161908067</c:v>
                </c:pt>
                <c:pt idx="1525">
                  <c:v>38.927102179039053</c:v>
                </c:pt>
                <c:pt idx="1526">
                  <c:v>38.894072095717959</c:v>
                </c:pt>
                <c:pt idx="1527">
                  <c:v>38.861041364349362</c:v>
                </c:pt>
                <c:pt idx="1528">
                  <c:v>38.828009980131256</c:v>
                </c:pt>
                <c:pt idx="1529">
                  <c:v>38.794977938226999</c:v>
                </c:pt>
                <c:pt idx="1530">
                  <c:v>38.761945233764983</c:v>
                </c:pt>
                <c:pt idx="1531">
                  <c:v>38.728911861838725</c:v>
                </c:pt>
                <c:pt idx="1532">
                  <c:v>38.695877817506165</c:v>
                </c:pt>
                <c:pt idx="1533">
                  <c:v>38.662843095790308</c:v>
                </c:pt>
                <c:pt idx="1534">
                  <c:v>38.629807691677783</c:v>
                </c:pt>
                <c:pt idx="1535">
                  <c:v>38.596771600119595</c:v>
                </c:pt>
                <c:pt idx="1536">
                  <c:v>38.563734816030376</c:v>
                </c:pt>
                <c:pt idx="1537">
                  <c:v>38.530697334288448</c:v>
                </c:pt>
                <c:pt idx="1538">
                  <c:v>38.497659149735085</c:v>
                </c:pt>
                <c:pt idx="1539">
                  <c:v>38.464620257174865</c:v>
                </c:pt>
                <c:pt idx="1540">
                  <c:v>38.4315806513751</c:v>
                </c:pt>
                <c:pt idx="1541">
                  <c:v>38.39854032706566</c:v>
                </c:pt>
                <c:pt idx="1542">
                  <c:v>38.365499278938607</c:v>
                </c:pt>
                <c:pt idx="1543">
                  <c:v>38.332457501648065</c:v>
                </c:pt>
                <c:pt idx="1544">
                  <c:v>38.299414989810089</c:v>
                </c:pt>
                <c:pt idx="1545">
                  <c:v>38.266371738001887</c:v>
                </c:pt>
                <c:pt idx="1546">
                  <c:v>38.233327740762547</c:v>
                </c:pt>
                <c:pt idx="1547">
                  <c:v>38.200282992591532</c:v>
                </c:pt>
                <c:pt idx="1548">
                  <c:v>38.167237487949457</c:v>
                </c:pt>
                <c:pt idx="1549">
                  <c:v>38.134191221257325</c:v>
                </c:pt>
                <c:pt idx="1550">
                  <c:v>38.101144186896427</c:v>
                </c:pt>
                <c:pt idx="1551">
                  <c:v>38.068096379208086</c:v>
                </c:pt>
                <c:pt idx="1552">
                  <c:v>38.035047792492954</c:v>
                </c:pt>
                <c:pt idx="1553">
                  <c:v>38.001998421011663</c:v>
                </c:pt>
                <c:pt idx="1554">
                  <c:v>37.968948258983716</c:v>
                </c:pt>
                <c:pt idx="1555">
                  <c:v>37.935897300587619</c:v>
                </c:pt>
                <c:pt idx="1556">
                  <c:v>37.90284553996041</c:v>
                </c:pt>
                <c:pt idx="1557">
                  <c:v>37.869792971197811</c:v>
                </c:pt>
                <c:pt idx="1558">
                  <c:v>37.836739588353218</c:v>
                </c:pt>
                <c:pt idx="1559">
                  <c:v>37.803685385438087</c:v>
                </c:pt>
                <c:pt idx="1560">
                  <c:v>37.770630356421485</c:v>
                </c:pt>
                <c:pt idx="1561">
                  <c:v>37.737574495229659</c:v>
                </c:pt>
                <c:pt idx="1562">
                  <c:v>37.704517795745936</c:v>
                </c:pt>
                <c:pt idx="1563">
                  <c:v>37.671460251810061</c:v>
                </c:pt>
                <c:pt idx="1564">
                  <c:v>37.638401857218753</c:v>
                </c:pt>
                <c:pt idx="1565">
                  <c:v>37.605342605724424</c:v>
                </c:pt>
                <c:pt idx="1566">
                  <c:v>37.57228249103553</c:v>
                </c:pt>
                <c:pt idx="1567">
                  <c:v>37.539221506816183</c:v>
                </c:pt>
                <c:pt idx="1568">
                  <c:v>37.506159646685617</c:v>
                </c:pt>
                <c:pt idx="1569">
                  <c:v>37.473096904218295</c:v>
                </c:pt>
                <c:pt idx="1570">
                  <c:v>37.440033272943261</c:v>
                </c:pt>
                <c:pt idx="1571">
                  <c:v>37.40696874634385</c:v>
                </c:pt>
                <c:pt idx="1572">
                  <c:v>37.373903317858101</c:v>
                </c:pt>
                <c:pt idx="1573">
                  <c:v>37.340836980877228</c:v>
                </c:pt>
                <c:pt idx="1574">
                  <c:v>37.307769728746337</c:v>
                </c:pt>
                <c:pt idx="1575">
                  <c:v>37.274701554763936</c:v>
                </c:pt>
                <c:pt idx="1576">
                  <c:v>37.241632452181037</c:v>
                </c:pt>
                <c:pt idx="1577">
                  <c:v>37.208562414201751</c:v>
                </c:pt>
                <c:pt idx="1578">
                  <c:v>37.175491433982216</c:v>
                </c:pt>
                <c:pt idx="1579">
                  <c:v>37.142419504631022</c:v>
                </c:pt>
                <c:pt idx="1580">
                  <c:v>37.10934661920804</c:v>
                </c:pt>
                <c:pt idx="1581">
                  <c:v>37.076272770724913</c:v>
                </c:pt>
                <c:pt idx="1582">
                  <c:v>37.043197952144517</c:v>
                </c:pt>
                <c:pt idx="1583">
                  <c:v>37.010122156380156</c:v>
                </c:pt>
                <c:pt idx="1584">
                  <c:v>36.977045376295933</c:v>
                </c:pt>
                <c:pt idx="1585">
                  <c:v>36.943967604706287</c:v>
                </c:pt>
                <c:pt idx="1586">
                  <c:v>36.910888834375292</c:v>
                </c:pt>
                <c:pt idx="1587">
                  <c:v>36.877809058016744</c:v>
                </c:pt>
                <c:pt idx="1588">
                  <c:v>36.8447282682937</c:v>
                </c:pt>
                <c:pt idx="1589">
                  <c:v>36.811646457818142</c:v>
                </c:pt>
                <c:pt idx="1590">
                  <c:v>36.778563619150873</c:v>
                </c:pt>
                <c:pt idx="1591">
                  <c:v>36.74547974480064</c:v>
                </c:pt>
                <c:pt idx="1592">
                  <c:v>36.712394827224671</c:v>
                </c:pt>
                <c:pt idx="1593">
                  <c:v>36.679308858827476</c:v>
                </c:pt>
                <c:pt idx="1594">
                  <c:v>36.646221831961057</c:v>
                </c:pt>
                <c:pt idx="1595">
                  <c:v>36.613133738924653</c:v>
                </c:pt>
                <c:pt idx="1596">
                  <c:v>36.580044571963882</c:v>
                </c:pt>
                <c:pt idx="1597">
                  <c:v>36.546954323271009</c:v>
                </c:pt>
                <c:pt idx="1598">
                  <c:v>36.513862984984101</c:v>
                </c:pt>
                <c:pt idx="1599">
                  <c:v>36.480770549187262</c:v>
                </c:pt>
                <c:pt idx="1600">
                  <c:v>36.447677007909704</c:v>
                </c:pt>
                <c:pt idx="1601">
                  <c:v>36.414582353125738</c:v>
                </c:pt>
                <c:pt idx="1602">
                  <c:v>36.381486576754661</c:v>
                </c:pt>
                <c:pt idx="1603">
                  <c:v>36.348389670659898</c:v>
                </c:pt>
                <c:pt idx="1604">
                  <c:v>36.315291626648936</c:v>
                </c:pt>
                <c:pt idx="1605">
                  <c:v>36.282192436473103</c:v>
                </c:pt>
                <c:pt idx="1606">
                  <c:v>36.249092091827052</c:v>
                </c:pt>
                <c:pt idx="1607">
                  <c:v>36.215990584348589</c:v>
                </c:pt>
                <c:pt idx="1608">
                  <c:v>36.18288790561769</c:v>
                </c:pt>
                <c:pt idx="1609">
                  <c:v>36.149784047157581</c:v>
                </c:pt>
                <c:pt idx="1610">
                  <c:v>36.116679000432768</c:v>
                </c:pt>
                <c:pt idx="1611">
                  <c:v>36.083572756849613</c:v>
                </c:pt>
                <c:pt idx="1612">
                  <c:v>36.05046530775607</c:v>
                </c:pt>
                <c:pt idx="1613">
                  <c:v>36.017356644440447</c:v>
                </c:pt>
                <c:pt idx="1614">
                  <c:v>35.984246758132421</c:v>
                </c:pt>
                <c:pt idx="1615">
                  <c:v>35.951135640001276</c:v>
                </c:pt>
                <c:pt idx="1616">
                  <c:v>35.918023281156742</c:v>
                </c:pt>
                <c:pt idx="1617">
                  <c:v>35.884909672647723</c:v>
                </c:pt>
                <c:pt idx="1618">
                  <c:v>35.851794805462688</c:v>
                </c:pt>
                <c:pt idx="1619">
                  <c:v>35.818678670528456</c:v>
                </c:pt>
                <c:pt idx="1620">
                  <c:v>35.78556125871085</c:v>
                </c:pt>
                <c:pt idx="1621">
                  <c:v>35.75244256081357</c:v>
                </c:pt>
                <c:pt idx="1622">
                  <c:v>35.719322567578232</c:v>
                </c:pt>
                <c:pt idx="1623">
                  <c:v>35.686201269683707</c:v>
                </c:pt>
                <c:pt idx="1624">
                  <c:v>35.653078657745972</c:v>
                </c:pt>
                <c:pt idx="1625">
                  <c:v>35.61995472231785</c:v>
                </c:pt>
                <c:pt idx="1626">
                  <c:v>35.586829453888363</c:v>
                </c:pt>
                <c:pt idx="1627">
                  <c:v>35.553702842882515</c:v>
                </c:pt>
                <c:pt idx="1628">
                  <c:v>35.52057487966097</c:v>
                </c:pt>
                <c:pt idx="1629">
                  <c:v>35.487445554519518</c:v>
                </c:pt>
                <c:pt idx="1630">
                  <c:v>35.454314857689006</c:v>
                </c:pt>
                <c:pt idx="1631">
                  <c:v>35.421182779334657</c:v>
                </c:pt>
                <c:pt idx="1632">
                  <c:v>35.388049309555825</c:v>
                </c:pt>
                <c:pt idx="1633">
                  <c:v>35.354914438385691</c:v>
                </c:pt>
                <c:pt idx="1634">
                  <c:v>35.32177815579071</c:v>
                </c:pt>
                <c:pt idx="1635">
                  <c:v>35.288640451670481</c:v>
                </c:pt>
                <c:pt idx="1636">
                  <c:v>35.255501315857117</c:v>
                </c:pt>
                <c:pt idx="1637">
                  <c:v>35.222360738115299</c:v>
                </c:pt>
                <c:pt idx="1638">
                  <c:v>35.189218708141198</c:v>
                </c:pt>
                <c:pt idx="1639">
                  <c:v>35.156075215562865</c:v>
                </c:pt>
                <c:pt idx="1640">
                  <c:v>35.122930249939216</c:v>
                </c:pt>
                <c:pt idx="1641">
                  <c:v>35.089783800759989</c:v>
                </c:pt>
                <c:pt idx="1642">
                  <c:v>35.056635857445585</c:v>
                </c:pt>
                <c:pt idx="1643">
                  <c:v>35.023486409345971</c:v>
                </c:pt>
                <c:pt idx="1644">
                  <c:v>34.990335445741103</c:v>
                </c:pt>
                <c:pt idx="1645">
                  <c:v>34.957182955840075</c:v>
                </c:pt>
                <c:pt idx="1646">
                  <c:v>34.924028928780679</c:v>
                </c:pt>
                <c:pt idx="1647">
                  <c:v>34.890873353629452</c:v>
                </c:pt>
                <c:pt idx="1648">
                  <c:v>34.857716219380933</c:v>
                </c:pt>
                <c:pt idx="1649">
                  <c:v>34.82455751495732</c:v>
                </c:pt>
                <c:pt idx="1650">
                  <c:v>34.791397229208187</c:v>
                </c:pt>
                <c:pt idx="1651">
                  <c:v>34.758235350910127</c:v>
                </c:pt>
                <c:pt idx="1652">
                  <c:v>34.725071868766015</c:v>
                </c:pt>
                <c:pt idx="1653">
                  <c:v>34.691906771405264</c:v>
                </c:pt>
                <c:pt idx="1654">
                  <c:v>34.65874004738302</c:v>
                </c:pt>
                <c:pt idx="1655">
                  <c:v>34.625571685179594</c:v>
                </c:pt>
                <c:pt idx="1656">
                  <c:v>34.592401673200499</c:v>
                </c:pt>
                <c:pt idx="1657">
                  <c:v>34.559229999775781</c:v>
                </c:pt>
                <c:pt idx="1658">
                  <c:v>34.526056653159927</c:v>
                </c:pt>
                <c:pt idx="1659">
                  <c:v>34.492881621531012</c:v>
                </c:pt>
                <c:pt idx="1660">
                  <c:v>34.459704892990707</c:v>
                </c:pt>
                <c:pt idx="1661">
                  <c:v>34.426526455563803</c:v>
                </c:pt>
                <c:pt idx="1662">
                  <c:v>34.39334629719761</c:v>
                </c:pt>
                <c:pt idx="1663">
                  <c:v>34.360164405761886</c:v>
                </c:pt>
                <c:pt idx="1664">
                  <c:v>34.326980769048376</c:v>
                </c:pt>
                <c:pt idx="1665">
                  <c:v>34.293795374769985</c:v>
                </c:pt>
                <c:pt idx="1666">
                  <c:v>34.260608210561053</c:v>
                </c:pt>
                <c:pt idx="1667">
                  <c:v>34.227419263976515</c:v>
                </c:pt>
                <c:pt idx="1668">
                  <c:v>34.194228522491798</c:v>
                </c:pt>
                <c:pt idx="1669">
                  <c:v>34.161035973502052</c:v>
                </c:pt>
                <c:pt idx="1670">
                  <c:v>34.12784160432232</c:v>
                </c:pt>
                <c:pt idx="1671">
                  <c:v>34.094645402186352</c:v>
                </c:pt>
                <c:pt idx="1672">
                  <c:v>34.061447354247164</c:v>
                </c:pt>
                <c:pt idx="1673">
                  <c:v>34.028247447575815</c:v>
                </c:pt>
                <c:pt idx="1674">
                  <c:v>33.995045669161414</c:v>
                </c:pt>
                <c:pt idx="1675">
                  <c:v>33.96184200591096</c:v>
                </c:pt>
                <c:pt idx="1676">
                  <c:v>33.928636444648234</c:v>
                </c:pt>
                <c:pt idx="1677">
                  <c:v>33.895428972114189</c:v>
                </c:pt>
                <c:pt idx="1678">
                  <c:v>33.862219574966169</c:v>
                </c:pt>
                <c:pt idx="1679">
                  <c:v>33.829008239777288</c:v>
                </c:pt>
                <c:pt idx="1680">
                  <c:v>33.79579495303674</c:v>
                </c:pt>
                <c:pt idx="1681">
                  <c:v>33.762579701148724</c:v>
                </c:pt>
                <c:pt idx="1682">
                  <c:v>33.729362470432413</c:v>
                </c:pt>
                <c:pt idx="1683">
                  <c:v>33.696143247121476</c:v>
                </c:pt>
                <c:pt idx="1684">
                  <c:v>33.662922017363584</c:v>
                </c:pt>
                <c:pt idx="1685">
                  <c:v>33.629698767220539</c:v>
                </c:pt>
                <c:pt idx="1686">
                  <c:v>33.596473482666738</c:v>
                </c:pt>
                <c:pt idx="1687">
                  <c:v>33.563246149590455</c:v>
                </c:pt>
                <c:pt idx="1688">
                  <c:v>33.530016753791806</c:v>
                </c:pt>
                <c:pt idx="1689">
                  <c:v>33.496785280983445</c:v>
                </c:pt>
                <c:pt idx="1690">
                  <c:v>33.463551716789823</c:v>
                </c:pt>
                <c:pt idx="1691">
                  <c:v>33.430316046746668</c:v>
                </c:pt>
                <c:pt idx="1692">
                  <c:v>33.397078256301064</c:v>
                </c:pt>
                <c:pt idx="1693">
                  <c:v>33.363838330810353</c:v>
                </c:pt>
                <c:pt idx="1694">
                  <c:v>33.330596255542403</c:v>
                </c:pt>
                <c:pt idx="1695">
                  <c:v>33.297352015675237</c:v>
                </c:pt>
                <c:pt idx="1696">
                  <c:v>33.264105596296019</c:v>
                </c:pt>
                <c:pt idx="1697">
                  <c:v>33.230856982401306</c:v>
                </c:pt>
                <c:pt idx="1698">
                  <c:v>33.197606158896143</c:v>
                </c:pt>
                <c:pt idx="1699">
                  <c:v>33.164353110594732</c:v>
                </c:pt>
                <c:pt idx="1700">
                  <c:v>33.131097822218656</c:v>
                </c:pt>
                <c:pt idx="1701">
                  <c:v>33.097840278397157</c:v>
                </c:pt>
                <c:pt idx="1702">
                  <c:v>33.064580463667575</c:v>
                </c:pt>
                <c:pt idx="1703">
                  <c:v>33.031318362473293</c:v>
                </c:pt>
                <c:pt idx="1704">
                  <c:v>32.998053959164807</c:v>
                </c:pt>
                <c:pt idx="1705">
                  <c:v>32.964787237998856</c:v>
                </c:pt>
                <c:pt idx="1706">
                  <c:v>32.931518183137733</c:v>
                </c:pt>
                <c:pt idx="1707">
                  <c:v>32.898246778649629</c:v>
                </c:pt>
                <c:pt idx="1708">
                  <c:v>32.864973008507796</c:v>
                </c:pt>
                <c:pt idx="1709">
                  <c:v>32.831696856590121</c:v>
                </c:pt>
                <c:pt idx="1710">
                  <c:v>32.798418306679189</c:v>
                </c:pt>
                <c:pt idx="1711">
                  <c:v>32.765137342461401</c:v>
                </c:pt>
                <c:pt idx="1712">
                  <c:v>32.731853947527384</c:v>
                </c:pt>
                <c:pt idx="1713">
                  <c:v>32.698568105370917</c:v>
                </c:pt>
                <c:pt idx="1714">
                  <c:v>32.665279799388919</c:v>
                </c:pt>
                <c:pt idx="1715">
                  <c:v>32.631989012880901</c:v>
                </c:pt>
                <c:pt idx="1716">
                  <c:v>32.598695729049062</c:v>
                </c:pt>
                <c:pt idx="1717">
                  <c:v>32.565399930997529</c:v>
                </c:pt>
                <c:pt idx="1718">
                  <c:v>32.532101601732094</c:v>
                </c:pt>
                <c:pt idx="1719">
                  <c:v>32.49880072416034</c:v>
                </c:pt>
                <c:pt idx="1720">
                  <c:v>32.465497281090343</c:v>
                </c:pt>
                <c:pt idx="1721">
                  <c:v>32.432191255231601</c:v>
                </c:pt>
                <c:pt idx="1722">
                  <c:v>32.39888262919375</c:v>
                </c:pt>
                <c:pt idx="1723">
                  <c:v>32.36557138548649</c:v>
                </c:pt>
                <c:pt idx="1724">
                  <c:v>32.332257506519582</c:v>
                </c:pt>
                <c:pt idx="1725">
                  <c:v>32.298940974602132</c:v>
                </c:pt>
                <c:pt idx="1726">
                  <c:v>32.265621771942776</c:v>
                </c:pt>
                <c:pt idx="1727">
                  <c:v>32.232299880648505</c:v>
                </c:pt>
                <c:pt idx="1728">
                  <c:v>32.198975282725527</c:v>
                </c:pt>
                <c:pt idx="1729">
                  <c:v>32.165647960078118</c:v>
                </c:pt>
                <c:pt idx="1730">
                  <c:v>32.132317894508624</c:v>
                </c:pt>
                <c:pt idx="1731">
                  <c:v>32.098985067717102</c:v>
                </c:pt>
                <c:pt idx="1732">
                  <c:v>32.065649461301149</c:v>
                </c:pt>
                <c:pt idx="1733">
                  <c:v>32.032311056755574</c:v>
                </c:pt>
                <c:pt idx="1734">
                  <c:v>31.998969835472145</c:v>
                </c:pt>
                <c:pt idx="1735">
                  <c:v>31.965625778739174</c:v>
                </c:pt>
                <c:pt idx="1736">
                  <c:v>31.932278867741388</c:v>
                </c:pt>
                <c:pt idx="1737">
                  <c:v>31.898929083559953</c:v>
                </c:pt>
                <c:pt idx="1738">
                  <c:v>31.86557640717146</c:v>
                </c:pt>
                <c:pt idx="1739">
                  <c:v>31.832220819448555</c:v>
                </c:pt>
                <c:pt idx="1740">
                  <c:v>31.798862301158874</c:v>
                </c:pt>
                <c:pt idx="1741">
                  <c:v>31.765500832965561</c:v>
                </c:pt>
                <c:pt idx="1742">
                  <c:v>31.732136395426576</c:v>
                </c:pt>
                <c:pt idx="1743">
                  <c:v>31.6987689689945</c:v>
                </c:pt>
                <c:pt idx="1744">
                  <c:v>31.665398534016322</c:v>
                </c:pt>
                <c:pt idx="1745">
                  <c:v>31.632025070733675</c:v>
                </c:pt>
                <c:pt idx="1746">
                  <c:v>31.598648559281543</c:v>
                </c:pt>
                <c:pt idx="1747">
                  <c:v>31.565268979689492</c:v>
                </c:pt>
                <c:pt idx="1748">
                  <c:v>31.531886311880282</c:v>
                </c:pt>
                <c:pt idx="1749">
                  <c:v>31.498500535670189</c:v>
                </c:pt>
                <c:pt idx="1750">
                  <c:v>31.465111630768945</c:v>
                </c:pt>
                <c:pt idx="1751">
                  <c:v>31.431719576778967</c:v>
                </c:pt>
                <c:pt idx="1752">
                  <c:v>31.398324353195974</c:v>
                </c:pt>
                <c:pt idx="1753">
                  <c:v>31.364925939408188</c:v>
                </c:pt>
                <c:pt idx="1754">
                  <c:v>31.331524314696409</c:v>
                </c:pt>
                <c:pt idx="1755">
                  <c:v>31.298119458233934</c:v>
                </c:pt>
                <c:pt idx="1756">
                  <c:v>31.264711349086433</c:v>
                </c:pt>
                <c:pt idx="1757">
                  <c:v>31.231299966211445</c:v>
                </c:pt>
                <c:pt idx="1758">
                  <c:v>31.197885288458647</c:v>
                </c:pt>
                <c:pt idx="1759">
                  <c:v>31.164467294569548</c:v>
                </c:pt>
                <c:pt idx="1760">
                  <c:v>31.131045963177606</c:v>
                </c:pt>
                <c:pt idx="1761">
                  <c:v>31.097621272807558</c:v>
                </c:pt>
                <c:pt idx="1762">
                  <c:v>31.06419320187598</c:v>
                </c:pt>
                <c:pt idx="1763">
                  <c:v>31.030761728690802</c:v>
                </c:pt>
                <c:pt idx="1764">
                  <c:v>30.997326831451211</c:v>
                </c:pt>
                <c:pt idx="1765">
                  <c:v>30.963888488247974</c:v>
                </c:pt>
                <c:pt idx="1766">
                  <c:v>30.930446677062729</c:v>
                </c:pt>
                <c:pt idx="1767">
                  <c:v>30.897001375768337</c:v>
                </c:pt>
                <c:pt idx="1768">
                  <c:v>30.863552562128987</c:v>
                </c:pt>
                <c:pt idx="1769">
                  <c:v>30.830100213799657</c:v>
                </c:pt>
                <c:pt idx="1770">
                  <c:v>30.796644308326655</c:v>
                </c:pt>
                <c:pt idx="1771">
                  <c:v>30.763184823146776</c:v>
                </c:pt>
                <c:pt idx="1772">
                  <c:v>30.729721735588356</c:v>
                </c:pt>
                <c:pt idx="1773">
                  <c:v>30.696255022870464</c:v>
                </c:pt>
                <c:pt idx="1774">
                  <c:v>30.662784662103029</c:v>
                </c:pt>
                <c:pt idx="1775">
                  <c:v>30.629310630287279</c:v>
                </c:pt>
                <c:pt idx="1776">
                  <c:v>30.59583290431511</c:v>
                </c:pt>
                <c:pt idx="1777">
                  <c:v>30.562351460969701</c:v>
                </c:pt>
                <c:pt idx="1778">
                  <c:v>30.52886627692541</c:v>
                </c:pt>
                <c:pt idx="1779">
                  <c:v>30.495377328747445</c:v>
                </c:pt>
                <c:pt idx="1780">
                  <c:v>30.461884592892346</c:v>
                </c:pt>
                <c:pt idx="1781">
                  <c:v>30.42838804570831</c:v>
                </c:pt>
                <c:pt idx="1782">
                  <c:v>30.394887663434467</c:v>
                </c:pt>
                <c:pt idx="1783">
                  <c:v>30.361383422201552</c:v>
                </c:pt>
                <c:pt idx="1784">
                  <c:v>30.327875298031948</c:v>
                </c:pt>
                <c:pt idx="1785">
                  <c:v>30.29436326683976</c:v>
                </c:pt>
                <c:pt idx="1786">
                  <c:v>30.260847304430833</c:v>
                </c:pt>
                <c:pt idx="1787">
                  <c:v>30.22732738650334</c:v>
                </c:pt>
                <c:pt idx="1788">
                  <c:v>30.193803488647163</c:v>
                </c:pt>
                <c:pt idx="1789">
                  <c:v>30.160275586344888</c:v>
                </c:pt>
                <c:pt idx="1790">
                  <c:v>30.126743654971353</c:v>
                </c:pt>
                <c:pt idx="1791">
                  <c:v>30.093207669794278</c:v>
                </c:pt>
                <c:pt idx="1792">
                  <c:v>30.059667605974237</c:v>
                </c:pt>
                <c:pt idx="1793">
                  <c:v>30.026123438565012</c:v>
                </c:pt>
                <c:pt idx="1794">
                  <c:v>29.99257514251369</c:v>
                </c:pt>
                <c:pt idx="1795">
                  <c:v>29.959022692660877</c:v>
                </c:pt>
                <c:pt idx="1796">
                  <c:v>29.925466063741567</c:v>
                </c:pt>
                <c:pt idx="1797">
                  <c:v>29.891905230384168</c:v>
                </c:pt>
                <c:pt idx="1798">
                  <c:v>29.85834016711226</c:v>
                </c:pt>
                <c:pt idx="1799">
                  <c:v>29.824770848343878</c:v>
                </c:pt>
                <c:pt idx="1800">
                  <c:v>29.791197248391921</c:v>
                </c:pt>
                <c:pt idx="1801">
                  <c:v>29.757619341465364</c:v>
                </c:pt>
                <c:pt idx="1802">
                  <c:v>29.724037101668273</c:v>
                </c:pt>
                <c:pt idx="1803">
                  <c:v>29.69045050300139</c:v>
                </c:pt>
                <c:pt idx="1804">
                  <c:v>29.656859519361603</c:v>
                </c:pt>
                <c:pt idx="1805">
                  <c:v>29.623264124543081</c:v>
                </c:pt>
                <c:pt idx="1806">
                  <c:v>29.58966429223695</c:v>
                </c:pt>
                <c:pt idx="1807">
                  <c:v>29.556059996032531</c:v>
                </c:pt>
                <c:pt idx="1808">
                  <c:v>29.522451209417092</c:v>
                </c:pt>
                <c:pt idx="1809">
                  <c:v>29.488837905776535</c:v>
                </c:pt>
                <c:pt idx="1810">
                  <c:v>29.45522005839619</c:v>
                </c:pt>
                <c:pt idx="1811">
                  <c:v>29.421597640460813</c:v>
                </c:pt>
                <c:pt idx="1812">
                  <c:v>29.387970625055569</c:v>
                </c:pt>
                <c:pt idx="1813">
                  <c:v>29.354338985165942</c:v>
                </c:pt>
                <c:pt idx="1814">
                  <c:v>29.320702693679301</c:v>
                </c:pt>
                <c:pt idx="1815">
                  <c:v>29.287061723384078</c:v>
                </c:pt>
                <c:pt idx="1816">
                  <c:v>29.253416046971733</c:v>
                </c:pt>
                <c:pt idx="1817">
                  <c:v>29.219765637036449</c:v>
                </c:pt>
                <c:pt idx="1818">
                  <c:v>29.186110466076155</c:v>
                </c:pt>
                <c:pt idx="1819">
                  <c:v>29.15245050649289</c:v>
                </c:pt>
                <c:pt idx="1820">
                  <c:v>29.118785730593878</c:v>
                </c:pt>
                <c:pt idx="1821">
                  <c:v>29.085116110591919</c:v>
                </c:pt>
                <c:pt idx="1822">
                  <c:v>29.051441618605974</c:v>
                </c:pt>
                <c:pt idx="1823">
                  <c:v>29.017762226662207</c:v>
                </c:pt>
                <c:pt idx="1824">
                  <c:v>28.984077906694342</c:v>
                </c:pt>
                <c:pt idx="1825">
                  <c:v>28.950388630544964</c:v>
                </c:pt>
                <c:pt idx="1826">
                  <c:v>28.916694369965828</c:v>
                </c:pt>
                <c:pt idx="1827">
                  <c:v>28.882995096618789</c:v>
                </c:pt>
                <c:pt idx="1828">
                  <c:v>28.849290782076604</c:v>
                </c:pt>
                <c:pt idx="1829">
                  <c:v>28.815581397824033</c:v>
                </c:pt>
                <c:pt idx="1830">
                  <c:v>28.781866915258249</c:v>
                </c:pt>
                <c:pt idx="1831">
                  <c:v>28.748147305690143</c:v>
                </c:pt>
                <c:pt idx="1832">
                  <c:v>28.714422540345037</c:v>
                </c:pt>
                <c:pt idx="1833">
                  <c:v>28.680692590363481</c:v>
                </c:pt>
                <c:pt idx="1834">
                  <c:v>28.646957426802654</c:v>
                </c:pt>
                <c:pt idx="1835">
                  <c:v>28.613217020636753</c:v>
                </c:pt>
                <c:pt idx="1836">
                  <c:v>28.579471342758637</c:v>
                </c:pt>
                <c:pt idx="1837">
                  <c:v>28.545720363980145</c:v>
                </c:pt>
                <c:pt idx="1838">
                  <c:v>28.511964055033769</c:v>
                </c:pt>
                <c:pt idx="1839">
                  <c:v>28.478202386573447</c:v>
                </c:pt>
                <c:pt idx="1840">
                  <c:v>28.444435329175462</c:v>
                </c:pt>
                <c:pt idx="1841">
                  <c:v>28.410662853340067</c:v>
                </c:pt>
                <c:pt idx="1842">
                  <c:v>28.376884929492196</c:v>
                </c:pt>
                <c:pt idx="1843">
                  <c:v>28.343101527982725</c:v>
                </c:pt>
                <c:pt idx="1844">
                  <c:v>28.309312619089884</c:v>
                </c:pt>
                <c:pt idx="1845">
                  <c:v>28.275518173019989</c:v>
                </c:pt>
                <c:pt idx="1846">
                  <c:v>28.241718159909542</c:v>
                </c:pt>
                <c:pt idx="1847">
                  <c:v>28.207912549825373</c:v>
                </c:pt>
                <c:pt idx="1848">
                  <c:v>28.174101312767018</c:v>
                </c:pt>
                <c:pt idx="1849">
                  <c:v>28.140284418667328</c:v>
                </c:pt>
                <c:pt idx="1850">
                  <c:v>28.106461837394136</c:v>
                </c:pt>
                <c:pt idx="1851">
                  <c:v>28.072633538751365</c:v>
                </c:pt>
                <c:pt idx="1852">
                  <c:v>28.038799492480798</c:v>
                </c:pt>
                <c:pt idx="1853">
                  <c:v>28.004959668263389</c:v>
                </c:pt>
                <c:pt idx="1854">
                  <c:v>27.971114035720333</c:v>
                </c:pt>
                <c:pt idx="1855">
                  <c:v>27.93726256441532</c:v>
                </c:pt>
                <c:pt idx="1856">
                  <c:v>27.903405223855287</c:v>
                </c:pt>
                <c:pt idx="1857">
                  <c:v>27.869541983492397</c:v>
                </c:pt>
                <c:pt idx="1858">
                  <c:v>27.835672812725541</c:v>
                </c:pt>
                <c:pt idx="1859">
                  <c:v>27.801797680901927</c:v>
                </c:pt>
                <c:pt idx="1860">
                  <c:v>27.767916557318429</c:v>
                </c:pt>
                <c:pt idx="1861">
                  <c:v>27.734029411223755</c:v>
                </c:pt>
                <c:pt idx="1862">
                  <c:v>27.700136211820038</c:v>
                </c:pt>
                <c:pt idx="1863">
                  <c:v>27.666236928263842</c:v>
                </c:pt>
                <c:pt idx="1864">
                  <c:v>27.632331529668811</c:v>
                </c:pt>
                <c:pt idx="1865">
                  <c:v>27.598419985107302</c:v>
                </c:pt>
                <c:pt idx="1866">
                  <c:v>27.564502263611715</c:v>
                </c:pt>
                <c:pt idx="1867">
                  <c:v>27.53057833417671</c:v>
                </c:pt>
                <c:pt idx="1868">
                  <c:v>27.496648165760785</c:v>
                </c:pt>
                <c:pt idx="1869">
                  <c:v>27.462711727288873</c:v>
                </c:pt>
                <c:pt idx="1870">
                  <c:v>27.428768987653349</c:v>
                </c:pt>
                <c:pt idx="1871">
                  <c:v>27.394819915716514</c:v>
                </c:pt>
                <c:pt idx="1872">
                  <c:v>27.360864480312582</c:v>
                </c:pt>
                <c:pt idx="1873">
                  <c:v>27.326902650249629</c:v>
                </c:pt>
                <c:pt idx="1874">
                  <c:v>27.292934394311636</c:v>
                </c:pt>
                <c:pt idx="1875">
                  <c:v>27.258959681260826</c:v>
                </c:pt>
                <c:pt idx="1876">
                  <c:v>27.224978479839251</c:v>
                </c:pt>
                <c:pt idx="1877">
                  <c:v>27.190990758771612</c:v>
                </c:pt>
                <c:pt idx="1878">
                  <c:v>27.156996486766513</c:v>
                </c:pt>
                <c:pt idx="1879">
                  <c:v>27.122995632520379</c:v>
                </c:pt>
                <c:pt idx="1880">
                  <c:v>27.088988164717613</c:v>
                </c:pt>
                <c:pt idx="1881">
                  <c:v>27.054974052034545</c:v>
                </c:pt>
                <c:pt idx="1882">
                  <c:v>27.020953263140818</c:v>
                </c:pt>
                <c:pt idx="1883">
                  <c:v>26.986925766702257</c:v>
                </c:pt>
                <c:pt idx="1884">
                  <c:v>26.952891531383059</c:v>
                </c:pt>
                <c:pt idx="1885">
                  <c:v>26.918850525848256</c:v>
                </c:pt>
                <c:pt idx="1886">
                  <c:v>26.884802718766146</c:v>
                </c:pt>
                <c:pt idx="1887">
                  <c:v>26.850748078810835</c:v>
                </c:pt>
                <c:pt idx="1888">
                  <c:v>26.816686574664775</c:v>
                </c:pt>
                <c:pt idx="1889">
                  <c:v>26.782618175021575</c:v>
                </c:pt>
                <c:pt idx="1890">
                  <c:v>26.748542848587945</c:v>
                </c:pt>
                <c:pt idx="1891">
                  <c:v>26.714460564087172</c:v>
                </c:pt>
                <c:pt idx="1892">
                  <c:v>26.680371290261142</c:v>
                </c:pt>
                <c:pt idx="1893">
                  <c:v>26.646274995873519</c:v>
                </c:pt>
                <c:pt idx="1894">
                  <c:v>26.612171649712216</c:v>
                </c:pt>
                <c:pt idx="1895">
                  <c:v>26.578061220592232</c:v>
                </c:pt>
                <c:pt idx="1896">
                  <c:v>26.543943677358754</c:v>
                </c:pt>
                <c:pt idx="1897">
                  <c:v>26.509818988889325</c:v>
                </c:pt>
                <c:pt idx="1898">
                  <c:v>26.475687124097686</c:v>
                </c:pt>
                <c:pt idx="1899">
                  <c:v>26.441548051935854</c:v>
                </c:pt>
                <c:pt idx="1900">
                  <c:v>26.407401741397912</c:v>
                </c:pt>
                <c:pt idx="1901">
                  <c:v>26.373248161522234</c:v>
                </c:pt>
                <c:pt idx="1902">
                  <c:v>26.33908728139502</c:v>
                </c:pt>
                <c:pt idx="1903">
                  <c:v>26.304919070153247</c:v>
                </c:pt>
                <c:pt idx="1904">
                  <c:v>26.270743496987805</c:v>
                </c:pt>
                <c:pt idx="1905">
                  <c:v>26.236560531146587</c:v>
                </c:pt>
                <c:pt idx="1906">
                  <c:v>26.202370141937976</c:v>
                </c:pt>
                <c:pt idx="1907">
                  <c:v>26.168172298733591</c:v>
                </c:pt>
                <c:pt idx="1908">
                  <c:v>26.133966970972004</c:v>
                </c:pt>
                <c:pt idx="1909">
                  <c:v>26.099754128161766</c:v>
                </c:pt>
                <c:pt idx="1910">
                  <c:v>26.065533739884955</c:v>
                </c:pt>
                <c:pt idx="1911">
                  <c:v>26.031305775800515</c:v>
                </c:pt>
                <c:pt idx="1912">
                  <c:v>25.997070205647702</c:v>
                </c:pt>
                <c:pt idx="1913">
                  <c:v>25.962826999249234</c:v>
                </c:pt>
                <c:pt idx="1914">
                  <c:v>25.928576126515395</c:v>
                </c:pt>
                <c:pt idx="1915">
                  <c:v>25.894317557447192</c:v>
                </c:pt>
                <c:pt idx="1916">
                  <c:v>25.860051262139653</c:v>
                </c:pt>
                <c:pt idx="1917">
                  <c:v>25.825777210786139</c:v>
                </c:pt>
                <c:pt idx="1918">
                  <c:v>25.791495373681812</c:v>
                </c:pt>
                <c:pt idx="1919">
                  <c:v>25.757205721226455</c:v>
                </c:pt>
                <c:pt idx="1920">
                  <c:v>25.722908223929572</c:v>
                </c:pt>
                <c:pt idx="1921">
                  <c:v>25.688602852413297</c:v>
                </c:pt>
                <c:pt idx="1922">
                  <c:v>25.654289577416233</c:v>
                </c:pt>
                <c:pt idx="1923">
                  <c:v>25.619968369797647</c:v>
                </c:pt>
                <c:pt idx="1924">
                  <c:v>25.585639200541415</c:v>
                </c:pt>
                <c:pt idx="1925">
                  <c:v>25.551302040759044</c:v>
                </c:pt>
                <c:pt idx="1926">
                  <c:v>25.516956861694929</c:v>
                </c:pt>
                <c:pt idx="1927">
                  <c:v>25.482603634729383</c:v>
                </c:pt>
                <c:pt idx="1928">
                  <c:v>25.448242331383057</c:v>
                </c:pt>
                <c:pt idx="1929">
                  <c:v>25.413872923321033</c:v>
                </c:pt>
                <c:pt idx="1930">
                  <c:v>25.379495382357028</c:v>
                </c:pt>
                <c:pt idx="1931">
                  <c:v>25.345109680456925</c:v>
                </c:pt>
                <c:pt idx="1932">
                  <c:v>25.310715789743782</c:v>
                </c:pt>
                <c:pt idx="1933">
                  <c:v>25.276313682501694</c:v>
                </c:pt>
                <c:pt idx="1934">
                  <c:v>25.241903331179692</c:v>
                </c:pt>
                <c:pt idx="1935">
                  <c:v>25.207484708396937</c:v>
                </c:pt>
                <c:pt idx="1936">
                  <c:v>25.173057786945918</c:v>
                </c:pt>
                <c:pt idx="1937">
                  <c:v>25.138622539797822</c:v>
                </c:pt>
                <c:pt idx="1938">
                  <c:v>25.104178940106383</c:v>
                </c:pt>
                <c:pt idx="1939">
                  <c:v>25.06972696121246</c:v>
                </c:pt>
                <c:pt idx="1940">
                  <c:v>25.035266576648532</c:v>
                </c:pt>
                <c:pt idx="1941">
                  <c:v>25.000797760143275</c:v>
                </c:pt>
                <c:pt idx="1942">
                  <c:v>24.966320485625797</c:v>
                </c:pt>
                <c:pt idx="1943">
                  <c:v>24.931834727230587</c:v>
                </c:pt>
                <c:pt idx="1944">
                  <c:v>24.897340459302114</c:v>
                </c:pt>
                <c:pt idx="1945">
                  <c:v>24.862837656399339</c:v>
                </c:pt>
                <c:pt idx="1946">
                  <c:v>24.828326293300172</c:v>
                </c:pt>
                <c:pt idx="1947">
                  <c:v>24.79380634500658</c:v>
                </c:pt>
                <c:pt idx="1948">
                  <c:v>24.759277786749287</c:v>
                </c:pt>
                <c:pt idx="1949">
                  <c:v>24.724740593992308</c:v>
                </c:pt>
                <c:pt idx="1950">
                  <c:v>24.690194742438063</c:v>
                </c:pt>
                <c:pt idx="1951">
                  <c:v>24.655640208032096</c:v>
                </c:pt>
                <c:pt idx="1952">
                  <c:v>24.621076966967696</c:v>
                </c:pt>
                <c:pt idx="1953">
                  <c:v>24.586504995691314</c:v>
                </c:pt>
                <c:pt idx="1954">
                  <c:v>24.551924270907239</c:v>
                </c:pt>
                <c:pt idx="1955">
                  <c:v>24.517334769582561</c:v>
                </c:pt>
                <c:pt idx="1956">
                  <c:v>24.482736468951952</c:v>
                </c:pt>
                <c:pt idx="1957">
                  <c:v>24.448129346523523</c:v>
                </c:pt>
                <c:pt idx="1958">
                  <c:v>24.413513380082573</c:v>
                </c:pt>
                <c:pt idx="1959">
                  <c:v>24.378888547697951</c:v>
                </c:pt>
                <c:pt idx="1960">
                  <c:v>24.344254827726544</c:v>
                </c:pt>
                <c:pt idx="1961">
                  <c:v>24.309612198818471</c:v>
                </c:pt>
                <c:pt idx="1962">
                  <c:v>24.274960639922224</c:v>
                </c:pt>
                <c:pt idx="1963">
                  <c:v>24.240300130290212</c:v>
                </c:pt>
                <c:pt idx="1964">
                  <c:v>24.205630649483506</c:v>
                </c:pt>
                <c:pt idx="1965">
                  <c:v>24.170952177377298</c:v>
                </c:pt>
                <c:pt idx="1966">
                  <c:v>24.136264694166549</c:v>
                </c:pt>
                <c:pt idx="1967">
                  <c:v>24.10156818037045</c:v>
                </c:pt>
                <c:pt idx="1968">
                  <c:v>24.066862616838772</c:v>
                </c:pt>
                <c:pt idx="1969">
                  <c:v>24.03214798475631</c:v>
                </c:pt>
                <c:pt idx="1970">
                  <c:v>23.997424265648682</c:v>
                </c:pt>
                <c:pt idx="1971">
                  <c:v>23.962691441387886</c:v>
                </c:pt>
                <c:pt idx="1972">
                  <c:v>23.927949494197328</c:v>
                </c:pt>
                <c:pt idx="1973">
                  <c:v>23.893198406657518</c:v>
                </c:pt>
                <c:pt idx="1974">
                  <c:v>23.858438161711334</c:v>
                </c:pt>
                <c:pt idx="1975">
                  <c:v>23.823668742669799</c:v>
                </c:pt>
                <c:pt idx="1976">
                  <c:v>23.788890133217137</c:v>
                </c:pt>
                <c:pt idx="1977">
                  <c:v>23.754102317416617</c:v>
                </c:pt>
                <c:pt idx="1978">
                  <c:v>23.719305279716217</c:v>
                </c:pt>
                <c:pt idx="1979">
                  <c:v>23.684499004953654</c:v>
                </c:pt>
                <c:pt idx="1980">
                  <c:v>23.649683478362196</c:v>
                </c:pt>
                <c:pt idx="1981">
                  <c:v>23.614858685576394</c:v>
                </c:pt>
                <c:pt idx="1982">
                  <c:v>23.580024612637587</c:v>
                </c:pt>
                <c:pt idx="1983">
                  <c:v>23.545181245999245</c:v>
                </c:pt>
                <c:pt idx="1984">
                  <c:v>23.510328572533084</c:v>
                </c:pt>
                <c:pt idx="1985">
                  <c:v>23.475466579533961</c:v>
                </c:pt>
                <c:pt idx="1986">
                  <c:v>23.440595254726148</c:v>
                </c:pt>
                <c:pt idx="1987">
                  <c:v>23.405714586268829</c:v>
                </c:pt>
                <c:pt idx="1988">
                  <c:v>23.370824562761406</c:v>
                </c:pt>
                <c:pt idx="1989">
                  <c:v>23.335925173249588</c:v>
                </c:pt>
                <c:pt idx="1990">
                  <c:v>23.301016407230904</c:v>
                </c:pt>
                <c:pt idx="1991">
                  <c:v>23.266098254660132</c:v>
                </c:pt>
                <c:pt idx="1992">
                  <c:v>23.231170705955122</c:v>
                </c:pt>
                <c:pt idx="1993">
                  <c:v>23.196233752002804</c:v>
                </c:pt>
                <c:pt idx="1994">
                  <c:v>23.161287384164226</c:v>
                </c:pt>
                <c:pt idx="1995">
                  <c:v>23.126331594280813</c:v>
                </c:pt>
                <c:pt idx="1996">
                  <c:v>23.091366374679492</c:v>
                </c:pt>
                <c:pt idx="1997">
                  <c:v>23.05639171817894</c:v>
                </c:pt>
                <c:pt idx="1998">
                  <c:v>23.02140761809483</c:v>
                </c:pt>
                <c:pt idx="1999">
                  <c:v>22.986414068245583</c:v>
                </c:pt>
                <c:pt idx="2000">
                  <c:v>22.951411062958037</c:v>
                </c:pt>
                <c:pt idx="2001">
                  <c:v>22.916398597073332</c:v>
                </c:pt>
                <c:pt idx="2002">
                  <c:v>22.881376665952168</c:v>
                </c:pt>
                <c:pt idx="2003">
                  <c:v>22.846345265480753</c:v>
                </c:pt>
                <c:pt idx="2004">
                  <c:v>22.811304392076167</c:v>
                </c:pt>
                <c:pt idx="2005">
                  <c:v>22.77625404269228</c:v>
                </c:pt>
                <c:pt idx="2006">
                  <c:v>22.741194214825207</c:v>
                </c:pt>
                <c:pt idx="2007">
                  <c:v>22.706124906518642</c:v>
                </c:pt>
                <c:pt idx="2008">
                  <c:v>22.671046116370054</c:v>
                </c:pt>
                <c:pt idx="2009">
                  <c:v>22.635957843535689</c:v>
                </c:pt>
                <c:pt idx="2010">
                  <c:v>22.600860087736176</c:v>
                </c:pt>
                <c:pt idx="2011">
                  <c:v>22.565752849262651</c:v>
                </c:pt>
                <c:pt idx="2012">
                  <c:v>22.530636128981286</c:v>
                </c:pt>
                <c:pt idx="2013">
                  <c:v>22.495509928339672</c:v>
                </c:pt>
                <c:pt idx="2014">
                  <c:v>22.460374249371689</c:v>
                </c:pt>
                <c:pt idx="2015">
                  <c:v>22.425229094703262</c:v>
                </c:pt>
                <c:pt idx="2016">
                  <c:v>22.390074467557785</c:v>
                </c:pt>
                <c:pt idx="2017">
                  <c:v>22.354910371761115</c:v>
                </c:pt>
                <c:pt idx="2018">
                  <c:v>22.319736811747482</c:v>
                </c:pt>
                <c:pt idx="2019">
                  <c:v>22.284553792564736</c:v>
                </c:pt>
                <c:pt idx="2020">
                  <c:v>22.249361319879036</c:v>
                </c:pt>
                <c:pt idx="2021">
                  <c:v>22.214159399980868</c:v>
                </c:pt>
                <c:pt idx="2022">
                  <c:v>22.178948039790139</c:v>
                </c:pt>
                <c:pt idx="2023">
                  <c:v>22.143727246860756</c:v>
                </c:pt>
                <c:pt idx="2024">
                  <c:v>22.108497029386793</c:v>
                </c:pt>
                <c:pt idx="2025">
                  <c:v>22.073257396206628</c:v>
                </c:pt>
                <c:pt idx="2026">
                  <c:v>22.038008356809019</c:v>
                </c:pt>
                <c:pt idx="2027">
                  <c:v>22.002749921337323</c:v>
                </c:pt>
                <c:pt idx="2028">
                  <c:v>21.967482100594708</c:v>
                </c:pt>
                <c:pt idx="2029">
                  <c:v>21.932204906049705</c:v>
                </c:pt>
                <c:pt idx="2030">
                  <c:v>21.896918349840107</c:v>
                </c:pt>
                <c:pt idx="2031">
                  <c:v>21.861622444778771</c:v>
                </c:pt>
                <c:pt idx="2032">
                  <c:v>21.826317204358116</c:v>
                </c:pt>
                <c:pt idx="2033">
                  <c:v>21.79100264275457</c:v>
                </c:pt>
                <c:pt idx="2034">
                  <c:v>21.755678774833711</c:v>
                </c:pt>
                <c:pt idx="2035">
                  <c:v>21.720345616155029</c:v>
                </c:pt>
                <c:pt idx="2036">
                  <c:v>21.685003182976025</c:v>
                </c:pt>
                <c:pt idx="2037">
                  <c:v>21.649651492257309</c:v>
                </c:pt>
                <c:pt idx="2038">
                  <c:v>21.614290561666625</c:v>
                </c:pt>
                <c:pt idx="2039">
                  <c:v>21.578920409583986</c:v>
                </c:pt>
                <c:pt idx="2040">
                  <c:v>21.543541055105216</c:v>
                </c:pt>
                <c:pt idx="2041">
                  <c:v>21.508152518047066</c:v>
                </c:pt>
                <c:pt idx="2042">
                  <c:v>21.472754818950769</c:v>
                </c:pt>
                <c:pt idx="2043">
                  <c:v>21.437347979086852</c:v>
                </c:pt>
                <c:pt idx="2044">
                  <c:v>21.40193202045884</c:v>
                </c:pt>
                <c:pt idx="2045">
                  <c:v>21.366506965807787</c:v>
                </c:pt>
                <c:pt idx="2046">
                  <c:v>21.331072838615558</c:v>
                </c:pt>
                <c:pt idx="2047">
                  <c:v>21.295629663109477</c:v>
                </c:pt>
                <c:pt idx="2048">
                  <c:v>21.260177464265798</c:v>
                </c:pt>
                <c:pt idx="2049">
                  <c:v>21.224716267813623</c:v>
                </c:pt>
                <c:pt idx="2050">
                  <c:v>21.189246100238485</c:v>
                </c:pt>
                <c:pt idx="2051">
                  <c:v>21.153766988786128</c:v>
                </c:pt>
                <c:pt idx="2052">
                  <c:v>21.118278961465954</c:v>
                </c:pt>
                <c:pt idx="2053">
                  <c:v>21.082782047054511</c:v>
                </c:pt>
                <c:pt idx="2054">
                  <c:v>21.047276275099055</c:v>
                </c:pt>
                <c:pt idx="2055">
                  <c:v>21.011761675920315</c:v>
                </c:pt>
                <c:pt idx="2056">
                  <c:v>20.976238280616592</c:v>
                </c:pt>
                <c:pt idx="2057">
                  <c:v>20.940706121066039</c:v>
                </c:pt>
                <c:pt idx="2058">
                  <c:v>20.905165229930365</c:v>
                </c:pt>
                <c:pt idx="2059">
                  <c:v>20.869615640657521</c:v>
                </c:pt>
                <c:pt idx="2060">
                  <c:v>20.834057387484179</c:v>
                </c:pt>
                <c:pt idx="2061">
                  <c:v>20.798490505439279</c:v>
                </c:pt>
                <c:pt idx="2062">
                  <c:v>20.762915030346338</c:v>
                </c:pt>
                <c:pt idx="2063">
                  <c:v>20.727330998825884</c:v>
                </c:pt>
                <c:pt idx="2064">
                  <c:v>20.691738448298373</c:v>
                </c:pt>
                <c:pt idx="2065">
                  <c:v>20.656137416986041</c:v>
                </c:pt>
                <c:pt idx="2066">
                  <c:v>20.620527943915761</c:v>
                </c:pt>
                <c:pt idx="2067">
                  <c:v>20.584910068920841</c:v>
                </c:pt>
                <c:pt idx="2068">
                  <c:v>20.5492838326434</c:v>
                </c:pt>
                <c:pt idx="2069">
                  <c:v>20.513649276536206</c:v>
                </c:pt>
                <c:pt idx="2070">
                  <c:v>20.478006442864725</c:v>
                </c:pt>
                <c:pt idx="2071">
                  <c:v>20.442355374708697</c:v>
                </c:pt>
                <c:pt idx="2072">
                  <c:v>20.406696115963733</c:v>
                </c:pt>
                <c:pt idx="2073">
                  <c:v>20.371028711343669</c:v>
                </c:pt>
                <c:pt idx="2074">
                  <c:v>20.335353206380834</c:v>
                </c:pt>
                <c:pt idx="2075">
                  <c:v>20.299669647428647</c:v>
                </c:pt>
                <c:pt idx="2076">
                  <c:v>20.263978081661659</c:v>
                </c:pt>
                <c:pt idx="2077">
                  <c:v>20.228278557077921</c:v>
                </c:pt>
                <c:pt idx="2078">
                  <c:v>20.192571122498801</c:v>
                </c:pt>
                <c:pt idx="2079">
                  <c:v>20.156855827570833</c:v>
                </c:pt>
                <c:pt idx="2080">
                  <c:v>20.121132722765971</c:v>
                </c:pt>
                <c:pt idx="2081">
                  <c:v>20.085401859382692</c:v>
                </c:pt>
                <c:pt idx="2082">
                  <c:v>20.049663289546032</c:v>
                </c:pt>
                <c:pt idx="2083">
                  <c:v>20.01391706620857</c:v>
                </c:pt>
                <c:pt idx="2084">
                  <c:v>19.978163243150103</c:v>
                </c:pt>
                <c:pt idx="2085">
                  <c:v>19.942401874978643</c:v>
                </c:pt>
                <c:pt idx="2086">
                  <c:v>19.906633017129913</c:v>
                </c:pt>
                <c:pt idx="2087">
                  <c:v>19.870856725867363</c:v>
                </c:pt>
                <c:pt idx="2088">
                  <c:v>19.835073058282376</c:v>
                </c:pt>
                <c:pt idx="2089">
                  <c:v>19.799282072293455</c:v>
                </c:pt>
                <c:pt idx="2090">
                  <c:v>19.763483826646095</c:v>
                </c:pt>
                <c:pt idx="2091">
                  <c:v>19.727678380912497</c:v>
                </c:pt>
                <c:pt idx="2092">
                  <c:v>19.691865795490259</c:v>
                </c:pt>
                <c:pt idx="2093">
                  <c:v>19.656046131602277</c:v>
                </c:pt>
                <c:pt idx="2094">
                  <c:v>19.620219451295014</c:v>
                </c:pt>
                <c:pt idx="2095">
                  <c:v>19.584385817438466</c:v>
                </c:pt>
                <c:pt idx="2096">
                  <c:v>19.548545293724043</c:v>
                </c:pt>
                <c:pt idx="2097">
                  <c:v>19.512697944663682</c:v>
                </c:pt>
                <c:pt idx="2098">
                  <c:v>19.47684383558866</c:v>
                </c:pt>
                <c:pt idx="2099">
                  <c:v>19.440983032647413</c:v>
                </c:pt>
                <c:pt idx="2100">
                  <c:v>19.405115602804209</c:v>
                </c:pt>
                <c:pt idx="2101">
                  <c:v>19.369241613837392</c:v>
                </c:pt>
                <c:pt idx="2102">
                  <c:v>19.333361134337235</c:v>
                </c:pt>
                <c:pt idx="2103">
                  <c:v>19.297474233703731</c:v>
                </c:pt>
                <c:pt idx="2104">
                  <c:v>19.261580982144736</c:v>
                </c:pt>
                <c:pt idx="2105">
                  <c:v>19.225681450673072</c:v>
                </c:pt>
                <c:pt idx="2106">
                  <c:v>19.189775711104698</c:v>
                </c:pt>
                <c:pt idx="2107">
                  <c:v>19.153863836055447</c:v>
                </c:pt>
                <c:pt idx="2108">
                  <c:v>19.117945898938693</c:v>
                </c:pt>
                <c:pt idx="2109">
                  <c:v>19.082021973962103</c:v>
                </c:pt>
                <c:pt idx="2110">
                  <c:v>19.046092136124951</c:v>
                </c:pt>
                <c:pt idx="2111">
                  <c:v>19.010156461214585</c:v>
                </c:pt>
                <c:pt idx="2112">
                  <c:v>18.974215025803492</c:v>
                </c:pt>
                <c:pt idx="2113">
                  <c:v>18.938267907245624</c:v>
                </c:pt>
                <c:pt idx="2114">
                  <c:v>18.902315183672872</c:v>
                </c:pt>
                <c:pt idx="2115">
                  <c:v>18.866356933991398</c:v>
                </c:pt>
                <c:pt idx="2116">
                  <c:v>18.830393237877775</c:v>
                </c:pt>
                <c:pt idx="2117">
                  <c:v>18.794424175775099</c:v>
                </c:pt>
                <c:pt idx="2118">
                  <c:v>18.758449828888505</c:v>
                </c:pt>
                <c:pt idx="2119">
                  <c:v>18.722470279181628</c:v>
                </c:pt>
                <c:pt idx="2120">
                  <c:v>18.686485609371591</c:v>
                </c:pt>
                <c:pt idx="2121">
                  <c:v>18.650495902924725</c:v>
                </c:pt>
                <c:pt idx="2122">
                  <c:v>18.614501244052157</c:v>
                </c:pt>
                <c:pt idx="2123">
                  <c:v>18.578501717704583</c:v>
                </c:pt>
                <c:pt idx="2124">
                  <c:v>18.542497409567829</c:v>
                </c:pt>
                <c:pt idx="2125">
                  <c:v>18.506488406057532</c:v>
                </c:pt>
                <c:pt idx="2126">
                  <c:v>18.470474794314146</c:v>
                </c:pt>
                <c:pt idx="2127">
                  <c:v>18.434456662197547</c:v>
                </c:pt>
                <c:pt idx="2128">
                  <c:v>18.398434098281701</c:v>
                </c:pt>
                <c:pt idx="2129">
                  <c:v>18.362407191848984</c:v>
                </c:pt>
                <c:pt idx="2130">
                  <c:v>18.326376032884809</c:v>
                </c:pt>
                <c:pt idx="2131">
                  <c:v>18.290340712071504</c:v>
                </c:pt>
                <c:pt idx="2132">
                  <c:v>18.25430132078273</c:v>
                </c:pt>
                <c:pt idx="2133">
                  <c:v>18.218257951077</c:v>
                </c:pt>
                <c:pt idx="2134">
                  <c:v>18.182210695691815</c:v>
                </c:pt>
                <c:pt idx="2135">
                  <c:v>18.146159648037674</c:v>
                </c:pt>
                <c:pt idx="2136">
                  <c:v>18.110104902190756</c:v>
                </c:pt>
                <c:pt idx="2137">
                  <c:v>18.074046552887527</c:v>
                </c:pt>
                <c:pt idx="2138">
                  <c:v>18.037984695517221</c:v>
                </c:pt>
                <c:pt idx="2139">
                  <c:v>18.001919426115471</c:v>
                </c:pt>
                <c:pt idx="2140">
                  <c:v>17.965850841357312</c:v>
                </c:pt>
                <c:pt idx="2141">
                  <c:v>17.929779038550389</c:v>
                </c:pt>
                <c:pt idx="2142">
                  <c:v>17.893704115627497</c:v>
                </c:pt>
                <c:pt idx="2143">
                  <c:v>17.857626171139746</c:v>
                </c:pt>
                <c:pt idx="2144">
                  <c:v>17.821545304248929</c:v>
                </c:pt>
                <c:pt idx="2145">
                  <c:v>17.785461614720255</c:v>
                </c:pt>
                <c:pt idx="2146">
                  <c:v>17.749375202914774</c:v>
                </c:pt>
                <c:pt idx="2147">
                  <c:v>17.713286169781707</c:v>
                </c:pt>
                <c:pt idx="2148">
                  <c:v>17.67719461685066</c:v>
                </c:pt>
                <c:pt idx="2149">
                  <c:v>17.641100646223869</c:v>
                </c:pt>
                <c:pt idx="2150">
                  <c:v>17.605004360568117</c:v>
                </c:pt>
                <c:pt idx="2151">
                  <c:v>17.568905863106732</c:v>
                </c:pt>
                <c:pt idx="2152">
                  <c:v>17.532805257611511</c:v>
                </c:pt>
                <c:pt idx="2153">
                  <c:v>17.496702648394244</c:v>
                </c:pt>
                <c:pt idx="2154">
                  <c:v>17.460598140298721</c:v>
                </c:pt>
                <c:pt idx="2155">
                  <c:v>17.424491838691839</c:v>
                </c:pt>
                <c:pt idx="2156">
                  <c:v>17.388383849455515</c:v>
                </c:pt>
                <c:pt idx="2157">
                  <c:v>17.352274278977863</c:v>
                </c:pt>
                <c:pt idx="2158">
                  <c:v>17.316163234144412</c:v>
                </c:pt>
                <c:pt idx="2159">
                  <c:v>17.280050822329269</c:v>
                </c:pt>
                <c:pt idx="2160">
                  <c:v>17.243937151386742</c:v>
                </c:pt>
                <c:pt idx="2161">
                  <c:v>17.207822329641687</c:v>
                </c:pt>
                <c:pt idx="2162">
                  <c:v>17.171706465881172</c:v>
                </c:pt>
                <c:pt idx="2163">
                  <c:v>17.135589669344753</c:v>
                </c:pt>
                <c:pt idx="2164">
                  <c:v>17.099472049715526</c:v>
                </c:pt>
                <c:pt idx="2165">
                  <c:v>17.06335371711122</c:v>
                </c:pt>
                <c:pt idx="2166">
                  <c:v>17.02723478207426</c:v>
                </c:pt>
                <c:pt idx="2167">
                  <c:v>16.991115355562968</c:v>
                </c:pt>
                <c:pt idx="2168">
                  <c:v>16.954995548941632</c:v>
                </c:pt>
                <c:pt idx="2169">
                  <c:v>16.918875473971188</c:v>
                </c:pt>
                <c:pt idx="2170">
                  <c:v>16.882755242799757</c:v>
                </c:pt>
                <c:pt idx="2171">
                  <c:v>16.846634967953047</c:v>
                </c:pt>
                <c:pt idx="2172">
                  <c:v>16.810514762324193</c:v>
                </c:pt>
                <c:pt idx="2173">
                  <c:v>16.774394739164656</c:v>
                </c:pt>
                <c:pt idx="2174">
                  <c:v>16.738275012073892</c:v>
                </c:pt>
                <c:pt idx="2175">
                  <c:v>16.702155694989933</c:v>
                </c:pt>
                <c:pt idx="2176">
                  <c:v>16.666036902179297</c:v>
                </c:pt>
                <c:pt idx="2177">
                  <c:v>16.629918748227016</c:v>
                </c:pt>
                <c:pt idx="2178">
                  <c:v>16.593801348026751</c:v>
                </c:pt>
                <c:pt idx="2179">
                  <c:v>16.557684816770749</c:v>
                </c:pt>
                <c:pt idx="2180">
                  <c:v>16.521569269939967</c:v>
                </c:pt>
                <c:pt idx="2181">
                  <c:v>16.485454823293708</c:v>
                </c:pt>
                <c:pt idx="2182">
                  <c:v>16.449341592859682</c:v>
                </c:pt>
                <c:pt idx="2183">
                  <c:v>16.413229694923963</c:v>
                </c:pt>
                <c:pt idx="2184">
                  <c:v>16.377119246020658</c:v>
                </c:pt>
                <c:pt idx="2185">
                  <c:v>16.341010362921825</c:v>
                </c:pt>
                <c:pt idx="2186">
                  <c:v>16.304903162627163</c:v>
                </c:pt>
                <c:pt idx="2187">
                  <c:v>16.268797762354044</c:v>
                </c:pt>
                <c:pt idx="2188">
                  <c:v>16.23269427952701</c:v>
                </c:pt>
                <c:pt idx="2189">
                  <c:v>16.196592831767664</c:v>
                </c:pt>
                <c:pt idx="2190">
                  <c:v>16.160493536884537</c:v>
                </c:pt>
                <c:pt idx="2191">
                  <c:v>16.124396512862468</c:v>
                </c:pt>
                <c:pt idx="2192">
                  <c:v>16.088301877852825</c:v>
                </c:pt>
                <c:pt idx="2193">
                  <c:v>16.052209750162913</c:v>
                </c:pt>
                <c:pt idx="2194">
                  <c:v>16.01612024824572</c:v>
                </c:pt>
                <c:pt idx="2195">
                  <c:v>15.980033490689763</c:v>
                </c:pt>
                <c:pt idx="2196">
                  <c:v>15.9439495962091</c:v>
                </c:pt>
                <c:pt idx="2197">
                  <c:v>15.907868683632529</c:v>
                </c:pt>
                <c:pt idx="2198">
                  <c:v>15.871790871893751</c:v>
                </c:pt>
                <c:pt idx="2199">
                  <c:v>15.835716280021032</c:v>
                </c:pt>
                <c:pt idx="2200">
                  <c:v>15.799645027127234</c:v>
                </c:pt>
                <c:pt idx="2201">
                  <c:v>15.763577232399335</c:v>
                </c:pt>
                <c:pt idx="2202">
                  <c:v>15.727513015088446</c:v>
                </c:pt>
                <c:pt idx="2203">
                  <c:v>15.69145249449986</c:v>
                </c:pt>
                <c:pt idx="2204">
                  <c:v>15.655395789982279</c:v>
                </c:pt>
                <c:pt idx="2205">
                  <c:v>15.619343020919041</c:v>
                </c:pt>
                <c:pt idx="2206">
                  <c:v>15.583294306716507</c:v>
                </c:pt>
                <c:pt idx="2207">
                  <c:v>15.547249766795536</c:v>
                </c:pt>
                <c:pt idx="2208">
                  <c:v>15.511209520580501</c:v>
                </c:pt>
                <c:pt idx="2209">
                  <c:v>15.475173687489971</c:v>
                </c:pt>
                <c:pt idx="2210">
                  <c:v>15.439142386926566</c:v>
                </c:pt>
                <c:pt idx="2211">
                  <c:v>15.403115738267292</c:v>
                </c:pt>
                <c:pt idx="2212">
                  <c:v>15.367093860853791</c:v>
                </c:pt>
                <c:pt idx="2213">
                  <c:v>15.331076873982441</c:v>
                </c:pt>
                <c:pt idx="2214">
                  <c:v>15.295064896894928</c:v>
                </c:pt>
                <c:pt idx="2215">
                  <c:v>15.259058048768704</c:v>
                </c:pt>
                <c:pt idx="2216">
                  <c:v>15.223056448707048</c:v>
                </c:pt>
                <c:pt idx="2217">
                  <c:v>15.187060215729973</c:v>
                </c:pt>
                <c:pt idx="2218">
                  <c:v>15.1510694687647</c:v>
                </c:pt>
                <c:pt idx="2219">
                  <c:v>15.115084326636623</c:v>
                </c:pt>
                <c:pt idx="2220">
                  <c:v>15.079104908059227</c:v>
                </c:pt>
                <c:pt idx="2221">
                  <c:v>15.04313133162575</c:v>
                </c:pt>
                <c:pt idx="2222">
                  <c:v>15.007163715799628</c:v>
                </c:pt>
                <c:pt idx="2223">
                  <c:v>14.971202178905546</c:v>
                </c:pt>
                <c:pt idx="2224">
                  <c:v>14.935246839120779</c:v>
                </c:pt>
                <c:pt idx="2225">
                  <c:v>14.899297814465431</c:v>
                </c:pt>
                <c:pt idx="2226">
                  <c:v>14.863355222794603</c:v>
                </c:pt>
                <c:pt idx="2227">
                  <c:v>14.827419181789292</c:v>
                </c:pt>
                <c:pt idx="2228">
                  <c:v>14.791489808947629</c:v>
                </c:pt>
                <c:pt idx="2229">
                  <c:v>14.755567221576518</c:v>
                </c:pt>
                <c:pt idx="2230">
                  <c:v>14.719651536783278</c:v>
                </c:pt>
                <c:pt idx="2231">
                  <c:v>14.683742871466976</c:v>
                </c:pt>
                <c:pt idx="2232">
                  <c:v>14.647841342310468</c:v>
                </c:pt>
                <c:pt idx="2233">
                  <c:v>14.611947065772215</c:v>
                </c:pt>
                <c:pt idx="2234">
                  <c:v>14.576060158078212</c:v>
                </c:pt>
                <c:pt idx="2235">
                  <c:v>14.540180735213731</c:v>
                </c:pt>
                <c:pt idx="2236">
                  <c:v>14.504308912916176</c:v>
                </c:pt>
                <c:pt idx="2237">
                  <c:v>14.468444806666461</c:v>
                </c:pt>
                <c:pt idx="2238">
                  <c:v>14.432588531682288</c:v>
                </c:pt>
                <c:pt idx="2239">
                  <c:v>14.39674020290971</c:v>
                </c:pt>
                <c:pt idx="2240">
                  <c:v>14.360899935016661</c:v>
                </c:pt>
                <c:pt idx="2241">
                  <c:v>14.325067842384794</c:v>
                </c:pt>
                <c:pt idx="2242">
                  <c:v>14.289244039103092</c:v>
                </c:pt>
                <c:pt idx="2243">
                  <c:v>14.253428638960091</c:v>
                </c:pt>
                <c:pt idx="2244">
                  <c:v>14.217621755437534</c:v>
                </c:pt>
                <c:pt idx="2245">
                  <c:v>14.181823501702947</c:v>
                </c:pt>
                <c:pt idx="2246">
                  <c:v>14.146033990603584</c:v>
                </c:pt>
                <c:pt idx="2247">
                  <c:v>14.110253334659411</c:v>
                </c:pt>
                <c:pt idx="2248">
                  <c:v>14.074481646056764</c:v>
                </c:pt>
                <c:pt idx="2249">
                  <c:v>14.038719036642176</c:v>
                </c:pt>
                <c:pt idx="2250">
                  <c:v>14.002965617915708</c:v>
                </c:pt>
                <c:pt idx="2251">
                  <c:v>13.967221501025612</c:v>
                </c:pt>
                <c:pt idx="2252">
                  <c:v>13.931486796761718</c:v>
                </c:pt>
                <c:pt idx="2253">
                  <c:v>13.895761615549871</c:v>
                </c:pt>
                <c:pt idx="2254">
                  <c:v>13.860046067446296</c:v>
                </c:pt>
                <c:pt idx="2255">
                  <c:v>13.824340262132225</c:v>
                </c:pt>
                <c:pt idx="2256">
                  <c:v>13.788644308908006</c:v>
                </c:pt>
                <c:pt idx="2257">
                  <c:v>13.752958316688119</c:v>
                </c:pt>
                <c:pt idx="2258">
                  <c:v>13.717282393996015</c:v>
                </c:pt>
                <c:pt idx="2259">
                  <c:v>13.681616648959352</c:v>
                </c:pt>
                <c:pt idx="2260">
                  <c:v>13.645961189304664</c:v>
                </c:pt>
                <c:pt idx="2261">
                  <c:v>13.610316122352742</c:v>
                </c:pt>
                <c:pt idx="2262">
                  <c:v>13.574681555014266</c:v>
                </c:pt>
                <c:pt idx="2263">
                  <c:v>13.539057593785405</c:v>
                </c:pt>
                <c:pt idx="2264">
                  <c:v>13.503444344743162</c:v>
                </c:pt>
                <c:pt idx="2265">
                  <c:v>13.467841913541328</c:v>
                </c:pt>
                <c:pt idx="2266">
                  <c:v>13.432250405406695</c:v>
                </c:pt>
                <c:pt idx="2267">
                  <c:v>13.396669925135065</c:v>
                </c:pt>
                <c:pt idx="2268">
                  <c:v>13.361100577087079</c:v>
                </c:pt>
                <c:pt idx="2269">
                  <c:v>13.325542465185409</c:v>
                </c:pt>
                <c:pt idx="2270">
                  <c:v>13.289995692910781</c:v>
                </c:pt>
                <c:pt idx="2271">
                  <c:v>13.254460363298655</c:v>
                </c:pt>
                <c:pt idx="2272">
                  <c:v>13.218936578936415</c:v>
                </c:pt>
                <c:pt idx="2273">
                  <c:v>13.183424441959794</c:v>
                </c:pt>
                <c:pt idx="2274">
                  <c:v>13.147924054050828</c:v>
                </c:pt>
                <c:pt idx="2275">
                  <c:v>13.112435516434333</c:v>
                </c:pt>
                <c:pt idx="2276">
                  <c:v>13.076958929875746</c:v>
                </c:pt>
                <c:pt idx="2277">
                  <c:v>13.041494394678645</c:v>
                </c:pt>
                <c:pt idx="2278">
                  <c:v>13.00604201068233</c:v>
                </c:pt>
                <c:pt idx="2279">
                  <c:v>12.970601877259876</c:v>
                </c:pt>
                <c:pt idx="2280">
                  <c:v>12.935174093316078</c:v>
                </c:pt>
                <c:pt idx="2281">
                  <c:v>12.899758757285424</c:v>
                </c:pt>
                <c:pt idx="2282">
                  <c:v>12.864355967130612</c:v>
                </c:pt>
                <c:pt idx="2283">
                  <c:v>12.828965820341029</c:v>
                </c:pt>
                <c:pt idx="2284">
                  <c:v>12.793588413931014</c:v>
                </c:pt>
                <c:pt idx="2285">
                  <c:v>12.758223844439314</c:v>
                </c:pt>
                <c:pt idx="2286">
                  <c:v>12.722872207926876</c:v>
                </c:pt>
                <c:pt idx="2287">
                  <c:v>12.687533599976861</c:v>
                </c:pt>
                <c:pt idx="2288">
                  <c:v>12.652208115693334</c:v>
                </c:pt>
                <c:pt idx="2289">
                  <c:v>12.616895849700633</c:v>
                </c:pt>
                <c:pt idx="2290">
                  <c:v>12.58159689614304</c:v>
                </c:pt>
                <c:pt idx="2291">
                  <c:v>12.546311348684187</c:v>
                </c:pt>
                <c:pt idx="2292">
                  <c:v>12.511039300506596</c:v>
                </c:pt>
                <c:pt idx="2293">
                  <c:v>12.475780844312105</c:v>
                </c:pt>
                <c:pt idx="2294">
                  <c:v>12.440536072321457</c:v>
                </c:pt>
                <c:pt idx="2295">
                  <c:v>12.405305076274871</c:v>
                </c:pt>
                <c:pt idx="2296">
                  <c:v>12.370087947431534</c:v>
                </c:pt>
                <c:pt idx="2297">
                  <c:v>12.334884776571414</c:v>
                </c:pt>
                <c:pt idx="2298">
                  <c:v>12.299695653994407</c:v>
                </c:pt>
                <c:pt idx="2299">
                  <c:v>12.264520669522041</c:v>
                </c:pt>
                <c:pt idx="2300">
                  <c:v>12.229359912498063</c:v>
                </c:pt>
                <c:pt idx="2301">
                  <c:v>12.194213471789183</c:v>
                </c:pt>
                <c:pt idx="2302">
                  <c:v>12.159081435786668</c:v>
                </c:pt>
                <c:pt idx="2303">
                  <c:v>12.123963892407151</c:v>
                </c:pt>
                <c:pt idx="2304">
                  <c:v>12.088860929094709</c:v>
                </c:pt>
                <c:pt idx="2305">
                  <c:v>12.053772632821341</c:v>
                </c:pt>
                <c:pt idx="2306">
                  <c:v>12.018699090089921</c:v>
                </c:pt>
                <c:pt idx="2307">
                  <c:v>11.983640386934905</c:v>
                </c:pt>
                <c:pt idx="2308">
                  <c:v>11.948596608924882</c:v>
                </c:pt>
                <c:pt idx="2309">
                  <c:v>11.913567841164621</c:v>
                </c:pt>
                <c:pt idx="2310">
                  <c:v>11.878554168296983</c:v>
                </c:pt>
                <c:pt idx="2311">
                  <c:v>11.843555674505348</c:v>
                </c:pt>
                <c:pt idx="2312">
                  <c:v>11.808572443516104</c:v>
                </c:pt>
                <c:pt idx="2313">
                  <c:v>11.773604558601335</c:v>
                </c:pt>
                <c:pt idx="2314">
                  <c:v>11.738652102581362</c:v>
                </c:pt>
                <c:pt idx="2315">
                  <c:v>11.703715157827348</c:v>
                </c:pt>
                <c:pt idx="2316">
                  <c:v>11.668793806264915</c:v>
                </c:pt>
                <c:pt idx="2317">
                  <c:v>11.63388812937643</c:v>
                </c:pt>
                <c:pt idx="2318">
                  <c:v>11.598998208204643</c:v>
                </c:pt>
                <c:pt idx="2319">
                  <c:v>11.564124123355782</c:v>
                </c:pt>
                <c:pt idx="2320">
                  <c:v>11.529265955003211</c:v>
                </c:pt>
                <c:pt idx="2321">
                  <c:v>11.494423782890538</c:v>
                </c:pt>
                <c:pt idx="2322">
                  <c:v>11.459597686335774</c:v>
                </c:pt>
                <c:pt idx="2323">
                  <c:v>11.42478774423453</c:v>
                </c:pt>
                <c:pt idx="2324">
                  <c:v>11.38999403506423</c:v>
                </c:pt>
                <c:pt idx="2325">
                  <c:v>11.355216636888205</c:v>
                </c:pt>
                <c:pt idx="2326">
                  <c:v>11.320455627359268</c:v>
                </c:pt>
                <c:pt idx="2327">
                  <c:v>11.285711083724404</c:v>
                </c:pt>
                <c:pt idx="2328">
                  <c:v>11.250983082828741</c:v>
                </c:pt>
                <c:pt idx="2329">
                  <c:v>11.21627170112022</c:v>
                </c:pt>
                <c:pt idx="2330">
                  <c:v>11.181577014653621</c:v>
                </c:pt>
                <c:pt idx="2331">
                  <c:v>11.146899099095668</c:v>
                </c:pt>
                <c:pt idx="2332">
                  <c:v>11.112238029729408</c:v>
                </c:pt>
                <c:pt idx="2333">
                  <c:v>11.07759388145918</c:v>
                </c:pt>
                <c:pt idx="2334">
                  <c:v>11.042966728815548</c:v>
                </c:pt>
                <c:pt idx="2335">
                  <c:v>11.008356645959672</c:v>
                </c:pt>
                <c:pt idx="2336">
                  <c:v>10.973763706689383</c:v>
                </c:pt>
                <c:pt idx="2337">
                  <c:v>10.939187984443471</c:v>
                </c:pt>
                <c:pt idx="2338">
                  <c:v>10.904629552307492</c:v>
                </c:pt>
                <c:pt idx="2339">
                  <c:v>10.870088483018847</c:v>
                </c:pt>
                <c:pt idx="2340">
                  <c:v>10.835564848972099</c:v>
                </c:pt>
                <c:pt idx="2341">
                  <c:v>10.80105872222501</c:v>
                </c:pt>
                <c:pt idx="2342">
                  <c:v>10.766570174503387</c:v>
                </c:pt>
                <c:pt idx="2343">
                  <c:v>10.732099277207434</c:v>
                </c:pt>
                <c:pt idx="2344">
                  <c:v>10.69764610141698</c:v>
                </c:pt>
                <c:pt idx="2345">
                  <c:v>10.663210717897741</c:v>
                </c:pt>
                <c:pt idx="2346">
                  <c:v>10.62879319710702</c:v>
                </c:pt>
                <c:pt idx="2347">
                  <c:v>10.594393609199624</c:v>
                </c:pt>
                <c:pt idx="2348">
                  <c:v>10.560012024034071</c:v>
                </c:pt>
                <c:pt idx="2349">
                  <c:v>10.525648511178671</c:v>
                </c:pt>
                <c:pt idx="2350">
                  <c:v>10.491303139917754</c:v>
                </c:pt>
                <c:pt idx="2351">
                  <c:v>10.456975979257827</c:v>
                </c:pt>
                <c:pt idx="2352">
                  <c:v>10.422667097934058</c:v>
                </c:pt>
                <c:pt idx="2353">
                  <c:v>10.388376564416665</c:v>
                </c:pt>
                <c:pt idx="2354">
                  <c:v>10.354104446917088</c:v>
                </c:pt>
                <c:pt idx="2355">
                  <c:v>10.319850813395091</c:v>
                </c:pt>
                <c:pt idx="2356">
                  <c:v>10.285615731564747</c:v>
                </c:pt>
                <c:pt idx="2357">
                  <c:v>10.251399268901562</c:v>
                </c:pt>
                <c:pt idx="2358">
                  <c:v>10.217201492648746</c:v>
                </c:pt>
                <c:pt idx="2359">
                  <c:v>10.183022469824559</c:v>
                </c:pt>
                <c:pt idx="2360">
                  <c:v>10.148862267228353</c:v>
                </c:pt>
                <c:pt idx="2361">
                  <c:v>10.114720951448195</c:v>
                </c:pt>
                <c:pt idx="2362">
                  <c:v>10.080598588867261</c:v>
                </c:pt>
                <c:pt idx="2363">
                  <c:v>10.046495245670839</c:v>
                </c:pt>
                <c:pt idx="2364">
                  <c:v>10.012410987853794</c:v>
                </c:pt>
                <c:pt idx="2365">
                  <c:v>9.9783458812272698</c:v>
                </c:pt>
                <c:pt idx="2366">
                  <c:v>9.9442999914254919</c:v>
                </c:pt>
                <c:pt idx="2367">
                  <c:v>9.9102733839138075</c:v>
                </c:pt>
                <c:pt idx="2368">
                  <c:v>9.876266123994867</c:v>
                </c:pt>
                <c:pt idx="2369">
                  <c:v>9.8422782768165575</c:v>
                </c:pt>
                <c:pt idx="2370">
                  <c:v>9.8083099073788134</c:v>
                </c:pt>
                <c:pt idx="2371">
                  <c:v>9.7743610805414463</c:v>
                </c:pt>
                <c:pt idx="2372">
                  <c:v>9.7404318610307641</c:v>
                </c:pt>
                <c:pt idx="2373">
                  <c:v>9.7065223134474969</c:v>
                </c:pt>
                <c:pt idx="2374">
                  <c:v>9.6726325022742614</c:v>
                </c:pt>
                <c:pt idx="2375">
                  <c:v>9.6387624918823569</c:v>
                </c:pt>
                <c:pt idx="2376">
                  <c:v>9.6049123465399564</c:v>
                </c:pt>
                <c:pt idx="2377">
                  <c:v>9.5710821304190503</c:v>
                </c:pt>
                <c:pt idx="2378">
                  <c:v>9.5372719076032464</c:v>
                </c:pt>
                <c:pt idx="2379">
                  <c:v>9.503481742095353</c:v>
                </c:pt>
                <c:pt idx="2380">
                  <c:v>9.4697116978245095</c:v>
                </c:pt>
                <c:pt idx="2381">
                  <c:v>9.4359618386543858</c:v>
                </c:pt>
                <c:pt idx="2382">
                  <c:v>9.4022322283901545</c:v>
                </c:pt>
                <c:pt idx="2383">
                  <c:v>9.3685229307868862</c:v>
                </c:pt>
                <c:pt idx="2384">
                  <c:v>9.3348340095561255</c:v>
                </c:pt>
                <c:pt idx="2385">
                  <c:v>9.3011655283745167</c:v>
                </c:pt>
                <c:pt idx="2386">
                  <c:v>9.2675175508911671</c:v>
                </c:pt>
                <c:pt idx="2387">
                  <c:v>9.2338901407348004</c:v>
                </c:pt>
                <c:pt idx="2388">
                  <c:v>9.2002833615221888</c:v>
                </c:pt>
                <c:pt idx="2389">
                  <c:v>9.1666972768656336</c:v>
                </c:pt>
                <c:pt idx="2390">
                  <c:v>9.1331319503801929</c:v>
                </c:pt>
                <c:pt idx="2391">
                  <c:v>9.0995874456920234</c:v>
                </c:pt>
                <c:pt idx="2392">
                  <c:v>9.0660638264458644</c:v>
                </c:pt>
                <c:pt idx="2393">
                  <c:v>9.0325611563126014</c:v>
                </c:pt>
                <c:pt idx="2394">
                  <c:v>8.9990794989972596</c:v>
                </c:pt>
                <c:pt idx="2395">
                  <c:v>8.9656189182465251</c:v>
                </c:pt>
                <c:pt idx="2396">
                  <c:v>8.9321794778565273</c:v>
                </c:pt>
                <c:pt idx="2397">
                  <c:v>8.8987612416805071</c:v>
                </c:pt>
                <c:pt idx="2398">
                  <c:v>8.8653642736366507</c:v>
                </c:pt>
                <c:pt idx="2399">
                  <c:v>8.831988637716023</c:v>
                </c:pt>
                <c:pt idx="2400">
                  <c:v>8.798634397989419</c:v>
                </c:pt>
                <c:pt idx="2401">
                  <c:v>8.7653016186160908</c:v>
                </c:pt>
                <c:pt idx="2402">
                  <c:v>8.731990363851132</c:v>
                </c:pt>
                <c:pt idx="2403">
                  <c:v>8.698700698052507</c:v>
                </c:pt>
                <c:pt idx="2404">
                  <c:v>8.665432685689856</c:v>
                </c:pt>
                <c:pt idx="2405">
                  <c:v>8.6321863913511407</c:v>
                </c:pt>
                <c:pt idx="2406">
                  <c:v>8.5989618797511138</c:v>
                </c:pt>
                <c:pt idx="2407">
                  <c:v>8.5657592157381295</c:v>
                </c:pt>
                <c:pt idx="2408">
                  <c:v>8.5325784643026417</c:v>
                </c:pt>
                <c:pt idx="2409">
                  <c:v>8.4994196905842383</c:v>
                </c:pt>
                <c:pt idx="2410">
                  <c:v>8.4662829598792371</c:v>
                </c:pt>
                <c:pt idx="2411">
                  <c:v>8.4331683376485653</c:v>
                </c:pt>
                <c:pt idx="2412">
                  <c:v>8.4000758895252439</c:v>
                </c:pt>
                <c:pt idx="2413">
                  <c:v>8.3670056813216114</c:v>
                </c:pt>
                <c:pt idx="2414">
                  <c:v>8.3339577790370907</c:v>
                </c:pt>
                <c:pt idx="2415">
                  <c:v>8.3009322488660438</c:v>
                </c:pt>
                <c:pt idx="2416">
                  <c:v>8.2679291572041471</c:v>
                </c:pt>
                <c:pt idx="2417">
                  <c:v>8.2349485706570213</c:v>
                </c:pt>
                <c:pt idx="2418">
                  <c:v>8.2019905560470665</c:v>
                </c:pt>
                <c:pt idx="2419">
                  <c:v>8.1690551804208695</c:v>
                </c:pt>
                <c:pt idx="2420">
                  <c:v>8.1361425110566543</c:v>
                </c:pt>
                <c:pt idx="2421">
                  <c:v>8.1032526154713835</c:v>
                </c:pt>
                <c:pt idx="2422">
                  <c:v>8.0703855614286315</c:v>
                </c:pt>
                <c:pt idx="2423">
                  <c:v>8.0375414169452224</c:v>
                </c:pt>
                <c:pt idx="2424">
                  <c:v>8.0047202502986146</c:v>
                </c:pt>
                <c:pt idx="2425">
                  <c:v>7.9719221300345495</c:v>
                </c:pt>
                <c:pt idx="2426">
                  <c:v>7.9391471249734105</c:v>
                </c:pt>
                <c:pt idx="2427">
                  <c:v>7.9063953042181083</c:v>
                </c:pt>
                <c:pt idx="2428">
                  <c:v>7.8736667371610025</c:v>
                </c:pt>
                <c:pt idx="2429">
                  <c:v>7.840961493490326</c:v>
                </c:pt>
                <c:pt idx="2430">
                  <c:v>7.8082796431983326</c:v>
                </c:pt>
                <c:pt idx="2431">
                  <c:v>7.7756212565872671</c:v>
                </c:pt>
                <c:pt idx="2432">
                  <c:v>7.7429864042768095</c:v>
                </c:pt>
                <c:pt idx="2433">
                  <c:v>7.7103751572108585</c:v>
                </c:pt>
                <c:pt idx="2434">
                  <c:v>7.6777875866642482</c:v>
                </c:pt>
                <c:pt idx="2435">
                  <c:v>7.6452237642498799</c:v>
                </c:pt>
                <c:pt idx="2436">
                  <c:v>7.6126837619253473</c:v>
                </c:pt>
                <c:pt idx="2437">
                  <c:v>7.5801676519994645</c:v>
                </c:pt>
                <c:pt idx="2438">
                  <c:v>7.547675507139231</c:v>
                </c:pt>
                <c:pt idx="2439">
                  <c:v>7.5152074003761964</c:v>
                </c:pt>
                <c:pt idx="2440">
                  <c:v>7.482763405113511</c:v>
                </c:pt>
                <c:pt idx="2441">
                  <c:v>7.4503435951316561</c:v>
                </c:pt>
                <c:pt idx="2442">
                  <c:v>7.4179480445958488</c:v>
                </c:pt>
                <c:pt idx="2443">
                  <c:v>7.3855768280618648</c:v>
                </c:pt>
                <c:pt idx="2444">
                  <c:v>7.3532300204827115</c:v>
                </c:pt>
                <c:pt idx="2445">
                  <c:v>7.3209076972146381</c:v>
                </c:pt>
                <c:pt idx="2446">
                  <c:v>7.2886099340239223</c:v>
                </c:pt>
                <c:pt idx="2447">
                  <c:v>7.2563368070926568</c:v>
                </c:pt>
                <c:pt idx="2448">
                  <c:v>7.2240883930251218</c:v>
                </c:pt>
                <c:pt idx="2449">
                  <c:v>7.1918647688540061</c:v>
                </c:pt>
                <c:pt idx="2450">
                  <c:v>7.1596660120460811</c:v>
                </c:pt>
                <c:pt idx="2451">
                  <c:v>7.1274922005087324</c:v>
                </c:pt>
                <c:pt idx="2452">
                  <c:v>7.0953434125953105</c:v>
                </c:pt>
                <c:pt idx="2453">
                  <c:v>7.0632197271119166</c:v>
                </c:pt>
                <c:pt idx="2454">
                  <c:v>7.0311212233219758</c:v>
                </c:pt>
                <c:pt idx="2455">
                  <c:v>6.9990479809532156</c:v>
                </c:pt>
                <c:pt idx="2456">
                  <c:v>6.9670000802028209</c:v>
                </c:pt>
                <c:pt idx="2457">
                  <c:v>6.9349776017429026</c:v>
                </c:pt>
                <c:pt idx="2458">
                  <c:v>6.902980626726527</c:v>
                </c:pt>
                <c:pt idx="2459">
                  <c:v>6.8710092367930446</c:v>
                </c:pt>
                <c:pt idx="2460">
                  <c:v>6.8390635140734428</c:v>
                </c:pt>
                <c:pt idx="2461">
                  <c:v>6.8071435411959769</c:v>
                </c:pt>
                <c:pt idx="2462">
                  <c:v>6.7752494012911217</c:v>
                </c:pt>
                <c:pt idx="2463">
                  <c:v>6.7433811779973976</c:v>
                </c:pt>
                <c:pt idx="2464">
                  <c:v>6.7115389554661933</c:v>
                </c:pt>
                <c:pt idx="2465">
                  <c:v>6.6797228183668409</c:v>
                </c:pt>
                <c:pt idx="2466">
                  <c:v>6.6479328518919143</c:v>
                </c:pt>
                <c:pt idx="2467">
                  <c:v>6.6161691417621959</c:v>
                </c:pt>
                <c:pt idx="2468">
                  <c:v>6.5844317742313763</c:v>
                </c:pt>
                <c:pt idx="2469">
                  <c:v>6.5527208360910976</c:v>
                </c:pt>
                <c:pt idx="2470">
                  <c:v>6.5210364146757192</c:v>
                </c:pt>
                <c:pt idx="2471">
                  <c:v>6.4893785978670913</c:v>
                </c:pt>
                <c:pt idx="2472">
                  <c:v>6.4577474740989826</c:v>
                </c:pt>
                <c:pt idx="2473">
                  <c:v>6.4261431323621121</c:v>
                </c:pt>
                <c:pt idx="2474">
                  <c:v>6.3945656622075306</c:v>
                </c:pt>
                <c:pt idx="2475">
                  <c:v>6.363015153752702</c:v>
                </c:pt>
                <c:pt idx="2476">
                  <c:v>6.3314916976844131</c:v>
                </c:pt>
                <c:pt idx="2477">
                  <c:v>6.2999953852637827</c:v>
                </c:pt>
                <c:pt idx="2478">
                  <c:v>6.2685263083302356</c:v>
                </c:pt>
                <c:pt idx="2479">
                  <c:v>6.2370845593053126</c:v>
                </c:pt>
                <c:pt idx="2480">
                  <c:v>6.2056702311976366</c:v>
                </c:pt>
                <c:pt idx="2481">
                  <c:v>6.1742834176055448</c:v>
                </c:pt>
                <c:pt idx="2482">
                  <c:v>6.1429242127219972</c:v>
                </c:pt>
                <c:pt idx="2483">
                  <c:v>6.1115927113378943</c:v>
                </c:pt>
                <c:pt idx="2484">
                  <c:v>6.0802890088460515</c:v>
                </c:pt>
                <c:pt idx="2485">
                  <c:v>6.0490132012443878</c:v>
                </c:pt>
                <c:pt idx="2486">
                  <c:v>6.0177653851399828</c:v>
                </c:pt>
                <c:pt idx="2487">
                  <c:v>5.9865456577521741</c:v>
                </c:pt>
                <c:pt idx="2488">
                  <c:v>5.9553541169160118</c:v>
                </c:pt>
                <c:pt idx="2489">
                  <c:v>5.9241908610856324</c:v>
                </c:pt>
                <c:pt idx="2490">
                  <c:v>5.8930559893373022</c:v>
                </c:pt>
                <c:pt idx="2491">
                  <c:v>5.861949601372797</c:v>
                </c:pt>
                <c:pt idx="2492">
                  <c:v>5.830871797521934</c:v>
                </c:pt>
                <c:pt idx="2493">
                  <c:v>5.7998226787461284</c:v>
                </c:pt>
                <c:pt idx="2494">
                  <c:v>5.7688023466407117</c:v>
                </c:pt>
                <c:pt idx="2495">
                  <c:v>5.7378109034378006</c:v>
                </c:pt>
                <c:pt idx="2496">
                  <c:v>5.7068484520092841</c:v>
                </c:pt>
                <c:pt idx="2497">
                  <c:v>5.6759150958691151</c:v>
                </c:pt>
                <c:pt idx="2498">
                  <c:v>5.6450109391756165</c:v>
                </c:pt>
                <c:pt idx="2499">
                  <c:v>5.6141360867341241</c:v>
                </c:pt>
                <c:pt idx="2500">
                  <c:v>5.5832906439993089</c:v>
                </c:pt>
                <c:pt idx="2501">
                  <c:v>5.5524747170771338</c:v>
                </c:pt>
                <c:pt idx="2502">
                  <c:v>5.5216884127271237</c:v>
                </c:pt>
                <c:pt idx="2503">
                  <c:v>5.4909318383644381</c:v>
                </c:pt>
                <c:pt idx="2504">
                  <c:v>5.4602051020612645</c:v>
                </c:pt>
                <c:pt idx="2505">
                  <c:v>5.4295083125493431</c:v>
                </c:pt>
                <c:pt idx="2506">
                  <c:v>5.3988415792212372</c:v>
                </c:pt>
                <c:pt idx="2507">
                  <c:v>5.3682050121317868</c:v>
                </c:pt>
                <c:pt idx="2508">
                  <c:v>5.3375987220000463</c:v>
                </c:pt>
                <c:pt idx="2509">
                  <c:v>5.3070228202103014</c:v>
                </c:pt>
                <c:pt idx="2510">
                  <c:v>5.2764774188134433</c:v>
                </c:pt>
                <c:pt idx="2511">
                  <c:v>5.2459626305284992</c:v>
                </c:pt>
                <c:pt idx="2512">
                  <c:v>5.2154785687431673</c:v>
                </c:pt>
                <c:pt idx="2513">
                  <c:v>5.1850253475148644</c:v>
                </c:pt>
                <c:pt idx="2514">
                  <c:v>5.1546030815719845</c:v>
                </c:pt>
                <c:pt idx="2515">
                  <c:v>5.1242118863145292</c:v>
                </c:pt>
                <c:pt idx="2516">
                  <c:v>5.0938518778145099</c:v>
                </c:pt>
                <c:pt idx="2517">
                  <c:v>5.0635231728162902</c:v>
                </c:pt>
                <c:pt idx="2518">
                  <c:v>5.0332258887379746</c:v>
                </c:pt>
                <c:pt idx="2519">
                  <c:v>5.0029601436705722</c:v>
                </c:pt>
                <c:pt idx="2520">
                  <c:v>4.9727260563790061</c:v>
                </c:pt>
                <c:pt idx="2521">
                  <c:v>4.9425237463016529</c:v>
                </c:pt>
                <c:pt idx="2522">
                  <c:v>4.912353333550719</c:v>
                </c:pt>
                <c:pt idx="2523">
                  <c:v>4.8822149389118756</c:v>
                </c:pt>
                <c:pt idx="2524">
                  <c:v>4.8521086838438734</c:v>
                </c:pt>
                <c:pt idx="2525">
                  <c:v>4.8220346904786817</c:v>
                </c:pt>
                <c:pt idx="2526">
                  <c:v>4.7919930816201628</c:v>
                </c:pt>
                <c:pt idx="2527">
                  <c:v>4.7619839807444393</c:v>
                </c:pt>
                <c:pt idx="2528">
                  <c:v>4.7320075119982272</c:v>
                </c:pt>
                <c:pt idx="2529">
                  <c:v>4.7020638001984754</c:v>
                </c:pt>
                <c:pt idx="2530">
                  <c:v>4.6721529708313145</c:v>
                </c:pt>
                <c:pt idx="2531">
                  <c:v>4.6422751500508266</c:v>
                </c:pt>
                <c:pt idx="2532">
                  <c:v>4.6124304646778445</c:v>
                </c:pt>
                <c:pt idx="2533">
                  <c:v>4.5826190421986457</c:v>
                </c:pt>
                <c:pt idx="2534">
                  <c:v>4.5528410107634132</c:v>
                </c:pt>
                <c:pt idx="2535">
                  <c:v>4.5230964991845708</c:v>
                </c:pt>
                <c:pt idx="2536">
                  <c:v>4.493385636935038</c:v>
                </c:pt>
                <c:pt idx="2537">
                  <c:v>4.4637085541464048</c:v>
                </c:pt>
                <c:pt idx="2538">
                  <c:v>4.4340653816069171</c:v>
                </c:pt>
                <c:pt idx="2539">
                  <c:v>4.4044562507591483</c:v>
                </c:pt>
                <c:pt idx="2540">
                  <c:v>4.3748812936977215</c:v>
                </c:pt>
                <c:pt idx="2541">
                  <c:v>4.3453406431673782</c:v>
                </c:pt>
                <c:pt idx="2542">
                  <c:v>4.3158344325596207</c:v>
                </c:pt>
                <c:pt idx="2543">
                  <c:v>4.2863627959106516</c:v>
                </c:pt>
                <c:pt idx="2544">
                  <c:v>4.2569258678981008</c:v>
                </c:pt>
                <c:pt idx="2545">
                  <c:v>4.2275237838383646</c:v>
                </c:pt>
                <c:pt idx="2546">
                  <c:v>4.1981566796833221</c:v>
                </c:pt>
                <c:pt idx="2547">
                  <c:v>4.1688246920169982</c:v>
                </c:pt>
                <c:pt idx="2548">
                  <c:v>4.1395279580522892</c:v>
                </c:pt>
                <c:pt idx="2549">
                  <c:v>4.1102666156272747</c:v>
                </c:pt>
                <c:pt idx="2550">
                  <c:v>4.0810408032016667</c:v>
                </c:pt>
                <c:pt idx="2551">
                  <c:v>4.051850659852664</c:v>
                </c:pt>
                <c:pt idx="2552">
                  <c:v>4.0226963252713315</c:v>
                </c:pt>
                <c:pt idx="2553">
                  <c:v>3.9935779397579974</c:v>
                </c:pt>
                <c:pt idx="2554">
                  <c:v>3.9644956442184762</c:v>
                </c:pt>
                <c:pt idx="2555">
                  <c:v>3.9354495801590295</c:v>
                </c:pt>
                <c:pt idx="2556">
                  <c:v>3.9064398896819319</c:v>
                </c:pt>
                <c:pt idx="2557">
                  <c:v>3.8774667154810749</c:v>
                </c:pt>
                <c:pt idx="2558">
                  <c:v>3.8485302008364535</c:v>
                </c:pt>
                <c:pt idx="2559">
                  <c:v>3.8196304896092599</c:v>
                </c:pt>
                <c:pt idx="2560">
                  <c:v>3.790767726236842</c:v>
                </c:pt>
                <c:pt idx="2561">
                  <c:v>3.7619420557271512</c:v>
                </c:pt>
                <c:pt idx="2562">
                  <c:v>3.7331536236526257</c:v>
                </c:pt>
                <c:pt idx="2563">
                  <c:v>3.7044025761454931</c:v>
                </c:pt>
                <c:pt idx="2564">
                  <c:v>3.6756890598911509</c:v>
                </c:pt>
                <c:pt idx="2565">
                  <c:v>3.64701322212172</c:v>
                </c:pt>
                <c:pt idx="2566">
                  <c:v>3.6183752106107008</c:v>
                </c:pt>
                <c:pt idx="2567">
                  <c:v>3.5897751736658599</c:v>
                </c:pt>
                <c:pt idx="2568">
                  <c:v>3.5612132601229511</c:v>
                </c:pt>
                <c:pt idx="2569">
                  <c:v>3.5326896193386261</c:v>
                </c:pt>
                <c:pt idx="2570">
                  <c:v>3.504204401183912</c:v>
                </c:pt>
                <c:pt idx="2571">
                  <c:v>3.4757577560365589</c:v>
                </c:pt>
                <c:pt idx="2572">
                  <c:v>3.4473498347739788</c:v>
                </c:pt>
                <c:pt idx="2573">
                  <c:v>3.4189807887660302</c:v>
                </c:pt>
                <c:pt idx="2574">
                  <c:v>3.3906507698665282</c:v>
                </c:pt>
                <c:pt idx="2575">
                  <c:v>3.362359930406567</c:v>
                </c:pt>
                <c:pt idx="2576">
                  <c:v>3.334108423185127</c:v>
                </c:pt>
                <c:pt idx="2577">
                  <c:v>3.3058964014618324</c:v>
                </c:pt>
                <c:pt idx="2578">
                  <c:v>3.27772401894795</c:v>
                </c:pt>
                <c:pt idx="2579">
                  <c:v>3.2495914297983983</c:v>
                </c:pt>
                <c:pt idx="2580">
                  <c:v>3.2214987886020574</c:v>
                </c:pt>
                <c:pt idx="2581">
                  <c:v>3.1934462503734</c:v>
                </c:pt>
                <c:pt idx="2582">
                  <c:v>3.1654339705431682</c:v>
                </c:pt>
                <c:pt idx="2583">
                  <c:v>3.1374621049487557</c:v>
                </c:pt>
                <c:pt idx="2584">
                  <c:v>3.1095308098248302</c:v>
                </c:pt>
                <c:pt idx="2585">
                  <c:v>3.0816402417934148</c:v>
                </c:pt>
                <c:pt idx="2586">
                  <c:v>3.0537905578539952</c:v>
                </c:pt>
                <c:pt idx="2587">
                  <c:v>3.0259819153729084</c:v>
                </c:pt>
                <c:pt idx="2588">
                  <c:v>2.9982144720736494</c:v>
                </c:pt>
                <c:pt idx="2589">
                  <c:v>2.9704883860253615</c:v>
                </c:pt>
                <c:pt idx="2590">
                  <c:v>2.9428038156327445</c:v>
                </c:pt>
                <c:pt idx="2591">
                  <c:v>2.9151609196247925</c:v>
                </c:pt>
                <c:pt idx="2592">
                  <c:v>2.8875598570429624</c:v>
                </c:pt>
                <c:pt idx="2593">
                  <c:v>2.8600007872306126</c:v>
                </c:pt>
                <c:pt idx="2594">
                  <c:v>2.8324838698206687</c:v>
                </c:pt>
                <c:pt idx="2595">
                  <c:v>2.8050092647238634</c:v>
                </c:pt>
                <c:pt idx="2596">
                  <c:v>2.7775771321165879</c:v>
                </c:pt>
                <c:pt idx="2597">
                  <c:v>2.7501876324286467</c:v>
                </c:pt>
                <c:pt idx="2598">
                  <c:v>2.7228409263304898</c:v>
                </c:pt>
                <c:pt idx="2599">
                  <c:v>2.6955371747205397</c:v>
                </c:pt>
                <c:pt idx="2600">
                  <c:v>2.6682765387117606</c:v>
                </c:pt>
                <c:pt idx="2601">
                  <c:v>2.6410591796192069</c:v>
                </c:pt>
                <c:pt idx="2602">
                  <c:v>2.6138852589455746</c:v>
                </c:pt>
                <c:pt idx="2603">
                  <c:v>2.5867549383679016</c:v>
                </c:pt>
                <c:pt idx="2604">
                  <c:v>2.5596683797239117</c:v>
                </c:pt>
                <c:pt idx="2605">
                  <c:v>2.5326257449969884</c:v>
                </c:pt>
                <c:pt idx="2606">
                  <c:v>2.5056271963021786</c:v>
                </c:pt>
                <c:pt idx="2607">
                  <c:v>2.4786728958717594</c:v>
                </c:pt>
                <c:pt idx="2608">
                  <c:v>2.4517630060397226</c:v>
                </c:pt>
                <c:pt idx="2609">
                  <c:v>2.4248976892267935</c:v>
                </c:pt>
                <c:pt idx="2610">
                  <c:v>2.3980771079252881</c:v>
                </c:pt>
                <c:pt idx="2611">
                  <c:v>2.3713014246826813</c:v>
                </c:pt>
                <c:pt idx="2612">
                  <c:v>2.3445708020865088</c:v>
                </c:pt>
                <c:pt idx="2613">
                  <c:v>2.3178854027475633</c:v>
                </c:pt>
                <c:pt idx="2614">
                  <c:v>2.2912453892836524</c:v>
                </c:pt>
                <c:pt idx="2615">
                  <c:v>2.2646509243027224</c:v>
                </c:pt>
                <c:pt idx="2616">
                  <c:v>2.2381021703859951</c:v>
                </c:pt>
                <c:pt idx="2617">
                  <c:v>2.2115992900708692</c:v>
                </c:pt>
                <c:pt idx="2618">
                  <c:v>2.1851424458328932</c:v>
                </c:pt>
                <c:pt idx="2619">
                  <c:v>2.1587318000685043</c:v>
                </c:pt>
                <c:pt idx="2620">
                  <c:v>2.1323675150768069</c:v>
                </c:pt>
                <c:pt idx="2621">
                  <c:v>2.1060497530409235</c:v>
                </c:pt>
                <c:pt idx="2622">
                  <c:v>2.079778676009961</c:v>
                </c:pt>
                <c:pt idx="2623">
                  <c:v>2.0535544458794148</c:v>
                </c:pt>
                <c:pt idx="2624">
                  <c:v>2.0273772243729797</c:v>
                </c:pt>
                <c:pt idx="2625">
                  <c:v>2.0012471730218331</c:v>
                </c:pt>
                <c:pt idx="2626">
                  <c:v>1.9751644531461383</c:v>
                </c:pt>
                <c:pt idx="2627">
                  <c:v>1.9491292258341073</c:v>
                </c:pt>
                <c:pt idx="2628">
                  <c:v>1.9231416519223661</c:v>
                </c:pt>
                <c:pt idx="2629">
                  <c:v>1.897201891974635</c:v>
                </c:pt>
                <c:pt idx="2630">
                  <c:v>1.871310106261824</c:v>
                </c:pt>
                <c:pt idx="2631">
                  <c:v>1.8454664547396635</c:v>
                </c:pt>
                <c:pt idx="2632">
                  <c:v>1.8196710970283299</c:v>
                </c:pt>
                <c:pt idx="2633">
                  <c:v>1.7939241923897364</c:v>
                </c:pt>
                <c:pt idx="2634">
                  <c:v>1.7682258997061437</c:v>
                </c:pt>
                <c:pt idx="2635">
                  <c:v>1.7425763774573289</c:v>
                </c:pt>
                <c:pt idx="2636">
                  <c:v>1.7169757836981872</c:v>
                </c:pt>
                <c:pt idx="2637">
                  <c:v>1.6914242760354694</c:v>
                </c:pt>
                <c:pt idx="2638">
                  <c:v>1.6659220116046389</c:v>
                </c:pt>
                <c:pt idx="2639">
                  <c:v>1.6404691470458019</c:v>
                </c:pt>
                <c:pt idx="2640">
                  <c:v>1.6150658384809358</c:v>
                </c:pt>
                <c:pt idx="2641">
                  <c:v>1.589712241487623</c:v>
                </c:pt>
                <c:pt idx="2642">
                  <c:v>1.5644085110767598</c:v>
                </c:pt>
                <c:pt idx="2643">
                  <c:v>1.5391548016655516</c:v>
                </c:pt>
                <c:pt idx="2644">
                  <c:v>1.5139512670539106</c:v>
                </c:pt>
                <c:pt idx="2645">
                  <c:v>1.4887980603975017</c:v>
                </c:pt>
                <c:pt idx="2646">
                  <c:v>1.4636953341832595</c:v>
                </c:pt>
                <c:pt idx="2647">
                  <c:v>1.4386432402016327</c:v>
                </c:pt>
                <c:pt idx="2648">
                  <c:v>1.4136419295212157</c:v>
                </c:pt>
                <c:pt idx="2649">
                  <c:v>1.3886915524612717</c:v>
                </c:pt>
                <c:pt idx="2650">
                  <c:v>1.3637922585644489</c:v>
                </c:pt>
                <c:pt idx="2651">
                  <c:v>1.3389441965692543</c:v>
                </c:pt>
                <c:pt idx="2652">
                  <c:v>1.3141475143822867</c:v>
                </c:pt>
                <c:pt idx="2653">
                  <c:v>1.2894023590495696</c:v>
                </c:pt>
                <c:pt idx="2654">
                  <c:v>1.2647088767283594</c:v>
                </c:pt>
                <c:pt idx="2655">
                  <c:v>1.2400672126574568</c:v>
                </c:pt>
                <c:pt idx="2656">
                  <c:v>1.2154775111285228</c:v>
                </c:pt>
                <c:pt idx="2657">
                  <c:v>1.1909399154559641</c:v>
                </c:pt>
                <c:pt idx="2658">
                  <c:v>1.1664545679469156</c:v>
                </c:pt>
                <c:pt idx="2659">
                  <c:v>1.1420216098709006</c:v>
                </c:pt>
                <c:pt idx="2660">
                  <c:v>1.117641181428791</c:v>
                </c:pt>
                <c:pt idx="2661">
                  <c:v>1.0933134217215259</c:v>
                </c:pt>
                <c:pt idx="2662">
                  <c:v>1.0690384687190349</c:v>
                </c:pt>
                <c:pt idx="2663">
                  <c:v>1.0448164592277729</c:v>
                </c:pt>
                <c:pt idx="2664">
                  <c:v>1.0206475288586152</c:v>
                </c:pt>
                <c:pt idx="2665">
                  <c:v>0.99653181199420438</c:v>
                </c:pt>
                <c:pt idx="2666">
                  <c:v>0.9724694417554105</c:v>
                </c:pt>
                <c:pt idx="2667">
                  <c:v>0.94846054996876905</c:v>
                </c:pt>
                <c:pt idx="2668">
                  <c:v>0.92450526713140935</c:v>
                </c:pt>
                <c:pt idx="2669">
                  <c:v>0.90060372237772324</c:v>
                </c:pt>
                <c:pt idx="2670">
                  <c:v>0.87675604344443936</c:v>
                </c:pt>
                <c:pt idx="2671">
                  <c:v>0.8529623566351735</c:v>
                </c:pt>
                <c:pt idx="2672">
                  <c:v>0.82922278678570494</c:v>
                </c:pt>
                <c:pt idx="2673">
                  <c:v>0.80553745722734549</c:v>
                </c:pt>
                <c:pt idx="2674">
                  <c:v>0.78190648975126154</c:v>
                </c:pt>
                <c:pt idx="2675">
                  <c:v>0.75833000457108735</c:v>
                </c:pt>
                <c:pt idx="2676">
                  <c:v>0.73480812028690079</c:v>
                </c:pt>
                <c:pt idx="2677">
                  <c:v>0.71134095384657103</c:v>
                </c:pt>
                <c:pt idx="2678">
                  <c:v>0.68792862050841896</c:v>
                </c:pt>
                <c:pt idx="2679">
                  <c:v>0.66457123380317562</c:v>
                </c:pt>
                <c:pt idx="2680">
                  <c:v>0.64126890549415538</c:v>
                </c:pt>
                <c:pt idx="2681">
                  <c:v>0.61802174553925093</c:v>
                </c:pt>
                <c:pt idx="2682">
                  <c:v>0.59482986205039001</c:v>
                </c:pt>
                <c:pt idx="2683">
                  <c:v>0.57169336125420012</c:v>
                </c:pt>
                <c:pt idx="2684">
                  <c:v>0.54861234745060783</c:v>
                </c:pt>
                <c:pt idx="2685">
                  <c:v>0.52558692297285958</c:v>
                </c:pt>
                <c:pt idx="2686">
                  <c:v>0.50261718814565792</c:v>
                </c:pt>
                <c:pt idx="2687">
                  <c:v>0.47970324124334873</c:v>
                </c:pt>
                <c:pt idx="2688">
                  <c:v>0.45684517844741174</c:v>
                </c:pt>
                <c:pt idx="2689">
                  <c:v>0.43404309380438311</c:v>
                </c:pt>
                <c:pt idx="2690">
                  <c:v>0.41129707918226349</c:v>
                </c:pt>
                <c:pt idx="2691">
                  <c:v>0.38860722422690641</c:v>
                </c:pt>
                <c:pt idx="2692">
                  <c:v>0.36597361631777436</c:v>
                </c:pt>
                <c:pt idx="2693">
                  <c:v>0.34339634052395918</c:v>
                </c:pt>
                <c:pt idx="2694">
                  <c:v>0.32087547955847096</c:v>
                </c:pt>
                <c:pt idx="2695">
                  <c:v>0.29841111373339857</c:v>
                </c:pt>
                <c:pt idx="2696">
                  <c:v>0.27600332091346769</c:v>
                </c:pt>
                <c:pt idx="2697">
                  <c:v>0.25365217646985344</c:v>
                </c:pt>
                <c:pt idx="2698">
                  <c:v>0.23135775323326294</c:v>
                </c:pt>
                <c:pt idx="2699">
                  <c:v>0.20912012144656317</c:v>
                </c:pt>
                <c:pt idx="2700">
                  <c:v>0.18693934871702972</c:v>
                </c:pt>
                <c:pt idx="2701">
                  <c:v>0.16481549996791914</c:v>
                </c:pt>
                <c:pt idx="2702">
                  <c:v>0.14274863738933805</c:v>
                </c:pt>
                <c:pt idx="2703">
                  <c:v>0.12073882038980657</c:v>
                </c:pt>
                <c:pt idx="2704">
                  <c:v>9.8786105545453723E-2</c:v>
                </c:pt>
                <c:pt idx="2705">
                  <c:v>7.6890546550360664E-2</c:v>
                </c:pt>
                <c:pt idx="2706">
                  <c:v>5.5052194165606472E-2</c:v>
                </c:pt>
                <c:pt idx="2707">
                  <c:v>3.327109616819706E-2</c:v>
                </c:pt>
                <c:pt idx="2708">
                  <c:v>1.1547297298650862E-2</c:v>
                </c:pt>
                <c:pt idx="2709">
                  <c:v>-1.011916079059978E-2</c:v>
                </c:pt>
                <c:pt idx="2710">
                  <c:v>-3.1728239588221761E-2</c:v>
                </c:pt>
                <c:pt idx="2711">
                  <c:v>-5.3279903777447256E-2</c:v>
                </c:pt>
                <c:pt idx="2712">
                  <c:v>-7.4774121289589282E-2</c:v>
                </c:pt>
                <c:pt idx="2713">
                  <c:v>-9.6210863358783053E-2</c:v>
                </c:pt>
                <c:pt idx="2714">
                  <c:v>-0.11759010457623731</c:v>
                </c:pt>
                <c:pt idx="2715">
                  <c:v>-0.13891182294617699</c:v>
                </c:pt>
                <c:pt idx="2716">
                  <c:v>-0.16017599994120885</c:v>
                </c:pt>
                <c:pt idx="2717">
                  <c:v>-0.18138262055939552</c:v>
                </c:pt>
                <c:pt idx="2718">
                  <c:v>-0.20253167338029485</c:v>
                </c:pt>
                <c:pt idx="2719">
                  <c:v>-0.22362315062293198</c:v>
                </c:pt>
                <c:pt idx="2720">
                  <c:v>-0.24465704820392403</c:v>
                </c:pt>
                <c:pt idx="2721">
                  <c:v>-0.26563336579541302</c:v>
                </c:pt>
                <c:pt idx="2722">
                  <c:v>-0.2865521068846269</c:v>
                </c:pt>
                <c:pt idx="2723">
                  <c:v>-0.30741327883313052</c:v>
                </c:pt>
                <c:pt idx="2724">
                  <c:v>-0.32821689293717227</c:v>
                </c:pt>
                <c:pt idx="2725">
                  <c:v>-0.34896296448801978</c:v>
                </c:pt>
                <c:pt idx="2726">
                  <c:v>-0.3696515128333272</c:v>
                </c:pt>
                <c:pt idx="2727">
                  <c:v>-0.39028256143860052</c:v>
                </c:pt>
                <c:pt idx="2728">
                  <c:v>-0.41085613795004094</c:v>
                </c:pt>
                <c:pt idx="2729">
                  <c:v>-0.43137227425646296</c:v>
                </c:pt>
                <c:pt idx="2730">
                  <c:v>-0.45183100655336694</c:v>
                </c:pt>
                <c:pt idx="2731">
                  <c:v>-0.47223237540633461</c:v>
                </c:pt>
                <c:pt idx="2732">
                  <c:v>-0.49257642581570199</c:v>
                </c:pt>
                <c:pt idx="2733">
                  <c:v>-0.51286320728138468</c:v>
                </c:pt>
                <c:pt idx="2734">
                  <c:v>-0.53309277386840959</c:v>
                </c:pt>
                <c:pt idx="2735">
                  <c:v>-0.55326518427304539</c:v>
                </c:pt>
                <c:pt idx="2736">
                  <c:v>-0.57338050188908429</c:v>
                </c:pt>
                <c:pt idx="2737">
                  <c:v>-0.5934387948751817</c:v>
                </c:pt>
                <c:pt idx="2738">
                  <c:v>-0.6134401362229055</c:v>
                </c:pt>
                <c:pt idx="2739">
                  <c:v>-0.6333846038240647</c:v>
                </c:pt>
                <c:pt idx="2740">
                  <c:v>-0.65327228054018627</c:v>
                </c:pt>
                <c:pt idx="2741">
                  <c:v>-0.67310325427163997</c:v>
                </c:pt>
                <c:pt idx="2742">
                  <c:v>-0.6928776180272731</c:v>
                </c:pt>
                <c:pt idx="2743">
                  <c:v>-0.71259546999499823</c:v>
                </c:pt>
                <c:pt idx="2744">
                  <c:v>-0.73225691361271317</c:v>
                </c:pt>
                <c:pt idx="2745">
                  <c:v>-0.751862057639616</c:v>
                </c:pt>
                <c:pt idx="2746">
                  <c:v>-0.77141101622830122</c:v>
                </c:pt>
                <c:pt idx="2747">
                  <c:v>-0.79090390899700425</c:v>
                </c:pt>
                <c:pt idx="2748">
                  <c:v>-0.81034086110329451</c:v>
                </c:pt>
                <c:pt idx="2749">
                  <c:v>-0.82972200331691071</c:v>
                </c:pt>
                <c:pt idx="2750">
                  <c:v>-0.84904747209431985</c:v>
                </c:pt>
                <c:pt idx="2751">
                  <c:v>-0.86831740965316928</c:v>
                </c:pt>
                <c:pt idx="2752">
                  <c:v>-0.88753196404751922</c:v>
                </c:pt>
                <c:pt idx="2753">
                  <c:v>-0.90669128924332654</c:v>
                </c:pt>
                <c:pt idx="2754">
                  <c:v>-0.92579554519495277</c:v>
                </c:pt>
                <c:pt idx="2755">
                  <c:v>-0.94484489792125692</c:v>
                </c:pt>
                <c:pt idx="2756">
                  <c:v>-0.96383951958360015</c:v>
                </c:pt>
                <c:pt idx="2757">
                  <c:v>-0.9827795885625884</c:v>
                </c:pt>
                <c:pt idx="2758">
                  <c:v>-1.0016652895369937</c:v>
                </c:pt>
                <c:pt idx="2759">
                  <c:v>-1.0204968135618473</c:v>
                </c:pt>
                <c:pt idx="2760">
                  <c:v>-1.0392743581480781</c:v>
                </c:pt>
                <c:pt idx="2761">
                  <c:v>-1.0579981273415524</c:v>
                </c:pt>
                <c:pt idx="2762">
                  <c:v>-1.0766683318036969</c:v>
                </c:pt>
                <c:pt idx="2763">
                  <c:v>-1.0952851888913928</c:v>
                </c:pt>
                <c:pt idx="2764">
                  <c:v>-1.1138489227385773</c:v>
                </c:pt>
                <c:pt idx="2765">
                  <c:v>-1.1323597643375005</c:v>
                </c:pt>
                <c:pt idx="2766">
                  <c:v>-1.1508179516199151</c:v>
                </c:pt>
                <c:pt idx="2767">
                  <c:v>-1.1692237295404431</c:v>
                </c:pt>
                <c:pt idx="2768">
                  <c:v>-1.1875773501581619</c:v>
                </c:pt>
                <c:pt idx="2769">
                  <c:v>-1.2058790727206055</c:v>
                </c:pt>
                <c:pt idx="2770">
                  <c:v>-1.2241291637467706</c:v>
                </c:pt>
                <c:pt idx="2771">
                  <c:v>-1.2423278971107314</c:v>
                </c:pt>
                <c:pt idx="2772">
                  <c:v>-1.2604755541266663</c:v>
                </c:pt>
                <c:pt idx="2773">
                  <c:v>-1.2785724236327367</c:v>
                </c:pt>
                <c:pt idx="2774">
                  <c:v>-1.2966188020761218</c:v>
                </c:pt>
                <c:pt idx="2775">
                  <c:v>-1.3146149935984666</c:v>
                </c:pt>
                <c:pt idx="2776">
                  <c:v>-1.3325613101213853</c:v>
                </c:pt>
                <c:pt idx="2777">
                  <c:v>-1.3504580714326286</c:v>
                </c:pt>
                <c:pt idx="2778">
                  <c:v>-1.368305605271434</c:v>
                </c:pt>
                <c:pt idx="2779">
                  <c:v>-1.3861042474160037</c:v>
                </c:pt>
                <c:pt idx="2780">
                  <c:v>-1.4038543417690934</c:v>
                </c:pt>
                <c:pt idx="2781">
                  <c:v>-1.4215562404459645</c:v>
                </c:pt>
                <c:pt idx="2782">
                  <c:v>-1.4392103038607553</c:v>
                </c:pt>
                <c:pt idx="2783">
                  <c:v>-1.4568169008140861</c:v>
                </c:pt>
                <c:pt idx="2784">
                  <c:v>-1.4743764085807518</c:v>
                </c:pt>
                <c:pt idx="2785">
                  <c:v>-1.4918892129969752</c:v>
                </c:pt>
                <c:pt idx="2786">
                  <c:v>-1.5093557085484808</c:v>
                </c:pt>
                <c:pt idx="2787">
                  <c:v>-1.5267762984582813</c:v>
                </c:pt>
                <c:pt idx="2788">
                  <c:v>-1.5441513947746128</c:v>
                </c:pt>
                <c:pt idx="2789">
                  <c:v>-1.5614814184591115</c:v>
                </c:pt>
                <c:pt idx="2790">
                  <c:v>-1.5787667994747359</c:v>
                </c:pt>
                <c:pt idx="2791">
                  <c:v>-1.5960079768740589</c:v>
                </c:pt>
                <c:pt idx="2792">
                  <c:v>-1.6132053988871831</c:v>
                </c:pt>
                <c:pt idx="2793">
                  <c:v>-1.6303595230096857</c:v>
                </c:pt>
                <c:pt idx="2794">
                  <c:v>-1.6474708160908031</c:v>
                </c:pt>
                <c:pt idx="2795">
                  <c:v>-1.6645397544210607</c:v>
                </c:pt>
                <c:pt idx="2796">
                  <c:v>-1.6815668238202905</c:v>
                </c:pt>
                <c:pt idx="2797">
                  <c:v>-1.6985525197246274</c:v>
                </c:pt>
                <c:pt idx="2798">
                  <c:v>-1.7154973472745203</c:v>
                </c:pt>
                <c:pt idx="2799">
                  <c:v>-1.7324018214012225</c:v>
                </c:pt>
                <c:pt idx="2800">
                  <c:v>-1.7492664669140141</c:v>
                </c:pt>
                <c:pt idx="2801">
                  <c:v>-1.7660918185866561</c:v>
                </c:pt>
                <c:pt idx="2802">
                  <c:v>-1.782878421243286</c:v>
                </c:pt>
                <c:pt idx="2803">
                  <c:v>-1.7996268298445628</c:v>
                </c:pt>
                <c:pt idx="2804">
                  <c:v>-1.8163376095729289</c:v>
                </c:pt>
                <c:pt idx="2805">
                  <c:v>-1.8330113359171563</c:v>
                </c:pt>
                <c:pt idx="2806">
                  <c:v>-1.8496485947572592</c:v>
                </c:pt>
                <c:pt idx="2807">
                  <c:v>-1.8662499824479086</c:v>
                </c:pt>
                <c:pt idx="2808">
                  <c:v>-1.8828161059016888</c:v>
                </c:pt>
                <c:pt idx="2809">
                  <c:v>-1.8993475826719237</c:v>
                </c:pt>
                <c:pt idx="2810">
                  <c:v>-1.9158450410340304</c:v>
                </c:pt>
                <c:pt idx="2811">
                  <c:v>-1.9323091200673228</c:v>
                </c:pt>
                <c:pt idx="2812">
                  <c:v>-1.9487404697345498</c:v>
                </c:pt>
                <c:pt idx="2813">
                  <c:v>-1.9651397509619719</c:v>
                </c:pt>
                <c:pt idx="2814">
                  <c:v>-1.9815076357174819</c:v>
                </c:pt>
                <c:pt idx="2815">
                  <c:v>-1.9978448070884871</c:v>
                </c:pt>
                <c:pt idx="2816">
                  <c:v>-2.0141519593583839</c:v>
                </c:pt>
                <c:pt idx="2817">
                  <c:v>-2.0304297980817863</c:v>
                </c:pt>
                <c:pt idx="2818">
                  <c:v>-2.0466790401592205</c:v>
                </c:pt>
                <c:pt idx="2819">
                  <c:v>-2.062900413910266</c:v>
                </c:pt>
                <c:pt idx="2820">
                  <c:v>-2.0790946591450341</c:v>
                </c:pt>
                <c:pt idx="2821">
                  <c:v>-2.0952625272352492</c:v>
                </c:pt>
                <c:pt idx="2822">
                  <c:v>-2.1114047811828556</c:v>
                </c:pt>
                <c:pt idx="2823">
                  <c:v>-2.1275221956883108</c:v>
                </c:pt>
                <c:pt idx="2824">
                  <c:v>-2.1436155572161955</c:v>
                </c:pt>
                <c:pt idx="2825">
                  <c:v>-2.159685664060139</c:v>
                </c:pt>
                <c:pt idx="2826">
                  <c:v>-2.1757333264054761</c:v>
                </c:pt>
                <c:pt idx="2827">
                  <c:v>-2.1917593663906296</c:v>
                </c:pt>
                <c:pt idx="2828">
                  <c:v>-2.2077646181660175</c:v>
                </c:pt>
                <c:pt idx="2829">
                  <c:v>-2.2237499279520838</c:v>
                </c:pt>
                <c:pt idx="2830">
                  <c:v>-2.2397161540937347</c:v>
                </c:pt>
                <c:pt idx="2831">
                  <c:v>-2.2556641671150275</c:v>
                </c:pt>
                <c:pt idx="2832">
                  <c:v>-2.2715948497690768</c:v>
                </c:pt>
                <c:pt idx="2833">
                  <c:v>-2.2875090970877459</c:v>
                </c:pt>
                <c:pt idx="2834">
                  <c:v>-2.3034078164283329</c:v>
                </c:pt>
                <c:pt idx="2835">
                  <c:v>-2.3192919275177499</c:v>
                </c:pt>
                <c:pt idx="2836">
                  <c:v>-2.3351623624938513</c:v>
                </c:pt>
                <c:pt idx="2837">
                  <c:v>-2.3510200659452947</c:v>
                </c:pt>
                <c:pt idx="2838">
                  <c:v>-2.3668659949477981</c:v>
                </c:pt>
                <c:pt idx="2839">
                  <c:v>-2.3827011190976557</c:v>
                </c:pt>
                <c:pt idx="2840">
                  <c:v>-2.3985264205431669</c:v>
                </c:pt>
                <c:pt idx="2841">
                  <c:v>-2.4143428940118716</c:v>
                </c:pt>
                <c:pt idx="2842">
                  <c:v>-2.430151546836139</c:v>
                </c:pt>
                <c:pt idx="2843">
                  <c:v>-2.4459533989745874</c:v>
                </c:pt>
                <c:pt idx="2844">
                  <c:v>-2.4617494830304083</c:v>
                </c:pt>
                <c:pt idx="2845">
                  <c:v>-2.4775408442667235</c:v>
                </c:pt>
                <c:pt idx="2846">
                  <c:v>-2.4933285406183088</c:v>
                </c:pt>
                <c:pt idx="2847">
                  <c:v>-2.5091136426993303</c:v>
                </c:pt>
                <c:pt idx="2848">
                  <c:v>-2.5248972338080367</c:v>
                </c:pt>
                <c:pt idx="2849">
                  <c:v>-2.540680409927754</c:v>
                </c:pt>
                <c:pt idx="2850">
                  <c:v>-2.5564642797228778</c:v>
                </c:pt>
                <c:pt idx="2851">
                  <c:v>-2.5722499645324151</c:v>
                </c:pt>
                <c:pt idx="2852">
                  <c:v>-2.5880385983580316</c:v>
                </c:pt>
                <c:pt idx="2853">
                  <c:v>-2.6038313278493326</c:v>
                </c:pt>
                <c:pt idx="2854">
                  <c:v>-2.6196293122828722</c:v>
                </c:pt>
                <c:pt idx="2855">
                  <c:v>-2.6354337235390735</c:v>
                </c:pt>
                <c:pt idx="2856">
                  <c:v>-2.651245746072814</c:v>
                </c:pt>
                <c:pt idx="2857">
                  <c:v>-2.6670665768795283</c:v>
                </c:pt>
                <c:pt idx="2858">
                  <c:v>-2.6828974254577269</c:v>
                </c:pt>
                <c:pt idx="2859">
                  <c:v>-2.6987395137654788</c:v>
                </c:pt>
                <c:pt idx="2860">
                  <c:v>-2.7145940761720273</c:v>
                </c:pt>
                <c:pt idx="2861">
                  <c:v>-2.7304623594047661</c:v>
                </c:pt>
                <c:pt idx="2862">
                  <c:v>-2.7463456224908915</c:v>
                </c:pt>
                <c:pt idx="2863">
                  <c:v>-2.7622451366929264</c:v>
                </c:pt>
                <c:pt idx="2864">
                  <c:v>-2.778162185439836</c:v>
                </c:pt>
                <c:pt idx="2865">
                  <c:v>-2.794098064252148</c:v>
                </c:pt>
                <c:pt idx="2866">
                  <c:v>-2.8100540806611809</c:v>
                </c:pt>
                <c:pt idx="2867">
                  <c:v>-2.826031554122141</c:v>
                </c:pt>
                <c:pt idx="2868">
                  <c:v>-2.8420318159228826</c:v>
                </c:pt>
                <c:pt idx="2869">
                  <c:v>-2.8580562090841912</c:v>
                </c:pt>
                <c:pt idx="2870">
                  <c:v>-2.8741060882564722</c:v>
                </c:pt>
                <c:pt idx="2871">
                  <c:v>-2.8901828196079702</c:v>
                </c:pt>
                <c:pt idx="2872">
                  <c:v>-2.9062877807080003</c:v>
                </c:pt>
                <c:pt idx="2873">
                  <c:v>-2.92242236040354</c:v>
                </c:pt>
                <c:pt idx="2874">
                  <c:v>-2.9385879586883972</c:v>
                </c:pt>
                <c:pt idx="2875">
                  <c:v>-2.9547859865670434</c:v>
                </c:pt>
                <c:pt idx="2876">
                  <c:v>-2.9710178659100484</c:v>
                </c:pt>
                <c:pt idx="2877">
                  <c:v>-2.9872850293041031</c:v>
                </c:pt>
                <c:pt idx="2878">
                  <c:v>-3.0035889198943839</c:v>
                </c:pt>
                <c:pt idx="2879">
                  <c:v>-3.0199309912192644</c:v>
                </c:pt>
                <c:pt idx="2880">
                  <c:v>-3.0363127070392788</c:v>
                </c:pt>
                <c:pt idx="2881">
                  <c:v>-3.0527355411573804</c:v>
                </c:pt>
                <c:pt idx="2882">
                  <c:v>-3.0692009772326707</c:v>
                </c:pt>
                <c:pt idx="2883">
                  <c:v>-3.0857105085865029</c:v>
                </c:pt>
                <c:pt idx="2884">
                  <c:v>-3.1022656380006546</c:v>
                </c:pt>
                <c:pt idx="2885">
                  <c:v>-3.1188678775089542</c:v>
                </c:pt>
                <c:pt idx="2886">
                  <c:v>-3.1355187481796638</c:v>
                </c:pt>
                <c:pt idx="2887">
                  <c:v>-3.1522197798915612</c:v>
                </c:pt>
                <c:pt idx="2888">
                  <c:v>-3.1689725111016855</c:v>
                </c:pt>
                <c:pt idx="2889">
                  <c:v>-3.185778488604762</c:v>
                </c:pt>
                <c:pt idx="2890">
                  <c:v>-3.202639267285083</c:v>
                </c:pt>
                <c:pt idx="2891">
                  <c:v>-3.2195564098610023</c:v>
                </c:pt>
                <c:pt idx="2892">
                  <c:v>-3.236531486620069</c:v>
                </c:pt>
                <c:pt idx="2893">
                  <c:v>-3.2535660751473339</c:v>
                </c:pt>
                <c:pt idx="2894">
                  <c:v>-3.2706617600450514</c:v>
                </c:pt>
                <c:pt idx="2895">
                  <c:v>-3.2878201326437742</c:v>
                </c:pt>
                <c:pt idx="2896">
                  <c:v>-3.3050427907067101</c:v>
                </c:pt>
                <c:pt idx="2897">
                  <c:v>-3.3223313381239428</c:v>
                </c:pt>
                <c:pt idx="2898">
                  <c:v>-3.3396873846001984</c:v>
                </c:pt>
                <c:pt idx="2899">
                  <c:v>-3.3571125453337061</c:v>
                </c:pt>
                <c:pt idx="2900">
                  <c:v>-3.3746084406865808</c:v>
                </c:pt>
                <c:pt idx="2901">
                  <c:v>-3.3921766958477546</c:v>
                </c:pt>
                <c:pt idx="2902">
                  <c:v>-3.4098189404871553</c:v>
                </c:pt>
                <c:pt idx="2903">
                  <c:v>-3.4275368084024107</c:v>
                </c:pt>
                <c:pt idx="2904">
                  <c:v>-3.445331937156519</c:v>
                </c:pt>
                <c:pt idx="2905">
                  <c:v>-3.4632059677082916</c:v>
                </c:pt>
                <c:pt idx="2906">
                  <c:v>-3.4811605440345406</c:v>
                </c:pt>
                <c:pt idx="2907">
                  <c:v>-3.4991973127447187</c:v>
                </c:pt>
                <c:pt idx="2908">
                  <c:v>-3.517317922686289</c:v>
                </c:pt>
                <c:pt idx="2909">
                  <c:v>-3.535524024544622</c:v>
                </c:pt>
                <c:pt idx="2910">
                  <c:v>-3.5538172704327513</c:v>
                </c:pt>
                <c:pt idx="2911">
                  <c:v>-3.5721993134756054</c:v>
                </c:pt>
                <c:pt idx="2912">
                  <c:v>-3.5906718073853034</c:v>
                </c:pt>
                <c:pt idx="2913">
                  <c:v>-3.6092364060294861</c:v>
                </c:pt>
                <c:pt idx="2914">
                  <c:v>-3.6278947629929368</c:v>
                </c:pt>
                <c:pt idx="2915">
                  <c:v>-3.6466485311312047</c:v>
                </c:pt>
                <c:pt idx="2916">
                  <c:v>-3.6654993621179033</c:v>
                </c:pt>
                <c:pt idx="2917">
                  <c:v>-3.6844489059846892</c:v>
                </c:pt>
                <c:pt idx="2918">
                  <c:v>-3.7034988106552409</c:v>
                </c:pt>
                <c:pt idx="2919">
                  <c:v>-3.7226507214718749</c:v>
                </c:pt>
                <c:pt idx="2920">
                  <c:v>-3.7419062807165933</c:v>
                </c:pt>
                <c:pt idx="2921">
                  <c:v>-3.7612671271255445</c:v>
                </c:pt>
                <c:pt idx="2922">
                  <c:v>-3.7807348953978162</c:v>
                </c:pt>
                <c:pt idx="2923">
                  <c:v>-3.8003112156989598</c:v>
                </c:pt>
                <c:pt idx="2924">
                  <c:v>-3.819997713157651</c:v>
                </c:pt>
                <c:pt idx="2925">
                  <c:v>-3.8397960073586983</c:v>
                </c:pt>
                <c:pt idx="2926">
                  <c:v>-3.859707711830568</c:v>
                </c:pt>
                <c:pt idx="2927">
                  <c:v>-3.8797344335273025</c:v>
                </c:pt>
                <c:pt idx="2928">
                  <c:v>-3.8998777723075606</c:v>
                </c:pt>
                <c:pt idx="2929">
                  <c:v>-3.920139320408186</c:v>
                </c:pt>
                <c:pt idx="2930">
                  <c:v>-3.9405206619140576</c:v>
                </c:pt>
                <c:pt idx="2931">
                  <c:v>-3.9610233722252497</c:v>
                </c:pt>
                <c:pt idx="2932">
                  <c:v>-3.98164901751991</c:v>
                </c:pt>
                <c:pt idx="2933">
                  <c:v>-4.0023991542144808</c:v>
                </c:pt>
                <c:pt idx="2934">
                  <c:v>-4.0232753284214979</c:v>
                </c:pt>
                <c:pt idx="2935">
                  <c:v>-4.0442790754045168</c:v>
                </c:pt>
                <c:pt idx="2936">
                  <c:v>-4.0654119190321136</c:v>
                </c:pt>
                <c:pt idx="2937">
                  <c:v>-4.0866753712288464</c:v>
                </c:pt>
                <c:pt idx="2938">
                  <c:v>-4.1080709314260897</c:v>
                </c:pt>
                <c:pt idx="2939">
                  <c:v>-4.1296000860117381</c:v>
                </c:pt>
                <c:pt idx="2940">
                  <c:v>-4.1512643077787654</c:v>
                </c:pt>
                <c:pt idx="2941">
                  <c:v>-4.1730650553747477</c:v>
                </c:pt>
                <c:pt idx="2942">
                  <c:v>-4.1950037727506091</c:v>
                </c:pt>
                <c:pt idx="2943">
                  <c:v>-4.2170818886105996</c:v>
                </c:pt>
                <c:pt idx="2944">
                  <c:v>-4.2393008158634391</c:v>
                </c:pt>
                <c:pt idx="2945">
                  <c:v>-4.2616619510742026</c:v>
                </c:pt>
                <c:pt idx="2946">
                  <c:v>-4.284166673919259</c:v>
                </c:pt>
                <c:pt idx="2947">
                  <c:v>-4.3068163466421536</c:v>
                </c:pt>
                <c:pt idx="2948">
                  <c:v>-4.3296123135136533</c:v>
                </c:pt>
                <c:pt idx="2949">
                  <c:v>-4.3525559002938277</c:v>
                </c:pt>
                <c:pt idx="2950">
                  <c:v>-4.3756484136980482</c:v>
                </c:pt>
                <c:pt idx="2951">
                  <c:v>-4.3988911408677929</c:v>
                </c:pt>
                <c:pt idx="2952">
                  <c:v>-4.4222853488442411</c:v>
                </c:pt>
                <c:pt idx="2953">
                  <c:v>-4.4458322840489819</c:v>
                </c:pt>
                <c:pt idx="2954">
                  <c:v>-4.4695331717676092</c:v>
                </c:pt>
                <c:pt idx="2955">
                  <c:v>-4.4933892156417539</c:v>
                </c:pt>
                <c:pt idx="2956">
                  <c:v>-4.517401597165037</c:v>
                </c:pt>
                <c:pt idx="2957">
                  <c:v>-4.5415714751868954</c:v>
                </c:pt>
                <c:pt idx="2958">
                  <c:v>-4.5658999854237674</c:v>
                </c:pt>
                <c:pt idx="2959">
                  <c:v>-4.5903882399767069</c:v>
                </c:pt>
                <c:pt idx="2960">
                  <c:v>-4.6150373268583182</c:v>
                </c:pt>
                <c:pt idx="2961">
                  <c:v>-4.6398483095271157</c:v>
                </c:pt>
                <c:pt idx="2962">
                  <c:v>-4.6648222264311361</c:v>
                </c:pt>
                <c:pt idx="2963">
                  <c:v>-4.6899600905609526</c:v>
                </c:pt>
                <c:pt idx="2964">
                  <c:v>-4.7152628890124451</c:v>
                </c:pt>
                <c:pt idx="2965">
                  <c:v>-4.7407315825589755</c:v>
                </c:pt>
                <c:pt idx="2966">
                  <c:v>-4.7663671052354371</c:v>
                </c:pt>
                <c:pt idx="2967">
                  <c:v>-4.7921703639316533</c:v>
                </c:pt>
                <c:pt idx="2968">
                  <c:v>-4.8181422379987788</c:v>
                </c:pt>
                <c:pt idx="2969">
                  <c:v>-4.8442835788657694</c:v>
                </c:pt>
                <c:pt idx="2970">
                  <c:v>-4.8705952096693643</c:v>
                </c:pt>
                <c:pt idx="2971">
                  <c:v>-4.8970779248954495</c:v>
                </c:pt>
                <c:pt idx="2972">
                  <c:v>-4.9237324900341983</c:v>
                </c:pt>
                <c:pt idx="2973">
                  <c:v>-4.9505596412477306</c:v>
                </c:pt>
                <c:pt idx="2974">
                  <c:v>-4.9775600850512189</c:v>
                </c:pt>
                <c:pt idx="2975">
                  <c:v>-5.0047344980088146</c:v>
                </c:pt>
                <c:pt idx="2976">
                  <c:v>-5.0320835264419213</c:v>
                </c:pt>
                <c:pt idx="2977">
                  <c:v>-5.0596077861543209</c:v>
                </c:pt>
                <c:pt idx="2978">
                  <c:v>-5.0873078621696477</c:v>
                </c:pt>
                <c:pt idx="2979">
                  <c:v>-5.1151843084853974</c:v>
                </c:pt>
                <c:pt idx="2980">
                  <c:v>-5.143237647842116</c:v>
                </c:pt>
                <c:pt idx="2981">
                  <c:v>-5.1714683715071752</c:v>
                </c:pt>
                <c:pt idx="2982">
                  <c:v>-5.199876939075347</c:v>
                </c:pt>
                <c:pt idx="2983">
                  <c:v>-5.2284637782846124</c:v>
                </c:pt>
                <c:pt idx="2984">
                  <c:v>-5.2572292848485223</c:v>
                </c:pt>
                <c:pt idx="2985">
                  <c:v>-5.2861738223050283</c:v>
                </c:pt>
                <c:pt idx="2986">
                  <c:v>-5.3152977218809312</c:v>
                </c:pt>
                <c:pt idx="2987">
                  <c:v>-5.3446012823742928</c:v>
                </c:pt>
                <c:pt idx="2988">
                  <c:v>-5.3740847700525567</c:v>
                </c:pt>
                <c:pt idx="2989">
                  <c:v>-5.4037484185683997</c:v>
                </c:pt>
                <c:pt idx="2990">
                  <c:v>-5.4335924288912976</c:v>
                </c:pt>
                <c:pt idx="2991">
                  <c:v>-5.4636169692579308</c:v>
                </c:pt>
                <c:pt idx="2992">
                  <c:v>-5.4938221751382512</c:v>
                </c:pt>
                <c:pt idx="2993">
                  <c:v>-5.524208149219457</c:v>
                </c:pt>
                <c:pt idx="2994">
                  <c:v>-5.5547749614066735</c:v>
                </c:pt>
                <c:pt idx="2995">
                  <c:v>-5.585522648841275</c:v>
                </c:pt>
                <c:pt idx="2996">
                  <c:v>-5.616451215936431</c:v>
                </c:pt>
                <c:pt idx="2997">
                  <c:v>-5.647560634429035</c:v>
                </c:pt>
                <c:pt idx="2998">
                  <c:v>-5.6788508434495366</c:v>
                </c:pt>
                <c:pt idx="2999">
                  <c:v>-5.710321749608819</c:v>
                </c:pt>
                <c:pt idx="3000">
                  <c:v>-5.7419732271008908</c:v>
                </c:pt>
                <c:pt idx="3001">
                  <c:v>-5.7738051178244998</c:v>
                </c:pt>
                <c:pt idx="3002">
                  <c:v>-5.8058172315187448</c:v>
                </c:pt>
                <c:pt idx="3003">
                  <c:v>-5.8380093459178992</c:v>
                </c:pt>
                <c:pt idx="3004">
                  <c:v>-5.8703812069208352</c:v>
                </c:pt>
                <c:pt idx="3005">
                  <c:v>-5.9029325287776011</c:v>
                </c:pt>
                <c:pt idx="3006">
                  <c:v>-5.9356629942914152</c:v>
                </c:pt>
                <c:pt idx="3007">
                  <c:v>-5.9685722550374267</c:v>
                </c:pt>
                <c:pt idx="3008">
                  <c:v>-6.0016599315961381</c:v>
                </c:pt>
                <c:pt idx="3009">
                  <c:v>-6.034925613802681</c:v>
                </c:pt>
                <c:pt idx="3010">
                  <c:v>-6.0683688610111561</c:v>
                </c:pt>
                <c:pt idx="3011">
                  <c:v>-6.101989202374086</c:v>
                </c:pt>
                <c:pt idx="3012">
                  <c:v>-6.1357861371357627</c:v>
                </c:pt>
                <c:pt idx="3013">
                  <c:v>-6.169759134940902</c:v>
                </c:pt>
                <c:pt idx="3014">
                  <c:v>-6.2039076361561838</c:v>
                </c:pt>
                <c:pt idx="3015">
                  <c:v>-6.2382310522062498</c:v>
                </c:pt>
                <c:pt idx="3016">
                  <c:v>-6.2727287659229649</c:v>
                </c:pt>
                <c:pt idx="3017">
                  <c:v>-6.3074001319069728</c:v>
                </c:pt>
                <c:pt idx="3018">
                  <c:v>-6.3422444769027635</c:v>
                </c:pt>
                <c:pt idx="3019">
                  <c:v>-6.3772611001855228</c:v>
                </c:pt>
                <c:pt idx="3020">
                  <c:v>-6.412449273959786</c:v>
                </c:pt>
                <c:pt idx="3021">
                  <c:v>-6.4478082437700381</c:v>
                </c:pt>
                <c:pt idx="3022">
                  <c:v>-6.483337228922089</c:v>
                </c:pt>
                <c:pt idx="3023">
                  <c:v>-6.5190354229149063</c:v>
                </c:pt>
                <c:pt idx="3024">
                  <c:v>-6.5549019938834663</c:v>
                </c:pt>
                <c:pt idx="3025">
                  <c:v>-6.5909360850508829</c:v>
                </c:pt>
                <c:pt idx="3026">
                  <c:v>-6.6271368151902266</c:v>
                </c:pt>
                <c:pt idx="3027">
                  <c:v>-6.6635032790952131</c:v>
                </c:pt>
                <c:pt idx="3028">
                  <c:v>-6.7000345480600556</c:v>
                </c:pt>
                <c:pt idx="3029">
                  <c:v>-6.7367296703666515</c:v>
                </c:pt>
                <c:pt idx="3030">
                  <c:v>-6.7735876717798185</c:v>
                </c:pt>
                <c:pt idx="3031">
                  <c:v>-6.8106075560507131</c:v>
                </c:pt>
                <c:pt idx="3032">
                  <c:v>-6.847788305425345</c:v>
                </c:pt>
                <c:pt idx="3033">
                  <c:v>-6.8851288811610498</c:v>
                </c:pt>
                <c:pt idx="3034">
                  <c:v>-6.9226282240482906</c:v>
                </c:pt>
                <c:pt idx="3035">
                  <c:v>-6.9602852549377303</c:v>
                </c:pt>
                <c:pt idx="3036">
                  <c:v>-6.9980988752728903</c:v>
                </c:pt>
                <c:pt idx="3037">
                  <c:v>-7.0360679676273961</c:v>
                </c:pt>
                <c:pt idx="3038">
                  <c:v>-7.074191396246059</c:v>
                </c:pt>
                <c:pt idx="3039">
                  <c:v>-7.1124680075893201</c:v>
                </c:pt>
                <c:pt idx="3040">
                  <c:v>-7.150896630882694</c:v>
                </c:pt>
                <c:pt idx="3041">
                  <c:v>-7.1894760786670506</c:v>
                </c:pt>
                <c:pt idx="3042">
                  <c:v>-7.2282051473526892</c:v>
                </c:pt>
                <c:pt idx="3043">
                  <c:v>-7.2670826177744763</c:v>
                </c:pt>
                <c:pt idx="3044">
                  <c:v>-7.306107255749561</c:v>
                </c:pt>
                <c:pt idx="3045">
                  <c:v>-7.345277812635751</c:v>
                </c:pt>
                <c:pt idx="3046">
                  <c:v>-7.3845930258904513</c:v>
                </c:pt>
                <c:pt idx="3047">
                  <c:v>-7.424051619630303</c:v>
                </c:pt>
                <c:pt idx="3048">
                  <c:v>-7.4636523051908679</c:v>
                </c:pt>
                <c:pt idx="3049">
                  <c:v>-7.5033937816854701</c:v>
                </c:pt>
                <c:pt idx="3050">
                  <c:v>-7.5432747365636192</c:v>
                </c:pt>
                <c:pt idx="3051">
                  <c:v>-7.583293846168047</c:v>
                </c:pt>
                <c:pt idx="3052">
                  <c:v>-7.6234497762900899</c:v>
                </c:pt>
                <c:pt idx="3053">
                  <c:v>-7.6637411827242197</c:v>
                </c:pt>
                <c:pt idx="3054">
                  <c:v>-7.704166711817936</c:v>
                </c:pt>
                <c:pt idx="3055">
                  <c:v>-7.744725001021715</c:v>
                </c:pt>
                <c:pt idx="3056">
                  <c:v>-7.785414679434405</c:v>
                </c:pt>
                <c:pt idx="3057">
                  <c:v>-7.8262343683460056</c:v>
                </c:pt>
                <c:pt idx="3058">
                  <c:v>-7.8671826817763577</c:v>
                </c:pt>
                <c:pt idx="3059">
                  <c:v>-7.9082582270103501</c:v>
                </c:pt>
                <c:pt idx="3060">
                  <c:v>-7.9494596051291939</c:v>
                </c:pt>
                <c:pt idx="3061">
                  <c:v>-7.990785411536578</c:v>
                </c:pt>
                <c:pt idx="3062">
                  <c:v>-8.0322342364805355</c:v>
                </c:pt>
                <c:pt idx="3063">
                  <c:v>-8.0738046655700657</c:v>
                </c:pt>
                <c:pt idx="3064">
                  <c:v>-8.1154952802869591</c:v>
                </c:pt>
                <c:pt idx="3065">
                  <c:v>-8.1573046584914017</c:v>
                </c:pt>
                <c:pt idx="3066">
                  <c:v>-8.199231374922535</c:v>
                </c:pt>
                <c:pt idx="3067">
                  <c:v>-8.2412740016926911</c:v>
                </c:pt>
                <c:pt idx="3068">
                  <c:v>-8.2834311087755292</c:v>
                </c:pt>
                <c:pt idx="3069">
                  <c:v>-8.3257012644878454</c:v>
                </c:pt>
                <c:pt idx="3070">
                  <c:v>-8.3680830359647622</c:v>
                </c:pt>
                <c:pt idx="3071">
                  <c:v>-8.4105749896285413</c:v>
                </c:pt>
                <c:pt idx="3072">
                  <c:v>-8.4531756916494203</c:v>
                </c:pt>
                <c:pt idx="3073">
                  <c:v>-8.4958837084008785</c:v>
                </c:pt>
                <c:pt idx="3074">
                  <c:v>-8.5386976069066609</c:v>
                </c:pt>
                <c:pt idx="3075">
                  <c:v>-8.5816159552804923</c:v>
                </c:pt>
                <c:pt idx="3076">
                  <c:v>-8.624637323158769</c:v>
                </c:pt>
                <c:pt idx="3077">
                  <c:v>-8.6677602821253004</c:v>
                </c:pt>
                <c:pt idx="3078">
                  <c:v>-8.7109834061284115</c:v>
                </c:pt>
                <c:pt idx="3079">
                  <c:v>-8.754305271890054</c:v>
                </c:pt>
                <c:pt idx="3080">
                  <c:v>-8.7977244593072861</c:v>
                </c:pt>
                <c:pt idx="3081">
                  <c:v>-8.8412395518457672</c:v>
                </c:pt>
                <c:pt idx="3082">
                  <c:v>-8.8848491369245775</c:v>
                </c:pt>
                <c:pt idx="3083">
                  <c:v>-8.9285518062939104</c:v>
                </c:pt>
                <c:pt idx="3084">
                  <c:v>-8.9723461564036704</c:v>
                </c:pt>
                <c:pt idx="3085">
                  <c:v>-9.0162307887638882</c:v>
                </c:pt>
                <c:pt idx="3086">
                  <c:v>-9.0602043102979515</c:v>
                </c:pt>
                <c:pt idx="3087">
                  <c:v>-9.1042653336857882</c:v>
                </c:pt>
                <c:pt idx="3088">
                  <c:v>-9.1484124777003846</c:v>
                </c:pt>
                <c:pt idx="3089">
                  <c:v>-9.1926443675346476</c:v>
                </c:pt>
                <c:pt idx="3090">
                  <c:v>-9.2369596351207264</c:v>
                </c:pt>
                <c:pt idx="3091">
                  <c:v>-9.2813569194406931</c:v>
                </c:pt>
                <c:pt idx="3092">
                  <c:v>-9.3258348668288633</c:v>
                </c:pt>
                <c:pt idx="3093">
                  <c:v>-9.3703921312656782</c:v>
                </c:pt>
                <c:pt idx="3094">
                  <c:v>-9.4150273746635307</c:v>
                </c:pt>
                <c:pt idx="3095">
                  <c:v>-9.4597392671440854</c:v>
                </c:pt>
                <c:pt idx="3096">
                  <c:v>-9.5045264873076167</c:v>
                </c:pt>
                <c:pt idx="3097">
                  <c:v>-9.5493877224934458</c:v>
                </c:pt>
                <c:pt idx="3098">
                  <c:v>-9.5943216690333131</c:v>
                </c:pt>
                <c:pt idx="3099">
                  <c:v>-9.639327032495169</c:v>
                </c:pt>
                <c:pt idx="3100">
                  <c:v>-9.6844025279206161</c:v>
                </c:pt>
                <c:pt idx="3101">
                  <c:v>-9.7295468800525153</c:v>
                </c:pt>
                <c:pt idx="3102">
                  <c:v>-9.7747588235564233</c:v>
                </c:pt>
                <c:pt idx="3103">
                  <c:v>-9.8200371032324956</c:v>
                </c:pt>
                <c:pt idx="3104">
                  <c:v>-9.8653804742209736</c:v>
                </c:pt>
                <c:pt idx="3105">
                  <c:v>-9.9107877021986148</c:v>
                </c:pt>
                <c:pt idx="3106">
                  <c:v>-9.9562575635690127</c:v>
                </c:pt>
                <c:pt idx="3107">
                  <c:v>-10.001788845644031</c:v>
                </c:pt>
                <c:pt idx="3108">
                  <c:v>-10.047380346818162</c:v>
                </c:pt>
                <c:pt idx="3109">
                  <c:v>-10.093030876735732</c:v>
                </c:pt>
                <c:pt idx="3110">
                  <c:v>-10.138739256450906</c:v>
                </c:pt>
                <c:pt idx="3111">
                  <c:v>-10.184504318579732</c:v>
                </c:pt>
                <c:pt idx="3112">
                  <c:v>-10.2303249074461</c:v>
                </c:pt>
                <c:pt idx="3113">
                  <c:v>-10.276199879219931</c:v>
                </c:pt>
                <c:pt idx="3114">
                  <c:v>-10.322128102048985</c:v>
                </c:pt>
                <c:pt idx="3115">
                  <c:v>-10.368108456183139</c:v>
                </c:pt>
                <c:pt idx="3116">
                  <c:v>-10.414139834093394</c:v>
                </c:pt>
                <c:pt idx="3117">
                  <c:v>-10.460221140582675</c:v>
                </c:pt>
                <c:pt idx="3118">
                  <c:v>-10.506351292891241</c:v>
                </c:pt>
                <c:pt idx="3119">
                  <c:v>-10.552529220795551</c:v>
                </c:pt>
                <c:pt idx="3120">
                  <c:v>-10.598753866700498</c:v>
                </c:pt>
                <c:pt idx="3121">
                  <c:v>-10.64502418572636</c:v>
                </c:pt>
                <c:pt idx="3122">
                  <c:v>-10.691339145788559</c:v>
                </c:pt>
                <c:pt idx="3123">
                  <c:v>-10.737697727672659</c:v>
                </c:pt>
                <c:pt idx="3124">
                  <c:v>-10.784098925103462</c:v>
                </c:pt>
                <c:pt idx="3125">
                  <c:v>-10.830541744807061</c:v>
                </c:pt>
                <c:pt idx="3126">
                  <c:v>-10.87702520657006</c:v>
                </c:pt>
                <c:pt idx="3127">
                  <c:v>-10.923548343290276</c:v>
                </c:pt>
                <c:pt idx="3128">
                  <c:v>-10.970110201024406</c:v>
                </c:pt>
                <c:pt idx="3129">
                  <c:v>-11.016709839029815</c:v>
                </c:pt>
                <c:pt idx="3130">
                  <c:v>-11.063346329801337</c:v>
                </c:pt>
                <c:pt idx="3131">
                  <c:v>-11.110018759102678</c:v>
                </c:pt>
                <c:pt idx="3132">
                  <c:v>-11.156726225993356</c:v>
                </c:pt>
                <c:pt idx="3133">
                  <c:v>-11.203467842851264</c:v>
                </c:pt>
                <c:pt idx="3134">
                  <c:v>-11.250242735390458</c:v>
                </c:pt>
                <c:pt idx="3135">
                  <c:v>-11.297050042673678</c:v>
                </c:pt>
                <c:pt idx="3136">
                  <c:v>-11.343888917122033</c:v>
                </c:pt>
                <c:pt idx="3137">
                  <c:v>-11.390758524519187</c:v>
                </c:pt>
                <c:pt idx="3138">
                  <c:v>-11.437658044011966</c:v>
                </c:pt>
                <c:pt idx="3139">
                  <c:v>-11.484586668106513</c:v>
                </c:pt>
                <c:pt idx="3140">
                  <c:v>-11.531543602661474</c:v>
                </c:pt>
                <c:pt idx="3141">
                  <c:v>-11.578528066876203</c:v>
                </c:pt>
                <c:pt idx="3142">
                  <c:v>-11.625539293276281</c:v>
                </c:pt>
                <c:pt idx="3143">
                  <c:v>-11.672576527694998</c:v>
                </c:pt>
                <c:pt idx="3144">
                  <c:v>-11.719639029251297</c:v>
                </c:pt>
                <c:pt idx="3145">
                  <c:v>-11.766726070324642</c:v>
                </c:pt>
                <c:pt idx="3146">
                  <c:v>-11.813836936526227</c:v>
                </c:pt>
                <c:pt idx="3147">
                  <c:v>-11.860970926667761</c:v>
                </c:pt>
                <c:pt idx="3148">
                  <c:v>-11.908127352726234</c:v>
                </c:pt>
                <c:pt idx="3149">
                  <c:v>-11.955305539806734</c:v>
                </c:pt>
                <c:pt idx="3150">
                  <c:v>-12.002504826101317</c:v>
                </c:pt>
                <c:pt idx="3151">
                  <c:v>-12.049724562846681</c:v>
                </c:pt>
                <c:pt idx="3152">
                  <c:v>-12.09696411427694</c:v>
                </c:pt>
                <c:pt idx="3153">
                  <c:v>-12.144222857576285</c:v>
                </c:pt>
                <c:pt idx="3154">
                  <c:v>-12.191500182827482</c:v>
                </c:pt>
                <c:pt idx="3155">
                  <c:v>-12.238795492958435</c:v>
                </c:pt>
                <c:pt idx="3156">
                  <c:v>-12.286108203687068</c:v>
                </c:pt>
                <c:pt idx="3157">
                  <c:v>-12.333437743462827</c:v>
                </c:pt>
                <c:pt idx="3158">
                  <c:v>-12.380783553407381</c:v>
                </c:pt>
                <c:pt idx="3159">
                  <c:v>-12.428145087251911</c:v>
                </c:pt>
                <c:pt idx="3160">
                  <c:v>-12.475521811273913</c:v>
                </c:pt>
                <c:pt idx="3161">
                  <c:v>-12.522913204231212</c:v>
                </c:pt>
                <c:pt idx="3162">
                  <c:v>-12.570318757294087</c:v>
                </c:pt>
                <c:pt idx="3163">
                  <c:v>-12.617737973976089</c:v>
                </c:pt>
                <c:pt idx="3164">
                  <c:v>-12.665170370063528</c:v>
                </c:pt>
                <c:pt idx="3165">
                  <c:v>-12.712615473542272</c:v>
                </c:pt>
                <c:pt idx="3166">
                  <c:v>-12.760072824524475</c:v>
                </c:pt>
                <c:pt idx="3167">
                  <c:v>-12.807541975173146</c:v>
                </c:pt>
                <c:pt idx="3168">
                  <c:v>-12.855022489624803</c:v>
                </c:pt>
                <c:pt idx="3169">
                  <c:v>-12.902513943912371</c:v>
                </c:pt>
                <c:pt idx="3170">
                  <c:v>-12.950015925885069</c:v>
                </c:pt>
                <c:pt idx="3171">
                  <c:v>-12.997528035128907</c:v>
                </c:pt>
                <c:pt idx="3172">
                  <c:v>-13.045049882884793</c:v>
                </c:pt>
                <c:pt idx="3173">
                  <c:v>-13.09258109196627</c:v>
                </c:pt>
                <c:pt idx="3174">
                  <c:v>-13.14012129667625</c:v>
                </c:pt>
                <c:pt idx="3175">
                  <c:v>-13.187670142722309</c:v>
                </c:pt>
                <c:pt idx="3176">
                  <c:v>-13.235227287132016</c:v>
                </c:pt>
                <c:pt idx="3177">
                  <c:v>-13.282792398166791</c:v>
                </c:pt>
                <c:pt idx="3178">
                  <c:v>-13.330365155235373</c:v>
                </c:pt>
                <c:pt idx="3179">
                  <c:v>-13.377945248806224</c:v>
                </c:pt>
                <c:pt idx="3180">
                  <c:v>-13.425532380320419</c:v>
                </c:pt>
                <c:pt idx="3181">
                  <c:v>-13.473126262101573</c:v>
                </c:pt>
                <c:pt idx="3182">
                  <c:v>-13.520726617268844</c:v>
                </c:pt>
                <c:pt idx="3183">
                  <c:v>-13.568333179645315</c:v>
                </c:pt>
                <c:pt idx="3184">
                  <c:v>-13.61594569367008</c:v>
                </c:pt>
                <c:pt idx="3185">
                  <c:v>-13.663563914305875</c:v>
                </c:pt>
                <c:pt idx="3186">
                  <c:v>-13.711187606949709</c:v>
                </c:pt>
                <c:pt idx="3187">
                  <c:v>-13.758816547341832</c:v>
                </c:pt>
                <c:pt idx="3188">
                  <c:v>-13.806450521473792</c:v>
                </c:pt>
                <c:pt idx="3189">
                  <c:v>-13.854089325497283</c:v>
                </c:pt>
                <c:pt idx="3190">
                  <c:v>-13.90173276563262</c:v>
                </c:pt>
                <c:pt idx="3191">
                  <c:v>-13.949380658076841</c:v>
                </c:pt>
                <c:pt idx="3192">
                  <c:v>-13.997032828911294</c:v>
                </c:pt>
                <c:pt idx="3193">
                  <c:v>-14.044689114010588</c:v>
                </c:pt>
                <c:pt idx="3194">
                  <c:v>-14.092349358949043</c:v>
                </c:pt>
                <c:pt idx="3195">
                  <c:v>-14.140013418910675</c:v>
                </c:pt>
                <c:pt idx="3196">
                  <c:v>-14.187681158594703</c:v>
                </c:pt>
                <c:pt idx="3197">
                  <c:v>-14.235352452125145</c:v>
                </c:pt>
                <c:pt idx="3198">
                  <c:v>-14.283027182959106</c:v>
                </c:pt>
                <c:pt idx="3199">
                  <c:v>-14.330705243792872</c:v>
                </c:pt>
                <c:pt idx="3200">
                  <c:v>-14.378386536472846</c:v>
                </c:pt>
                <c:pt idx="3201">
                  <c:v>-14.426070971901936</c:v>
                </c:pt>
                <c:pt idx="3202">
                  <c:v>-14.473758469948891</c:v>
                </c:pt>
                <c:pt idx="3203">
                  <c:v>-14.521448959357146</c:v>
                </c:pt>
                <c:pt idx="3204">
                  <c:v>-14.569142377654149</c:v>
                </c:pt>
                <c:pt idx="3205">
                  <c:v>-14.616838671059764</c:v>
                </c:pt>
                <c:pt idx="3206">
                  <c:v>-14.664537794396189</c:v>
                </c:pt>
                <c:pt idx="3207">
                  <c:v>-14.71223971099846</c:v>
                </c:pt>
                <c:pt idx="3208">
                  <c:v>-14.759944392623456</c:v>
                </c:pt>
                <c:pt idx="3209">
                  <c:v>-14.807651819361375</c:v>
                </c:pt>
                <c:pt idx="3210">
                  <c:v>-14.85536197954529</c:v>
                </c:pt>
                <c:pt idx="3211">
                  <c:v>-14.90307486966395</c:v>
                </c:pt>
                <c:pt idx="3212">
                  <c:v>-14.950790494271804</c:v>
                </c:pt>
                <c:pt idx="3213">
                  <c:v>-14.998508865901805</c:v>
                </c:pt>
                <c:pt idx="3214">
                  <c:v>-15.0462300049773</c:v>
                </c:pt>
                <c:pt idx="3215">
                  <c:v>-15.093953939725067</c:v>
                </c:pt>
                <c:pt idx="3216">
                  <c:v>-15.141680706088083</c:v>
                </c:pt>
                <c:pt idx="3217">
                  <c:v>-15.189410347639926</c:v>
                </c:pt>
                <c:pt idx="3218">
                  <c:v>-15.237142915497921</c:v>
                </c:pt>
                <c:pt idx="3219">
                  <c:v>-15.284878468238155</c:v>
                </c:pt>
                <c:pt idx="3220">
                  <c:v>-15.332617071810459</c:v>
                </c:pt>
                <c:pt idx="3221">
                  <c:v>-15.38035879945401</c:v>
                </c:pt>
                <c:pt idx="3222">
                  <c:v>-15.428103731613035</c:v>
                </c:pt>
                <c:pt idx="3223">
                  <c:v>-15.47585195585371</c:v>
                </c:pt>
                <c:pt idx="3224">
                  <c:v>-15.523603566780807</c:v>
                </c:pt>
                <c:pt idx="3225">
                  <c:v>-15.571358665955495</c:v>
                </c:pt>
                <c:pt idx="3226">
                  <c:v>-15.619117361813322</c:v>
                </c:pt>
                <c:pt idx="3227">
                  <c:v>-15.666879769582795</c:v>
                </c:pt>
                <c:pt idx="3228">
                  <c:v>-15.714646011204479</c:v>
                </c:pt>
                <c:pt idx="3229">
                  <c:v>-15.762416215250992</c:v>
                </c:pt>
                <c:pt idx="3230">
                  <c:v>-15.810190516846845</c:v>
                </c:pt>
                <c:pt idx="3231">
                  <c:v>-15.857969057589404</c:v>
                </c:pt>
                <c:pt idx="3232">
                  <c:v>-15.905751985470557</c:v>
                </c:pt>
                <c:pt idx="3233">
                  <c:v>-15.953539454797859</c:v>
                </c:pt>
                <c:pt idx="3234">
                  <c:v>-16.001331626117963</c:v>
                </c:pt>
                <c:pt idx="3235">
                  <c:v>-16.049128666139381</c:v>
                </c:pt>
                <c:pt idx="3236">
                  <c:v>-16.096930747655279</c:v>
                </c:pt>
                <c:pt idx="3237">
                  <c:v>-16.144738049469058</c:v>
                </c:pt>
                <c:pt idx="3238">
                  <c:v>-16.192550756318351</c:v>
                </c:pt>
                <c:pt idx="3239">
                  <c:v>-16.240369058800407</c:v>
                </c:pt>
                <c:pt idx="3240">
                  <c:v>-16.288193153298355</c:v>
                </c:pt>
                <c:pt idx="3241">
                  <c:v>-16.336023241907121</c:v>
                </c:pt>
                <c:pt idx="3242">
                  <c:v>-16.383859532361495</c:v>
                </c:pt>
                <c:pt idx="3243">
                  <c:v>-16.431702237963137</c:v>
                </c:pt>
                <c:pt idx="3244">
                  <c:v>-16.479551577508708</c:v>
                </c:pt>
                <c:pt idx="3245">
                  <c:v>-16.527407775219491</c:v>
                </c:pt>
                <c:pt idx="3246">
                  <c:v>-16.575271060670126</c:v>
                </c:pt>
                <c:pt idx="3247">
                  <c:v>-16.623141668718969</c:v>
                </c:pt>
                <c:pt idx="3248">
                  <c:v>-16.67101983943833</c:v>
                </c:pt>
                <c:pt idx="3249">
                  <c:v>-16.71890581804621</c:v>
                </c:pt>
                <c:pt idx="3250">
                  <c:v>-16.76679985483776</c:v>
                </c:pt>
                <c:pt idx="3251">
                  <c:v>-16.81470220511709</c:v>
                </c:pt>
                <c:pt idx="3252">
                  <c:v>-16.862613129131351</c:v>
                </c:pt>
                <c:pt idx="3253">
                  <c:v>-16.910532892003054</c:v>
                </c:pt>
                <c:pt idx="3254">
                  <c:v>-16.958461763664751</c:v>
                </c:pt>
                <c:pt idx="3255">
                  <c:v>-17.00640001879329</c:v>
                </c:pt>
                <c:pt idx="3256">
                  <c:v>-17.054347936745195</c:v>
                </c:pt>
                <c:pt idx="3257">
                  <c:v>-17.102305801492005</c:v>
                </c:pt>
                <c:pt idx="3258">
                  <c:v>-17.150273901557359</c:v>
                </c:pt>
                <c:pt idx="3259">
                  <c:v>-17.198252529952555</c:v>
                </c:pt>
                <c:pt idx="3260">
                  <c:v>-17.246241984115713</c:v>
                </c:pt>
                <c:pt idx="3261">
                  <c:v>-17.294242565847441</c:v>
                </c:pt>
                <c:pt idx="3262">
                  <c:v>-17.342254581250998</c:v>
                </c:pt>
                <c:pt idx="3263">
                  <c:v>-17.3902783406708</c:v>
                </c:pt>
                <c:pt idx="3264">
                  <c:v>-17.438314158631798</c:v>
                </c:pt>
                <c:pt idx="3265">
                  <c:v>-17.486362353779516</c:v>
                </c:pt>
                <c:pt idx="3266">
                  <c:v>-17.534423248820755</c:v>
                </c:pt>
                <c:pt idx="3267">
                  <c:v>-17.582497170464695</c:v>
                </c:pt>
                <c:pt idx="3268">
                  <c:v>-17.630584449364406</c:v>
                </c:pt>
                <c:pt idx="3269">
                  <c:v>-17.678685420058876</c:v>
                </c:pt>
                <c:pt idx="3270">
                  <c:v>-17.726800420915769</c:v>
                </c:pt>
                <c:pt idx="3271">
                  <c:v>-17.774929794075025</c:v>
                </c:pt>
                <c:pt idx="3272">
                  <c:v>-17.823073885391285</c:v>
                </c:pt>
                <c:pt idx="3273">
                  <c:v>-17.871233044379096</c:v>
                </c:pt>
                <c:pt idx="3274">
                  <c:v>-17.919407624156829</c:v>
                </c:pt>
                <c:pt idx="3275">
                  <c:v>-17.967597981392462</c:v>
                </c:pt>
                <c:pt idx="3276">
                  <c:v>-18.015804476248228</c:v>
                </c:pt>
                <c:pt idx="3277">
                  <c:v>-18.064027472327428</c:v>
                </c:pt>
                <c:pt idx="3278">
                  <c:v>-18.112267336620441</c:v>
                </c:pt>
                <c:pt idx="3279">
                  <c:v>-18.160524439451788</c:v>
                </c:pt>
                <c:pt idx="3280">
                  <c:v>-18.208799154427481</c:v>
                </c:pt>
                <c:pt idx="3281">
                  <c:v>-18.257091858383305</c:v>
                </c:pt>
                <c:pt idx="3282">
                  <c:v>-18.305402931332214</c:v>
                </c:pt>
                <c:pt idx="3283">
                  <c:v>-18.353732756413919</c:v>
                </c:pt>
                <c:pt idx="3284">
                  <c:v>-18.402081719843583</c:v>
                </c:pt>
                <c:pt idx="3285">
                  <c:v>-18.450450210861547</c:v>
                </c:pt>
                <c:pt idx="3286">
                  <c:v>-18.498838621683252</c:v>
                </c:pt>
                <c:pt idx="3287">
                  <c:v>-18.547247347449673</c:v>
                </c:pt>
                <c:pt idx="3288">
                  <c:v>-18.595676786178327</c:v>
                </c:pt>
                <c:pt idx="3289">
                  <c:v>-18.644127338714213</c:v>
                </c:pt>
                <c:pt idx="3290">
                  <c:v>-18.692599408681591</c:v>
                </c:pt>
                <c:pt idx="3291">
                  <c:v>-18.741093402435993</c:v>
                </c:pt>
                <c:pt idx="3292">
                  <c:v>-18.789609729016302</c:v>
                </c:pt>
                <c:pt idx="3293">
                  <c:v>-18.838148800098583</c:v>
                </c:pt>
                <c:pt idx="3294">
                  <c:v>-18.886711029947815</c:v>
                </c:pt>
                <c:pt idx="3295">
                  <c:v>-18.935296835372284</c:v>
                </c:pt>
                <c:pt idx="3296">
                  <c:v>-18.983906635677446</c:v>
                </c:pt>
                <c:pt idx="3297">
                  <c:v>-19.032540852619821</c:v>
                </c:pt>
                <c:pt idx="3298">
                  <c:v>-19.081199910361903</c:v>
                </c:pt>
                <c:pt idx="3299">
                  <c:v>-19.129884235426815</c:v>
                </c:pt>
                <c:pt idx="3300">
                  <c:v>-19.178594256654009</c:v>
                </c:pt>
                <c:pt idx="3301">
                  <c:v>-19.227330405154429</c:v>
                </c:pt>
                <c:pt idx="3302">
                  <c:v>-19.276093114266796</c:v>
                </c:pt>
                <c:pt idx="3303">
                  <c:v>-19.32488281951364</c:v>
                </c:pt>
                <c:pt idx="3304">
                  <c:v>-19.373699958558031</c:v>
                </c:pt>
                <c:pt idx="3305">
                  <c:v>-19.422544971160477</c:v>
                </c:pt>
                <c:pt idx="3306">
                  <c:v>-19.471418299136023</c:v>
                </c:pt>
                <c:pt idx="3307">
                  <c:v>-19.52032038631183</c:v>
                </c:pt>
                <c:pt idx="3308">
                  <c:v>-19.569251678485116</c:v>
                </c:pt>
                <c:pt idx="3309">
                  <c:v>-19.618212623380849</c:v>
                </c:pt>
                <c:pt idx="3310">
                  <c:v>-19.667203670610515</c:v>
                </c:pt>
                <c:pt idx="3311">
                  <c:v>-19.716225271630705</c:v>
                </c:pt>
                <c:pt idx="3312">
                  <c:v>-19.765277879701653</c:v>
                </c:pt>
                <c:pt idx="3313">
                  <c:v>-19.814361949847239</c:v>
                </c:pt>
                <c:pt idx="3314">
                  <c:v>-19.863477938813357</c:v>
                </c:pt>
                <c:pt idx="3315">
                  <c:v>-19.912626305028709</c:v>
                </c:pt>
                <c:pt idx="3316">
                  <c:v>-19.961807508563968</c:v>
                </c:pt>
                <c:pt idx="3317">
                  <c:v>-20.011022011092496</c:v>
                </c:pt>
                <c:pt idx="3318">
                  <c:v>-20.060270275850492</c:v>
                </c:pt>
                <c:pt idx="3319">
                  <c:v>-20.109552767597823</c:v>
                </c:pt>
                <c:pt idx="3320">
                  <c:v>-20.158869952578961</c:v>
                </c:pt>
                <c:pt idx="3321">
                  <c:v>-20.208222298484152</c:v>
                </c:pt>
                <c:pt idx="3322">
                  <c:v>-20.257610274410442</c:v>
                </c:pt>
                <c:pt idx="3323">
                  <c:v>-20.307034350823763</c:v>
                </c:pt>
                <c:pt idx="3324">
                  <c:v>-20.35649499952072</c:v>
                </c:pt>
                <c:pt idx="3325">
                  <c:v>-20.405992693589873</c:v>
                </c:pt>
                <c:pt idx="3326">
                  <c:v>-20.45552790737505</c:v>
                </c:pt>
                <c:pt idx="3327">
                  <c:v>-20.505101116436677</c:v>
                </c:pt>
                <c:pt idx="3328">
                  <c:v>-20.554712797515286</c:v>
                </c:pt>
                <c:pt idx="3329">
                  <c:v>-20.604363428493492</c:v>
                </c:pt>
                <c:pt idx="3330">
                  <c:v>-20.654053488359729</c:v>
                </c:pt>
                <c:pt idx="3331">
                  <c:v>-20.703783457170907</c:v>
                </c:pt>
                <c:pt idx="3332">
                  <c:v>-20.753553816015653</c:v>
                </c:pt>
                <c:pt idx="3333">
                  <c:v>-20.803365046978399</c:v>
                </c:pt>
                <c:pt idx="3334">
                  <c:v>-20.853217633102364</c:v>
                </c:pt>
                <c:pt idx="3335">
                  <c:v>-20.903112058353933</c:v>
                </c:pt>
                <c:pt idx="3336">
                  <c:v>-20.953048807586235</c:v>
                </c:pt>
                <c:pt idx="3337">
                  <c:v>-21.003028366503401</c:v>
                </c:pt>
                <c:pt idx="3338">
                  <c:v>-21.053051221625068</c:v>
                </c:pt>
                <c:pt idx="3339">
                  <c:v>-21.103117860250499</c:v>
                </c:pt>
                <c:pt idx="3340">
                  <c:v>-21.153228770423272</c:v>
                </c:pt>
                <c:pt idx="3341">
                  <c:v>-21.203384440896205</c:v>
                </c:pt>
                <c:pt idx="3342">
                  <c:v>-21.253585361095819</c:v>
                </c:pt>
                <c:pt idx="3343">
                  <c:v>-21.303832021087608</c:v>
                </c:pt>
                <c:pt idx="3344">
                  <c:v>-21.35412491154106</c:v>
                </c:pt>
                <c:pt idx="3345">
                  <c:v>-21.404464523694799</c:v>
                </c:pt>
                <c:pt idx="3346">
                  <c:v>-21.454851349322411</c:v>
                </c:pt>
                <c:pt idx="3347">
                  <c:v>-21.505285880697063</c:v>
                </c:pt>
                <c:pt idx="3348">
                  <c:v>-21.555768610557561</c:v>
                </c:pt>
                <c:pt idx="3349">
                  <c:v>-21.606300032074437</c:v>
                </c:pt>
                <c:pt idx="3350">
                  <c:v>-21.656880638815036</c:v>
                </c:pt>
                <c:pt idx="3351">
                  <c:v>-21.707510924709794</c:v>
                </c:pt>
                <c:pt idx="3352">
                  <c:v>-21.758191384018222</c:v>
                </c:pt>
                <c:pt idx="3353">
                  <c:v>-21.808922511294963</c:v>
                </c:pt>
                <c:pt idx="3354">
                  <c:v>-21.859704801356095</c:v>
                </c:pt>
                <c:pt idx="3355">
                  <c:v>-21.910538749245152</c:v>
                </c:pt>
                <c:pt idx="3356">
                  <c:v>-21.961424850199741</c:v>
                </c:pt>
                <c:pt idx="3357">
                  <c:v>-22.012363599618062</c:v>
                </c:pt>
                <c:pt idx="3358">
                  <c:v>-22.063355493025348</c:v>
                </c:pt>
                <c:pt idx="3359">
                  <c:v>-22.114401026040447</c:v>
                </c:pt>
                <c:pt idx="3360">
                  <c:v>-22.165500694342718</c:v>
                </c:pt>
                <c:pt idx="3361">
                  <c:v>-22.21665499363862</c:v>
                </c:pt>
                <c:pt idx="3362">
                  <c:v>-22.267864419628655</c:v>
                </c:pt>
                <c:pt idx="3363">
                  <c:v>-22.319129467974438</c:v>
                </c:pt>
                <c:pt idx="3364">
                  <c:v>-22.370450634265708</c:v>
                </c:pt>
                <c:pt idx="3365">
                  <c:v>-22.4218284139871</c:v>
                </c:pt>
                <c:pt idx="3366">
                  <c:v>-22.473263302485705</c:v>
                </c:pt>
                <c:pt idx="3367">
                  <c:v>-22.524755794937956</c:v>
                </c:pt>
                <c:pt idx="3368">
                  <c:v>-22.576306386317309</c:v>
                </c:pt>
                <c:pt idx="3369">
                  <c:v>-22.627915571361086</c:v>
                </c:pt>
                <c:pt idx="3370">
                  <c:v>-22.679583844538111</c:v>
                </c:pt>
                <c:pt idx="3371">
                  <c:v>-22.731311700016438</c:v>
                </c:pt>
                <c:pt idx="3372">
                  <c:v>-22.783099631630538</c:v>
                </c:pt>
                <c:pt idx="3373">
                  <c:v>-22.834948132848897</c:v>
                </c:pt>
                <c:pt idx="3374">
                  <c:v>-22.886857696741792</c:v>
                </c:pt>
                <c:pt idx="3375">
                  <c:v>-22.938828815948771</c:v>
                </c:pt>
                <c:pt idx="3376">
                  <c:v>-22.990861982646869</c:v>
                </c:pt>
                <c:pt idx="3377">
                  <c:v>-23.042957688517681</c:v>
                </c:pt>
                <c:pt idx="3378">
                  <c:v>-23.095116424715695</c:v>
                </c:pt>
                <c:pt idx="3379">
                  <c:v>-23.147338681836239</c:v>
                </c:pt>
                <c:pt idx="3380">
                  <c:v>-23.199624949883177</c:v>
                </c:pt>
                <c:pt idx="3381">
                  <c:v>-23.2519757182368</c:v>
                </c:pt>
                <c:pt idx="3382">
                  <c:v>-23.304391475622197</c:v>
                </c:pt>
                <c:pt idx="3383">
                  <c:v>-23.356872710077269</c:v>
                </c:pt>
                <c:pt idx="3384">
                  <c:v>-23.409419908920633</c:v>
                </c:pt>
                <c:pt idx="3385">
                  <c:v>-23.46203355872003</c:v>
                </c:pt>
                <c:pt idx="3386">
                  <c:v>-23.514714145260406</c:v>
                </c:pt>
                <c:pt idx="3387">
                  <c:v>-23.567462153512317</c:v>
                </c:pt>
                <c:pt idx="3388">
                  <c:v>-23.620278067600175</c:v>
                </c:pt>
                <c:pt idx="3389">
                  <c:v>-23.673162370770417</c:v>
                </c:pt>
                <c:pt idx="3390">
                  <c:v>-23.726115545360358</c:v>
                </c:pt>
                <c:pt idx="3391">
                  <c:v>-23.779138072766209</c:v>
                </c:pt>
                <c:pt idx="3392">
                  <c:v>-23.832230433411979</c:v>
                </c:pt>
                <c:pt idx="3393">
                  <c:v>-23.88539310671764</c:v>
                </c:pt>
                <c:pt idx="3394">
                  <c:v>-23.938626571067871</c:v>
                </c:pt>
                <c:pt idx="3395">
                  <c:v>-23.991931303780845</c:v>
                </c:pt>
                <c:pt idx="3396">
                  <c:v>-24.04530778107663</c:v>
                </c:pt>
                <c:pt idx="3397">
                  <c:v>-24.098756478046326</c:v>
                </c:pt>
                <c:pt idx="3398">
                  <c:v>-24.15227786862037</c:v>
                </c:pt>
                <c:pt idx="3399">
                  <c:v>-24.205872425537894</c:v>
                </c:pt>
                <c:pt idx="3400">
                  <c:v>-24.259540620315008</c:v>
                </c:pt>
                <c:pt idx="3401">
                  <c:v>-24.313282923214391</c:v>
                </c:pt>
                <c:pt idx="3402">
                  <c:v>-24.367099803213822</c:v>
                </c:pt>
                <c:pt idx="3403">
                  <c:v>-24.420991727975338</c:v>
                </c:pt>
                <c:pt idx="3404">
                  <c:v>-24.474959163814482</c:v>
                </c:pt>
                <c:pt idx="3405">
                  <c:v>-24.529002575669317</c:v>
                </c:pt>
                <c:pt idx="3406">
                  <c:v>-24.583122427069476</c:v>
                </c:pt>
                <c:pt idx="3407">
                  <c:v>-24.637319180105926</c:v>
                </c:pt>
                <c:pt idx="3408">
                  <c:v>-24.69159329539993</c:v>
                </c:pt>
                <c:pt idx="3409">
                  <c:v>-24.745945232072394</c:v>
                </c:pt>
                <c:pt idx="3410">
                  <c:v>-24.80037544771367</c:v>
                </c:pt>
                <c:pt idx="3411">
                  <c:v>-24.854884398352528</c:v>
                </c:pt>
                <c:pt idx="3412">
                  <c:v>-24.90947253842636</c:v>
                </c:pt>
                <c:pt idx="3413">
                  <c:v>-24.964140320750452</c:v>
                </c:pt>
                <c:pt idx="3414">
                  <c:v>-25.018888196487879</c:v>
                </c:pt>
                <c:pt idx="3415">
                  <c:v>-25.073716615118997</c:v>
                </c:pt>
                <c:pt idx="3416">
                  <c:v>-25.128626024411904</c:v>
                </c:pt>
                <c:pt idx="3417">
                  <c:v>-25.183616870391738</c:v>
                </c:pt>
                <c:pt idx="3418">
                  <c:v>-25.238689597311318</c:v>
                </c:pt>
                <c:pt idx="3419">
                  <c:v>-25.293844647620546</c:v>
                </c:pt>
                <c:pt idx="3420">
                  <c:v>-25.349082461937282</c:v>
                </c:pt>
                <c:pt idx="3421">
                  <c:v>-25.404403479017184</c:v>
                </c:pt>
                <c:pt idx="3422">
                  <c:v>-25.459808135724245</c:v>
                </c:pt>
                <c:pt idx="3423">
                  <c:v>-25.515296867001215</c:v>
                </c:pt>
                <c:pt idx="3424">
                  <c:v>-25.57087010583999</c:v>
                </c:pt>
                <c:pt idx="3425">
                  <c:v>-25.626528283252728</c:v>
                </c:pt>
                <c:pt idx="3426">
                  <c:v>-25.682271828241809</c:v>
                </c:pt>
                <c:pt idx="3427">
                  <c:v>-25.73810116777139</c:v>
                </c:pt>
                <c:pt idx="3428">
                  <c:v>-25.794016726737926</c:v>
                </c:pt>
                <c:pt idx="3429">
                  <c:v>-25.850018927941267</c:v>
                </c:pt>
                <c:pt idx="3430">
                  <c:v>-25.906108192055992</c:v>
                </c:pt>
                <c:pt idx="3431">
                  <c:v>-25.962284937602469</c:v>
                </c:pt>
                <c:pt idx="3432">
                  <c:v>-26.01854958091824</c:v>
                </c:pt>
                <c:pt idx="3433">
                  <c:v>-26.074902536129706</c:v>
                </c:pt>
                <c:pt idx="3434">
                  <c:v>-26.131344215123388</c:v>
                </c:pt>
                <c:pt idx="3435">
                  <c:v>-26.187875027517858</c:v>
                </c:pt>
                <c:pt idx="3436">
                  <c:v>-26.2444953806359</c:v>
                </c:pt>
                <c:pt idx="3437">
                  <c:v>-26.301205679475554</c:v>
                </c:pt>
                <c:pt idx="3438">
                  <c:v>-26.358006326683498</c:v>
                </c:pt>
                <c:pt idx="3439">
                  <c:v>-26.414897722526085</c:v>
                </c:pt>
                <c:pt idx="3440">
                  <c:v>-26.471880264862818</c:v>
                </c:pt>
                <c:pt idx="3441">
                  <c:v>-26.528954349117786</c:v>
                </c:pt>
                <c:pt idx="3442">
                  <c:v>-26.586120368253113</c:v>
                </c:pt>
                <c:pt idx="3443">
                  <c:v>-26.643378712741807</c:v>
                </c:pt>
                <c:pt idx="3444">
                  <c:v>-26.700729770539866</c:v>
                </c:pt>
                <c:pt idx="3445">
                  <c:v>-26.758173927060515</c:v>
                </c:pt>
                <c:pt idx="3446">
                  <c:v>-26.815711565146824</c:v>
                </c:pt>
                <c:pt idx="3447">
                  <c:v>-26.873343065045209</c:v>
                </c:pt>
                <c:pt idx="3448">
                  <c:v>-26.93106880437924</c:v>
                </c:pt>
                <c:pt idx="3449">
                  <c:v>-26.988889158123023</c:v>
                </c:pt>
                <c:pt idx="3450">
                  <c:v>-27.046804498575803</c:v>
                </c:pt>
                <c:pt idx="3451">
                  <c:v>-27.10481519533543</c:v>
                </c:pt>
                <c:pt idx="3452">
                  <c:v>-27.162921615272882</c:v>
                </c:pt>
                <c:pt idx="3453">
                  <c:v>-27.221124122507078</c:v>
                </c:pt>
                <c:pt idx="3454">
                  <c:v>-27.279423078379082</c:v>
                </c:pt>
                <c:pt idx="3455">
                  <c:v>-27.337818841427083</c:v>
                </c:pt>
                <c:pt idx="3456">
                  <c:v>-27.396311767361574</c:v>
                </c:pt>
                <c:pt idx="3457">
                  <c:v>-27.454902209040512</c:v>
                </c:pt>
                <c:pt idx="3458">
                  <c:v>-27.513590516444815</c:v>
                </c:pt>
                <c:pt idx="3459">
                  <c:v>-27.572377036654014</c:v>
                </c:pt>
                <c:pt idx="3460">
                  <c:v>-27.631262113821929</c:v>
                </c:pt>
                <c:pt idx="3461">
                  <c:v>-27.690246089152986</c:v>
                </c:pt>
                <c:pt idx="3462">
                  <c:v>-27.749329300878518</c:v>
                </c:pt>
                <c:pt idx="3463">
                  <c:v>-27.808512084232945</c:v>
                </c:pt>
                <c:pt idx="3464">
                  <c:v>-27.86779477143093</c:v>
                </c:pt>
                <c:pt idx="3465">
                  <c:v>-27.927177691644083</c:v>
                </c:pt>
                <c:pt idx="3466">
                  <c:v>-27.986661170977996</c:v>
                </c:pt>
                <c:pt idx="3467">
                  <c:v>-28.046245532450151</c:v>
                </c:pt>
                <c:pt idx="3468">
                  <c:v>-28.10593109596703</c:v>
                </c:pt>
                <c:pt idx="3469">
                  <c:v>-28.165718178302384</c:v>
                </c:pt>
                <c:pt idx="3470">
                  <c:v>-28.225607093075403</c:v>
                </c:pt>
                <c:pt idx="3471">
                  <c:v>-28.285598150728756</c:v>
                </c:pt>
                <c:pt idx="3472">
                  <c:v>-28.34569165850737</c:v>
                </c:pt>
                <c:pt idx="3473">
                  <c:v>-28.405887920437603</c:v>
                </c:pt>
                <c:pt idx="3474">
                  <c:v>-28.466187237306059</c:v>
                </c:pt>
                <c:pt idx="3475">
                  <c:v>-28.526589906639288</c:v>
                </c:pt>
                <c:pt idx="3476">
                  <c:v>-28.587096222683222</c:v>
                </c:pt>
                <c:pt idx="3477">
                  <c:v>-28.647706476383149</c:v>
                </c:pt>
                <c:pt idx="3478">
                  <c:v>-28.708420955364314</c:v>
                </c:pt>
                <c:pt idx="3479">
                  <c:v>-28.769239943911952</c:v>
                </c:pt>
                <c:pt idx="3480">
                  <c:v>-28.830163722952179</c:v>
                </c:pt>
                <c:pt idx="3481">
                  <c:v>-28.891192570033368</c:v>
                </c:pt>
                <c:pt idx="3482">
                  <c:v>-28.952326759307244</c:v>
                </c:pt>
                <c:pt idx="3483">
                  <c:v>-29.013566561510423</c:v>
                </c:pt>
                <c:pt idx="3484">
                  <c:v>-29.074912243946791</c:v>
                </c:pt>
                <c:pt idx="3485">
                  <c:v>-29.136364070469249</c:v>
                </c:pt>
                <c:pt idx="3486">
                  <c:v>-29.197922301462636</c:v>
                </c:pt>
                <c:pt idx="3487">
                  <c:v>-29.259587193826306</c:v>
                </c:pt>
                <c:pt idx="3488">
                  <c:v>-29.321359000957472</c:v>
                </c:pt>
                <c:pt idx="3489">
                  <c:v>-29.383237972734662</c:v>
                </c:pt>
                <c:pt idx="3490">
                  <c:v>-29.445224355501381</c:v>
                </c:pt>
                <c:pt idx="3491">
                  <c:v>-29.507318392050188</c:v>
                </c:pt>
                <c:pt idx="3492">
                  <c:v>-29.569520321607211</c:v>
                </c:pt>
                <c:pt idx="3493">
                  <c:v>-29.631830379817039</c:v>
                </c:pt>
                <c:pt idx="3494">
                  <c:v>-29.694248798727351</c:v>
                </c:pt>
                <c:pt idx="3495">
                  <c:v>-29.756775806774854</c:v>
                </c:pt>
                <c:pt idx="3496">
                  <c:v>-29.819411628770439</c:v>
                </c:pt>
                <c:pt idx="3497">
                  <c:v>-29.882156485885783</c:v>
                </c:pt>
                <c:pt idx="3498">
                  <c:v>-29.945010595639271</c:v>
                </c:pt>
                <c:pt idx="3499">
                  <c:v>-30.007974171883145</c:v>
                </c:pt>
                <c:pt idx="3500">
                  <c:v>-30.07104742479024</c:v>
                </c:pt>
                <c:pt idx="3501">
                  <c:v>-30.13423056084179</c:v>
                </c:pt>
                <c:pt idx="3502">
                  <c:v>-30.197523782814642</c:v>
                </c:pt>
                <c:pt idx="3503">
                  <c:v>-30.26092728976996</c:v>
                </c:pt>
                <c:pt idx="3504">
                  <c:v>-30.324441277041547</c:v>
                </c:pt>
                <c:pt idx="3505">
                  <c:v>-30.388065936224166</c:v>
                </c:pt>
                <c:pt idx="3506">
                  <c:v>-30.451801455163654</c:v>
                </c:pt>
                <c:pt idx="3507">
                  <c:v>-30.515648017945733</c:v>
                </c:pt>
                <c:pt idx="3508">
                  <c:v>-30.579605804886146</c:v>
                </c:pt>
                <c:pt idx="3509">
                  <c:v>-30.643674992520822</c:v>
                </c:pt>
                <c:pt idx="3510">
                  <c:v>-30.70785575359713</c:v>
                </c:pt>
                <c:pt idx="3511">
                  <c:v>-30.772148257063918</c:v>
                </c:pt>
                <c:pt idx="3512">
                  <c:v>-30.836552668063526</c:v>
                </c:pt>
                <c:pt idx="3513">
                  <c:v>-30.901069147923547</c:v>
                </c:pt>
                <c:pt idx="3514">
                  <c:v>-30.965697854148427</c:v>
                </c:pt>
                <c:pt idx="3515">
                  <c:v>-31.030438940412925</c:v>
                </c:pt>
                <c:pt idx="3516">
                  <c:v>-31.09529255655368</c:v>
                </c:pt>
                <c:pt idx="3517">
                  <c:v>-31.160258848563899</c:v>
                </c:pt>
                <c:pt idx="3518">
                  <c:v>-31.225337958585911</c:v>
                </c:pt>
                <c:pt idx="3519">
                  <c:v>-31.290530024905557</c:v>
                </c:pt>
                <c:pt idx="3520">
                  <c:v>-31.355835181946816</c:v>
                </c:pt>
                <c:pt idx="3521">
                  <c:v>-31.421253560266184</c:v>
                </c:pt>
                <c:pt idx="3522">
                  <c:v>-31.486785286548042</c:v>
                </c:pt>
                <c:pt idx="3523">
                  <c:v>-31.552430483600485</c:v>
                </c:pt>
                <c:pt idx="3524">
                  <c:v>-31.618189270350641</c:v>
                </c:pt>
                <c:pt idx="3525">
                  <c:v>-31.684061761841509</c:v>
                </c:pt>
                <c:pt idx="3526">
                  <c:v>-31.750048069228598</c:v>
                </c:pt>
                <c:pt idx="3527">
                  <c:v>-31.816148299777023</c:v>
                </c:pt>
                <c:pt idx="3528">
                  <c:v>-31.882362556858673</c:v>
                </c:pt>
                <c:pt idx="3529">
                  <c:v>-31.948690939950652</c:v>
                </c:pt>
                <c:pt idx="3530">
                  <c:v>-32.015133544633223</c:v>
                </c:pt>
                <c:pt idx="3531">
                  <c:v>-32.081690462588575</c:v>
                </c:pt>
                <c:pt idx="3532">
                  <c:v>-32.148361781600123</c:v>
                </c:pt>
                <c:pt idx="3533">
                  <c:v>-32.215147585551115</c:v>
                </c:pt>
                <c:pt idx="3534">
                  <c:v>-32.2820479544257</c:v>
                </c:pt>
                <c:pt idx="3535">
                  <c:v>-32.34906296430853</c:v>
                </c:pt>
                <c:pt idx="3536">
                  <c:v>-32.416192687385362</c:v>
                </c:pt>
                <c:pt idx="3537">
                  <c:v>-32.483437191943999</c:v>
                </c:pt>
                <c:pt idx="3538">
                  <c:v>-32.550796542376119</c:v>
                </c:pt>
                <c:pt idx="3539">
                  <c:v>-32.618270799179065</c:v>
                </c:pt>
                <c:pt idx="3540">
                  <c:v>-32.685860018957563</c:v>
                </c:pt>
                <c:pt idx="3541">
                  <c:v>-32.753564254427062</c:v>
                </c:pt>
                <c:pt idx="3542">
                  <c:v>-32.821383554415831</c:v>
                </c:pt>
                <c:pt idx="3543">
                  <c:v>-32.889317963869274</c:v>
                </c:pt>
                <c:pt idx="3544">
                  <c:v>-32.957367523853101</c:v>
                </c:pt>
                <c:pt idx="3545">
                  <c:v>-33.025532271557786</c:v>
                </c:pt>
                <c:pt idx="3546">
                  <c:v>-33.093812240302853</c:v>
                </c:pt>
                <c:pt idx="3547">
                  <c:v>-33.162207459542195</c:v>
                </c:pt>
                <c:pt idx="3548">
                  <c:v>-33.230717954869135</c:v>
                </c:pt>
                <c:pt idx="3549">
                  <c:v>-33.299343748022125</c:v>
                </c:pt>
                <c:pt idx="3550">
                  <c:v>-33.368084856891073</c:v>
                </c:pt>
                <c:pt idx="3551">
                  <c:v>-33.436941295523688</c:v>
                </c:pt>
                <c:pt idx="3552">
                  <c:v>-33.505913074132188</c:v>
                </c:pt>
                <c:pt idx="3553">
                  <c:v>-33.575000199101162</c:v>
                </c:pt>
                <c:pt idx="3554">
                  <c:v>-33.644202672994197</c:v>
                </c:pt>
                <c:pt idx="3555">
                  <c:v>-33.713520494562786</c:v>
                </c:pt>
                <c:pt idx="3556">
                  <c:v>-33.782953658754458</c:v>
                </c:pt>
                <c:pt idx="3557">
                  <c:v>-33.852502156721236</c:v>
                </c:pt>
                <c:pt idx="3558">
                  <c:v>-33.922165975828889</c:v>
                </c:pt>
                <c:pt idx="3559">
                  <c:v>-33.991945099667049</c:v>
                </c:pt>
                <c:pt idx="3560">
                  <c:v>-34.06183950805805</c:v>
                </c:pt>
                <c:pt idx="3561">
                  <c:v>-34.131849177067764</c:v>
                </c:pt>
                <c:pt idx="3562">
                  <c:v>-34.201974079016246</c:v>
                </c:pt>
                <c:pt idx="3563">
                  <c:v>-34.272214182488518</c:v>
                </c:pt>
                <c:pt idx="3564">
                  <c:v>-34.34256945234597</c:v>
                </c:pt>
                <c:pt idx="3565">
                  <c:v>-34.413039849737842</c:v>
                </c:pt>
                <c:pt idx="3566">
                  <c:v>-34.48362533211354</c:v>
                </c:pt>
                <c:pt idx="3567">
                  <c:v>-34.554325853234857</c:v>
                </c:pt>
                <c:pt idx="3568">
                  <c:v>-34.625141363188931</c:v>
                </c:pt>
                <c:pt idx="3569">
                  <c:v>-34.696071808400617</c:v>
                </c:pt>
                <c:pt idx="3570">
                  <c:v>-34.767117131647232</c:v>
                </c:pt>
                <c:pt idx="3571">
                  <c:v>-34.838277272070812</c:v>
                </c:pt>
                <c:pt idx="3572">
                  <c:v>-34.909552165193396</c:v>
                </c:pt>
                <c:pt idx="3573">
                  <c:v>-34.980941742930831</c:v>
                </c:pt>
                <c:pt idx="3574">
                  <c:v>-35.052445933607707</c:v>
                </c:pt>
                <c:pt idx="3575">
                  <c:v>-35.124064661972618</c:v>
                </c:pt>
                <c:pt idx="3576">
                  <c:v>-35.195797849213498</c:v>
                </c:pt>
                <c:pt idx="3577">
                  <c:v>-35.267645412972975</c:v>
                </c:pt>
                <c:pt idx="3578">
                  <c:v>-35.339607267365466</c:v>
                </c:pt>
                <c:pt idx="3579">
                  <c:v>-35.41168332299231</c:v>
                </c:pt>
                <c:pt idx="3580">
                  <c:v>-35.483873486959403</c:v>
                </c:pt>
                <c:pt idx="3581">
                  <c:v>-35.556177662894058</c:v>
                </c:pt>
                <c:pt idx="3582">
                  <c:v>-35.628595750961637</c:v>
                </c:pt>
                <c:pt idx="3583">
                  <c:v>-35.701127647884299</c:v>
                </c:pt>
                <c:pt idx="3584">
                  <c:v>-35.773773246957809</c:v>
                </c:pt>
                <c:pt idx="3585">
                  <c:v>-35.846532438070795</c:v>
                </c:pt>
                <c:pt idx="3586">
                  <c:v>-35.919405107722412</c:v>
                </c:pt>
                <c:pt idx="3587">
                  <c:v>-35.992391139041487</c:v>
                </c:pt>
                <c:pt idx="3588">
                  <c:v>-36.065490411805918</c:v>
                </c:pt>
                <c:pt idx="3589">
                  <c:v>-36.13870280246131</c:v>
                </c:pt>
                <c:pt idx="3590">
                  <c:v>-36.212028184141246</c:v>
                </c:pt>
                <c:pt idx="3591">
                  <c:v>-36.28546642668698</c:v>
                </c:pt>
                <c:pt idx="3592">
                  <c:v>-36.359017396667504</c:v>
                </c:pt>
                <c:pt idx="3593">
                  <c:v>-36.432680957400208</c:v>
                </c:pt>
                <c:pt idx="3594">
                  <c:v>-36.506456968971484</c:v>
                </c:pt>
                <c:pt idx="3595">
                  <c:v>-36.580345288257703</c:v>
                </c:pt>
                <c:pt idx="3596">
                  <c:v>-36.6543457689463</c:v>
                </c:pt>
                <c:pt idx="3597">
                  <c:v>-36.728458261557478</c:v>
                </c:pt>
                <c:pt idx="3598">
                  <c:v>-36.802682613465684</c:v>
                </c:pt>
                <c:pt idx="3599">
                  <c:v>-36.877018668921608</c:v>
                </c:pt>
                <c:pt idx="3600">
                  <c:v>-36.95146626907453</c:v>
                </c:pt>
                <c:pt idx="3601">
                  <c:v>-37.02602525199471</c:v>
                </c:pt>
                <c:pt idx="3602">
                  <c:v>-37.100695452695675</c:v>
                </c:pt>
                <c:pt idx="3603">
                  <c:v>-37.175476703157322</c:v>
                </c:pt>
                <c:pt idx="3604">
                  <c:v>-37.250368832349039</c:v>
                </c:pt>
                <c:pt idx="3605">
                  <c:v>-37.325371666252934</c:v>
                </c:pt>
                <c:pt idx="3606">
                  <c:v>-37.400485027887413</c:v>
                </c:pt>
                <c:pt idx="3607">
                  <c:v>-37.475708737330521</c:v>
                </c:pt>
                <c:pt idx="3608">
                  <c:v>-37.551042611744442</c:v>
                </c:pt>
                <c:pt idx="3609">
                  <c:v>-37.62648646539887</c:v>
                </c:pt>
                <c:pt idx="3610">
                  <c:v>-37.702040109695751</c:v>
                </c:pt>
                <c:pt idx="3611">
                  <c:v>-37.77770335319407</c:v>
                </c:pt>
                <c:pt idx="3612">
                  <c:v>-37.853476001633467</c:v>
                </c:pt>
                <c:pt idx="3613">
                  <c:v>-37.929357857959779</c:v>
                </c:pt>
                <c:pt idx="3614">
                  <c:v>-38.005348722350412</c:v>
                </c:pt>
                <c:pt idx="3615">
                  <c:v>-38.081448392238329</c:v>
                </c:pt>
                <c:pt idx="3616">
                  <c:v>-38.157656662338269</c:v>
                </c:pt>
                <c:pt idx="3617">
                  <c:v>-38.233973324672228</c:v>
                </c:pt>
                <c:pt idx="3618">
                  <c:v>-38.310398168594553</c:v>
                </c:pt>
                <c:pt idx="3619">
                  <c:v>-38.386930980817809</c:v>
                </c:pt>
                <c:pt idx="3620">
                  <c:v>-38.463571545439237</c:v>
                </c:pt>
                <c:pt idx="3621">
                  <c:v>-38.540319643966406</c:v>
                </c:pt>
                <c:pt idx="3622">
                  <c:v>-38.617175055343189</c:v>
                </c:pt>
                <c:pt idx="3623">
                  <c:v>-38.694137555976639</c:v>
                </c:pt>
                <c:pt idx="3624">
                  <c:v>-38.771206919762726</c:v>
                </c:pt>
                <c:pt idx="3625">
                  <c:v>-38.848382918113657</c:v>
                </c:pt>
                <c:pt idx="3626">
                  <c:v>-38.925665319983679</c:v>
                </c:pt>
                <c:pt idx="3627">
                  <c:v>-39.003053891896954</c:v>
                </c:pt>
                <c:pt idx="3628">
                  <c:v>-39.080548397973367</c:v>
                </c:pt>
                <c:pt idx="3629">
                  <c:v>-39.158148599956192</c:v>
                </c:pt>
                <c:pt idx="3630">
                  <c:v>-39.235854257238699</c:v>
                </c:pt>
                <c:pt idx="3631">
                  <c:v>-39.313665126891955</c:v>
                </c:pt>
                <c:pt idx="3632">
                  <c:v>-39.39158096369129</c:v>
                </c:pt>
                <c:pt idx="3633">
                  <c:v>-39.469601520144252</c:v>
                </c:pt>
                <c:pt idx="3634">
                  <c:v>-39.547726546517808</c:v>
                </c:pt>
                <c:pt idx="3635">
                  <c:v>-39.625955790865888</c:v>
                </c:pt>
                <c:pt idx="3636">
                  <c:v>-39.704288999056629</c:v>
                </c:pt>
                <c:pt idx="3637">
                  <c:v>-39.782725914800523</c:v>
                </c:pt>
                <c:pt idx="3638">
                  <c:v>-39.86126627967753</c:v>
                </c:pt>
                <c:pt idx="3639">
                  <c:v>-39.939909833165302</c:v>
                </c:pt>
                <c:pt idx="3640">
                  <c:v>-40.018656312666756</c:v>
                </c:pt>
                <c:pt idx="3641">
                  <c:v>-40.097505453537664</c:v>
                </c:pt>
                <c:pt idx="3642">
                  <c:v>-40.176456989114719</c:v>
                </c:pt>
                <c:pt idx="3643">
                  <c:v>-40.255510650743673</c:v>
                </c:pt>
                <c:pt idx="3644">
                  <c:v>-40.334666167806816</c:v>
                </c:pt>
                <c:pt idx="3645">
                  <c:v>-40.413923267751109</c:v>
                </c:pt>
                <c:pt idx="3646">
                  <c:v>-40.493281676116354</c:v>
                </c:pt>
                <c:pt idx="3647">
                  <c:v>-40.572741116562874</c:v>
                </c:pt>
                <c:pt idx="3648">
                  <c:v>-40.652301310899652</c:v>
                </c:pt>
                <c:pt idx="3649">
                  <c:v>-40.731961979112434</c:v>
                </c:pt>
                <c:pt idx="3650">
                  <c:v>-40.8117228393915</c:v>
                </c:pt>
                <c:pt idx="3651">
                  <c:v>-40.891583608160083</c:v>
                </c:pt>
                <c:pt idx="3652">
                  <c:v>-40.971544000102085</c:v>
                </c:pt>
                <c:pt idx="3653">
                  <c:v>-41.051603728189846</c:v>
                </c:pt>
                <c:pt idx="3654">
                  <c:v>-41.131762503712821</c:v>
                </c:pt>
                <c:pt idx="3655">
                  <c:v>-41.212020036305077</c:v>
                </c:pt>
                <c:pt idx="3656">
                  <c:v>-41.292376033973291</c:v>
                </c:pt>
                <c:pt idx="3657">
                  <c:v>-41.3728302031247</c:v>
                </c:pt>
                <c:pt idx="3658">
                  <c:v>-41.453382248595318</c:v>
                </c:pt>
                <c:pt idx="3659">
                  <c:v>-41.534031873677328</c:v>
                </c:pt>
                <c:pt idx="3660">
                  <c:v>-41.614778780147141</c:v>
                </c:pt>
                <c:pt idx="3661">
                  <c:v>-41.695622668293296</c:v>
                </c:pt>
                <c:pt idx="3662">
                  <c:v>-41.77656323694417</c:v>
                </c:pt>
                <c:pt idx="3663">
                  <c:v>-41.857600183495542</c:v>
                </c:pt>
                <c:pt idx="3664">
                  <c:v>-41.938733203938376</c:v>
                </c:pt>
                <c:pt idx="3665">
                  <c:v>-42.01996199288638</c:v>
                </c:pt>
                <c:pt idx="3666">
                  <c:v>-42.101286243603688</c:v>
                </c:pt>
                <c:pt idx="3667">
                  <c:v>-42.182705648031906</c:v>
                </c:pt>
                <c:pt idx="3668">
                  <c:v>-42.264219896818453</c:v>
                </c:pt>
                <c:pt idx="3669">
                  <c:v>-42.345828679342631</c:v>
                </c:pt>
                <c:pt idx="3670">
                  <c:v>-42.427531683743815</c:v>
                </c:pt>
                <c:pt idx="3671">
                  <c:v>-42.509328596948578</c:v>
                </c:pt>
                <c:pt idx="3672">
                  <c:v>-42.591219104697373</c:v>
                </c:pt>
                <c:pt idx="3673">
                  <c:v>-42.673202891572032</c:v>
                </c:pt>
                <c:pt idx="3674">
                  <c:v>-42.755279641022376</c:v>
                </c:pt>
                <c:pt idx="3675">
                  <c:v>-42.837449035393327</c:v>
                </c:pt>
                <c:pt idx="3676">
                  <c:v>-42.919710755951186</c:v>
                </c:pt>
                <c:pt idx="3677">
                  <c:v>-43.002064482911358</c:v>
                </c:pt>
                <c:pt idx="3678">
                  <c:v>-43.084509895463668</c:v>
                </c:pt>
                <c:pt idx="3679">
                  <c:v>-43.167046671799561</c:v>
                </c:pt>
                <c:pt idx="3680">
                  <c:v>-43.24967448913835</c:v>
                </c:pt>
                <c:pt idx="3681">
                  <c:v>-43.332393023753511</c:v>
                </c:pt>
                <c:pt idx="3682">
                  <c:v>-43.415201950998636</c:v>
                </c:pt>
                <c:pt idx="3683">
                  <c:v>-43.498100945333633</c:v>
                </c:pt>
                <c:pt idx="3684">
                  <c:v>-43.581089680350324</c:v>
                </c:pt>
                <c:pt idx="3685">
                  <c:v>-43.66416782879908</c:v>
                </c:pt>
                <c:pt idx="3686">
                  <c:v>-43.747335062613423</c:v>
                </c:pt>
                <c:pt idx="3687">
                  <c:v>-43.830591052936342</c:v>
                </c:pt>
                <c:pt idx="3688">
                  <c:v>-43.913935470145404</c:v>
                </c:pt>
                <c:pt idx="3689">
                  <c:v>-43.997367983877957</c:v>
                </c:pt>
                <c:pt idx="3690">
                  <c:v>-44.080888263056828</c:v>
                </c:pt>
                <c:pt idx="3691">
                  <c:v>-44.164495975914548</c:v>
                </c:pt>
                <c:pt idx="3692">
                  <c:v>-44.248190790018988</c:v>
                </c:pt>
                <c:pt idx="3693">
                  <c:v>-44.331972372297379</c:v>
                </c:pt>
                <c:pt idx="3694">
                  <c:v>-44.415840389062026</c:v>
                </c:pt>
                <c:pt idx="3695">
                  <c:v>-44.499794506033261</c:v>
                </c:pt>
                <c:pt idx="3696">
                  <c:v>-44.583834388365311</c:v>
                </c:pt>
                <c:pt idx="3697">
                  <c:v>-44.667959700669243</c:v>
                </c:pt>
                <c:pt idx="3698">
                  <c:v>-44.752170107037813</c:v>
                </c:pt>
                <c:pt idx="3699">
                  <c:v>-44.836465271068924</c:v>
                </c:pt>
                <c:pt idx="3700">
                  <c:v>-44.920844855889406</c:v>
                </c:pt>
                <c:pt idx="3701">
                  <c:v>-45.005308524178801</c:v>
                </c:pt>
                <c:pt idx="3702">
                  <c:v>-45.089855938192571</c:v>
                </c:pt>
                <c:pt idx="3703">
                  <c:v>-45.174486759785033</c:v>
                </c:pt>
                <c:pt idx="3704">
                  <c:v>-45.259200650433229</c:v>
                </c:pt>
                <c:pt idx="3705">
                  <c:v>-45.343997271259255</c:v>
                </c:pt>
                <c:pt idx="3706">
                  <c:v>-45.428876283053086</c:v>
                </c:pt>
                <c:pt idx="3707">
                  <c:v>-45.513837346295546</c:v>
                </c:pt>
                <c:pt idx="3708">
                  <c:v>-45.598880121179803</c:v>
                </c:pt>
                <c:pt idx="3709">
                  <c:v>-45.684004267635302</c:v>
                </c:pt>
                <c:pt idx="3710">
                  <c:v>-45.76920944534799</c:v>
                </c:pt>
                <c:pt idx="3711">
                  <c:v>-45.854495313783367</c:v>
                </c:pt>
                <c:pt idx="3712">
                  <c:v>-45.939861532208042</c:v>
                </c:pt>
                <c:pt idx="3713">
                  <c:v>-46.025307759710813</c:v>
                </c:pt>
                <c:pt idx="3714">
                  <c:v>-46.110833655225008</c:v>
                </c:pt>
                <c:pt idx="3715">
                  <c:v>-46.196438877548722</c:v>
                </c:pt>
                <c:pt idx="3716">
                  <c:v>-46.282123085366493</c:v>
                </c:pt>
                <c:pt idx="3717">
                  <c:v>-46.36788593726979</c:v>
                </c:pt>
                <c:pt idx="3718">
                  <c:v>-46.453727091777907</c:v>
                </c:pt>
                <c:pt idx="3719">
                  <c:v>-46.539646207358452</c:v>
                </c:pt>
                <c:pt idx="3720">
                  <c:v>-46.625642942447655</c:v>
                </c:pt>
                <c:pt idx="3721">
                  <c:v>-46.711716955470393</c:v>
                </c:pt>
                <c:pt idx="3722">
                  <c:v>-46.797867904860198</c:v>
                </c:pt>
                <c:pt idx="3723">
                  <c:v>-46.884095449078984</c:v>
                </c:pt>
                <c:pt idx="3724">
                  <c:v>-46.970399246636902</c:v>
                </c:pt>
                <c:pt idx="3725">
                  <c:v>-47.056778956111209</c:v>
                </c:pt>
                <c:pt idx="3726">
                  <c:v>-47.143234236166279</c:v>
                </c:pt>
                <c:pt idx="3727">
                  <c:v>-47.229764745571707</c:v>
                </c:pt>
                <c:pt idx="3728">
                  <c:v>-47.316370143221569</c:v>
                </c:pt>
                <c:pt idx="3729">
                  <c:v>-47.403050088153329</c:v>
                </c:pt>
                <c:pt idx="3730">
                  <c:v>-47.489804239565807</c:v>
                </c:pt>
                <c:pt idx="3731">
                  <c:v>-47.576632256837868</c:v>
                </c:pt>
                <c:pt idx="3732">
                  <c:v>-47.663533799546087</c:v>
                </c:pt>
                <c:pt idx="3733">
                  <c:v>-47.750508527483234</c:v>
                </c:pt>
                <c:pt idx="3734">
                  <c:v>-47.837556100675023</c:v>
                </c:pt>
                <c:pt idx="3735">
                  <c:v>-47.924676179398695</c:v>
                </c:pt>
                <c:pt idx="3736">
                  <c:v>-48.011868424199719</c:v>
                </c:pt>
                <c:pt idx="3737">
                  <c:v>-48.099132495908663</c:v>
                </c:pt>
                <c:pt idx="3738">
                  <c:v>-48.186468055659091</c:v>
                </c:pt>
                <c:pt idx="3739">
                  <c:v>-48.273874764903169</c:v>
                </c:pt>
                <c:pt idx="3740">
                  <c:v>-48.361352285429064</c:v>
                </c:pt>
                <c:pt idx="3741">
                  <c:v>-48.448900279376979</c:v>
                </c:pt>
                <c:pt idx="3742">
                  <c:v>-48.536518409255073</c:v>
                </c:pt>
                <c:pt idx="3743">
                  <c:v>-48.624206337955684</c:v>
                </c:pt>
                <c:pt idx="3744">
                  <c:v>-48.711963728771792</c:v>
                </c:pt>
                <c:pt idx="3745">
                  <c:v>-48.799790245411018</c:v>
                </c:pt>
                <c:pt idx="3746">
                  <c:v>-48.887685552012414</c:v>
                </c:pt>
                <c:pt idx="3747">
                  <c:v>-48.975649313161199</c:v>
                </c:pt>
                <c:pt idx="3748">
                  <c:v>-49.063681193903619</c:v>
                </c:pt>
                <c:pt idx="3749">
                  <c:v>-49.151780859762198</c:v>
                </c:pt>
                <c:pt idx="3750">
                  <c:v>-49.239947976749733</c:v>
                </c:pt>
                <c:pt idx="3751">
                  <c:v>-49.328182211384387</c:v>
                </c:pt>
                <c:pt idx="3752">
                  <c:v>-49.416483230703527</c:v>
                </c:pt>
                <c:pt idx="3753">
                  <c:v>-49.504850702277857</c:v>
                </c:pt>
                <c:pt idx="3754">
                  <c:v>-49.593284294225633</c:v>
                </c:pt>
                <c:pt idx="3755">
                  <c:v>-49.68178367522593</c:v>
                </c:pt>
                <c:pt idx="3756">
                  <c:v>-49.770348514532259</c:v>
                </c:pt>
                <c:pt idx="3757">
                  <c:v>-49.858978481985943</c:v>
                </c:pt>
                <c:pt idx="3758">
                  <c:v>-49.947673248029211</c:v>
                </c:pt>
                <c:pt idx="3759">
                  <c:v>-50.03643248371813</c:v>
                </c:pt>
                <c:pt idx="3760">
                  <c:v>-50.125255860735479</c:v>
                </c:pt>
                <c:pt idx="3761">
                  <c:v>-50.214143051402722</c:v>
                </c:pt>
                <c:pt idx="3762">
                  <c:v>-50.303093728693568</c:v>
                </c:pt>
                <c:pt idx="3763">
                  <c:v>-50.392107566244661</c:v>
                </c:pt>
                <c:pt idx="3764">
                  <c:v>-50.481184238369067</c:v>
                </c:pt>
                <c:pt idx="3765">
                  <c:v>-50.570323420067034</c:v>
                </c:pt>
                <c:pt idx="3766">
                  <c:v>-50.659524787038023</c:v>
                </c:pt>
                <c:pt idx="3767">
                  <c:v>-50.748788015692199</c:v>
                </c:pt>
                <c:pt idx="3768">
                  <c:v>-50.83811278316179</c:v>
                </c:pt>
                <c:pt idx="3769">
                  <c:v>-50.927498767311725</c:v>
                </c:pt>
                <c:pt idx="3770">
                  <c:v>-51.016945646751054</c:v>
                </c:pt>
                <c:pt idx="3771">
                  <c:v>-51.106453100843822</c:v>
                </c:pt>
                <c:pt idx="3772">
                  <c:v>-51.196020809718746</c:v>
                </c:pt>
                <c:pt idx="3773">
                  <c:v>-51.285648454280604</c:v>
                </c:pt>
                <c:pt idx="3774">
                  <c:v>-51.37533571621988</c:v>
                </c:pt>
                <c:pt idx="3775">
                  <c:v>-51.465082278022727</c:v>
                </c:pt>
                <c:pt idx="3776">
                  <c:v>-51.554887822981414</c:v>
                </c:pt>
                <c:pt idx="3777">
                  <c:v>-51.644752035203361</c:v>
                </c:pt>
                <c:pt idx="3778">
                  <c:v>-51.734674599620938</c:v>
                </c:pt>
                <c:pt idx="3779">
                  <c:v>-51.824655202000656</c:v>
                </c:pt>
                <c:pt idx="3780">
                  <c:v>-51.914693528952796</c:v>
                </c:pt>
                <c:pt idx="3781">
                  <c:v>-52.004789267939763</c:v>
                </c:pt>
                <c:pt idx="3782">
                  <c:v>-52.094942107285135</c:v>
                </c:pt>
                <c:pt idx="3783">
                  <c:v>-52.185151736182725</c:v>
                </c:pt>
                <c:pt idx="3784">
                  <c:v>-52.275417844704378</c:v>
                </c:pt>
                <c:pt idx="3785">
                  <c:v>-52.365740123808948</c:v>
                </c:pt>
                <c:pt idx="3786">
                  <c:v>-52.45611826535</c:v>
                </c:pt>
                <c:pt idx="3787">
                  <c:v>-52.546551962084223</c:v>
                </c:pt>
                <c:pt idx="3788">
                  <c:v>-52.637040907678468</c:v>
                </c:pt>
                <c:pt idx="3789">
                  <c:v>-52.727584796718702</c:v>
                </c:pt>
                <c:pt idx="3790">
                  <c:v>-52.818183324716223</c:v>
                </c:pt>
                <c:pt idx="3791">
                  <c:v>-52.908836188115799</c:v>
                </c:pt>
                <c:pt idx="3792">
                  <c:v>-52.999543084302594</c:v>
                </c:pt>
                <c:pt idx="3793">
                  <c:v>-53.090303711609479</c:v>
                </c:pt>
                <c:pt idx="3794">
                  <c:v>-53.181117769323336</c:v>
                </c:pt>
                <c:pt idx="3795">
                  <c:v>-53.271984957692254</c:v>
                </c:pt>
                <c:pt idx="3796">
                  <c:v>-53.362904977932295</c:v>
                </c:pt>
                <c:pt idx="3797">
                  <c:v>-53.45387753223303</c:v>
                </c:pt>
                <c:pt idx="3798">
                  <c:v>-53.544902323764873</c:v>
                </c:pt>
                <c:pt idx="3799">
                  <c:v>-53.635979056684455</c:v>
                </c:pt>
                <c:pt idx="3800">
                  <c:v>-53.727107436140798</c:v>
                </c:pt>
                <c:pt idx="3801">
                  <c:v>-53.818287168281522</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89.997719997855242</c:v>
                </c:pt>
                <c:pt idx="1">
                  <c:v>89.997711333848471</c:v>
                </c:pt>
                <c:pt idx="2">
                  <c:v>89.99770263691849</c:v>
                </c:pt>
                <c:pt idx="3">
                  <c:v>89.997693906940199</c:v>
                </c:pt>
                <c:pt idx="4">
                  <c:v>89.997685143788004</c:v>
                </c:pt>
                <c:pt idx="5">
                  <c:v>89.997676347335855</c:v>
                </c:pt>
                <c:pt idx="6">
                  <c:v>89.997667517457188</c:v>
                </c:pt>
                <c:pt idx="7">
                  <c:v>89.997658654025017</c:v>
                </c:pt>
                <c:pt idx="8">
                  <c:v>89.997649756911812</c:v>
                </c:pt>
                <c:pt idx="9">
                  <c:v>89.997640825989592</c:v>
                </c:pt>
                <c:pt idx="10">
                  <c:v>89.997631861129889</c:v>
                </c:pt>
                <c:pt idx="11">
                  <c:v>89.997622862203713</c:v>
                </c:pt>
                <c:pt idx="12">
                  <c:v>89.997613829081672</c:v>
                </c:pt>
                <c:pt idx="13">
                  <c:v>89.997604761633767</c:v>
                </c:pt>
                <c:pt idx="14">
                  <c:v>89.997595659729569</c:v>
                </c:pt>
                <c:pt idx="15">
                  <c:v>89.997586523238169</c:v>
                </c:pt>
                <c:pt idx="16">
                  <c:v>89.997577352028117</c:v>
                </c:pt>
                <c:pt idx="17">
                  <c:v>89.997568145967492</c:v>
                </c:pt>
                <c:pt idx="18">
                  <c:v>89.997558904923835</c:v>
                </c:pt>
                <c:pt idx="19">
                  <c:v>89.997549628764261</c:v>
                </c:pt>
                <c:pt idx="20">
                  <c:v>89.997540317355273</c:v>
                </c:pt>
                <c:pt idx="21">
                  <c:v>89.997530970562948</c:v>
                </c:pt>
                <c:pt idx="22">
                  <c:v>89.997521588252852</c:v>
                </c:pt>
                <c:pt idx="23">
                  <c:v>89.997512170290008</c:v>
                </c:pt>
                <c:pt idx="24">
                  <c:v>89.997502716538889</c:v>
                </c:pt>
                <c:pt idx="25">
                  <c:v>89.997493226863554</c:v>
                </c:pt>
                <c:pt idx="26">
                  <c:v>89.997483701127479</c:v>
                </c:pt>
                <c:pt idx="27">
                  <c:v>89.997474139193628</c:v>
                </c:pt>
                <c:pt idx="28">
                  <c:v>89.99746454092444</c:v>
                </c:pt>
                <c:pt idx="29">
                  <c:v>89.997454906181844</c:v>
                </c:pt>
                <c:pt idx="30">
                  <c:v>89.997445234827268</c:v>
                </c:pt>
                <c:pt idx="31">
                  <c:v>89.99743552672156</c:v>
                </c:pt>
                <c:pt idx="32">
                  <c:v>89.997425781725084</c:v>
                </c:pt>
                <c:pt idx="33">
                  <c:v>89.997415999697637</c:v>
                </c:pt>
                <c:pt idx="34">
                  <c:v>89.997406180498487</c:v>
                </c:pt>
                <c:pt idx="35">
                  <c:v>89.997396323986422</c:v>
                </c:pt>
                <c:pt idx="36">
                  <c:v>89.997386430019631</c:v>
                </c:pt>
                <c:pt idx="37">
                  <c:v>89.997376498455793</c:v>
                </c:pt>
                <c:pt idx="38">
                  <c:v>89.997366529152032</c:v>
                </c:pt>
                <c:pt idx="39">
                  <c:v>89.997356521964946</c:v>
                </c:pt>
                <c:pt idx="40">
                  <c:v>89.997346476750565</c:v>
                </c:pt>
                <c:pt idx="41">
                  <c:v>89.997336393364392</c:v>
                </c:pt>
                <c:pt idx="42">
                  <c:v>89.997326271661393</c:v>
                </c:pt>
                <c:pt idx="43">
                  <c:v>89.997316111495934</c:v>
                </c:pt>
                <c:pt idx="44">
                  <c:v>89.997305912721885</c:v>
                </c:pt>
                <c:pt idx="45">
                  <c:v>89.997295675192504</c:v>
                </c:pt>
                <c:pt idx="46">
                  <c:v>89.997285398760539</c:v>
                </c:pt>
                <c:pt idx="47">
                  <c:v>89.997275083278168</c:v>
                </c:pt>
                <c:pt idx="48">
                  <c:v>89.997264728596988</c:v>
                </c:pt>
                <c:pt idx="49">
                  <c:v>89.997254334568055</c:v>
                </c:pt>
                <c:pt idx="50">
                  <c:v>89.997243901041813</c:v>
                </c:pt>
                <c:pt idx="51">
                  <c:v>89.997233427868238</c:v>
                </c:pt>
                <c:pt idx="52">
                  <c:v>89.997222914896597</c:v>
                </c:pt>
                <c:pt idx="53">
                  <c:v>89.997212361975713</c:v>
                </c:pt>
                <c:pt idx="54">
                  <c:v>89.99720176895373</c:v>
                </c:pt>
                <c:pt idx="55">
                  <c:v>89.997191135678321</c:v>
                </c:pt>
                <c:pt idx="56">
                  <c:v>89.997180461996493</c:v>
                </c:pt>
                <c:pt idx="57">
                  <c:v>89.997169747754683</c:v>
                </c:pt>
                <c:pt idx="58">
                  <c:v>89.997158992798816</c:v>
                </c:pt>
                <c:pt idx="59">
                  <c:v>89.997148196974123</c:v>
                </c:pt>
                <c:pt idx="60">
                  <c:v>89.997137360125322</c:v>
                </c:pt>
                <c:pt idx="61">
                  <c:v>89.997126482096533</c:v>
                </c:pt>
                <c:pt idx="62">
                  <c:v>89.997115562731295</c:v>
                </c:pt>
                <c:pt idx="63">
                  <c:v>89.997104601872479</c:v>
                </c:pt>
                <c:pt idx="64">
                  <c:v>89.997093599362429</c:v>
                </c:pt>
                <c:pt idx="65">
                  <c:v>89.997082555042851</c:v>
                </c:pt>
                <c:pt idx="66">
                  <c:v>89.99707146875491</c:v>
                </c:pt>
                <c:pt idx="67">
                  <c:v>89.997060340339132</c:v>
                </c:pt>
                <c:pt idx="68">
                  <c:v>89.997049169635389</c:v>
                </c:pt>
                <c:pt idx="69">
                  <c:v>89.997037956482984</c:v>
                </c:pt>
                <c:pt idx="70">
                  <c:v>89.997026700720653</c:v>
                </c:pt>
                <c:pt idx="71">
                  <c:v>89.997015402186463</c:v>
                </c:pt>
                <c:pt idx="72">
                  <c:v>89.997004060717884</c:v>
                </c:pt>
                <c:pt idx="73">
                  <c:v>89.996992676151763</c:v>
                </c:pt>
                <c:pt idx="74">
                  <c:v>89.996981248324289</c:v>
                </c:pt>
                <c:pt idx="75">
                  <c:v>89.996969777071143</c:v>
                </c:pt>
                <c:pt idx="76">
                  <c:v>89.996958262227253</c:v>
                </c:pt>
                <c:pt idx="77">
                  <c:v>89.996946703627017</c:v>
                </c:pt>
                <c:pt idx="78">
                  <c:v>89.996935101104128</c:v>
                </c:pt>
                <c:pt idx="79">
                  <c:v>89.996923454491679</c:v>
                </c:pt>
                <c:pt idx="80">
                  <c:v>89.996911763622151</c:v>
                </c:pt>
                <c:pt idx="81">
                  <c:v>89.99690002832736</c:v>
                </c:pt>
                <c:pt idx="82">
                  <c:v>89.996888248438481</c:v>
                </c:pt>
                <c:pt idx="83">
                  <c:v>89.996876423786048</c:v>
                </c:pt>
                <c:pt idx="84">
                  <c:v>89.996864554200002</c:v>
                </c:pt>
                <c:pt idx="85">
                  <c:v>89.996852639509555</c:v>
                </c:pt>
                <c:pt idx="86">
                  <c:v>89.996840679543354</c:v>
                </c:pt>
                <c:pt idx="87">
                  <c:v>89.99682867412929</c:v>
                </c:pt>
                <c:pt idx="88">
                  <c:v>89.996816623094702</c:v>
                </c:pt>
                <c:pt idx="89">
                  <c:v>89.996804526266232</c:v>
                </c:pt>
                <c:pt idx="90">
                  <c:v>89.996792383469852</c:v>
                </c:pt>
                <c:pt idx="91">
                  <c:v>89.996780194530885</c:v>
                </c:pt>
                <c:pt idx="92">
                  <c:v>89.996767959273996</c:v>
                </c:pt>
                <c:pt idx="93">
                  <c:v>89.996755677523197</c:v>
                </c:pt>
                <c:pt idx="94">
                  <c:v>89.996743349101763</c:v>
                </c:pt>
                <c:pt idx="95">
                  <c:v>89.996730973832385</c:v>
                </c:pt>
                <c:pt idx="96">
                  <c:v>89.996718551537015</c:v>
                </c:pt>
                <c:pt idx="97">
                  <c:v>89.996706082036994</c:v>
                </c:pt>
                <c:pt idx="98">
                  <c:v>89.99669356515291</c:v>
                </c:pt>
                <c:pt idx="99">
                  <c:v>89.996681000704697</c:v>
                </c:pt>
                <c:pt idx="100">
                  <c:v>89.996668388511665</c:v>
                </c:pt>
                <c:pt idx="101">
                  <c:v>89.996655728392327</c:v>
                </c:pt>
                <c:pt idx="102">
                  <c:v>89.996643020164569</c:v>
                </c:pt>
                <c:pt idx="103">
                  <c:v>89.996630263645613</c:v>
                </c:pt>
                <c:pt idx="104">
                  <c:v>89.99661745865194</c:v>
                </c:pt>
                <c:pt idx="105">
                  <c:v>89.99660460499932</c:v>
                </c:pt>
                <c:pt idx="106">
                  <c:v>89.996591702502883</c:v>
                </c:pt>
                <c:pt idx="107">
                  <c:v>89.996578750977022</c:v>
                </c:pt>
                <c:pt idx="108">
                  <c:v>89.996565750235433</c:v>
                </c:pt>
                <c:pt idx="109">
                  <c:v>89.996552700091044</c:v>
                </c:pt>
                <c:pt idx="110">
                  <c:v>89.996539600356186</c:v>
                </c:pt>
                <c:pt idx="111">
                  <c:v>89.996526450842367</c:v>
                </c:pt>
                <c:pt idx="112">
                  <c:v>89.996513251360469</c:v>
                </c:pt>
                <c:pt idx="113">
                  <c:v>89.996500001720577</c:v>
                </c:pt>
                <c:pt idx="114">
                  <c:v>89.996486701732124</c:v>
                </c:pt>
                <c:pt idx="115">
                  <c:v>89.996473351203761</c:v>
                </c:pt>
                <c:pt idx="116">
                  <c:v>89.996459949943471</c:v>
                </c:pt>
                <c:pt idx="117">
                  <c:v>89.996446497758441</c:v>
                </c:pt>
                <c:pt idx="118">
                  <c:v>89.996432994455148</c:v>
                </c:pt>
                <c:pt idx="119">
                  <c:v>89.996419439839386</c:v>
                </c:pt>
                <c:pt idx="120">
                  <c:v>89.996405833716125</c:v>
                </c:pt>
                <c:pt idx="121">
                  <c:v>89.996392175889667</c:v>
                </c:pt>
                <c:pt idx="122">
                  <c:v>89.996378466163534</c:v>
                </c:pt>
                <c:pt idx="123">
                  <c:v>89.996364704340508</c:v>
                </c:pt>
                <c:pt idx="124">
                  <c:v>89.996350890222615</c:v>
                </c:pt>
                <c:pt idx="125">
                  <c:v>89.996337023611133</c:v>
                </c:pt>
                <c:pt idx="126">
                  <c:v>89.996323104306583</c:v>
                </c:pt>
                <c:pt idx="127">
                  <c:v>89.996309132108763</c:v>
                </c:pt>
                <c:pt idx="128">
                  <c:v>89.996295106816632</c:v>
                </c:pt>
                <c:pt idx="129">
                  <c:v>89.996281028228481</c:v>
                </c:pt>
                <c:pt idx="130">
                  <c:v>89.996266896141762</c:v>
                </c:pt>
                <c:pt idx="131">
                  <c:v>89.996252710353176</c:v>
                </c:pt>
                <c:pt idx="132">
                  <c:v>89.996238470658653</c:v>
                </c:pt>
                <c:pt idx="133">
                  <c:v>89.996224176853374</c:v>
                </c:pt>
                <c:pt idx="134">
                  <c:v>89.996209828731693</c:v>
                </c:pt>
                <c:pt idx="135">
                  <c:v>89.996195426087226</c:v>
                </c:pt>
                <c:pt idx="136">
                  <c:v>89.996180968712807</c:v>
                </c:pt>
                <c:pt idx="137">
                  <c:v>89.996166456400417</c:v>
                </c:pt>
                <c:pt idx="138">
                  <c:v>89.996151888941313</c:v>
                </c:pt>
                <c:pt idx="139">
                  <c:v>89.996137266125942</c:v>
                </c:pt>
                <c:pt idx="140">
                  <c:v>89.996122587743969</c:v>
                </c:pt>
                <c:pt idx="141">
                  <c:v>89.996107853584178</c:v>
                </c:pt>
                <c:pt idx="142">
                  <c:v>89.996093063434699</c:v>
                </c:pt>
                <c:pt idx="143">
                  <c:v>89.996078217082712</c:v>
                </c:pt>
                <c:pt idx="144">
                  <c:v>89.996063314314668</c:v>
                </c:pt>
                <c:pt idx="145">
                  <c:v>89.996048354916184</c:v>
                </c:pt>
                <c:pt idx="146">
                  <c:v>89.996033338672063</c:v>
                </c:pt>
                <c:pt idx="147">
                  <c:v>89.996018265366317</c:v>
                </c:pt>
                <c:pt idx="148">
                  <c:v>89.996003134782072</c:v>
                </c:pt>
                <c:pt idx="149">
                  <c:v>89.995987946701703</c:v>
                </c:pt>
                <c:pt idx="150">
                  <c:v>89.995972700906705</c:v>
                </c:pt>
                <c:pt idx="151">
                  <c:v>89.995957397177776</c:v>
                </c:pt>
                <c:pt idx="152">
                  <c:v>89.995942035294775</c:v>
                </c:pt>
                <c:pt idx="153">
                  <c:v>89.99592661503668</c:v>
                </c:pt>
                <c:pt idx="154">
                  <c:v>89.995911136181718</c:v>
                </c:pt>
                <c:pt idx="155">
                  <c:v>89.995895598507204</c:v>
                </c:pt>
                <c:pt idx="156">
                  <c:v>89.995880001789615</c:v>
                </c:pt>
                <c:pt idx="157">
                  <c:v>89.995864345804577</c:v>
                </c:pt>
                <c:pt idx="158">
                  <c:v>89.995848630326876</c:v>
                </c:pt>
                <c:pt idx="159">
                  <c:v>89.995832855130473</c:v>
                </c:pt>
                <c:pt idx="160">
                  <c:v>89.995817019988422</c:v>
                </c:pt>
                <c:pt idx="161">
                  <c:v>89.995801124672923</c:v>
                </c:pt>
                <c:pt idx="162">
                  <c:v>89.995785168955337</c:v>
                </c:pt>
                <c:pt idx="163">
                  <c:v>89.995769152606101</c:v>
                </c:pt>
                <c:pt idx="164">
                  <c:v>89.995753075394845</c:v>
                </c:pt>
                <c:pt idx="165">
                  <c:v>89.995736937090271</c:v>
                </c:pt>
                <c:pt idx="166">
                  <c:v>89.99572073746026</c:v>
                </c:pt>
                <c:pt idx="167">
                  <c:v>89.995704476271783</c:v>
                </c:pt>
                <c:pt idx="168">
                  <c:v>89.995688153290871</c:v>
                </c:pt>
                <c:pt idx="169">
                  <c:v>89.995671768282733</c:v>
                </c:pt>
                <c:pt idx="170">
                  <c:v>89.995655321011668</c:v>
                </c:pt>
                <c:pt idx="171">
                  <c:v>89.995638811241093</c:v>
                </c:pt>
                <c:pt idx="172">
                  <c:v>89.995622238733489</c:v>
                </c:pt>
                <c:pt idx="173">
                  <c:v>89.995605603250468</c:v>
                </c:pt>
                <c:pt idx="174">
                  <c:v>89.995588904552733</c:v>
                </c:pt>
                <c:pt idx="175">
                  <c:v>89.995572142400064</c:v>
                </c:pt>
                <c:pt idx="176">
                  <c:v>89.995555316551318</c:v>
                </c:pt>
                <c:pt idx="177">
                  <c:v>89.995538426764469</c:v>
                </c:pt>
                <c:pt idx="178">
                  <c:v>89.99552147279654</c:v>
                </c:pt>
                <c:pt idx="179">
                  <c:v>89.995504454403658</c:v>
                </c:pt>
                <c:pt idx="180">
                  <c:v>89.995487371341</c:v>
                </c:pt>
                <c:pt idx="181">
                  <c:v>89.995470223362815</c:v>
                </c:pt>
                <c:pt idx="182">
                  <c:v>89.995453010222448</c:v>
                </c:pt>
                <c:pt idx="183">
                  <c:v>89.995435731672288</c:v>
                </c:pt>
                <c:pt idx="184">
                  <c:v>89.995418387463744</c:v>
                </c:pt>
                <c:pt idx="185">
                  <c:v>89.99540097734733</c:v>
                </c:pt>
                <c:pt idx="186">
                  <c:v>89.995383501072595</c:v>
                </c:pt>
                <c:pt idx="187">
                  <c:v>89.995365958388163</c:v>
                </c:pt>
                <c:pt idx="188">
                  <c:v>89.995348349041649</c:v>
                </c:pt>
                <c:pt idx="189">
                  <c:v>89.995330672779772</c:v>
                </c:pt>
                <c:pt idx="190">
                  <c:v>89.995312929348216</c:v>
                </c:pt>
                <c:pt idx="191">
                  <c:v>89.995295118491768</c:v>
                </c:pt>
                <c:pt idx="192">
                  <c:v>89.995277239954191</c:v>
                </c:pt>
                <c:pt idx="193">
                  <c:v>89.995259293478327</c:v>
                </c:pt>
                <c:pt idx="194">
                  <c:v>89.995241278805992</c:v>
                </c:pt>
                <c:pt idx="195">
                  <c:v>89.995223195678022</c:v>
                </c:pt>
                <c:pt idx="196">
                  <c:v>89.995205043834318</c:v>
                </c:pt>
                <c:pt idx="197">
                  <c:v>89.995186823013768</c:v>
                </c:pt>
                <c:pt idx="198">
                  <c:v>89.995168532954239</c:v>
                </c:pt>
                <c:pt idx="199">
                  <c:v>89.995150173392645</c:v>
                </c:pt>
                <c:pt idx="200">
                  <c:v>89.995131744064849</c:v>
                </c:pt>
                <c:pt idx="201">
                  <c:v>89.995113244705777</c:v>
                </c:pt>
                <c:pt idx="202">
                  <c:v>89.995094675049288</c:v>
                </c:pt>
                <c:pt idx="203">
                  <c:v>89.995076034828259</c:v>
                </c:pt>
                <c:pt idx="204">
                  <c:v>89.995057323774532</c:v>
                </c:pt>
                <c:pt idx="205">
                  <c:v>89.995038541618968</c:v>
                </c:pt>
                <c:pt idx="206">
                  <c:v>89.995019688091404</c:v>
                </c:pt>
                <c:pt idx="207">
                  <c:v>89.995000762920554</c:v>
                </c:pt>
                <c:pt idx="208">
                  <c:v>89.994981765834254</c:v>
                </c:pt>
                <c:pt idx="209">
                  <c:v>89.994962696559185</c:v>
                </c:pt>
                <c:pt idx="210">
                  <c:v>89.994943554821035</c:v>
                </c:pt>
                <c:pt idx="211">
                  <c:v>89.994924340344426</c:v>
                </c:pt>
                <c:pt idx="212">
                  <c:v>89.994905052853014</c:v>
                </c:pt>
                <c:pt idx="213">
                  <c:v>89.994885692069303</c:v>
                </c:pt>
                <c:pt idx="214">
                  <c:v>89.994866257714776</c:v>
                </c:pt>
                <c:pt idx="215">
                  <c:v>89.99484674950989</c:v>
                </c:pt>
                <c:pt idx="216">
                  <c:v>89.994827167174023</c:v>
                </c:pt>
                <c:pt idx="217">
                  <c:v>89.994807510425446</c:v>
                </c:pt>
                <c:pt idx="218">
                  <c:v>89.994787778981404</c:v>
                </c:pt>
                <c:pt idx="219">
                  <c:v>89.994767972558066</c:v>
                </c:pt>
                <c:pt idx="220">
                  <c:v>89.994748090870502</c:v>
                </c:pt>
                <c:pt idx="221">
                  <c:v>89.994728133632734</c:v>
                </c:pt>
                <c:pt idx="222">
                  <c:v>89.994708100557631</c:v>
                </c:pt>
                <c:pt idx="223">
                  <c:v>89.994687991357054</c:v>
                </c:pt>
                <c:pt idx="224">
                  <c:v>89.994667805741713</c:v>
                </c:pt>
                <c:pt idx="225">
                  <c:v>89.994647543421237</c:v>
                </c:pt>
                <c:pt idx="226">
                  <c:v>89.994627204104148</c:v>
                </c:pt>
                <c:pt idx="227">
                  <c:v>89.994606787497858</c:v>
                </c:pt>
                <c:pt idx="228">
                  <c:v>89.994586293308657</c:v>
                </c:pt>
                <c:pt idx="229">
                  <c:v>89.99456572124177</c:v>
                </c:pt>
                <c:pt idx="230">
                  <c:v>89.994545071001212</c:v>
                </c:pt>
                <c:pt idx="231">
                  <c:v>89.994524342289964</c:v>
                </c:pt>
                <c:pt idx="232">
                  <c:v>89.994503534809851</c:v>
                </c:pt>
                <c:pt idx="233">
                  <c:v>89.99448264826151</c:v>
                </c:pt>
                <c:pt idx="234">
                  <c:v>89.994461682344507</c:v>
                </c:pt>
                <c:pt idx="235">
                  <c:v>89.994440636757261</c:v>
                </c:pt>
                <c:pt idx="236">
                  <c:v>89.994419511196995</c:v>
                </c:pt>
                <c:pt idx="237">
                  <c:v>89.994398305359823</c:v>
                </c:pt>
                <c:pt idx="238">
                  <c:v>89.994377018940725</c:v>
                </c:pt>
                <c:pt idx="239">
                  <c:v>89.994355651633455</c:v>
                </c:pt>
                <c:pt idx="240">
                  <c:v>89.994334203130677</c:v>
                </c:pt>
                <c:pt idx="241">
                  <c:v>89.994312673123801</c:v>
                </c:pt>
                <c:pt idx="242">
                  <c:v>89.994291061303144</c:v>
                </c:pt>
                <c:pt idx="243">
                  <c:v>89.99426936735783</c:v>
                </c:pt>
                <c:pt idx="244">
                  <c:v>89.994247590975775</c:v>
                </c:pt>
                <c:pt idx="245">
                  <c:v>89.994225731843699</c:v>
                </c:pt>
                <c:pt idx="246">
                  <c:v>89.994203789647187</c:v>
                </c:pt>
                <c:pt idx="247">
                  <c:v>89.994181764070589</c:v>
                </c:pt>
                <c:pt idx="248">
                  <c:v>89.994159654797059</c:v>
                </c:pt>
                <c:pt idx="249">
                  <c:v>89.994137461508544</c:v>
                </c:pt>
                <c:pt idx="250">
                  <c:v>89.99411518388581</c:v>
                </c:pt>
                <c:pt idx="251">
                  <c:v>89.994092821608362</c:v>
                </c:pt>
                <c:pt idx="252">
                  <c:v>89.99407037435455</c:v>
                </c:pt>
                <c:pt idx="253">
                  <c:v>89.994047841801432</c:v>
                </c:pt>
                <c:pt idx="254">
                  <c:v>89.994025223624902</c:v>
                </c:pt>
                <c:pt idx="255">
                  <c:v>89.994002519499574</c:v>
                </c:pt>
                <c:pt idx="256">
                  <c:v>89.993979729098854</c:v>
                </c:pt>
                <c:pt idx="257">
                  <c:v>89.993956852094911</c:v>
                </c:pt>
                <c:pt idx="258">
                  <c:v>89.993933888158651</c:v>
                </c:pt>
                <c:pt idx="259">
                  <c:v>89.993910836959714</c:v>
                </c:pt>
                <c:pt idx="260">
                  <c:v>89.993887698166517</c:v>
                </c:pt>
                <c:pt idx="261">
                  <c:v>89.993864471446216</c:v>
                </c:pt>
                <c:pt idx="262">
                  <c:v>89.993841156464697</c:v>
                </c:pt>
                <c:pt idx="263">
                  <c:v>89.993817752886528</c:v>
                </c:pt>
                <c:pt idx="264">
                  <c:v>89.993794260375083</c:v>
                </c:pt>
                <c:pt idx="265">
                  <c:v>89.993770678592426</c:v>
                </c:pt>
                <c:pt idx="266">
                  <c:v>89.993747007199289</c:v>
                </c:pt>
                <c:pt idx="267">
                  <c:v>89.993723245855193</c:v>
                </c:pt>
                <c:pt idx="268">
                  <c:v>89.993699394218325</c:v>
                </c:pt>
                <c:pt idx="269">
                  <c:v>89.993675451945549</c:v>
                </c:pt>
                <c:pt idx="270">
                  <c:v>89.993651418692494</c:v>
                </c:pt>
                <c:pt idx="271">
                  <c:v>89.993627294113409</c:v>
                </c:pt>
                <c:pt idx="272">
                  <c:v>89.993603077861252</c:v>
                </c:pt>
                <c:pt idx="273">
                  <c:v>89.993578769587685</c:v>
                </c:pt>
                <c:pt idx="274">
                  <c:v>89.993554368943023</c:v>
                </c:pt>
                <c:pt idx="275">
                  <c:v>89.993529875576272</c:v>
                </c:pt>
                <c:pt idx="276">
                  <c:v>89.993505289135101</c:v>
                </c:pt>
                <c:pt idx="277">
                  <c:v>89.993480609265802</c:v>
                </c:pt>
                <c:pt idx="278">
                  <c:v>89.993455835613361</c:v>
                </c:pt>
                <c:pt idx="279">
                  <c:v>89.993430967821411</c:v>
                </c:pt>
                <c:pt idx="280">
                  <c:v>89.99340600553225</c:v>
                </c:pt>
                <c:pt idx="281">
                  <c:v>89.993380948386744</c:v>
                </c:pt>
                <c:pt idx="282">
                  <c:v>89.993355796024474</c:v>
                </c:pt>
                <c:pt idx="283">
                  <c:v>89.99333054808362</c:v>
                </c:pt>
                <c:pt idx="284">
                  <c:v>89.993305204200965</c:v>
                </c:pt>
                <c:pt idx="285">
                  <c:v>89.993279764011959</c:v>
                </c:pt>
                <c:pt idx="286">
                  <c:v>89.993254227150658</c:v>
                </c:pt>
                <c:pt idx="287">
                  <c:v>89.993228593249682</c:v>
                </c:pt>
                <c:pt idx="288">
                  <c:v>89.993202861940262</c:v>
                </c:pt>
                <c:pt idx="289">
                  <c:v>89.993177032852316</c:v>
                </c:pt>
                <c:pt idx="290">
                  <c:v>89.993151105614231</c:v>
                </c:pt>
                <c:pt idx="291">
                  <c:v>89.993125079853087</c:v>
                </c:pt>
                <c:pt idx="292">
                  <c:v>89.993098955194455</c:v>
                </c:pt>
                <c:pt idx="293">
                  <c:v>89.993072731262586</c:v>
                </c:pt>
                <c:pt idx="294">
                  <c:v>89.993046407680197</c:v>
                </c:pt>
                <c:pt idx="295">
                  <c:v>89.993019984068624</c:v>
                </c:pt>
                <c:pt idx="296">
                  <c:v>89.992993460047799</c:v>
                </c:pt>
                <c:pt idx="297">
                  <c:v>89.992966835236146</c:v>
                </c:pt>
                <c:pt idx="298">
                  <c:v>89.992940109250668</c:v>
                </c:pt>
                <c:pt idx="299">
                  <c:v>89.992913281706919</c:v>
                </c:pt>
                <c:pt idx="300">
                  <c:v>89.99288635221896</c:v>
                </c:pt>
                <c:pt idx="301">
                  <c:v>89.992859320399432</c:v>
                </c:pt>
                <c:pt idx="302">
                  <c:v>89.992832185859442</c:v>
                </c:pt>
                <c:pt idx="303">
                  <c:v>89.992804948208715</c:v>
                </c:pt>
                <c:pt idx="304">
                  <c:v>89.992777607055402</c:v>
                </c:pt>
                <c:pt idx="305">
                  <c:v>89.992750162006189</c:v>
                </c:pt>
                <c:pt idx="306">
                  <c:v>89.992722612666313</c:v>
                </c:pt>
                <c:pt idx="307">
                  <c:v>89.992694958639447</c:v>
                </c:pt>
                <c:pt idx="308">
                  <c:v>89.992667199527787</c:v>
                </c:pt>
                <c:pt idx="309">
                  <c:v>89.992639334932051</c:v>
                </c:pt>
                <c:pt idx="310">
                  <c:v>89.992611364451349</c:v>
                </c:pt>
                <c:pt idx="311">
                  <c:v>89.992583287683345</c:v>
                </c:pt>
                <c:pt idx="312">
                  <c:v>89.992555104224181</c:v>
                </c:pt>
                <c:pt idx="313">
                  <c:v>89.99252681366842</c:v>
                </c:pt>
                <c:pt idx="314">
                  <c:v>89.992498415609077</c:v>
                </c:pt>
                <c:pt idx="315">
                  <c:v>89.992469909637691</c:v>
                </c:pt>
                <c:pt idx="316">
                  <c:v>89.992441295344193</c:v>
                </c:pt>
                <c:pt idx="317">
                  <c:v>89.992412572316923</c:v>
                </c:pt>
                <c:pt idx="318">
                  <c:v>89.992383740142728</c:v>
                </c:pt>
                <c:pt idx="319">
                  <c:v>89.992354798406851</c:v>
                </c:pt>
                <c:pt idx="320">
                  <c:v>89.99232574669297</c:v>
                </c:pt>
                <c:pt idx="321">
                  <c:v>89.992296584583173</c:v>
                </c:pt>
                <c:pt idx="322">
                  <c:v>89.992267311657983</c:v>
                </c:pt>
                <c:pt idx="323">
                  <c:v>89.992237927496248</c:v>
                </c:pt>
                <c:pt idx="324">
                  <c:v>89.992208431675365</c:v>
                </c:pt>
                <c:pt idx="325">
                  <c:v>89.992178823770956</c:v>
                </c:pt>
                <c:pt idx="326">
                  <c:v>89.992149103357136</c:v>
                </c:pt>
                <c:pt idx="327">
                  <c:v>89.992119270006413</c:v>
                </c:pt>
                <c:pt idx="328">
                  <c:v>89.992089323289576</c:v>
                </c:pt>
                <c:pt idx="329">
                  <c:v>89.992059262775868</c:v>
                </c:pt>
                <c:pt idx="330">
                  <c:v>89.992029088032879</c:v>
                </c:pt>
                <c:pt idx="331">
                  <c:v>89.99199879862654</c:v>
                </c:pt>
                <c:pt idx="332">
                  <c:v>89.99196839412113</c:v>
                </c:pt>
                <c:pt idx="333">
                  <c:v>89.991937874079284</c:v>
                </c:pt>
                <c:pt idx="334">
                  <c:v>89.991907238061984</c:v>
                </c:pt>
                <c:pt idx="335">
                  <c:v>89.991876485628509</c:v>
                </c:pt>
                <c:pt idx="336">
                  <c:v>89.991845616336477</c:v>
                </c:pt>
                <c:pt idx="337">
                  <c:v>89.991814629741882</c:v>
                </c:pt>
                <c:pt idx="338">
                  <c:v>89.991783525398944</c:v>
                </c:pt>
                <c:pt idx="339">
                  <c:v>89.991752302860206</c:v>
                </c:pt>
                <c:pt idx="340">
                  <c:v>89.991720961676592</c:v>
                </c:pt>
                <c:pt idx="341">
                  <c:v>89.991689501397218</c:v>
                </c:pt>
                <c:pt idx="342">
                  <c:v>89.991657921569541</c:v>
                </c:pt>
                <c:pt idx="343">
                  <c:v>89.991626221739295</c:v>
                </c:pt>
                <c:pt idx="344">
                  <c:v>89.991594401450456</c:v>
                </c:pt>
                <c:pt idx="345">
                  <c:v>89.991562460245319</c:v>
                </c:pt>
                <c:pt idx="346">
                  <c:v>89.991530397664391</c:v>
                </c:pt>
                <c:pt idx="347">
                  <c:v>89.991498213246473</c:v>
                </c:pt>
                <c:pt idx="348">
                  <c:v>89.991465906528546</c:v>
                </c:pt>
                <c:pt idx="349">
                  <c:v>89.991433477045931</c:v>
                </c:pt>
                <c:pt idx="350">
                  <c:v>89.991400924332098</c:v>
                </c:pt>
                <c:pt idx="351">
                  <c:v>89.991368247918828</c:v>
                </c:pt>
                <c:pt idx="352">
                  <c:v>89.991335447335999</c:v>
                </c:pt>
                <c:pt idx="353">
                  <c:v>89.991302522111837</c:v>
                </c:pt>
                <c:pt idx="354">
                  <c:v>89.991269471772668</c:v>
                </c:pt>
                <c:pt idx="355">
                  <c:v>89.991236295843109</c:v>
                </c:pt>
                <c:pt idx="356">
                  <c:v>89.991202993845903</c:v>
                </c:pt>
                <c:pt idx="357">
                  <c:v>89.991169565302016</c:v>
                </c:pt>
                <c:pt idx="358">
                  <c:v>89.991136009730567</c:v>
                </c:pt>
                <c:pt idx="359">
                  <c:v>89.991102326648871</c:v>
                </c:pt>
                <c:pt idx="360">
                  <c:v>89.99106851557238</c:v>
                </c:pt>
                <c:pt idx="361">
                  <c:v>89.991034576014741</c:v>
                </c:pt>
                <c:pt idx="362">
                  <c:v>89.991000507487726</c:v>
                </c:pt>
                <c:pt idx="363">
                  <c:v>89.990966309501289</c:v>
                </c:pt>
                <c:pt idx="364">
                  <c:v>89.990931981563477</c:v>
                </c:pt>
                <c:pt idx="365">
                  <c:v>89.990897523180493</c:v>
                </c:pt>
                <c:pt idx="366">
                  <c:v>89.990862933856647</c:v>
                </c:pt>
                <c:pt idx="367">
                  <c:v>89.99082821309436</c:v>
                </c:pt>
                <c:pt idx="368">
                  <c:v>89.990793360394193</c:v>
                </c:pt>
                <c:pt idx="369">
                  <c:v>89.990758375254828</c:v>
                </c:pt>
                <c:pt idx="370">
                  <c:v>89.990723257172945</c:v>
                </c:pt>
                <c:pt idx="371">
                  <c:v>89.99068800564342</c:v>
                </c:pt>
                <c:pt idx="372">
                  <c:v>89.990652620159167</c:v>
                </c:pt>
                <c:pt idx="373">
                  <c:v>89.990617100211111</c:v>
                </c:pt>
                <c:pt idx="374">
                  <c:v>89.990581445288385</c:v>
                </c:pt>
                <c:pt idx="375">
                  <c:v>89.990545654878034</c:v>
                </c:pt>
                <c:pt idx="376">
                  <c:v>89.990509728465241</c:v>
                </c:pt>
                <c:pt idx="377">
                  <c:v>89.990473665533216</c:v>
                </c:pt>
                <c:pt idx="378">
                  <c:v>89.990437465563204</c:v>
                </c:pt>
                <c:pt idx="379">
                  <c:v>89.990401128034435</c:v>
                </c:pt>
                <c:pt idx="380">
                  <c:v>89.990364652424233</c:v>
                </c:pt>
                <c:pt idx="381">
                  <c:v>89.990328038207878</c:v>
                </c:pt>
                <c:pt idx="382">
                  <c:v>89.990291284858728</c:v>
                </c:pt>
                <c:pt idx="383">
                  <c:v>89.99025439184804</c:v>
                </c:pt>
                <c:pt idx="384">
                  <c:v>89.99021735864514</c:v>
                </c:pt>
                <c:pt idx="385">
                  <c:v>89.990180184717303</c:v>
                </c:pt>
                <c:pt idx="386">
                  <c:v>89.990142869529805</c:v>
                </c:pt>
                <c:pt idx="387">
                  <c:v>89.990105412545844</c:v>
                </c:pt>
                <c:pt idx="388">
                  <c:v>89.990067813226617</c:v>
                </c:pt>
                <c:pt idx="389">
                  <c:v>89.990030071031299</c:v>
                </c:pt>
                <c:pt idx="390">
                  <c:v>89.989992185416924</c:v>
                </c:pt>
                <c:pt idx="391">
                  <c:v>89.989954155838547</c:v>
                </c:pt>
                <c:pt idx="392">
                  <c:v>89.989915981749107</c:v>
                </c:pt>
                <c:pt idx="393">
                  <c:v>89.989877662599483</c:v>
                </c:pt>
                <c:pt idx="394">
                  <c:v>89.989839197838464</c:v>
                </c:pt>
                <c:pt idx="395">
                  <c:v>89.989800586912736</c:v>
                </c:pt>
                <c:pt idx="396">
                  <c:v>89.989761829266897</c:v>
                </c:pt>
                <c:pt idx="397">
                  <c:v>89.989722924343425</c:v>
                </c:pt>
                <c:pt idx="398">
                  <c:v>89.989683871582656</c:v>
                </c:pt>
                <c:pt idx="399">
                  <c:v>89.989644670422862</c:v>
                </c:pt>
                <c:pt idx="400">
                  <c:v>89.989605320300129</c:v>
                </c:pt>
                <c:pt idx="401">
                  <c:v>89.989565820648423</c:v>
                </c:pt>
                <c:pt idx="402">
                  <c:v>89.989526170899524</c:v>
                </c:pt>
                <c:pt idx="403">
                  <c:v>89.989486370483093</c:v>
                </c:pt>
                <c:pt idx="404">
                  <c:v>89.989446418826631</c:v>
                </c:pt>
                <c:pt idx="405">
                  <c:v>89.989406315355424</c:v>
                </c:pt>
                <c:pt idx="406">
                  <c:v>89.989366059492582</c:v>
                </c:pt>
                <c:pt idx="407">
                  <c:v>89.989325650659083</c:v>
                </c:pt>
                <c:pt idx="408">
                  <c:v>89.98928508827359</c:v>
                </c:pt>
                <c:pt idx="409">
                  <c:v>89.989244371752662</c:v>
                </c:pt>
                <c:pt idx="410">
                  <c:v>89.989203500510627</c:v>
                </c:pt>
                <c:pt idx="411">
                  <c:v>89.989162473959496</c:v>
                </c:pt>
                <c:pt idx="412">
                  <c:v>89.989121291509164</c:v>
                </c:pt>
                <c:pt idx="413">
                  <c:v>89.989079952567238</c:v>
                </c:pt>
                <c:pt idx="414">
                  <c:v>89.989038456539035</c:v>
                </c:pt>
                <c:pt idx="415">
                  <c:v>89.988996802827671</c:v>
                </c:pt>
                <c:pt idx="416">
                  <c:v>89.988954990833975</c:v>
                </c:pt>
                <c:pt idx="417">
                  <c:v>89.98891301995647</c:v>
                </c:pt>
                <c:pt idx="418">
                  <c:v>89.988870889591425</c:v>
                </c:pt>
                <c:pt idx="419">
                  <c:v>89.98882859913283</c:v>
                </c:pt>
                <c:pt idx="420">
                  <c:v>89.98878614797232</c:v>
                </c:pt>
                <c:pt idx="421">
                  <c:v>89.988743535499268</c:v>
                </c:pt>
                <c:pt idx="422">
                  <c:v>89.988700761100716</c:v>
                </c:pt>
                <c:pt idx="423">
                  <c:v>89.988657824161336</c:v>
                </c:pt>
                <c:pt idx="424">
                  <c:v>89.988614724063524</c:v>
                </c:pt>
                <c:pt idx="425">
                  <c:v>89.988571460187288</c:v>
                </c:pt>
                <c:pt idx="426">
                  <c:v>89.988528031910292</c:v>
                </c:pt>
                <c:pt idx="427">
                  <c:v>89.988484438607827</c:v>
                </c:pt>
                <c:pt idx="428">
                  <c:v>89.988440679652854</c:v>
                </c:pt>
                <c:pt idx="429">
                  <c:v>89.988396754415874</c:v>
                </c:pt>
                <c:pt idx="430">
                  <c:v>89.988352662265058</c:v>
                </c:pt>
                <c:pt idx="431">
                  <c:v>89.988308402566176</c:v>
                </c:pt>
                <c:pt idx="432">
                  <c:v>89.988263974682525</c:v>
                </c:pt>
                <c:pt idx="433">
                  <c:v>89.988219377975071</c:v>
                </c:pt>
                <c:pt idx="434">
                  <c:v>89.988174611802279</c:v>
                </c:pt>
                <c:pt idx="435">
                  <c:v>89.988129675520199</c:v>
                </c:pt>
                <c:pt idx="436">
                  <c:v>89.988084568482492</c:v>
                </c:pt>
                <c:pt idx="437">
                  <c:v>89.988039290040248</c:v>
                </c:pt>
                <c:pt idx="438">
                  <c:v>89.987993839542185</c:v>
                </c:pt>
                <c:pt idx="439">
                  <c:v>89.987948216334516</c:v>
                </c:pt>
                <c:pt idx="440">
                  <c:v>89.987902419760999</c:v>
                </c:pt>
                <c:pt idx="441">
                  <c:v>89.987856449162805</c:v>
                </c:pt>
                <c:pt idx="442">
                  <c:v>89.987810303878717</c:v>
                </c:pt>
                <c:pt idx="443">
                  <c:v>89.98776398324496</c:v>
                </c:pt>
                <c:pt idx="444">
                  <c:v>89.987717486595201</c:v>
                </c:pt>
                <c:pt idx="445">
                  <c:v>89.987670813260607</c:v>
                </c:pt>
                <c:pt idx="446">
                  <c:v>89.987623962569813</c:v>
                </c:pt>
                <c:pt idx="447">
                  <c:v>89.987576933848928</c:v>
                </c:pt>
                <c:pt idx="448">
                  <c:v>89.987529726421428</c:v>
                </c:pt>
                <c:pt idx="449">
                  <c:v>89.987482339608249</c:v>
                </c:pt>
                <c:pt idx="450">
                  <c:v>89.987434772727781</c:v>
                </c:pt>
                <c:pt idx="451">
                  <c:v>89.987387025095799</c:v>
                </c:pt>
                <c:pt idx="452">
                  <c:v>89.987339096025465</c:v>
                </c:pt>
                <c:pt idx="453">
                  <c:v>89.987290984827339</c:v>
                </c:pt>
                <c:pt idx="454">
                  <c:v>89.987242690809367</c:v>
                </c:pt>
                <c:pt idx="455">
                  <c:v>89.987194213276865</c:v>
                </c:pt>
                <c:pt idx="456">
                  <c:v>89.987145551532535</c:v>
                </c:pt>
                <c:pt idx="457">
                  <c:v>89.98709670487635</c:v>
                </c:pt>
                <c:pt idx="458">
                  <c:v>89.98704767260574</c:v>
                </c:pt>
                <c:pt idx="459">
                  <c:v>89.98699845401535</c:v>
                </c:pt>
                <c:pt idx="460">
                  <c:v>89.986949048397236</c:v>
                </c:pt>
                <c:pt idx="461">
                  <c:v>89.986899455040714</c:v>
                </c:pt>
                <c:pt idx="462">
                  <c:v>89.986849673232385</c:v>
                </c:pt>
                <c:pt idx="463">
                  <c:v>89.986799702256207</c:v>
                </c:pt>
                <c:pt idx="464">
                  <c:v>89.986749541393337</c:v>
                </c:pt>
                <c:pt idx="465">
                  <c:v>89.986699189922277</c:v>
                </c:pt>
                <c:pt idx="466">
                  <c:v>89.986648647118741</c:v>
                </c:pt>
                <c:pt idx="467">
                  <c:v>89.986597912255689</c:v>
                </c:pt>
                <c:pt idx="468">
                  <c:v>89.986546984603336</c:v>
                </c:pt>
                <c:pt idx="469">
                  <c:v>89.986495863429127</c:v>
                </c:pt>
                <c:pt idx="470">
                  <c:v>89.986444547997706</c:v>
                </c:pt>
                <c:pt idx="471">
                  <c:v>89.986393037570934</c:v>
                </c:pt>
                <c:pt idx="472">
                  <c:v>89.986341331407871</c:v>
                </c:pt>
                <c:pt idx="473">
                  <c:v>89.986289428764749</c:v>
                </c:pt>
                <c:pt idx="474">
                  <c:v>89.986237328894987</c:v>
                </c:pt>
                <c:pt idx="475">
                  <c:v>89.986185031049175</c:v>
                </c:pt>
                <c:pt idx="476">
                  <c:v>89.986132534475033</c:v>
                </c:pt>
                <c:pt idx="477">
                  <c:v>89.98607983841741</c:v>
                </c:pt>
                <c:pt idx="478">
                  <c:v>89.986026942118357</c:v>
                </c:pt>
                <c:pt idx="479">
                  <c:v>89.985973844816954</c:v>
                </c:pt>
                <c:pt idx="480">
                  <c:v>89.985920545749465</c:v>
                </c:pt>
                <c:pt idx="481">
                  <c:v>89.985867044149202</c:v>
                </c:pt>
                <c:pt idx="482">
                  <c:v>89.985813339246576</c:v>
                </c:pt>
                <c:pt idx="483">
                  <c:v>89.985759430269113</c:v>
                </c:pt>
                <c:pt idx="484">
                  <c:v>89.985705316441326</c:v>
                </c:pt>
                <c:pt idx="485">
                  <c:v>89.985650996984859</c:v>
                </c:pt>
                <c:pt idx="486">
                  <c:v>89.985596471118356</c:v>
                </c:pt>
                <c:pt idx="487">
                  <c:v>89.98554173805752</c:v>
                </c:pt>
                <c:pt idx="488">
                  <c:v>89.985486797015056</c:v>
                </c:pt>
                <c:pt idx="489">
                  <c:v>89.985431647200656</c:v>
                </c:pt>
                <c:pt idx="490">
                  <c:v>89.98537628782104</c:v>
                </c:pt>
                <c:pt idx="491">
                  <c:v>89.985320718079919</c:v>
                </c:pt>
                <c:pt idx="492">
                  <c:v>89.985264937177959</c:v>
                </c:pt>
                <c:pt idx="493">
                  <c:v>89.985208944312788</c:v>
                </c:pt>
                <c:pt idx="494">
                  <c:v>89.985152738679034</c:v>
                </c:pt>
                <c:pt idx="495">
                  <c:v>89.98509631946817</c:v>
                </c:pt>
                <c:pt idx="496">
                  <c:v>89.985039685868685</c:v>
                </c:pt>
                <c:pt idx="497">
                  <c:v>89.984982837065942</c:v>
                </c:pt>
                <c:pt idx="498">
                  <c:v>89.984925772242221</c:v>
                </c:pt>
                <c:pt idx="499">
                  <c:v>89.984868490576702</c:v>
                </c:pt>
                <c:pt idx="500">
                  <c:v>89.984810991245439</c:v>
                </c:pt>
                <c:pt idx="501">
                  <c:v>89.984753273421319</c:v>
                </c:pt>
                <c:pt idx="502">
                  <c:v>89.984695336274171</c:v>
                </c:pt>
                <c:pt idx="503">
                  <c:v>89.984637178970601</c:v>
                </c:pt>
                <c:pt idx="504">
                  <c:v>89.984578800674058</c:v>
                </c:pt>
                <c:pt idx="505">
                  <c:v>89.984520200544836</c:v>
                </c:pt>
                <c:pt idx="506">
                  <c:v>89.984461377740018</c:v>
                </c:pt>
                <c:pt idx="507">
                  <c:v>89.984402331413506</c:v>
                </c:pt>
                <c:pt idx="508">
                  <c:v>89.984343060715958</c:v>
                </c:pt>
                <c:pt idx="509">
                  <c:v>89.984283564794836</c:v>
                </c:pt>
                <c:pt idx="510">
                  <c:v>89.98422384279435</c:v>
                </c:pt>
                <c:pt idx="511">
                  <c:v>89.984163893855438</c:v>
                </c:pt>
                <c:pt idx="512">
                  <c:v>89.984103717115815</c:v>
                </c:pt>
                <c:pt idx="513">
                  <c:v>89.984043311709868</c:v>
                </c:pt>
                <c:pt idx="514">
                  <c:v>89.983982676768761</c:v>
                </c:pt>
                <c:pt idx="515">
                  <c:v>89.983921811420316</c:v>
                </c:pt>
                <c:pt idx="516">
                  <c:v>89.983860714789017</c:v>
                </c:pt>
                <c:pt idx="517">
                  <c:v>89.983799385996079</c:v>
                </c:pt>
                <c:pt idx="518">
                  <c:v>89.983737824159334</c:v>
                </c:pt>
                <c:pt idx="519">
                  <c:v>89.983676028393319</c:v>
                </c:pt>
                <c:pt idx="520">
                  <c:v>89.983613997809115</c:v>
                </c:pt>
                <c:pt idx="521">
                  <c:v>89.98355173151451</c:v>
                </c:pt>
                <c:pt idx="522">
                  <c:v>89.983489228613848</c:v>
                </c:pt>
                <c:pt idx="523">
                  <c:v>89.983426488208138</c:v>
                </c:pt>
                <c:pt idx="524">
                  <c:v>89.983363509394891</c:v>
                </c:pt>
                <c:pt idx="525">
                  <c:v>89.98330029126825</c:v>
                </c:pt>
                <c:pt idx="526">
                  <c:v>89.983236832918863</c:v>
                </c:pt>
                <c:pt idx="527">
                  <c:v>89.983173133433965</c:v>
                </c:pt>
                <c:pt idx="528">
                  <c:v>89.983109191897327</c:v>
                </c:pt>
                <c:pt idx="529">
                  <c:v>89.983045007389222</c:v>
                </c:pt>
                <c:pt idx="530">
                  <c:v>89.9829805789864</c:v>
                </c:pt>
                <c:pt idx="531">
                  <c:v>89.982915905762198</c:v>
                </c:pt>
                <c:pt idx="532">
                  <c:v>89.982850986786303</c:v>
                </c:pt>
                <c:pt idx="533">
                  <c:v>89.982785821124978</c:v>
                </c:pt>
                <c:pt idx="534">
                  <c:v>89.982720407840858</c:v>
                </c:pt>
                <c:pt idx="535">
                  <c:v>89.982654745993102</c:v>
                </c:pt>
                <c:pt idx="536">
                  <c:v>89.982588834637198</c:v>
                </c:pt>
                <c:pt idx="537">
                  <c:v>89.982522672825112</c:v>
                </c:pt>
                <c:pt idx="538">
                  <c:v>89.982456259605215</c:v>
                </c:pt>
                <c:pt idx="539">
                  <c:v>89.982389594022209</c:v>
                </c:pt>
                <c:pt idx="540">
                  <c:v>89.982322675117175</c:v>
                </c:pt>
                <c:pt idx="541">
                  <c:v>89.982255501927625</c:v>
                </c:pt>
                <c:pt idx="542">
                  <c:v>89.982188073487322</c:v>
                </c:pt>
                <c:pt idx="543">
                  <c:v>89.982120388826445</c:v>
                </c:pt>
                <c:pt idx="544">
                  <c:v>89.982052446971366</c:v>
                </c:pt>
                <c:pt idx="545">
                  <c:v>89.981984246944904</c:v>
                </c:pt>
                <c:pt idx="546">
                  <c:v>89.981915787766042</c:v>
                </c:pt>
                <c:pt idx="547">
                  <c:v>89.981847068450122</c:v>
                </c:pt>
                <c:pt idx="548">
                  <c:v>89.981778088008696</c:v>
                </c:pt>
                <c:pt idx="549">
                  <c:v>89.981708845449617</c:v>
                </c:pt>
                <c:pt idx="550">
                  <c:v>89.981639339776862</c:v>
                </c:pt>
                <c:pt idx="551">
                  <c:v>89.981569569990739</c:v>
                </c:pt>
                <c:pt idx="552">
                  <c:v>89.981499535087707</c:v>
                </c:pt>
                <c:pt idx="553">
                  <c:v>89.981429234060414</c:v>
                </c:pt>
                <c:pt idx="554">
                  <c:v>89.981358665897659</c:v>
                </c:pt>
                <c:pt idx="555">
                  <c:v>89.981287829584446</c:v>
                </c:pt>
                <c:pt idx="556">
                  <c:v>89.981216724101913</c:v>
                </c:pt>
                <c:pt idx="557">
                  <c:v>89.98114534842729</c:v>
                </c:pt>
                <c:pt idx="558">
                  <c:v>89.981073701533958</c:v>
                </c:pt>
                <c:pt idx="559">
                  <c:v>89.981001782391388</c:v>
                </c:pt>
                <c:pt idx="560">
                  <c:v>89.980929589965129</c:v>
                </c:pt>
                <c:pt idx="561">
                  <c:v>89.980857123216836</c:v>
                </c:pt>
                <c:pt idx="562">
                  <c:v>89.980784381104129</c:v>
                </c:pt>
                <c:pt idx="563">
                  <c:v>89.980711362580806</c:v>
                </c:pt>
                <c:pt idx="564">
                  <c:v>89.980638066596541</c:v>
                </c:pt>
                <c:pt idx="565">
                  <c:v>89.980564492097145</c:v>
                </c:pt>
                <c:pt idx="566">
                  <c:v>89.980490638024349</c:v>
                </c:pt>
                <c:pt idx="567">
                  <c:v>89.980416503315894</c:v>
                </c:pt>
                <c:pt idx="568">
                  <c:v>89.980342086905438</c:v>
                </c:pt>
                <c:pt idx="569">
                  <c:v>89.980267387722677</c:v>
                </c:pt>
                <c:pt idx="570">
                  <c:v>89.980192404693184</c:v>
                </c:pt>
                <c:pt idx="571">
                  <c:v>89.980117136738414</c:v>
                </c:pt>
                <c:pt idx="572">
                  <c:v>89.98004158277584</c:v>
                </c:pt>
                <c:pt idx="573">
                  <c:v>89.979965741718672</c:v>
                </c:pt>
                <c:pt idx="574">
                  <c:v>89.979889612476128</c:v>
                </c:pt>
                <c:pt idx="575">
                  <c:v>89.97981319395322</c:v>
                </c:pt>
                <c:pt idx="576">
                  <c:v>89.979736485050765</c:v>
                </c:pt>
                <c:pt idx="577">
                  <c:v>89.979659484665476</c:v>
                </c:pt>
                <c:pt idx="578">
                  <c:v>89.979582191689872</c:v>
                </c:pt>
                <c:pt idx="579">
                  <c:v>89.979504605012167</c:v>
                </c:pt>
                <c:pt idx="580">
                  <c:v>89.979426723516482</c:v>
                </c:pt>
                <c:pt idx="581">
                  <c:v>89.979348546082605</c:v>
                </c:pt>
                <c:pt idx="582">
                  <c:v>89.979270071586129</c:v>
                </c:pt>
                <c:pt idx="583">
                  <c:v>89.979191298898314</c:v>
                </c:pt>
                <c:pt idx="584">
                  <c:v>89.979112226886201</c:v>
                </c:pt>
                <c:pt idx="585">
                  <c:v>89.97903285441248</c:v>
                </c:pt>
                <c:pt idx="586">
                  <c:v>89.978953180335552</c:v>
                </c:pt>
                <c:pt idx="587">
                  <c:v>89.978873203509423</c:v>
                </c:pt>
                <c:pt idx="588">
                  <c:v>89.978792922783811</c:v>
                </c:pt>
                <c:pt idx="589">
                  <c:v>89.97871233700404</c:v>
                </c:pt>
                <c:pt idx="590">
                  <c:v>89.978631445011089</c:v>
                </c:pt>
                <c:pt idx="591">
                  <c:v>89.978550245641429</c:v>
                </c:pt>
                <c:pt idx="592">
                  <c:v>89.978468737727198</c:v>
                </c:pt>
                <c:pt idx="593">
                  <c:v>89.978386920096057</c:v>
                </c:pt>
                <c:pt idx="594">
                  <c:v>89.97830479157129</c:v>
                </c:pt>
                <c:pt idx="595">
                  <c:v>89.97822235097162</c:v>
                </c:pt>
                <c:pt idx="596">
                  <c:v>89.978139597111294</c:v>
                </c:pt>
                <c:pt idx="597">
                  <c:v>89.978056528800096</c:v>
                </c:pt>
                <c:pt idx="598">
                  <c:v>89.977973144843304</c:v>
                </c:pt>
                <c:pt idx="599">
                  <c:v>89.977889444041566</c:v>
                </c:pt>
                <c:pt idx="600">
                  <c:v>89.977805425191079</c:v>
                </c:pt>
                <c:pt idx="601">
                  <c:v>89.977721087083395</c:v>
                </c:pt>
                <c:pt idx="602">
                  <c:v>89.977636428505519</c:v>
                </c:pt>
                <c:pt idx="603">
                  <c:v>89.977551448239794</c:v>
                </c:pt>
                <c:pt idx="604">
                  <c:v>89.977466145064042</c:v>
                </c:pt>
                <c:pt idx="605">
                  <c:v>89.9773805177513</c:v>
                </c:pt>
                <c:pt idx="606">
                  <c:v>89.977294565070096</c:v>
                </c:pt>
                <c:pt idx="607">
                  <c:v>89.97720828578413</c:v>
                </c:pt>
                <c:pt idx="608">
                  <c:v>89.977121678652537</c:v>
                </c:pt>
                <c:pt idx="609">
                  <c:v>89.97703474242968</c:v>
                </c:pt>
                <c:pt idx="610">
                  <c:v>89.97694747586516</c:v>
                </c:pt>
                <c:pt idx="611">
                  <c:v>89.976859877703887</c:v>
                </c:pt>
                <c:pt idx="612">
                  <c:v>89.976771946685943</c:v>
                </c:pt>
                <c:pt idx="613">
                  <c:v>89.976683681546717</c:v>
                </c:pt>
                <c:pt idx="614">
                  <c:v>89.976595081016697</c:v>
                </c:pt>
                <c:pt idx="615">
                  <c:v>89.976506143821595</c:v>
                </c:pt>
                <c:pt idx="616">
                  <c:v>89.976416868682293</c:v>
                </c:pt>
                <c:pt idx="617">
                  <c:v>89.976327254314782</c:v>
                </c:pt>
                <c:pt idx="618">
                  <c:v>89.97623729943021</c:v>
                </c:pt>
                <c:pt idx="619">
                  <c:v>89.976147002734791</c:v>
                </c:pt>
                <c:pt idx="620">
                  <c:v>89.976056362929867</c:v>
                </c:pt>
                <c:pt idx="621">
                  <c:v>89.975965378711791</c:v>
                </c:pt>
                <c:pt idx="622">
                  <c:v>89.97587404877207</c:v>
                </c:pt>
                <c:pt idx="623">
                  <c:v>89.975782371797095</c:v>
                </c:pt>
                <c:pt idx="624">
                  <c:v>89.975690346468397</c:v>
                </c:pt>
                <c:pt idx="625">
                  <c:v>89.975597971462406</c:v>
                </c:pt>
                <c:pt idx="626">
                  <c:v>89.97550524545062</c:v>
                </c:pt>
                <c:pt idx="627">
                  <c:v>89.975412167099392</c:v>
                </c:pt>
                <c:pt idx="628">
                  <c:v>89.975318735070047</c:v>
                </c:pt>
                <c:pt idx="629">
                  <c:v>89.975224948018862</c:v>
                </c:pt>
                <c:pt idx="630">
                  <c:v>89.975130804596986</c:v>
                </c:pt>
                <c:pt idx="631">
                  <c:v>89.975036303450423</c:v>
                </c:pt>
                <c:pt idx="632">
                  <c:v>89.974941443220061</c:v>
                </c:pt>
                <c:pt idx="633">
                  <c:v>89.974846222541586</c:v>
                </c:pt>
                <c:pt idx="634">
                  <c:v>89.974750640045585</c:v>
                </c:pt>
                <c:pt idx="635">
                  <c:v>89.974654694357341</c:v>
                </c:pt>
                <c:pt idx="636">
                  <c:v>89.974558384097008</c:v>
                </c:pt>
                <c:pt idx="637">
                  <c:v>89.974461707879428</c:v>
                </c:pt>
                <c:pt idx="638">
                  <c:v>89.974364664314237</c:v>
                </c:pt>
                <c:pt idx="639">
                  <c:v>89.974267252005745</c:v>
                </c:pt>
                <c:pt idx="640">
                  <c:v>89.97416946955299</c:v>
                </c:pt>
                <c:pt idx="641">
                  <c:v>89.974071315549679</c:v>
                </c:pt>
                <c:pt idx="642">
                  <c:v>89.973972788584192</c:v>
                </c:pt>
                <c:pt idx="643">
                  <c:v>89.973873887239534</c:v>
                </c:pt>
                <c:pt idx="644">
                  <c:v>89.973774610093315</c:v>
                </c:pt>
                <c:pt idx="645">
                  <c:v>89.973674955717755</c:v>
                </c:pt>
                <c:pt idx="646">
                  <c:v>89.973574922679688</c:v>
                </c:pt>
                <c:pt idx="647">
                  <c:v>89.973474509540452</c:v>
                </c:pt>
                <c:pt idx="648">
                  <c:v>89.973373714855938</c:v>
                </c:pt>
                <c:pt idx="649">
                  <c:v>89.973272537176541</c:v>
                </c:pt>
                <c:pt idx="650">
                  <c:v>89.973170975047211</c:v>
                </c:pt>
                <c:pt idx="651">
                  <c:v>89.973069027007298</c:v>
                </c:pt>
                <c:pt idx="652">
                  <c:v>89.972966691590628</c:v>
                </c:pt>
                <c:pt idx="653">
                  <c:v>89.97286396732548</c:v>
                </c:pt>
                <c:pt idx="654">
                  <c:v>89.972760852734524</c:v>
                </c:pt>
                <c:pt idx="655">
                  <c:v>89.972657346334813</c:v>
                </c:pt>
                <c:pt idx="656">
                  <c:v>89.972553446637804</c:v>
                </c:pt>
                <c:pt idx="657">
                  <c:v>89.972449152149267</c:v>
                </c:pt>
                <c:pt idx="658">
                  <c:v>89.972344461369261</c:v>
                </c:pt>
                <c:pt idx="659">
                  <c:v>89.972239372792274</c:v>
                </c:pt>
                <c:pt idx="660">
                  <c:v>89.972133884906924</c:v>
                </c:pt>
                <c:pt idx="661">
                  <c:v>89.972027996196218</c:v>
                </c:pt>
                <c:pt idx="662">
                  <c:v>89.971921705137305</c:v>
                </c:pt>
                <c:pt idx="663">
                  <c:v>89.971815010201624</c:v>
                </c:pt>
                <c:pt idx="664">
                  <c:v>89.971707909854771</c:v>
                </c:pt>
                <c:pt idx="665">
                  <c:v>89.971600402556504</c:v>
                </c:pt>
                <c:pt idx="666">
                  <c:v>89.971492486760766</c:v>
                </c:pt>
                <c:pt idx="667">
                  <c:v>89.971384160915605</c:v>
                </c:pt>
                <c:pt idx="668">
                  <c:v>89.971275423463211</c:v>
                </c:pt>
                <c:pt idx="669">
                  <c:v>89.971166272839781</c:v>
                </c:pt>
                <c:pt idx="670">
                  <c:v>89.971056707475668</c:v>
                </c:pt>
                <c:pt idx="671">
                  <c:v>89.970946725795201</c:v>
                </c:pt>
                <c:pt idx="672">
                  <c:v>89.970836326216755</c:v>
                </c:pt>
                <c:pt idx="673">
                  <c:v>89.97072550715265</c:v>
                </c:pt>
                <c:pt idx="674">
                  <c:v>89.970614267009267</c:v>
                </c:pt>
                <c:pt idx="675">
                  <c:v>89.970502604186848</c:v>
                </c:pt>
                <c:pt idx="676">
                  <c:v>89.970390517079608</c:v>
                </c:pt>
                <c:pt idx="677">
                  <c:v>89.970278004075666</c:v>
                </c:pt>
                <c:pt idx="678">
                  <c:v>89.970165063556976</c:v>
                </c:pt>
                <c:pt idx="679">
                  <c:v>89.970051693899407</c:v>
                </c:pt>
                <c:pt idx="680">
                  <c:v>89.969937893472633</c:v>
                </c:pt>
                <c:pt idx="681">
                  <c:v>89.969823660640131</c:v>
                </c:pt>
                <c:pt idx="682">
                  <c:v>89.96970899375917</c:v>
                </c:pt>
                <c:pt idx="683">
                  <c:v>89.96959389118075</c:v>
                </c:pt>
                <c:pt idx="684">
                  <c:v>89.969478351249691</c:v>
                </c:pt>
                <c:pt idx="685">
                  <c:v>89.96936237230446</c:v>
                </c:pt>
                <c:pt idx="686">
                  <c:v>89.969245952677213</c:v>
                </c:pt>
                <c:pt idx="687">
                  <c:v>89.969129090693798</c:v>
                </c:pt>
                <c:pt idx="688">
                  <c:v>89.969011784673739</c:v>
                </c:pt>
                <c:pt idx="689">
                  <c:v>89.968894032930095</c:v>
                </c:pt>
                <c:pt idx="690">
                  <c:v>89.968775833769598</c:v>
                </c:pt>
                <c:pt idx="691">
                  <c:v>89.968657185492503</c:v>
                </c:pt>
                <c:pt idx="692">
                  <c:v>89.968538086392641</c:v>
                </c:pt>
                <c:pt idx="693">
                  <c:v>89.968418534757319</c:v>
                </c:pt>
                <c:pt idx="694">
                  <c:v>89.968298528867408</c:v>
                </c:pt>
                <c:pt idx="695">
                  <c:v>89.968178066997211</c:v>
                </c:pt>
                <c:pt idx="696">
                  <c:v>89.968057147414456</c:v>
                </c:pt>
                <c:pt idx="697">
                  <c:v>89.967935768380372</c:v>
                </c:pt>
                <c:pt idx="698">
                  <c:v>89.967813928149496</c:v>
                </c:pt>
                <c:pt idx="699">
                  <c:v>89.967691624969774</c:v>
                </c:pt>
                <c:pt idx="700">
                  <c:v>89.96756885708254</c:v>
                </c:pt>
                <c:pt idx="701">
                  <c:v>89.96744562272238</c:v>
                </c:pt>
                <c:pt idx="702">
                  <c:v>89.967321920117243</c:v>
                </c:pt>
                <c:pt idx="703">
                  <c:v>89.967197747488299</c:v>
                </c:pt>
                <c:pt idx="704">
                  <c:v>89.967073103049998</c:v>
                </c:pt>
                <c:pt idx="705">
                  <c:v>89.96694798500998</c:v>
                </c:pt>
                <c:pt idx="706">
                  <c:v>89.966822391569124</c:v>
                </c:pt>
                <c:pt idx="707">
                  <c:v>89.966696320921429</c:v>
                </c:pt>
                <c:pt idx="708">
                  <c:v>89.966569771254086</c:v>
                </c:pt>
                <c:pt idx="709">
                  <c:v>89.966442740747326</c:v>
                </c:pt>
                <c:pt idx="710">
                  <c:v>89.966315227574583</c:v>
                </c:pt>
                <c:pt idx="711">
                  <c:v>89.966187229902289</c:v>
                </c:pt>
                <c:pt idx="712">
                  <c:v>89.966058745889896</c:v>
                </c:pt>
                <c:pt idx="713">
                  <c:v>89.965929773689908</c:v>
                </c:pt>
                <c:pt idx="714">
                  <c:v>89.965800311447822</c:v>
                </c:pt>
                <c:pt idx="715">
                  <c:v>89.965670357302031</c:v>
                </c:pt>
                <c:pt idx="716">
                  <c:v>89.965539909383963</c:v>
                </c:pt>
                <c:pt idx="717">
                  <c:v>89.965408965817858</c:v>
                </c:pt>
                <c:pt idx="718">
                  <c:v>89.965277524720861</c:v>
                </c:pt>
                <c:pt idx="719">
                  <c:v>89.965145584203029</c:v>
                </c:pt>
                <c:pt idx="720">
                  <c:v>89.965013142367141</c:v>
                </c:pt>
                <c:pt idx="721">
                  <c:v>89.964880197308858</c:v>
                </c:pt>
                <c:pt idx="722">
                  <c:v>89.964746747116578</c:v>
                </c:pt>
                <c:pt idx="723">
                  <c:v>89.964612789871452</c:v>
                </c:pt>
                <c:pt idx="724">
                  <c:v>89.964478323647342</c:v>
                </c:pt>
                <c:pt idx="725">
                  <c:v>89.964343346510788</c:v>
                </c:pt>
                <c:pt idx="726">
                  <c:v>89.964207856521</c:v>
                </c:pt>
                <c:pt idx="727">
                  <c:v>89.964071851729813</c:v>
                </c:pt>
                <c:pt idx="728">
                  <c:v>89.963935330181698</c:v>
                </c:pt>
                <c:pt idx="729">
                  <c:v>89.963798289913683</c:v>
                </c:pt>
                <c:pt idx="730">
                  <c:v>89.96366072895529</c:v>
                </c:pt>
                <c:pt idx="731">
                  <c:v>89.963522645328666</c:v>
                </c:pt>
                <c:pt idx="732">
                  <c:v>89.963384037048399</c:v>
                </c:pt>
                <c:pt idx="733">
                  <c:v>89.963244902121517</c:v>
                </c:pt>
                <c:pt idx="734">
                  <c:v>89.963105238547485</c:v>
                </c:pt>
                <c:pt idx="735">
                  <c:v>89.962965044318224</c:v>
                </c:pt>
                <c:pt idx="736">
                  <c:v>89.962824317417997</c:v>
                </c:pt>
                <c:pt idx="737">
                  <c:v>89.962683055823447</c:v>
                </c:pt>
                <c:pt idx="738">
                  <c:v>89.962541257503474</c:v>
                </c:pt>
                <c:pt idx="739">
                  <c:v>89.962398920419318</c:v>
                </c:pt>
                <c:pt idx="740">
                  <c:v>89.962256042524473</c:v>
                </c:pt>
                <c:pt idx="741">
                  <c:v>89.962112621764661</c:v>
                </c:pt>
                <c:pt idx="742">
                  <c:v>89.961968656077801</c:v>
                </c:pt>
                <c:pt idx="743">
                  <c:v>89.961824143394011</c:v>
                </c:pt>
                <c:pt idx="744">
                  <c:v>89.961679081635509</c:v>
                </c:pt>
                <c:pt idx="745">
                  <c:v>89.961533468716681</c:v>
                </c:pt>
                <c:pt idx="746">
                  <c:v>89.961387302543955</c:v>
                </c:pt>
                <c:pt idx="747">
                  <c:v>89.961240581015815</c:v>
                </c:pt>
                <c:pt idx="748">
                  <c:v>89.961093302022789</c:v>
                </c:pt>
                <c:pt idx="749">
                  <c:v>89.960945463447402</c:v>
                </c:pt>
                <c:pt idx="750">
                  <c:v>89.960797063164122</c:v>
                </c:pt>
                <c:pt idx="751">
                  <c:v>89.960648099039346</c:v>
                </c:pt>
                <c:pt idx="752">
                  <c:v>89.960498568931413</c:v>
                </c:pt>
                <c:pt idx="753">
                  <c:v>89.960348470690491</c:v>
                </c:pt>
                <c:pt idx="754">
                  <c:v>89.960197802158618</c:v>
                </c:pt>
                <c:pt idx="755">
                  <c:v>89.960046561169605</c:v>
                </c:pt>
                <c:pt idx="756">
                  <c:v>89.959894745549107</c:v>
                </c:pt>
                <c:pt idx="757">
                  <c:v>89.959742353114464</c:v>
                </c:pt>
                <c:pt idx="758">
                  <c:v>89.959589381674746</c:v>
                </c:pt>
                <c:pt idx="759">
                  <c:v>89.959435829030767</c:v>
                </c:pt>
                <c:pt idx="760">
                  <c:v>89.959281692974884</c:v>
                </c:pt>
                <c:pt idx="761">
                  <c:v>89.959126971291198</c:v>
                </c:pt>
                <c:pt idx="762">
                  <c:v>89.958971661755314</c:v>
                </c:pt>
                <c:pt idx="763">
                  <c:v>89.958815762134421</c:v>
                </c:pt>
                <c:pt idx="764">
                  <c:v>89.958659270187269</c:v>
                </c:pt>
                <c:pt idx="765">
                  <c:v>89.958502183664052</c:v>
                </c:pt>
                <c:pt idx="766">
                  <c:v>89.958344500306424</c:v>
                </c:pt>
                <c:pt idx="767">
                  <c:v>89.958186217847555</c:v>
                </c:pt>
                <c:pt idx="768">
                  <c:v>89.958027334011916</c:v>
                </c:pt>
                <c:pt idx="769">
                  <c:v>89.95786784651537</c:v>
                </c:pt>
                <c:pt idx="770">
                  <c:v>89.957707753065137</c:v>
                </c:pt>
                <c:pt idx="771">
                  <c:v>89.957547051359739</c:v>
                </c:pt>
                <c:pt idx="772">
                  <c:v>89.957385739088949</c:v>
                </c:pt>
                <c:pt idx="773">
                  <c:v>89.957223813933737</c:v>
                </c:pt>
                <c:pt idx="774">
                  <c:v>89.957061273566353</c:v>
                </c:pt>
                <c:pt idx="775">
                  <c:v>89.956898115650148</c:v>
                </c:pt>
                <c:pt idx="776">
                  <c:v>89.956734337839663</c:v>
                </c:pt>
                <c:pt idx="777">
                  <c:v>89.956569937780472</c:v>
                </c:pt>
                <c:pt idx="778">
                  <c:v>89.956404913109282</c:v>
                </c:pt>
                <c:pt idx="779">
                  <c:v>89.956239261453788</c:v>
                </c:pt>
                <c:pt idx="780">
                  <c:v>89.956072980432722</c:v>
                </c:pt>
                <c:pt idx="781">
                  <c:v>89.955906067655746</c:v>
                </c:pt>
                <c:pt idx="782">
                  <c:v>89.955738520723457</c:v>
                </c:pt>
                <c:pt idx="783">
                  <c:v>89.955570337227385</c:v>
                </c:pt>
                <c:pt idx="784">
                  <c:v>89.955401514749909</c:v>
                </c:pt>
                <c:pt idx="785">
                  <c:v>89.955232050864197</c:v>
                </c:pt>
                <c:pt idx="786">
                  <c:v>89.955061943134254</c:v>
                </c:pt>
                <c:pt idx="787">
                  <c:v>89.954891189114818</c:v>
                </c:pt>
                <c:pt idx="788">
                  <c:v>89.954719786351347</c:v>
                </c:pt>
                <c:pt idx="789">
                  <c:v>89.95454773238005</c:v>
                </c:pt>
                <c:pt idx="790">
                  <c:v>89.954375024727682</c:v>
                </c:pt>
                <c:pt idx="791">
                  <c:v>89.954201660911721</c:v>
                </c:pt>
                <c:pt idx="792">
                  <c:v>89.954027638440181</c:v>
                </c:pt>
                <c:pt idx="793">
                  <c:v>89.95385295481158</c:v>
                </c:pt>
                <c:pt idx="794">
                  <c:v>89.953677607515019</c:v>
                </c:pt>
                <c:pt idx="795">
                  <c:v>89.95350159403003</c:v>
                </c:pt>
                <c:pt idx="796">
                  <c:v>89.953324911826627</c:v>
                </c:pt>
                <c:pt idx="797">
                  <c:v>89.953147558365174</c:v>
                </c:pt>
                <c:pt idx="798">
                  <c:v>89.952969531096443</c:v>
                </c:pt>
                <c:pt idx="799">
                  <c:v>89.952790827461513</c:v>
                </c:pt>
                <c:pt idx="800">
                  <c:v>89.952611444891772</c:v>
                </c:pt>
                <c:pt idx="801">
                  <c:v>89.952431380808861</c:v>
                </c:pt>
                <c:pt idx="802">
                  <c:v>89.952250632624597</c:v>
                </c:pt>
                <c:pt idx="803">
                  <c:v>89.952069197741096</c:v>
                </c:pt>
                <c:pt idx="804">
                  <c:v>89.951887073550481</c:v>
                </c:pt>
                <c:pt idx="805">
                  <c:v>89.951704257435068</c:v>
                </c:pt>
                <c:pt idx="806">
                  <c:v>89.951520746767244</c:v>
                </c:pt>
                <c:pt idx="807">
                  <c:v>89.951336538909402</c:v>
                </c:pt>
                <c:pt idx="808">
                  <c:v>89.951151631213961</c:v>
                </c:pt>
                <c:pt idx="809">
                  <c:v>89.950966021023248</c:v>
                </c:pt>
                <c:pt idx="810">
                  <c:v>89.950779705669547</c:v>
                </c:pt>
                <c:pt idx="811">
                  <c:v>89.950592682475033</c:v>
                </c:pt>
                <c:pt idx="812">
                  <c:v>89.950404948751711</c:v>
                </c:pt>
                <c:pt idx="813">
                  <c:v>89.950216501801407</c:v>
                </c:pt>
                <c:pt idx="814">
                  <c:v>89.950027338915675</c:v>
                </c:pt>
                <c:pt idx="815">
                  <c:v>89.949837457375835</c:v>
                </c:pt>
                <c:pt idx="816">
                  <c:v>89.949646854452908</c:v>
                </c:pt>
                <c:pt idx="817">
                  <c:v>89.949455527407537</c:v>
                </c:pt>
                <c:pt idx="818">
                  <c:v>89.949263473489964</c:v>
                </c:pt>
                <c:pt idx="819">
                  <c:v>89.949070689940058</c:v>
                </c:pt>
                <c:pt idx="820">
                  <c:v>89.948877173987171</c:v>
                </c:pt>
                <c:pt idx="821">
                  <c:v>89.948682922850153</c:v>
                </c:pt>
                <c:pt idx="822">
                  <c:v>89.948487933737368</c:v>
                </c:pt>
                <c:pt idx="823">
                  <c:v>89.948292203846535</c:v>
                </c:pt>
                <c:pt idx="824">
                  <c:v>89.948095730364727</c:v>
                </c:pt>
                <c:pt idx="825">
                  <c:v>89.947898510468448</c:v>
                </c:pt>
                <c:pt idx="826">
                  <c:v>89.947700541323385</c:v>
                </c:pt>
                <c:pt idx="827">
                  <c:v>89.947501820084554</c:v>
                </c:pt>
                <c:pt idx="828">
                  <c:v>89.947302343896183</c:v>
                </c:pt>
                <c:pt idx="829">
                  <c:v>89.947102109891588</c:v>
                </c:pt>
                <c:pt idx="830">
                  <c:v>89.946901115193356</c:v>
                </c:pt>
                <c:pt idx="831">
                  <c:v>89.946699356913015</c:v>
                </c:pt>
                <c:pt idx="832">
                  <c:v>89.946496832151269</c:v>
                </c:pt>
                <c:pt idx="833">
                  <c:v>89.946293537997775</c:v>
                </c:pt>
                <c:pt idx="834">
                  <c:v>89.946089471531124</c:v>
                </c:pt>
                <c:pt idx="835">
                  <c:v>89.945884629818892</c:v>
                </c:pt>
                <c:pt idx="836">
                  <c:v>89.945679009917527</c:v>
                </c:pt>
                <c:pt idx="837">
                  <c:v>89.945472608872279</c:v>
                </c:pt>
                <c:pt idx="838">
                  <c:v>89.945265423717231</c:v>
                </c:pt>
                <c:pt idx="839">
                  <c:v>89.945057451475222</c:v>
                </c:pt>
                <c:pt idx="840">
                  <c:v>89.944848689157809</c:v>
                </c:pt>
                <c:pt idx="841">
                  <c:v>89.944639133765193</c:v>
                </c:pt>
                <c:pt idx="842">
                  <c:v>89.944428782286238</c:v>
                </c:pt>
                <c:pt idx="843">
                  <c:v>89.944217631698365</c:v>
                </c:pt>
                <c:pt idx="844">
                  <c:v>89.944005678967571</c:v>
                </c:pt>
                <c:pt idx="845">
                  <c:v>89.943792921048342</c:v>
                </c:pt>
                <c:pt idx="846">
                  <c:v>89.94357935488361</c:v>
                </c:pt>
                <c:pt idx="847">
                  <c:v>89.943364977404698</c:v>
                </c:pt>
                <c:pt idx="848">
                  <c:v>89.943149785531375</c:v>
                </c:pt>
                <c:pt idx="849">
                  <c:v>89.942933776171643</c:v>
                </c:pt>
                <c:pt idx="850">
                  <c:v>89.94271694622185</c:v>
                </c:pt>
                <c:pt idx="851">
                  <c:v>89.94249929256658</c:v>
                </c:pt>
                <c:pt idx="852">
                  <c:v>89.942280812078593</c:v>
                </c:pt>
                <c:pt idx="853">
                  <c:v>89.942061501618738</c:v>
                </c:pt>
                <c:pt idx="854">
                  <c:v>89.941841358036115</c:v>
                </c:pt>
                <c:pt idx="855">
                  <c:v>89.941620378167741</c:v>
                </c:pt>
                <c:pt idx="856">
                  <c:v>89.941398558838728</c:v>
                </c:pt>
                <c:pt idx="857">
                  <c:v>89.941175896862106</c:v>
                </c:pt>
                <c:pt idx="858">
                  <c:v>89.940952389038898</c:v>
                </c:pt>
                <c:pt idx="859">
                  <c:v>89.940728032157921</c:v>
                </c:pt>
                <c:pt idx="860">
                  <c:v>89.940502822995896</c:v>
                </c:pt>
                <c:pt idx="861">
                  <c:v>89.94027675831731</c:v>
                </c:pt>
                <c:pt idx="862">
                  <c:v>89.940049834874344</c:v>
                </c:pt>
                <c:pt idx="863">
                  <c:v>89.939822049406956</c:v>
                </c:pt>
                <c:pt idx="864">
                  <c:v>89.939593398642657</c:v>
                </c:pt>
                <c:pt idx="865">
                  <c:v>89.939363879296678</c:v>
                </c:pt>
                <c:pt idx="866">
                  <c:v>89.939133488071704</c:v>
                </c:pt>
                <c:pt idx="867">
                  <c:v>89.938902221657983</c:v>
                </c:pt>
                <c:pt idx="868">
                  <c:v>89.938670076733189</c:v>
                </c:pt>
                <c:pt idx="869">
                  <c:v>89.938437049962403</c:v>
                </c:pt>
                <c:pt idx="870">
                  <c:v>89.938203137998173</c:v>
                </c:pt>
                <c:pt idx="871">
                  <c:v>89.937968337480214</c:v>
                </c:pt>
                <c:pt idx="872">
                  <c:v>89.937732645035624</c:v>
                </c:pt>
                <c:pt idx="873">
                  <c:v>89.937496057278693</c:v>
                </c:pt>
                <c:pt idx="874">
                  <c:v>89.937258570810883</c:v>
                </c:pt>
                <c:pt idx="875">
                  <c:v>89.937020182220763</c:v>
                </c:pt>
                <c:pt idx="876">
                  <c:v>89.93678088808403</c:v>
                </c:pt>
                <c:pt idx="877">
                  <c:v>89.936540684963347</c:v>
                </c:pt>
                <c:pt idx="878">
                  <c:v>89.936299569408433</c:v>
                </c:pt>
                <c:pt idx="879">
                  <c:v>89.936057537955875</c:v>
                </c:pt>
                <c:pt idx="880">
                  <c:v>89.935814587129201</c:v>
                </c:pt>
                <c:pt idx="881">
                  <c:v>89.935570713438693</c:v>
                </c:pt>
                <c:pt idx="882">
                  <c:v>89.93532591338149</c:v>
                </c:pt>
                <c:pt idx="883">
                  <c:v>89.935080183441457</c:v>
                </c:pt>
                <c:pt idx="884">
                  <c:v>89.9348335200891</c:v>
                </c:pt>
                <c:pt idx="885">
                  <c:v>89.934585919781625</c:v>
                </c:pt>
                <c:pt idx="886">
                  <c:v>89.934337378962724</c:v>
                </c:pt>
                <c:pt idx="887">
                  <c:v>89.934087894062756</c:v>
                </c:pt>
                <c:pt idx="888">
                  <c:v>89.933837461498442</c:v>
                </c:pt>
                <c:pt idx="889">
                  <c:v>89.933586077673013</c:v>
                </c:pt>
                <c:pt idx="890">
                  <c:v>89.933333738976046</c:v>
                </c:pt>
                <c:pt idx="891">
                  <c:v>89.933080441783432</c:v>
                </c:pt>
                <c:pt idx="892">
                  <c:v>89.932826182457418</c:v>
                </c:pt>
                <c:pt idx="893">
                  <c:v>89.9325709573464</c:v>
                </c:pt>
                <c:pt idx="894">
                  <c:v>89.932314762784983</c:v>
                </c:pt>
                <c:pt idx="895">
                  <c:v>89.932057595093866</c:v>
                </c:pt>
                <c:pt idx="896">
                  <c:v>89.931799450579874</c:v>
                </c:pt>
                <c:pt idx="897">
                  <c:v>89.931540325535764</c:v>
                </c:pt>
                <c:pt idx="898">
                  <c:v>89.93128021624041</c:v>
                </c:pt>
                <c:pt idx="899">
                  <c:v>89.931019118958432</c:v>
                </c:pt>
                <c:pt idx="900">
                  <c:v>89.930757029940423</c:v>
                </c:pt>
                <c:pt idx="901">
                  <c:v>89.930493945422739</c:v>
                </c:pt>
                <c:pt idx="902">
                  <c:v>89.930229861627495</c:v>
                </c:pt>
                <c:pt idx="903">
                  <c:v>89.92996477476251</c:v>
                </c:pt>
                <c:pt idx="904">
                  <c:v>89.92969868102125</c:v>
                </c:pt>
                <c:pt idx="905">
                  <c:v>89.929431576582772</c:v>
                </c:pt>
                <c:pt idx="906">
                  <c:v>89.929163457611722</c:v>
                </c:pt>
                <c:pt idx="907">
                  <c:v>89.928894320258124</c:v>
                </c:pt>
                <c:pt idx="908">
                  <c:v>89.928624160657563</c:v>
                </c:pt>
                <c:pt idx="909">
                  <c:v>89.928352974930888</c:v>
                </c:pt>
                <c:pt idx="910">
                  <c:v>89.92808075918434</c:v>
                </c:pt>
                <c:pt idx="911">
                  <c:v>89.92780750950935</c:v>
                </c:pt>
                <c:pt idx="912">
                  <c:v>89.927533221982699</c:v>
                </c:pt>
                <c:pt idx="913">
                  <c:v>89.927257892666177</c:v>
                </c:pt>
                <c:pt idx="914">
                  <c:v>89.926981517606762</c:v>
                </c:pt>
                <c:pt idx="915">
                  <c:v>89.926704092836459</c:v>
                </c:pt>
                <c:pt idx="916">
                  <c:v>89.926425614372192</c:v>
                </c:pt>
                <c:pt idx="917">
                  <c:v>89.926146078215922</c:v>
                </c:pt>
                <c:pt idx="918">
                  <c:v>89.92586548035446</c:v>
                </c:pt>
                <c:pt idx="919">
                  <c:v>89.925583816759371</c:v>
                </c:pt>
                <c:pt idx="920">
                  <c:v>89.925301083387026</c:v>
                </c:pt>
                <c:pt idx="921">
                  <c:v>89.925017276178565</c:v>
                </c:pt>
                <c:pt idx="922">
                  <c:v>89.924732391059621</c:v>
                </c:pt>
                <c:pt idx="923">
                  <c:v>89.924446423940566</c:v>
                </c:pt>
                <c:pt idx="924">
                  <c:v>89.924159370716225</c:v>
                </c:pt>
                <c:pt idx="925">
                  <c:v>89.92387122726592</c:v>
                </c:pt>
                <c:pt idx="926">
                  <c:v>89.923581989453396</c:v>
                </c:pt>
                <c:pt idx="927">
                  <c:v>89.923291653126711</c:v>
                </c:pt>
                <c:pt idx="928">
                  <c:v>89.923000214118304</c:v>
                </c:pt>
                <c:pt idx="929">
                  <c:v>89.922707668244783</c:v>
                </c:pt>
                <c:pt idx="930">
                  <c:v>89.922414011306969</c:v>
                </c:pt>
                <c:pt idx="931">
                  <c:v>89.922119239089781</c:v>
                </c:pt>
                <c:pt idx="932">
                  <c:v>89.921823347362221</c:v>
                </c:pt>
                <c:pt idx="933">
                  <c:v>89.921526331877317</c:v>
                </c:pt>
                <c:pt idx="934">
                  <c:v>89.921228188371984</c:v>
                </c:pt>
                <c:pt idx="935">
                  <c:v>89.920928912567049</c:v>
                </c:pt>
                <c:pt idx="936">
                  <c:v>89.920628500167183</c:v>
                </c:pt>
                <c:pt idx="937">
                  <c:v>89.920326946860769</c:v>
                </c:pt>
                <c:pt idx="938">
                  <c:v>89.920024248319919</c:v>
                </c:pt>
                <c:pt idx="939">
                  <c:v>89.919720400200447</c:v>
                </c:pt>
                <c:pt idx="940">
                  <c:v>89.919415398141638</c:v>
                </c:pt>
                <c:pt idx="941">
                  <c:v>89.919109237766321</c:v>
                </c:pt>
                <c:pt idx="942">
                  <c:v>89.918801914680827</c:v>
                </c:pt>
                <c:pt idx="943">
                  <c:v>89.918493424474889</c:v>
                </c:pt>
                <c:pt idx="944">
                  <c:v>89.918183762721497</c:v>
                </c:pt>
                <c:pt idx="945">
                  <c:v>89.917872924976962</c:v>
                </c:pt>
                <c:pt idx="946">
                  <c:v>89.917560906780807</c:v>
                </c:pt>
                <c:pt idx="947">
                  <c:v>89.91724770365569</c:v>
                </c:pt>
                <c:pt idx="948">
                  <c:v>89.916933311107357</c:v>
                </c:pt>
                <c:pt idx="949">
                  <c:v>89.916617724624544</c:v>
                </c:pt>
                <c:pt idx="950">
                  <c:v>89.91630093967899</c:v>
                </c:pt>
                <c:pt idx="951">
                  <c:v>89.915982951725269</c:v>
                </c:pt>
                <c:pt idx="952">
                  <c:v>89.915663756200829</c:v>
                </c:pt>
                <c:pt idx="953">
                  <c:v>89.915343348525866</c:v>
                </c:pt>
                <c:pt idx="954">
                  <c:v>89.915021724103241</c:v>
                </c:pt>
                <c:pt idx="955">
                  <c:v>89.914698878318561</c:v>
                </c:pt>
                <c:pt idx="956">
                  <c:v>89.91437480653984</c:v>
                </c:pt>
                <c:pt idx="957">
                  <c:v>89.914049504117742</c:v>
                </c:pt>
                <c:pt idx="958">
                  <c:v>89.913722966385279</c:v>
                </c:pt>
                <c:pt idx="959">
                  <c:v>89.913395188657887</c:v>
                </c:pt>
                <c:pt idx="960">
                  <c:v>89.913066166233278</c:v>
                </c:pt>
                <c:pt idx="961">
                  <c:v>89.912735894391446</c:v>
                </c:pt>
                <c:pt idx="962">
                  <c:v>89.912404368394505</c:v>
                </c:pt>
                <c:pt idx="963">
                  <c:v>89.912071583486721</c:v>
                </c:pt>
                <c:pt idx="964">
                  <c:v>89.911737534894414</c:v>
                </c:pt>
                <c:pt idx="965">
                  <c:v>89.91140221782581</c:v>
                </c:pt>
                <c:pt idx="966">
                  <c:v>89.911065627471132</c:v>
                </c:pt>
                <c:pt idx="967">
                  <c:v>89.910727759002398</c:v>
                </c:pt>
                <c:pt idx="968">
                  <c:v>89.910388607573395</c:v>
                </c:pt>
                <c:pt idx="969">
                  <c:v>89.910048168319619</c:v>
                </c:pt>
                <c:pt idx="970">
                  <c:v>89.909706436358263</c:v>
                </c:pt>
                <c:pt idx="971">
                  <c:v>89.909363406787989</c:v>
                </c:pt>
                <c:pt idx="972">
                  <c:v>89.909019074688999</c:v>
                </c:pt>
                <c:pt idx="973">
                  <c:v>89.908673435122978</c:v>
                </c:pt>
                <c:pt idx="974">
                  <c:v>89.908326483132953</c:v>
                </c:pt>
                <c:pt idx="975">
                  <c:v>89.907978213743135</c:v>
                </c:pt>
                <c:pt idx="976">
                  <c:v>89.907628621959134</c:v>
                </c:pt>
                <c:pt idx="977">
                  <c:v>89.907277702767601</c:v>
                </c:pt>
                <c:pt idx="978">
                  <c:v>89.906925451136303</c:v>
                </c:pt>
                <c:pt idx="979">
                  <c:v>89.906571862014019</c:v>
                </c:pt>
                <c:pt idx="980">
                  <c:v>89.906216930330459</c:v>
                </c:pt>
                <c:pt idx="981">
                  <c:v>89.905860650996217</c:v>
                </c:pt>
                <c:pt idx="982">
                  <c:v>89.905503018902706</c:v>
                </c:pt>
                <c:pt idx="983">
                  <c:v>89.905144028922066</c:v>
                </c:pt>
                <c:pt idx="984">
                  <c:v>89.904783675907026</c:v>
                </c:pt>
                <c:pt idx="985">
                  <c:v>89.904421954690974</c:v>
                </c:pt>
                <c:pt idx="986">
                  <c:v>89.904058860087829</c:v>
                </c:pt>
                <c:pt idx="987">
                  <c:v>89.903694386891885</c:v>
                </c:pt>
                <c:pt idx="988">
                  <c:v>89.903328529877825</c:v>
                </c:pt>
                <c:pt idx="989">
                  <c:v>89.902961283800664</c:v>
                </c:pt>
                <c:pt idx="990">
                  <c:v>89.902592643395607</c:v>
                </c:pt>
                <c:pt idx="991">
                  <c:v>89.90222260337805</c:v>
                </c:pt>
                <c:pt idx="992">
                  <c:v>89.901851158443378</c:v>
                </c:pt>
                <c:pt idx="993">
                  <c:v>89.901478303267083</c:v>
                </c:pt>
                <c:pt idx="994">
                  <c:v>89.90110403250452</c:v>
                </c:pt>
                <c:pt idx="995">
                  <c:v>89.900728340790891</c:v>
                </c:pt>
                <c:pt idx="996">
                  <c:v>89.90035122274125</c:v>
                </c:pt>
                <c:pt idx="997">
                  <c:v>89.89997267295027</c:v>
                </c:pt>
                <c:pt idx="998">
                  <c:v>89.899592685992303</c:v>
                </c:pt>
                <c:pt idx="999">
                  <c:v>89.899211256421239</c:v>
                </c:pt>
                <c:pt idx="1000">
                  <c:v>89.898828378770432</c:v>
                </c:pt>
                <c:pt idx="1001">
                  <c:v>89.898444047552672</c:v>
                </c:pt>
                <c:pt idx="1002">
                  <c:v>89.898058257260047</c:v>
                </c:pt>
                <c:pt idx="1003">
                  <c:v>89.897671002363936</c:v>
                </c:pt>
                <c:pt idx="1004">
                  <c:v>89.897282277314815</c:v>
                </c:pt>
                <c:pt idx="1005">
                  <c:v>89.896892076542287</c:v>
                </c:pt>
                <c:pt idx="1006">
                  <c:v>89.896500394455046</c:v>
                </c:pt>
                <c:pt idx="1007">
                  <c:v>89.896107225440602</c:v>
                </c:pt>
                <c:pt idx="1008">
                  <c:v>89.895712563865416</c:v>
                </c:pt>
                <c:pt idx="1009">
                  <c:v>89.89531640407472</c:v>
                </c:pt>
                <c:pt idx="1010">
                  <c:v>89.894918740392413</c:v>
                </c:pt>
                <c:pt idx="1011">
                  <c:v>89.894519567121023</c:v>
                </c:pt>
                <c:pt idx="1012">
                  <c:v>89.894118878541732</c:v>
                </c:pt>
                <c:pt idx="1013">
                  <c:v>89.893716668914024</c:v>
                </c:pt>
                <c:pt idx="1014">
                  <c:v>89.893312932475865</c:v>
                </c:pt>
                <c:pt idx="1015">
                  <c:v>89.892907663443552</c:v>
                </c:pt>
                <c:pt idx="1016">
                  <c:v>89.89250085601158</c:v>
                </c:pt>
                <c:pt idx="1017">
                  <c:v>89.892092504352561</c:v>
                </c:pt>
                <c:pt idx="1018">
                  <c:v>89.891682602617252</c:v>
                </c:pt>
                <c:pt idx="1019">
                  <c:v>89.891271144934336</c:v>
                </c:pt>
                <c:pt idx="1020">
                  <c:v>89.890858125410375</c:v>
                </c:pt>
                <c:pt idx="1021">
                  <c:v>89.890443538129873</c:v>
                </c:pt>
                <c:pt idx="1022">
                  <c:v>89.890027377154951</c:v>
                </c:pt>
                <c:pt idx="1023">
                  <c:v>89.889609636525449</c:v>
                </c:pt>
                <c:pt idx="1024">
                  <c:v>89.889190310258826</c:v>
                </c:pt>
                <c:pt idx="1025">
                  <c:v>89.888769392349928</c:v>
                </c:pt>
                <c:pt idx="1026">
                  <c:v>89.888346876771124</c:v>
                </c:pt>
                <c:pt idx="1027">
                  <c:v>89.887922757472069</c:v>
                </c:pt>
                <c:pt idx="1028">
                  <c:v>89.887497028379599</c:v>
                </c:pt>
                <c:pt idx="1029">
                  <c:v>89.887069683397854</c:v>
                </c:pt>
                <c:pt idx="1030">
                  <c:v>89.886640716407953</c:v>
                </c:pt>
                <c:pt idx="1031">
                  <c:v>89.886210121267979</c:v>
                </c:pt>
                <c:pt idx="1032">
                  <c:v>89.885777891813063</c:v>
                </c:pt>
                <c:pt idx="1033">
                  <c:v>89.885344021855033</c:v>
                </c:pt>
                <c:pt idx="1034">
                  <c:v>89.88490850518248</c:v>
                </c:pt>
                <c:pt idx="1035">
                  <c:v>89.88447133556069</c:v>
                </c:pt>
                <c:pt idx="1036">
                  <c:v>89.884032506731501</c:v>
                </c:pt>
                <c:pt idx="1037">
                  <c:v>89.88359201241326</c:v>
                </c:pt>
                <c:pt idx="1038">
                  <c:v>89.883149846300597</c:v>
                </c:pt>
                <c:pt idx="1039">
                  <c:v>89.882706002064566</c:v>
                </c:pt>
                <c:pt idx="1040">
                  <c:v>89.882260473352446</c:v>
                </c:pt>
                <c:pt idx="1041">
                  <c:v>89.881813253787584</c:v>
                </c:pt>
                <c:pt idx="1042">
                  <c:v>89.881364336969398</c:v>
                </c:pt>
                <c:pt idx="1043">
                  <c:v>89.88091371647333</c:v>
                </c:pt>
                <c:pt idx="1044">
                  <c:v>89.880461385850552</c:v>
                </c:pt>
                <c:pt idx="1045">
                  <c:v>89.880007338628189</c:v>
                </c:pt>
                <c:pt idx="1046">
                  <c:v>89.879551568308941</c:v>
                </c:pt>
                <c:pt idx="1047">
                  <c:v>89.879094068371131</c:v>
                </c:pt>
                <c:pt idx="1048">
                  <c:v>89.878634832268645</c:v>
                </c:pt>
                <c:pt idx="1049">
                  <c:v>89.878173853430752</c:v>
                </c:pt>
                <c:pt idx="1050">
                  <c:v>89.877711125262067</c:v>
                </c:pt>
                <c:pt idx="1051">
                  <c:v>89.877246641142506</c:v>
                </c:pt>
                <c:pt idx="1052">
                  <c:v>89.87678039442703</c:v>
                </c:pt>
                <c:pt idx="1053">
                  <c:v>89.876312378445775</c:v>
                </c:pt>
                <c:pt idx="1054">
                  <c:v>89.875842586503779</c:v>
                </c:pt>
                <c:pt idx="1055">
                  <c:v>89.875371011881015</c:v>
                </c:pt>
                <c:pt idx="1056">
                  <c:v>89.874897647832171</c:v>
                </c:pt>
                <c:pt idx="1057">
                  <c:v>89.874422487586756</c:v>
                </c:pt>
                <c:pt idx="1058">
                  <c:v>89.873945524348741</c:v>
                </c:pt>
                <c:pt idx="1059">
                  <c:v>89.873466751296689</c:v>
                </c:pt>
                <c:pt idx="1060">
                  <c:v>89.872986161583611</c:v>
                </c:pt>
                <c:pt idx="1061">
                  <c:v>89.872503748336825</c:v>
                </c:pt>
                <c:pt idx="1062">
                  <c:v>89.872019504657814</c:v>
                </c:pt>
                <c:pt idx="1063">
                  <c:v>89.871533423622282</c:v>
                </c:pt>
                <c:pt idx="1064">
                  <c:v>89.871045498279926</c:v>
                </c:pt>
                <c:pt idx="1065">
                  <c:v>89.870555721654483</c:v>
                </c:pt>
                <c:pt idx="1066">
                  <c:v>89.870064086743469</c:v>
                </c:pt>
                <c:pt idx="1067">
                  <c:v>89.869570586518108</c:v>
                </c:pt>
                <c:pt idx="1068">
                  <c:v>89.869075213923409</c:v>
                </c:pt>
                <c:pt idx="1069">
                  <c:v>89.868577961877918</c:v>
                </c:pt>
                <c:pt idx="1070">
                  <c:v>89.868078823273578</c:v>
                </c:pt>
                <c:pt idx="1071">
                  <c:v>89.867577790975844</c:v>
                </c:pt>
                <c:pt idx="1072">
                  <c:v>89.867074857823312</c:v>
                </c:pt>
                <c:pt idx="1073">
                  <c:v>89.866570016627847</c:v>
                </c:pt>
                <c:pt idx="1074">
                  <c:v>89.866063260174386</c:v>
                </c:pt>
                <c:pt idx="1075">
                  <c:v>89.865554581220835</c:v>
                </c:pt>
                <c:pt idx="1076">
                  <c:v>89.865043972498015</c:v>
                </c:pt>
                <c:pt idx="1077">
                  <c:v>89.864531426709519</c:v>
                </c:pt>
                <c:pt idx="1078">
                  <c:v>89.864016936531627</c:v>
                </c:pt>
                <c:pt idx="1079">
                  <c:v>89.863500494613248</c:v>
                </c:pt>
                <c:pt idx="1080">
                  <c:v>89.862982093575781</c:v>
                </c:pt>
                <c:pt idx="1081">
                  <c:v>89.862461726012981</c:v>
                </c:pt>
                <c:pt idx="1082">
                  <c:v>89.86193938449091</c:v>
                </c:pt>
                <c:pt idx="1083">
                  <c:v>89.861415061547859</c:v>
                </c:pt>
                <c:pt idx="1084">
                  <c:v>89.86088874969424</c:v>
                </c:pt>
                <c:pt idx="1085">
                  <c:v>89.86036044141234</c:v>
                </c:pt>
                <c:pt idx="1086">
                  <c:v>89.859830129156435</c:v>
                </c:pt>
                <c:pt idx="1087">
                  <c:v>89.859297805352583</c:v>
                </c:pt>
                <c:pt idx="1088">
                  <c:v>89.858763462398485</c:v>
                </c:pt>
                <c:pt idx="1089">
                  <c:v>89.858227092663526</c:v>
                </c:pt>
                <c:pt idx="1090">
                  <c:v>89.857688688488437</c:v>
                </c:pt>
                <c:pt idx="1091">
                  <c:v>89.857148242185474</c:v>
                </c:pt>
                <c:pt idx="1092">
                  <c:v>89.856605746038056</c:v>
                </c:pt>
                <c:pt idx="1093">
                  <c:v>89.856061192300842</c:v>
                </c:pt>
                <c:pt idx="1094">
                  <c:v>89.855514573199542</c:v>
                </c:pt>
                <c:pt idx="1095">
                  <c:v>89.854965880930848</c:v>
                </c:pt>
                <c:pt idx="1096">
                  <c:v>89.854415107662277</c:v>
                </c:pt>
                <c:pt idx="1097">
                  <c:v>89.853862245532127</c:v>
                </c:pt>
                <c:pt idx="1098">
                  <c:v>89.853307286649397</c:v>
                </c:pt>
                <c:pt idx="1099">
                  <c:v>89.852750223093523</c:v>
                </c:pt>
                <c:pt idx="1100">
                  <c:v>89.852191046914513</c:v>
                </c:pt>
                <c:pt idx="1101">
                  <c:v>89.851629750132616</c:v>
                </c:pt>
                <c:pt idx="1102">
                  <c:v>89.851066324738284</c:v>
                </c:pt>
                <c:pt idx="1103">
                  <c:v>89.850500762692249</c:v>
                </c:pt>
                <c:pt idx="1104">
                  <c:v>89.84993305592505</c:v>
                </c:pt>
                <c:pt idx="1105">
                  <c:v>89.849363196337293</c:v>
                </c:pt>
                <c:pt idx="1106">
                  <c:v>89.848791175799292</c:v>
                </c:pt>
                <c:pt idx="1107">
                  <c:v>89.84821698615113</c:v>
                </c:pt>
                <c:pt idx="1108">
                  <c:v>89.847640619202394</c:v>
                </c:pt>
                <c:pt idx="1109">
                  <c:v>89.847062066732178</c:v>
                </c:pt>
                <c:pt idx="1110">
                  <c:v>89.846481320488977</c:v>
                </c:pt>
                <c:pt idx="1111">
                  <c:v>89.845898372190419</c:v>
                </c:pt>
                <c:pt idx="1112">
                  <c:v>89.845313213523497</c:v>
                </c:pt>
                <c:pt idx="1113">
                  <c:v>89.844725836143965</c:v>
                </c:pt>
                <c:pt idx="1114">
                  <c:v>89.844136231676757</c:v>
                </c:pt>
                <c:pt idx="1115">
                  <c:v>89.843544391715454</c:v>
                </c:pt>
                <c:pt idx="1116">
                  <c:v>89.842950307822377</c:v>
                </c:pt>
                <c:pt idx="1117">
                  <c:v>89.842353971528496</c:v>
                </c:pt>
                <c:pt idx="1118">
                  <c:v>89.841755374333161</c:v>
                </c:pt>
                <c:pt idx="1119">
                  <c:v>89.841154507704189</c:v>
                </c:pt>
                <c:pt idx="1120">
                  <c:v>89.840551363077594</c:v>
                </c:pt>
                <c:pt idx="1121">
                  <c:v>89.839945931857542</c:v>
                </c:pt>
                <c:pt idx="1122">
                  <c:v>89.839338205416212</c:v>
                </c:pt>
                <c:pt idx="1123">
                  <c:v>89.838728175093763</c:v>
                </c:pt>
                <c:pt idx="1124">
                  <c:v>89.838115832198042</c:v>
                </c:pt>
                <c:pt idx="1125">
                  <c:v>89.837501168004692</c:v>
                </c:pt>
                <c:pt idx="1126">
                  <c:v>89.836884173756843</c:v>
                </c:pt>
                <c:pt idx="1127">
                  <c:v>89.836264840665152</c:v>
                </c:pt>
                <c:pt idx="1128">
                  <c:v>89.83564315990759</c:v>
                </c:pt>
                <c:pt idx="1129">
                  <c:v>89.835019122629319</c:v>
                </c:pt>
                <c:pt idx="1130">
                  <c:v>89.834392719942642</c:v>
                </c:pt>
                <c:pt idx="1131">
                  <c:v>89.833763942926879</c:v>
                </c:pt>
                <c:pt idx="1132">
                  <c:v>89.833132782628212</c:v>
                </c:pt>
                <c:pt idx="1133">
                  <c:v>89.83249923005954</c:v>
                </c:pt>
                <c:pt idx="1134">
                  <c:v>89.831863276200437</c:v>
                </c:pt>
                <c:pt idx="1135">
                  <c:v>89.831224911997026</c:v>
                </c:pt>
                <c:pt idx="1136">
                  <c:v>89.830584128361807</c:v>
                </c:pt>
                <c:pt idx="1137">
                  <c:v>89.829940916173555</c:v>
                </c:pt>
                <c:pt idx="1138">
                  <c:v>89.829295266277271</c:v>
                </c:pt>
                <c:pt idx="1139">
                  <c:v>89.828647169483929</c:v>
                </c:pt>
                <c:pt idx="1140">
                  <c:v>89.827996616570488</c:v>
                </c:pt>
                <c:pt idx="1141">
                  <c:v>89.827343598279711</c:v>
                </c:pt>
                <c:pt idx="1142">
                  <c:v>89.826688105320045</c:v>
                </c:pt>
                <c:pt idx="1143">
                  <c:v>89.826030128365488</c:v>
                </c:pt>
                <c:pt idx="1144">
                  <c:v>89.82536965805555</c:v>
                </c:pt>
                <c:pt idx="1145">
                  <c:v>89.824706684994993</c:v>
                </c:pt>
                <c:pt idx="1146">
                  <c:v>89.82404119975385</c:v>
                </c:pt>
                <c:pt idx="1147">
                  <c:v>89.82337319286718</c:v>
                </c:pt>
                <c:pt idx="1148">
                  <c:v>89.822702654835041</c:v>
                </c:pt>
                <c:pt idx="1149">
                  <c:v>89.822029576122333</c:v>
                </c:pt>
                <c:pt idx="1150">
                  <c:v>89.821353947158656</c:v>
                </c:pt>
                <c:pt idx="1151">
                  <c:v>89.820675758338254</c:v>
                </c:pt>
                <c:pt idx="1152">
                  <c:v>89.819995000019802</c:v>
                </c:pt>
                <c:pt idx="1153">
                  <c:v>89.81931166252626</c:v>
                </c:pt>
                <c:pt idx="1154">
                  <c:v>89.818625736144938</c:v>
                </c:pt>
                <c:pt idx="1155">
                  <c:v>89.817937211127145</c:v>
                </c:pt>
                <c:pt idx="1156">
                  <c:v>89.817246077688239</c:v>
                </c:pt>
                <c:pt idx="1157">
                  <c:v>89.816552326007368</c:v>
                </c:pt>
                <c:pt idx="1158">
                  <c:v>89.815855946227401</c:v>
                </c:pt>
                <c:pt idx="1159">
                  <c:v>89.815156928454869</c:v>
                </c:pt>
                <c:pt idx="1160">
                  <c:v>89.814455262759679</c:v>
                </c:pt>
                <c:pt idx="1161">
                  <c:v>89.813750939175179</c:v>
                </c:pt>
                <c:pt idx="1162">
                  <c:v>89.813043947697864</c:v>
                </c:pt>
                <c:pt idx="1163">
                  <c:v>89.812334278287338</c:v>
                </c:pt>
                <c:pt idx="1164">
                  <c:v>89.811621920866187</c:v>
                </c:pt>
                <c:pt idx="1165">
                  <c:v>89.81090686531978</c:v>
                </c:pt>
                <c:pt idx="1166">
                  <c:v>89.810189101496249</c:v>
                </c:pt>
                <c:pt idx="1167">
                  <c:v>89.809468619206299</c:v>
                </c:pt>
                <c:pt idx="1168">
                  <c:v>89.808745408223004</c:v>
                </c:pt>
                <c:pt idx="1169">
                  <c:v>89.808019458281876</c:v>
                </c:pt>
                <c:pt idx="1170">
                  <c:v>89.807290759080502</c:v>
                </c:pt>
                <c:pt idx="1171">
                  <c:v>89.806559300278607</c:v>
                </c:pt>
                <c:pt idx="1172">
                  <c:v>89.805825071497807</c:v>
                </c:pt>
                <c:pt idx="1173">
                  <c:v>89.805088062321516</c:v>
                </c:pt>
                <c:pt idx="1174">
                  <c:v>89.804348262294837</c:v>
                </c:pt>
                <c:pt idx="1175">
                  <c:v>89.803605660924418</c:v>
                </c:pt>
                <c:pt idx="1176">
                  <c:v>89.802860247678211</c:v>
                </c:pt>
                <c:pt idx="1177">
                  <c:v>89.802112011985557</c:v>
                </c:pt>
                <c:pt idx="1178">
                  <c:v>89.801360943236901</c:v>
                </c:pt>
                <c:pt idx="1179">
                  <c:v>89.800607030783667</c:v>
                </c:pt>
                <c:pt idx="1180">
                  <c:v>89.799850263938154</c:v>
                </c:pt>
                <c:pt idx="1181">
                  <c:v>89.799090631973456</c:v>
                </c:pt>
                <c:pt idx="1182">
                  <c:v>89.798328124123188</c:v>
                </c:pt>
                <c:pt idx="1183">
                  <c:v>89.797562729581529</c:v>
                </c:pt>
                <c:pt idx="1184">
                  <c:v>89.796794437502882</c:v>
                </c:pt>
                <c:pt idx="1185">
                  <c:v>89.796023237001947</c:v>
                </c:pt>
                <c:pt idx="1186">
                  <c:v>89.795249117153475</c:v>
                </c:pt>
                <c:pt idx="1187">
                  <c:v>89.794472066992128</c:v>
                </c:pt>
                <c:pt idx="1188">
                  <c:v>89.793692075512354</c:v>
                </c:pt>
                <c:pt idx="1189">
                  <c:v>89.792909131668239</c:v>
                </c:pt>
                <c:pt idx="1190">
                  <c:v>89.792123224373498</c:v>
                </c:pt>
                <c:pt idx="1191">
                  <c:v>89.791334342501145</c:v>
                </c:pt>
                <c:pt idx="1192">
                  <c:v>89.790542474883438</c:v>
                </c:pt>
                <c:pt idx="1193">
                  <c:v>89.789747610311807</c:v>
                </c:pt>
                <c:pt idx="1194">
                  <c:v>89.788949737536598</c:v>
                </c:pt>
                <c:pt idx="1195">
                  <c:v>89.788148845267003</c:v>
                </c:pt>
                <c:pt idx="1196">
                  <c:v>89.787344922170959</c:v>
                </c:pt>
                <c:pt idx="1197">
                  <c:v>89.786537956874909</c:v>
                </c:pt>
                <c:pt idx="1198">
                  <c:v>89.785727937963742</c:v>
                </c:pt>
                <c:pt idx="1199">
                  <c:v>89.784914853980638</c:v>
                </c:pt>
                <c:pt idx="1200">
                  <c:v>89.78409869342687</c:v>
                </c:pt>
                <c:pt idx="1201">
                  <c:v>89.783279444761774</c:v>
                </c:pt>
                <c:pt idx="1202">
                  <c:v>89.78245709640251</c:v>
                </c:pt>
                <c:pt idx="1203">
                  <c:v>89.781631636723986</c:v>
                </c:pt>
                <c:pt idx="1204">
                  <c:v>89.780803054058666</c:v>
                </c:pt>
                <c:pt idx="1205">
                  <c:v>89.779971336696434</c:v>
                </c:pt>
                <c:pt idx="1206">
                  <c:v>89.779136472884545</c:v>
                </c:pt>
                <c:pt idx="1207">
                  <c:v>89.778298450827322</c:v>
                </c:pt>
                <c:pt idx="1208">
                  <c:v>89.777457258686141</c:v>
                </c:pt>
                <c:pt idx="1209">
                  <c:v>89.776612884579293</c:v>
                </c:pt>
                <c:pt idx="1210">
                  <c:v>89.77576531658174</c:v>
                </c:pt>
                <c:pt idx="1211">
                  <c:v>89.774914542725014</c:v>
                </c:pt>
                <c:pt idx="1212">
                  <c:v>89.77406055099712</c:v>
                </c:pt>
                <c:pt idx="1213">
                  <c:v>89.773203329342394</c:v>
                </c:pt>
                <c:pt idx="1214">
                  <c:v>89.772342865661287</c:v>
                </c:pt>
                <c:pt idx="1215">
                  <c:v>89.771479147810254</c:v>
                </c:pt>
                <c:pt idx="1216">
                  <c:v>89.770612163601626</c:v>
                </c:pt>
                <c:pt idx="1217">
                  <c:v>89.769741900803481</c:v>
                </c:pt>
                <c:pt idx="1218">
                  <c:v>89.768868347139417</c:v>
                </c:pt>
                <c:pt idx="1219">
                  <c:v>89.767991490288509</c:v>
                </c:pt>
                <c:pt idx="1220">
                  <c:v>89.767111317885082</c:v>
                </c:pt>
                <c:pt idx="1221">
                  <c:v>89.766227817518683</c:v>
                </c:pt>
                <c:pt idx="1222">
                  <c:v>89.765340976733739</c:v>
                </c:pt>
                <c:pt idx="1223">
                  <c:v>89.764450783029588</c:v>
                </c:pt>
                <c:pt idx="1224">
                  <c:v>89.763557223860261</c:v>
                </c:pt>
                <c:pt idx="1225">
                  <c:v>89.762660286634315</c:v>
                </c:pt>
                <c:pt idx="1226">
                  <c:v>89.761759958714777</c:v>
                </c:pt>
                <c:pt idx="1227">
                  <c:v>89.760856227418813</c:v>
                </c:pt>
                <c:pt idx="1228">
                  <c:v>89.759949080017833</c:v>
                </c:pt>
                <c:pt idx="1229">
                  <c:v>89.759038503737131</c:v>
                </c:pt>
                <c:pt idx="1230">
                  <c:v>89.758124485755843</c:v>
                </c:pt>
                <c:pt idx="1231">
                  <c:v>89.757207013206724</c:v>
                </c:pt>
                <c:pt idx="1232">
                  <c:v>89.756286073176113</c:v>
                </c:pt>
                <c:pt idx="1233">
                  <c:v>89.755361652703712</c:v>
                </c:pt>
                <c:pt idx="1234">
                  <c:v>89.754433738782325</c:v>
                </c:pt>
                <c:pt idx="1235">
                  <c:v>89.753502318357988</c:v>
                </c:pt>
                <c:pt idx="1236">
                  <c:v>89.752567378329516</c:v>
                </c:pt>
                <c:pt idx="1237">
                  <c:v>89.751628905548586</c:v>
                </c:pt>
                <c:pt idx="1238">
                  <c:v>89.750686886819452</c:v>
                </c:pt>
                <c:pt idx="1239">
                  <c:v>89.749741308898834</c:v>
                </c:pt>
                <c:pt idx="1240">
                  <c:v>89.748792158495746</c:v>
                </c:pt>
                <c:pt idx="1241">
                  <c:v>89.747839422271454</c:v>
                </c:pt>
                <c:pt idx="1242">
                  <c:v>89.746883086839148</c:v>
                </c:pt>
                <c:pt idx="1243">
                  <c:v>89.745923138763899</c:v>
                </c:pt>
                <c:pt idx="1244">
                  <c:v>89.744959564562478</c:v>
                </c:pt>
                <c:pt idx="1245">
                  <c:v>89.743992350703238</c:v>
                </c:pt>
                <c:pt idx="1246">
                  <c:v>89.743021483605972</c:v>
                </c:pt>
                <c:pt idx="1247">
                  <c:v>89.742046949641662</c:v>
                </c:pt>
                <c:pt idx="1248">
                  <c:v>89.741068735132387</c:v>
                </c:pt>
                <c:pt idx="1249">
                  <c:v>89.740086826351217</c:v>
                </c:pt>
                <c:pt idx="1250">
                  <c:v>89.739101209521991</c:v>
                </c:pt>
                <c:pt idx="1251">
                  <c:v>89.738111870819253</c:v>
                </c:pt>
                <c:pt idx="1252">
                  <c:v>89.737118796367866</c:v>
                </c:pt>
                <c:pt idx="1253">
                  <c:v>89.736121972243225</c:v>
                </c:pt>
                <c:pt idx="1254">
                  <c:v>89.735121384470787</c:v>
                </c:pt>
                <c:pt idx="1255">
                  <c:v>89.734117019026044</c:v>
                </c:pt>
                <c:pt idx="1256">
                  <c:v>89.733108861834395</c:v>
                </c:pt>
                <c:pt idx="1257">
                  <c:v>89.732096898770976</c:v>
                </c:pt>
                <c:pt idx="1258">
                  <c:v>89.731081115660373</c:v>
                </c:pt>
                <c:pt idx="1259">
                  <c:v>89.73006149827674</c:v>
                </c:pt>
                <c:pt idx="1260">
                  <c:v>89.72903803234334</c:v>
                </c:pt>
                <c:pt idx="1261">
                  <c:v>89.728010703532604</c:v>
                </c:pt>
                <c:pt idx="1262">
                  <c:v>89.726979497465891</c:v>
                </c:pt>
                <c:pt idx="1263">
                  <c:v>89.725944399713342</c:v>
                </c:pt>
                <c:pt idx="1264">
                  <c:v>89.724905395793755</c:v>
                </c:pt>
                <c:pt idx="1265">
                  <c:v>89.723862471174357</c:v>
                </c:pt>
                <c:pt idx="1266">
                  <c:v>89.722815611270718</c:v>
                </c:pt>
                <c:pt idx="1267">
                  <c:v>89.721764801446596</c:v>
                </c:pt>
                <c:pt idx="1268">
                  <c:v>89.720710027013723</c:v>
                </c:pt>
                <c:pt idx="1269">
                  <c:v>89.719651273231719</c:v>
                </c:pt>
                <c:pt idx="1270">
                  <c:v>89.718588525307794</c:v>
                </c:pt>
                <c:pt idx="1271">
                  <c:v>89.717521768396793</c:v>
                </c:pt>
                <c:pt idx="1272">
                  <c:v>89.71645098760095</c:v>
                </c:pt>
                <c:pt idx="1273">
                  <c:v>89.715376167969694</c:v>
                </c:pt>
                <c:pt idx="1274">
                  <c:v>89.714297294499474</c:v>
                </c:pt>
                <c:pt idx="1275">
                  <c:v>89.713214352133718</c:v>
                </c:pt>
                <c:pt idx="1276">
                  <c:v>89.712127325762594</c:v>
                </c:pt>
                <c:pt idx="1277">
                  <c:v>89.71103620022285</c:v>
                </c:pt>
                <c:pt idx="1278">
                  <c:v>89.709940960297658</c:v>
                </c:pt>
                <c:pt idx="1279">
                  <c:v>89.708841590716474</c:v>
                </c:pt>
                <c:pt idx="1280">
                  <c:v>89.707738076154953</c:v>
                </c:pt>
                <c:pt idx="1281">
                  <c:v>89.706630401234591</c:v>
                </c:pt>
                <c:pt idx="1282">
                  <c:v>89.70551855052274</c:v>
                </c:pt>
                <c:pt idx="1283">
                  <c:v>89.704402508532496</c:v>
                </c:pt>
                <c:pt idx="1284">
                  <c:v>89.703282259722329</c:v>
                </c:pt>
                <c:pt idx="1285">
                  <c:v>89.702157788496066</c:v>
                </c:pt>
                <c:pt idx="1286">
                  <c:v>89.701029079202783</c:v>
                </c:pt>
                <c:pt idx="1287">
                  <c:v>89.699896116136429</c:v>
                </c:pt>
                <c:pt idx="1288">
                  <c:v>89.698758883536001</c:v>
                </c:pt>
                <c:pt idx="1289">
                  <c:v>89.697617365585089</c:v>
                </c:pt>
                <c:pt idx="1290">
                  <c:v>89.696471546411829</c:v>
                </c:pt>
                <c:pt idx="1291">
                  <c:v>89.69532141008871</c:v>
                </c:pt>
                <c:pt idx="1292">
                  <c:v>89.694166940632641</c:v>
                </c:pt>
                <c:pt idx="1293">
                  <c:v>89.693008122004343</c:v>
                </c:pt>
                <c:pt idx="1294">
                  <c:v>89.691844938108659</c:v>
                </c:pt>
                <c:pt idx="1295">
                  <c:v>89.690677372794028</c:v>
                </c:pt>
                <c:pt idx="1296">
                  <c:v>89.689505409852615</c:v>
                </c:pt>
                <c:pt idx="1297">
                  <c:v>89.688329033019983</c:v>
                </c:pt>
                <c:pt idx="1298">
                  <c:v>89.687148225974965</c:v>
                </c:pt>
                <c:pt idx="1299">
                  <c:v>89.685962972339453</c:v>
                </c:pt>
                <c:pt idx="1300">
                  <c:v>89.684773255678479</c:v>
                </c:pt>
                <c:pt idx="1301">
                  <c:v>89.683579059499706</c:v>
                </c:pt>
                <c:pt idx="1302">
                  <c:v>89.682380367253629</c:v>
                </c:pt>
                <c:pt idx="1303">
                  <c:v>89.681177162333057</c:v>
                </c:pt>
                <c:pt idx="1304">
                  <c:v>89.679969428073221</c:v>
                </c:pt>
                <c:pt idx="1305">
                  <c:v>89.678757147751568</c:v>
                </c:pt>
                <c:pt idx="1306">
                  <c:v>89.677540304587495</c:v>
                </c:pt>
                <c:pt idx="1307">
                  <c:v>89.676318881742333</c:v>
                </c:pt>
                <c:pt idx="1308">
                  <c:v>89.675092862319019</c:v>
                </c:pt>
                <c:pt idx="1309">
                  <c:v>89.673862229362229</c:v>
                </c:pt>
                <c:pt idx="1310">
                  <c:v>89.672626965857816</c:v>
                </c:pt>
                <c:pt idx="1311">
                  <c:v>89.671387054733032</c:v>
                </c:pt>
                <c:pt idx="1312">
                  <c:v>89.670142478856135</c:v>
                </c:pt>
                <c:pt idx="1313">
                  <c:v>89.668893221036313</c:v>
                </c:pt>
                <c:pt idx="1314">
                  <c:v>89.667639264023578</c:v>
                </c:pt>
                <c:pt idx="1315">
                  <c:v>89.666380590508524</c:v>
                </c:pt>
                <c:pt idx="1316">
                  <c:v>89.665117183122163</c:v>
                </c:pt>
                <c:pt idx="1317">
                  <c:v>89.663849024435805</c:v>
                </c:pt>
                <c:pt idx="1318">
                  <c:v>89.662576096961118</c:v>
                </c:pt>
                <c:pt idx="1319">
                  <c:v>89.661298383149415</c:v>
                </c:pt>
                <c:pt idx="1320">
                  <c:v>89.660015865392126</c:v>
                </c:pt>
                <c:pt idx="1321">
                  <c:v>89.658728526020212</c:v>
                </c:pt>
                <c:pt idx="1322">
                  <c:v>89.657436347304269</c:v>
                </c:pt>
                <c:pt idx="1323">
                  <c:v>89.65613931145424</c:v>
                </c:pt>
                <c:pt idx="1324">
                  <c:v>89.654837400619172</c:v>
                </c:pt>
                <c:pt idx="1325">
                  <c:v>89.653530596887336</c:v>
                </c:pt>
                <c:pt idx="1326">
                  <c:v>89.652218882285894</c:v>
                </c:pt>
                <c:pt idx="1327">
                  <c:v>89.650902238780674</c:v>
                </c:pt>
                <c:pt idx="1328">
                  <c:v>89.649580648276185</c:v>
                </c:pt>
                <c:pt idx="1329">
                  <c:v>89.64825409261536</c:v>
                </c:pt>
                <c:pt idx="1330">
                  <c:v>89.6469225535795</c:v>
                </c:pt>
                <c:pt idx="1331">
                  <c:v>89.645586012888032</c:v>
                </c:pt>
                <c:pt idx="1332">
                  <c:v>89.644244452198294</c:v>
                </c:pt>
                <c:pt idx="1333">
                  <c:v>89.642897853105566</c:v>
                </c:pt>
                <c:pt idx="1334">
                  <c:v>89.641546197142887</c:v>
                </c:pt>
                <c:pt idx="1335">
                  <c:v>89.640189465780651</c:v>
                </c:pt>
                <c:pt idx="1336">
                  <c:v>89.638827640426882</c:v>
                </c:pt>
                <c:pt idx="1337">
                  <c:v>89.637460702426694</c:v>
                </c:pt>
                <c:pt idx="1338">
                  <c:v>89.636088633062371</c:v>
                </c:pt>
                <c:pt idx="1339">
                  <c:v>89.634711413553092</c:v>
                </c:pt>
                <c:pt idx="1340">
                  <c:v>89.633329025054948</c:v>
                </c:pt>
                <c:pt idx="1341">
                  <c:v>89.631941448660541</c:v>
                </c:pt>
                <c:pt idx="1342">
                  <c:v>89.630548665399132</c:v>
                </c:pt>
                <c:pt idx="1343">
                  <c:v>89.62915065623632</c:v>
                </c:pt>
                <c:pt idx="1344">
                  <c:v>89.627747402073737</c:v>
                </c:pt>
                <c:pt idx="1345">
                  <c:v>89.626338883749398</c:v>
                </c:pt>
                <c:pt idx="1346">
                  <c:v>89.624925082036981</c:v>
                </c:pt>
                <c:pt idx="1347">
                  <c:v>89.623505977646076</c:v>
                </c:pt>
                <c:pt idx="1348">
                  <c:v>89.622081551221896</c:v>
                </c:pt>
                <c:pt idx="1349">
                  <c:v>89.620651783345139</c:v>
                </c:pt>
                <c:pt idx="1350">
                  <c:v>89.619216654531868</c:v>
                </c:pt>
                <c:pt idx="1351">
                  <c:v>89.617776145233265</c:v>
                </c:pt>
                <c:pt idx="1352">
                  <c:v>89.616330235835775</c:v>
                </c:pt>
                <c:pt idx="1353">
                  <c:v>89.614878906660621</c:v>
                </c:pt>
                <c:pt idx="1354">
                  <c:v>89.613422137963838</c:v>
                </c:pt>
                <c:pt idx="1355">
                  <c:v>89.611959909936132</c:v>
                </c:pt>
                <c:pt idx="1356">
                  <c:v>89.610492202702744</c:v>
                </c:pt>
                <c:pt idx="1357">
                  <c:v>89.609018996323243</c:v>
                </c:pt>
                <c:pt idx="1358">
                  <c:v>89.607540270791446</c:v>
                </c:pt>
                <c:pt idx="1359">
                  <c:v>89.606056006035217</c:v>
                </c:pt>
                <c:pt idx="1360">
                  <c:v>89.604566181916582</c:v>
                </c:pt>
                <c:pt idx="1361">
                  <c:v>89.6030707782311</c:v>
                </c:pt>
                <c:pt idx="1362">
                  <c:v>89.601569774708281</c:v>
                </c:pt>
                <c:pt idx="1363">
                  <c:v>89.600063151010986</c:v>
                </c:pt>
                <c:pt idx="1364">
                  <c:v>89.59855088673568</c:v>
                </c:pt>
                <c:pt idx="1365">
                  <c:v>89.597032961412026</c:v>
                </c:pt>
                <c:pt idx="1366">
                  <c:v>89.59550935450288</c:v>
                </c:pt>
                <c:pt idx="1367">
                  <c:v>89.593980045404109</c:v>
                </c:pt>
                <c:pt idx="1368">
                  <c:v>89.59244501344449</c:v>
                </c:pt>
                <c:pt idx="1369">
                  <c:v>89.590904237885596</c:v>
                </c:pt>
                <c:pt idx="1370">
                  <c:v>89.58935769792167</c:v>
                </c:pt>
                <c:pt idx="1371">
                  <c:v>89.587805372679398</c:v>
                </c:pt>
                <c:pt idx="1372">
                  <c:v>89.586247241217919</c:v>
                </c:pt>
                <c:pt idx="1373">
                  <c:v>89.58468328252863</c:v>
                </c:pt>
                <c:pt idx="1374">
                  <c:v>89.583113475535114</c:v>
                </c:pt>
                <c:pt idx="1375">
                  <c:v>89.581537799092914</c:v>
                </c:pt>
                <c:pt idx="1376">
                  <c:v>89.579956231989527</c:v>
                </c:pt>
                <c:pt idx="1377">
                  <c:v>89.578368752944201</c:v>
                </c:pt>
                <c:pt idx="1378">
                  <c:v>89.576775340607895</c:v>
                </c:pt>
                <c:pt idx="1379">
                  <c:v>89.575175973563034</c:v>
                </c:pt>
                <c:pt idx="1380">
                  <c:v>89.573570630323587</c:v>
                </c:pt>
                <c:pt idx="1381">
                  <c:v>89.571959289334742</c:v>
                </c:pt>
                <c:pt idx="1382">
                  <c:v>89.570341928972965</c:v>
                </c:pt>
                <c:pt idx="1383">
                  <c:v>89.568718527545698</c:v>
                </c:pt>
                <c:pt idx="1384">
                  <c:v>89.567089063291448</c:v>
                </c:pt>
                <c:pt idx="1385">
                  <c:v>89.565453514379513</c:v>
                </c:pt>
                <c:pt idx="1386">
                  <c:v>89.5638118589101</c:v>
                </c:pt>
                <c:pt idx="1387">
                  <c:v>89.562164074913838</c:v>
                </c:pt>
                <c:pt idx="1388">
                  <c:v>89.560510140352079</c:v>
                </c:pt>
                <c:pt idx="1389">
                  <c:v>89.558850033116471</c:v>
                </c:pt>
                <c:pt idx="1390">
                  <c:v>89.557183731029127</c:v>
                </c:pt>
                <c:pt idx="1391">
                  <c:v>89.555511211842244</c:v>
                </c:pt>
                <c:pt idx="1392">
                  <c:v>89.553832453238229</c:v>
                </c:pt>
                <c:pt idx="1393">
                  <c:v>89.552147432829486</c:v>
                </c:pt>
                <c:pt idx="1394">
                  <c:v>89.550456128158331</c:v>
                </c:pt>
                <c:pt idx="1395">
                  <c:v>89.548758516696935</c:v>
                </c:pt>
                <c:pt idx="1396">
                  <c:v>89.547054575847156</c:v>
                </c:pt>
                <c:pt idx="1397">
                  <c:v>89.545344282940562</c:v>
                </c:pt>
                <c:pt idx="1398">
                  <c:v>89.543627615238179</c:v>
                </c:pt>
                <c:pt idx="1399">
                  <c:v>89.54190454993055</c:v>
                </c:pt>
                <c:pt idx="1400">
                  <c:v>89.540175064137557</c:v>
                </c:pt>
                <c:pt idx="1401">
                  <c:v>89.538439134908344</c:v>
                </c:pt>
                <c:pt idx="1402">
                  <c:v>89.536696739221242</c:v>
                </c:pt>
                <c:pt idx="1403">
                  <c:v>89.534947853983752</c:v>
                </c:pt>
                <c:pt idx="1404">
                  <c:v>89.533192456032324</c:v>
                </c:pt>
                <c:pt idx="1405">
                  <c:v>89.531430522132368</c:v>
                </c:pt>
                <c:pt idx="1406">
                  <c:v>89.52966202897818</c:v>
                </c:pt>
                <c:pt idx="1407">
                  <c:v>89.527886953192805</c:v>
                </c:pt>
                <c:pt idx="1408">
                  <c:v>89.526105271327992</c:v>
                </c:pt>
                <c:pt idx="1409">
                  <c:v>89.524316959864251</c:v>
                </c:pt>
                <c:pt idx="1410">
                  <c:v>89.522521995210482</c:v>
                </c:pt>
                <c:pt idx="1411">
                  <c:v>89.520720353704178</c:v>
                </c:pt>
                <c:pt idx="1412">
                  <c:v>89.518912011611278</c:v>
                </c:pt>
                <c:pt idx="1413">
                  <c:v>89.517096945125942</c:v>
                </c:pt>
                <c:pt idx="1414">
                  <c:v>89.515275130370853</c:v>
                </c:pt>
                <c:pt idx="1415">
                  <c:v>89.513446543396753</c:v>
                </c:pt>
                <c:pt idx="1416">
                  <c:v>89.511611160182625</c:v>
                </c:pt>
                <c:pt idx="1417">
                  <c:v>89.509768956635583</c:v>
                </c:pt>
                <c:pt idx="1418">
                  <c:v>89.507919908590736</c:v>
                </c:pt>
                <c:pt idx="1419">
                  <c:v>89.506063991811359</c:v>
                </c:pt>
                <c:pt idx="1420">
                  <c:v>89.50420118198852</c:v>
                </c:pt>
                <c:pt idx="1421">
                  <c:v>89.502331454741281</c:v>
                </c:pt>
                <c:pt idx="1422">
                  <c:v>89.500454785616597</c:v>
                </c:pt>
                <c:pt idx="1423">
                  <c:v>89.498571150089163</c:v>
                </c:pt>
                <c:pt idx="1424">
                  <c:v>89.496680523561579</c:v>
                </c:pt>
                <c:pt idx="1425">
                  <c:v>89.49478288136406</c:v>
                </c:pt>
                <c:pt idx="1426">
                  <c:v>89.492878198754582</c:v>
                </c:pt>
                <c:pt idx="1427">
                  <c:v>89.490966450918862</c:v>
                </c:pt>
                <c:pt idx="1428">
                  <c:v>89.489047612970097</c:v>
                </c:pt>
                <c:pt idx="1429">
                  <c:v>89.487121659949338</c:v>
                </c:pt>
                <c:pt idx="1430">
                  <c:v>89.485188566824959</c:v>
                </c:pt>
                <c:pt idx="1431">
                  <c:v>89.483248308493074</c:v>
                </c:pt>
                <c:pt idx="1432">
                  <c:v>89.481300859777278</c:v>
                </c:pt>
                <c:pt idx="1433">
                  <c:v>89.479346195428732</c:v>
                </c:pt>
                <c:pt idx="1434">
                  <c:v>89.477384290126054</c:v>
                </c:pt>
                <c:pt idx="1435">
                  <c:v>89.475415118475368</c:v>
                </c:pt>
                <c:pt idx="1436">
                  <c:v>89.473438655010312</c:v>
                </c:pt>
                <c:pt idx="1437">
                  <c:v>89.471454874192005</c:v>
                </c:pt>
                <c:pt idx="1438">
                  <c:v>89.469463750409076</c:v>
                </c:pt>
                <c:pt idx="1439">
                  <c:v>89.467465257977523</c:v>
                </c:pt>
                <c:pt idx="1440">
                  <c:v>89.465459371140867</c:v>
                </c:pt>
                <c:pt idx="1441">
                  <c:v>89.463446064070226</c:v>
                </c:pt>
                <c:pt idx="1442">
                  <c:v>89.461425310864044</c:v>
                </c:pt>
                <c:pt idx="1443">
                  <c:v>89.459397085548417</c:v>
                </c:pt>
                <c:pt idx="1444">
                  <c:v>89.457361362076796</c:v>
                </c:pt>
                <c:pt idx="1445">
                  <c:v>89.455318114330368</c:v>
                </c:pt>
                <c:pt idx="1446">
                  <c:v>89.453267316117689</c:v>
                </c:pt>
                <c:pt idx="1447">
                  <c:v>89.451208941174997</c:v>
                </c:pt>
                <c:pt idx="1448">
                  <c:v>89.449142963166139</c:v>
                </c:pt>
                <c:pt idx="1449">
                  <c:v>89.447069355682643</c:v>
                </c:pt>
                <c:pt idx="1450">
                  <c:v>89.444988092243619</c:v>
                </c:pt>
                <c:pt idx="1451">
                  <c:v>89.442899146295929</c:v>
                </c:pt>
                <c:pt idx="1452">
                  <c:v>89.440802491214214</c:v>
                </c:pt>
                <c:pt idx="1453">
                  <c:v>89.438698100300968</c:v>
                </c:pt>
                <c:pt idx="1454">
                  <c:v>89.436585946786437</c:v>
                </c:pt>
                <c:pt idx="1455">
                  <c:v>89.434466003828845</c:v>
                </c:pt>
                <c:pt idx="1456">
                  <c:v>89.432338244514327</c:v>
                </c:pt>
                <c:pt idx="1457">
                  <c:v>89.430202641857122</c:v>
                </c:pt>
                <c:pt idx="1458">
                  <c:v>89.428059168799493</c:v>
                </c:pt>
                <c:pt idx="1459">
                  <c:v>89.425907798211924</c:v>
                </c:pt>
                <c:pt idx="1460">
                  <c:v>89.423748502893019</c:v>
                </c:pt>
                <c:pt idx="1461">
                  <c:v>89.421581255569862</c:v>
                </c:pt>
                <c:pt idx="1462">
                  <c:v>89.419406028897768</c:v>
                </c:pt>
                <c:pt idx="1463">
                  <c:v>89.417222795460603</c:v>
                </c:pt>
                <c:pt idx="1464">
                  <c:v>89.415031527770822</c:v>
                </c:pt>
                <c:pt idx="1465">
                  <c:v>89.412832198269456</c:v>
                </c:pt>
                <c:pt idx="1466">
                  <c:v>89.410624779326426</c:v>
                </c:pt>
                <c:pt idx="1467">
                  <c:v>89.408409243240385</c:v>
                </c:pt>
                <c:pt idx="1468">
                  <c:v>89.406185562239017</c:v>
                </c:pt>
                <c:pt idx="1469">
                  <c:v>89.403953708479023</c:v>
                </c:pt>
                <c:pt idx="1470">
                  <c:v>89.401713654046404</c:v>
                </c:pt>
                <c:pt idx="1471">
                  <c:v>89.399465370956449</c:v>
                </c:pt>
                <c:pt idx="1472">
                  <c:v>89.397208831153762</c:v>
                </c:pt>
                <c:pt idx="1473">
                  <c:v>89.394944006512702</c:v>
                </c:pt>
                <c:pt idx="1474">
                  <c:v>89.3926708688372</c:v>
                </c:pt>
                <c:pt idx="1475">
                  <c:v>89.390389389861113</c:v>
                </c:pt>
                <c:pt idx="1476">
                  <c:v>89.388099541248252</c:v>
                </c:pt>
                <c:pt idx="1477">
                  <c:v>89.385801294592596</c:v>
                </c:pt>
                <c:pt idx="1478">
                  <c:v>89.383494621418393</c:v>
                </c:pt>
                <c:pt idx="1479">
                  <c:v>89.381179493180369</c:v>
                </c:pt>
                <c:pt idx="1480">
                  <c:v>89.378855881263931</c:v>
                </c:pt>
                <c:pt idx="1481">
                  <c:v>89.376523756985065</c:v>
                </c:pt>
                <c:pt idx="1482">
                  <c:v>89.374183091591021</c:v>
                </c:pt>
                <c:pt idx="1483">
                  <c:v>89.371833856259968</c:v>
                </c:pt>
                <c:pt idx="1484">
                  <c:v>89.369476022101594</c:v>
                </c:pt>
                <c:pt idx="1485">
                  <c:v>89.367109560157004</c:v>
                </c:pt>
                <c:pt idx="1486">
                  <c:v>89.364734441399094</c:v>
                </c:pt>
                <c:pt idx="1487">
                  <c:v>89.362350636732572</c:v>
                </c:pt>
                <c:pt idx="1488">
                  <c:v>89.359958116994534</c:v>
                </c:pt>
                <c:pt idx="1489">
                  <c:v>89.35755685295419</c:v>
                </c:pt>
                <c:pt idx="1490">
                  <c:v>89.355146815313475</c:v>
                </c:pt>
                <c:pt idx="1491">
                  <c:v>89.352727974707108</c:v>
                </c:pt>
                <c:pt idx="1492">
                  <c:v>89.350300301702802</c:v>
                </c:pt>
                <c:pt idx="1493">
                  <c:v>89.347863766801652</c:v>
                </c:pt>
                <c:pt idx="1494">
                  <c:v>89.345418340438286</c:v>
                </c:pt>
                <c:pt idx="1495">
                  <c:v>89.342963992980941</c:v>
                </c:pt>
                <c:pt idx="1496">
                  <c:v>89.340500694732114</c:v>
                </c:pt>
                <c:pt idx="1497">
                  <c:v>89.338028415928548</c:v>
                </c:pt>
                <c:pt idx="1498">
                  <c:v>89.335547126741503</c:v>
                </c:pt>
                <c:pt idx="1499">
                  <c:v>89.333056797277152</c:v>
                </c:pt>
                <c:pt idx="1500">
                  <c:v>89.33055739757684</c:v>
                </c:pt>
                <c:pt idx="1501">
                  <c:v>89.328048897617322</c:v>
                </c:pt>
                <c:pt idx="1502">
                  <c:v>89.325531267311092</c:v>
                </c:pt>
                <c:pt idx="1503">
                  <c:v>89.323004476506782</c:v>
                </c:pt>
                <c:pt idx="1504">
                  <c:v>89.320468494989228</c:v>
                </c:pt>
                <c:pt idx="1505">
                  <c:v>89.317923292480074</c:v>
                </c:pt>
                <c:pt idx="1506">
                  <c:v>89.315368838637852</c:v>
                </c:pt>
                <c:pt idx="1507">
                  <c:v>89.312805103058707</c:v>
                </c:pt>
                <c:pt idx="1508">
                  <c:v>89.310232055276117</c:v>
                </c:pt>
                <c:pt idx="1509">
                  <c:v>89.307649664761854</c:v>
                </c:pt>
                <c:pt idx="1510">
                  <c:v>89.305057900926002</c:v>
                </c:pt>
                <c:pt idx="1511">
                  <c:v>89.302456733117438</c:v>
                </c:pt>
                <c:pt idx="1512">
                  <c:v>89.299846130624189</c:v>
                </c:pt>
                <c:pt idx="1513">
                  <c:v>89.297226062673715</c:v>
                </c:pt>
                <c:pt idx="1514">
                  <c:v>89.294596498433563</c:v>
                </c:pt>
                <c:pt idx="1515">
                  <c:v>89.291957407011338</c:v>
                </c:pt>
                <c:pt idx="1516">
                  <c:v>89.289308757455657</c:v>
                </c:pt>
                <c:pt idx="1517">
                  <c:v>89.286650518756076</c:v>
                </c:pt>
                <c:pt idx="1518">
                  <c:v>89.283982659843645</c:v>
                </c:pt>
                <c:pt idx="1519">
                  <c:v>89.281305149591645</c:v>
                </c:pt>
                <c:pt idx="1520">
                  <c:v>89.278617956815609</c:v>
                </c:pt>
                <c:pt idx="1521">
                  <c:v>89.275921050273951</c:v>
                </c:pt>
                <c:pt idx="1522">
                  <c:v>89.273214398668415</c:v>
                </c:pt>
                <c:pt idx="1523">
                  <c:v>89.27049797064474</c:v>
                </c:pt>
                <c:pt idx="1524">
                  <c:v>89.267771734792589</c:v>
                </c:pt>
                <c:pt idx="1525">
                  <c:v>89.265035659646699</c:v>
                </c:pt>
                <c:pt idx="1526">
                  <c:v>89.262289713686883</c:v>
                </c:pt>
                <c:pt idx="1527">
                  <c:v>89.259533865338739</c:v>
                </c:pt>
                <c:pt idx="1528">
                  <c:v>89.25676808297429</c:v>
                </c:pt>
                <c:pt idx="1529">
                  <c:v>89.253992334912198</c:v>
                </c:pt>
                <c:pt idx="1530">
                  <c:v>89.251206589418373</c:v>
                </c:pt>
                <c:pt idx="1531">
                  <c:v>89.248410814706872</c:v>
                </c:pt>
                <c:pt idx="1532">
                  <c:v>89.24560497893988</c:v>
                </c:pt>
                <c:pt idx="1533">
                  <c:v>89.242789050228865</c:v>
                </c:pt>
                <c:pt idx="1534">
                  <c:v>89.239962996634517</c:v>
                </c:pt>
                <c:pt idx="1535">
                  <c:v>89.237126786167863</c:v>
                </c:pt>
                <c:pt idx="1536">
                  <c:v>89.234280386790743</c:v>
                </c:pt>
                <c:pt idx="1537">
                  <c:v>89.231423766416128</c:v>
                </c:pt>
                <c:pt idx="1538">
                  <c:v>89.228556892909097</c:v>
                </c:pt>
                <c:pt idx="1539">
                  <c:v>89.225679734087194</c:v>
                </c:pt>
                <c:pt idx="1540">
                  <c:v>89.222792257721281</c:v>
                </c:pt>
                <c:pt idx="1541">
                  <c:v>89.219894431536005</c:v>
                </c:pt>
                <c:pt idx="1542">
                  <c:v>89.21698622321054</c:v>
                </c:pt>
                <c:pt idx="1543">
                  <c:v>89.214067600379295</c:v>
                </c:pt>
                <c:pt idx="1544">
                  <c:v>89.21113853063251</c:v>
                </c:pt>
                <c:pt idx="1545">
                  <c:v>89.208198981517043</c:v>
                </c:pt>
                <c:pt idx="1546">
                  <c:v>89.20524892053686</c:v>
                </c:pt>
                <c:pt idx="1547">
                  <c:v>89.202288315154078</c:v>
                </c:pt>
                <c:pt idx="1548">
                  <c:v>89.199317132789417</c:v>
                </c:pt>
                <c:pt idx="1549">
                  <c:v>89.196335340823296</c:v>
                </c:pt>
                <c:pt idx="1550">
                  <c:v>89.193342906595859</c:v>
                </c:pt>
                <c:pt idx="1551">
                  <c:v>89.190339797408683</c:v>
                </c:pt>
                <c:pt idx="1552">
                  <c:v>89.187325980524903</c:v>
                </c:pt>
                <c:pt idx="1553">
                  <c:v>89.184301423170112</c:v>
                </c:pt>
                <c:pt idx="1554">
                  <c:v>89.181266092533349</c:v>
                </c:pt>
                <c:pt idx="1555">
                  <c:v>89.178219955767759</c:v>
                </c:pt>
                <c:pt idx="1556">
                  <c:v>89.175162979991526</c:v>
                </c:pt>
                <c:pt idx="1557">
                  <c:v>89.172095132288703</c:v>
                </c:pt>
                <c:pt idx="1558">
                  <c:v>89.169016379709788</c:v>
                </c:pt>
                <c:pt idx="1559">
                  <c:v>89.165926689273178</c:v>
                </c:pt>
                <c:pt idx="1560">
                  <c:v>89.162826027965281</c:v>
                </c:pt>
                <c:pt idx="1561">
                  <c:v>89.159714362742321</c:v>
                </c:pt>
                <c:pt idx="1562">
                  <c:v>89.156591660530239</c:v>
                </c:pt>
                <c:pt idx="1563">
                  <c:v>89.153457888226697</c:v>
                </c:pt>
                <c:pt idx="1564">
                  <c:v>89.150313012700977</c:v>
                </c:pt>
                <c:pt idx="1565">
                  <c:v>89.147157000795701</c:v>
                </c:pt>
                <c:pt idx="1566">
                  <c:v>89.143989819327402</c:v>
                </c:pt>
                <c:pt idx="1567">
                  <c:v>89.1408114350875</c:v>
                </c:pt>
                <c:pt idx="1568">
                  <c:v>89.137621814843811</c:v>
                </c:pt>
                <c:pt idx="1569">
                  <c:v>89.134420925340763</c:v>
                </c:pt>
                <c:pt idx="1570">
                  <c:v>89.131208733301065</c:v>
                </c:pt>
                <c:pt idx="1571">
                  <c:v>89.127985205426526</c:v>
                </c:pt>
                <c:pt idx="1572">
                  <c:v>89.124750308398873</c:v>
                </c:pt>
                <c:pt idx="1573">
                  <c:v>89.121504008881317</c:v>
                </c:pt>
                <c:pt idx="1574">
                  <c:v>89.118246273519162</c:v>
                </c:pt>
                <c:pt idx="1575">
                  <c:v>89.114977068941343</c:v>
                </c:pt>
                <c:pt idx="1576">
                  <c:v>89.111696361761261</c:v>
                </c:pt>
                <c:pt idx="1577">
                  <c:v>89.108404118577852</c:v>
                </c:pt>
                <c:pt idx="1578">
                  <c:v>89.105100305977203</c:v>
                </c:pt>
                <c:pt idx="1579">
                  <c:v>89.101784890533111</c:v>
                </c:pt>
                <c:pt idx="1580">
                  <c:v>89.098457838808756</c:v>
                </c:pt>
                <c:pt idx="1581">
                  <c:v>89.095119117357712</c:v>
                </c:pt>
                <c:pt idx="1582">
                  <c:v>89.091768692725168</c:v>
                </c:pt>
                <c:pt idx="1583">
                  <c:v>89.088406531449124</c:v>
                </c:pt>
                <c:pt idx="1584">
                  <c:v>89.085032600061751</c:v>
                </c:pt>
                <c:pt idx="1585">
                  <c:v>89.081646865090789</c:v>
                </c:pt>
                <c:pt idx="1586">
                  <c:v>89.078249293060495</c:v>
                </c:pt>
                <c:pt idx="1587">
                  <c:v>89.07483985049322</c:v>
                </c:pt>
                <c:pt idx="1588">
                  <c:v>89.071418503910735</c:v>
                </c:pt>
                <c:pt idx="1589">
                  <c:v>89.067985219835492</c:v>
                </c:pt>
                <c:pt idx="1590">
                  <c:v>89.064539964791962</c:v>
                </c:pt>
                <c:pt idx="1591">
                  <c:v>89.061082705308024</c:v>
                </c:pt>
                <c:pt idx="1592">
                  <c:v>89.057613407916804</c:v>
                </c:pt>
                <c:pt idx="1593">
                  <c:v>89.054132039157267</c:v>
                </c:pt>
                <c:pt idx="1594">
                  <c:v>89.050638565576435</c:v>
                </c:pt>
                <c:pt idx="1595">
                  <c:v>89.047132953730426</c:v>
                </c:pt>
                <c:pt idx="1596">
                  <c:v>89.043615170186285</c:v>
                </c:pt>
                <c:pt idx="1597">
                  <c:v>89.040085181522883</c:v>
                </c:pt>
                <c:pt idx="1598">
                  <c:v>89.036542954333157</c:v>
                </c:pt>
                <c:pt idx="1599">
                  <c:v>89.032988455225336</c:v>
                </c:pt>
                <c:pt idx="1600">
                  <c:v>89.029421650824389</c:v>
                </c:pt>
                <c:pt idx="1601">
                  <c:v>89.025842507773731</c:v>
                </c:pt>
                <c:pt idx="1602">
                  <c:v>89.022250992736943</c:v>
                </c:pt>
                <c:pt idx="1603">
                  <c:v>89.01864707239946</c:v>
                </c:pt>
                <c:pt idx="1604">
                  <c:v>89.015030713469713</c:v>
                </c:pt>
                <c:pt idx="1605">
                  <c:v>89.011401882681454</c:v>
                </c:pt>
                <c:pt idx="1606">
                  <c:v>89.007760546795026</c:v>
                </c:pt>
                <c:pt idx="1607">
                  <c:v>89.004106672599548</c:v>
                </c:pt>
                <c:pt idx="1608">
                  <c:v>89.000440226913824</c:v>
                </c:pt>
                <c:pt idx="1609">
                  <c:v>88.996761176589104</c:v>
                </c:pt>
                <c:pt idx="1610">
                  <c:v>88.993069488510272</c:v>
                </c:pt>
                <c:pt idx="1611">
                  <c:v>88.989365129597786</c:v>
                </c:pt>
                <c:pt idx="1612">
                  <c:v>88.985648066809404</c:v>
                </c:pt>
                <c:pt idx="1613">
                  <c:v>88.981918267142291</c:v>
                </c:pt>
                <c:pt idx="1614">
                  <c:v>88.978175697634953</c:v>
                </c:pt>
                <c:pt idx="1615">
                  <c:v>88.974420325368612</c:v>
                </c:pt>
                <c:pt idx="1616">
                  <c:v>88.970652117469911</c:v>
                </c:pt>
                <c:pt idx="1617">
                  <c:v>88.966871041112285</c:v>
                </c:pt>
                <c:pt idx="1618">
                  <c:v>88.963077063518</c:v>
                </c:pt>
                <c:pt idx="1619">
                  <c:v>88.959270151960467</c:v>
                </c:pt>
                <c:pt idx="1620">
                  <c:v>88.955450273766161</c:v>
                </c:pt>
                <c:pt idx="1621">
                  <c:v>88.951617396316607</c:v>
                </c:pt>
                <c:pt idx="1622">
                  <c:v>88.947771487050403</c:v>
                </c:pt>
                <c:pt idx="1623">
                  <c:v>88.943912513465506</c:v>
                </c:pt>
                <c:pt idx="1624">
                  <c:v>88.940040443121262</c:v>
                </c:pt>
                <c:pt idx="1625">
                  <c:v>88.936155243640542</c:v>
                </c:pt>
                <c:pt idx="1626">
                  <c:v>88.932256882712167</c:v>
                </c:pt>
                <c:pt idx="1627">
                  <c:v>88.928345328092831</c:v>
                </c:pt>
                <c:pt idx="1628">
                  <c:v>88.924420547609472</c:v>
                </c:pt>
                <c:pt idx="1629">
                  <c:v>88.920482509161729</c:v>
                </c:pt>
                <c:pt idx="1630">
                  <c:v>88.916531180723936</c:v>
                </c:pt>
                <c:pt idx="1631">
                  <c:v>88.912566530347675</c:v>
                </c:pt>
                <c:pt idx="1632">
                  <c:v>88.908588526163896</c:v>
                </c:pt>
                <c:pt idx="1633">
                  <c:v>88.904597136385718</c:v>
                </c:pt>
                <c:pt idx="1634">
                  <c:v>88.900592329310314</c:v>
                </c:pt>
                <c:pt idx="1635">
                  <c:v>88.896574073321943</c:v>
                </c:pt>
                <c:pt idx="1636">
                  <c:v>88.892542336894138</c:v>
                </c:pt>
                <c:pt idx="1637">
                  <c:v>88.888497088591848</c:v>
                </c:pt>
                <c:pt idx="1638">
                  <c:v>88.884438297074908</c:v>
                </c:pt>
                <c:pt idx="1639">
                  <c:v>88.880365931099519</c:v>
                </c:pt>
                <c:pt idx="1640">
                  <c:v>88.876279959521611</c:v>
                </c:pt>
                <c:pt idx="1641">
                  <c:v>88.872180351299249</c:v>
                </c:pt>
                <c:pt idx="1642">
                  <c:v>88.86806707549546</c:v>
                </c:pt>
                <c:pt idx="1643">
                  <c:v>88.863940101280519</c:v>
                </c:pt>
                <c:pt idx="1644">
                  <c:v>88.859799397934751</c:v>
                </c:pt>
                <c:pt idx="1645">
                  <c:v>88.855644934852137</c:v>
                </c:pt>
                <c:pt idx="1646">
                  <c:v>88.851476681541598</c:v>
                </c:pt>
                <c:pt idx="1647">
                  <c:v>88.847294607631127</c:v>
                </c:pt>
                <c:pt idx="1648">
                  <c:v>88.843098682870234</c:v>
                </c:pt>
                <c:pt idx="1649">
                  <c:v>88.838888877132518</c:v>
                </c:pt>
                <c:pt idx="1650">
                  <c:v>88.83466516041878</c:v>
                </c:pt>
                <c:pt idx="1651">
                  <c:v>88.830427502860573</c:v>
                </c:pt>
                <c:pt idx="1652">
                  <c:v>88.82617587472204</c:v>
                </c:pt>
                <c:pt idx="1653">
                  <c:v>88.821910246404002</c:v>
                </c:pt>
                <c:pt idx="1654">
                  <c:v>88.817630588446292</c:v>
                </c:pt>
                <c:pt idx="1655">
                  <c:v>88.813336871531618</c:v>
                </c:pt>
                <c:pt idx="1656">
                  <c:v>88.809029066487398</c:v>
                </c:pt>
                <c:pt idx="1657">
                  <c:v>88.804707144290902</c:v>
                </c:pt>
                <c:pt idx="1658">
                  <c:v>88.800371076070462</c:v>
                </c:pt>
                <c:pt idx="1659">
                  <c:v>88.796020833109537</c:v>
                </c:pt>
                <c:pt idx="1660">
                  <c:v>88.791656386850889</c:v>
                </c:pt>
                <c:pt idx="1661">
                  <c:v>88.787277708898202</c:v>
                </c:pt>
                <c:pt idx="1662">
                  <c:v>88.782884771020534</c:v>
                </c:pt>
                <c:pt idx="1663">
                  <c:v>88.778477545155368</c:v>
                </c:pt>
                <c:pt idx="1664">
                  <c:v>88.774056003412397</c:v>
                </c:pt>
                <c:pt idx="1665">
                  <c:v>88.76962011807656</c:v>
                </c:pt>
                <c:pt idx="1666">
                  <c:v>88.765169861611668</c:v>
                </c:pt>
                <c:pt idx="1667">
                  <c:v>88.760705206664014</c:v>
                </c:pt>
                <c:pt idx="1668">
                  <c:v>88.756226126065911</c:v>
                </c:pt>
                <c:pt idx="1669">
                  <c:v>88.751732592839275</c:v>
                </c:pt>
                <c:pt idx="1670">
                  <c:v>88.747224580199571</c:v>
                </c:pt>
                <c:pt idx="1671">
                  <c:v>88.742702061559214</c:v>
                </c:pt>
                <c:pt idx="1672">
                  <c:v>88.738165010531219</c:v>
                </c:pt>
                <c:pt idx="1673">
                  <c:v>88.733613400933237</c:v>
                </c:pt>
                <c:pt idx="1674">
                  <c:v>88.729047206791748</c:v>
                </c:pt>
                <c:pt idx="1675">
                  <c:v>88.724466402344802</c:v>
                </c:pt>
                <c:pt idx="1676">
                  <c:v>88.719870962047082</c:v>
                </c:pt>
                <c:pt idx="1677">
                  <c:v>88.715260860573323</c:v>
                </c:pt>
                <c:pt idx="1678">
                  <c:v>88.71063607282214</c:v>
                </c:pt>
                <c:pt idx="1679">
                  <c:v>88.705996573920842</c:v>
                </c:pt>
                <c:pt idx="1680">
                  <c:v>88.701342339228319</c:v>
                </c:pt>
                <c:pt idx="1681">
                  <c:v>88.696673344340368</c:v>
                </c:pt>
                <c:pt idx="1682">
                  <c:v>88.691989565093124</c:v>
                </c:pt>
                <c:pt idx="1683">
                  <c:v>88.687290977567528</c:v>
                </c:pt>
                <c:pt idx="1684">
                  <c:v>88.682577558093399</c:v>
                </c:pt>
                <c:pt idx="1685">
                  <c:v>88.677849283254204</c:v>
                </c:pt>
                <c:pt idx="1686">
                  <c:v>88.673106129890627</c:v>
                </c:pt>
                <c:pt idx="1687">
                  <c:v>88.668348075105868</c:v>
                </c:pt>
                <c:pt idx="1688">
                  <c:v>88.663575096269142</c:v>
                </c:pt>
                <c:pt idx="1689">
                  <c:v>88.65878717102126</c:v>
                </c:pt>
                <c:pt idx="1690">
                  <c:v>88.653984277278155</c:v>
                </c:pt>
                <c:pt idx="1691">
                  <c:v>88.649166393236001</c:v>
                </c:pt>
                <c:pt idx="1692">
                  <c:v>88.644333497375627</c:v>
                </c:pt>
                <c:pt idx="1693">
                  <c:v>88.639485568467251</c:v>
                </c:pt>
                <c:pt idx="1694">
                  <c:v>88.634622585575556</c:v>
                </c:pt>
                <c:pt idx="1695">
                  <c:v>88.629744528063739</c:v>
                </c:pt>
                <c:pt idx="1696">
                  <c:v>88.624851375598894</c:v>
                </c:pt>
                <c:pt idx="1697">
                  <c:v>88.619943108156718</c:v>
                </c:pt>
                <c:pt idx="1698">
                  <c:v>88.615019706026601</c:v>
                </c:pt>
                <c:pt idx="1699">
                  <c:v>88.61008114981604</c:v>
                </c:pt>
                <c:pt idx="1700">
                  <c:v>88.605127420456412</c:v>
                </c:pt>
                <c:pt idx="1701">
                  <c:v>88.600158499207609</c:v>
                </c:pt>
                <c:pt idx="1702">
                  <c:v>88.595174367663049</c:v>
                </c:pt>
                <c:pt idx="1703">
                  <c:v>88.590175007755306</c:v>
                </c:pt>
                <c:pt idx="1704">
                  <c:v>88.585160401760945</c:v>
                </c:pt>
                <c:pt idx="1705">
                  <c:v>88.580130532305532</c:v>
                </c:pt>
                <c:pt idx="1706">
                  <c:v>88.575085382370034</c:v>
                </c:pt>
                <c:pt idx="1707">
                  <c:v>88.570024935295251</c:v>
                </c:pt>
                <c:pt idx="1708">
                  <c:v>88.564949174787117</c:v>
                </c:pt>
                <c:pt idx="1709">
                  <c:v>88.559858084923249</c:v>
                </c:pt>
                <c:pt idx="1710">
                  <c:v>88.554751650157144</c:v>
                </c:pt>
                <c:pt idx="1711">
                  <c:v>88.54962985532508</c:v>
                </c:pt>
                <c:pt idx="1712">
                  <c:v>88.544492685650624</c:v>
                </c:pt>
                <c:pt idx="1713">
                  <c:v>88.539340126751043</c:v>
                </c:pt>
                <c:pt idx="1714">
                  <c:v>88.534172164643238</c:v>
                </c:pt>
                <c:pt idx="1715">
                  <c:v>88.528988785748282</c:v>
                </c:pt>
                <c:pt idx="1716">
                  <c:v>88.523789976899209</c:v>
                </c:pt>
                <c:pt idx="1717">
                  <c:v>88.51857572534513</c:v>
                </c:pt>
                <c:pt idx="1718">
                  <c:v>88.513346018758526</c:v>
                </c:pt>
                <c:pt idx="1719">
                  <c:v>88.508100845240477</c:v>
                </c:pt>
                <c:pt idx="1720">
                  <c:v>88.502840193327117</c:v>
                </c:pt>
                <c:pt idx="1721">
                  <c:v>88.497564051995823</c:v>
                </c:pt>
                <c:pt idx="1722">
                  <c:v>88.492272410671333</c:v>
                </c:pt>
                <c:pt idx="1723">
                  <c:v>88.486965259231781</c:v>
                </c:pt>
                <c:pt idx="1724">
                  <c:v>88.481642588015291</c:v>
                </c:pt>
                <c:pt idx="1725">
                  <c:v>88.476304387826644</c:v>
                </c:pt>
                <c:pt idx="1726">
                  <c:v>88.470950649943049</c:v>
                </c:pt>
                <c:pt idx="1727">
                  <c:v>88.465581366120944</c:v>
                </c:pt>
                <c:pt idx="1728">
                  <c:v>88.460196528602992</c:v>
                </c:pt>
                <c:pt idx="1729">
                  <c:v>88.454796130124024</c:v>
                </c:pt>
                <c:pt idx="1730">
                  <c:v>88.449380163917937</c:v>
                </c:pt>
                <c:pt idx="1731">
                  <c:v>88.443948623724793</c:v>
                </c:pt>
                <c:pt idx="1732">
                  <c:v>88.438501503797141</c:v>
                </c:pt>
                <c:pt idx="1733">
                  <c:v>88.433038798907404</c:v>
                </c:pt>
                <c:pt idx="1734">
                  <c:v>88.427560504353806</c:v>
                </c:pt>
                <c:pt idx="1735">
                  <c:v>88.422066615968674</c:v>
                </c:pt>
                <c:pt idx="1736">
                  <c:v>88.416557130124815</c:v>
                </c:pt>
                <c:pt idx="1737">
                  <c:v>88.411032043742381</c:v>
                </c:pt>
                <c:pt idx="1738">
                  <c:v>88.405491354296416</c:v>
                </c:pt>
                <c:pt idx="1739">
                  <c:v>88.399935059824216</c:v>
                </c:pt>
                <c:pt idx="1740">
                  <c:v>88.394363158931952</c:v>
                </c:pt>
                <c:pt idx="1741">
                  <c:v>88.388775650803225</c:v>
                </c:pt>
                <c:pt idx="1742">
                  <c:v>88.383172535205176</c:v>
                </c:pt>
                <c:pt idx="1743">
                  <c:v>88.377553812496828</c:v>
                </c:pt>
                <c:pt idx="1744">
                  <c:v>88.371919483636248</c:v>
                </c:pt>
                <c:pt idx="1745">
                  <c:v>88.366269550188605</c:v>
                </c:pt>
                <c:pt idx="1746">
                  <c:v>88.360604014333163</c:v>
                </c:pt>
                <c:pt idx="1747">
                  <c:v>88.354922878871861</c:v>
                </c:pt>
                <c:pt idx="1748">
                  <c:v>88.349226147236152</c:v>
                </c:pt>
                <c:pt idx="1749">
                  <c:v>88.34351382349594</c:v>
                </c:pt>
                <c:pt idx="1750">
                  <c:v>88.337785912366869</c:v>
                </c:pt>
                <c:pt idx="1751">
                  <c:v>88.332042419218226</c:v>
                </c:pt>
                <c:pt idx="1752">
                  <c:v>88.326283350081837</c:v>
                </c:pt>
                <c:pt idx="1753">
                  <c:v>88.320508711658903</c:v>
                </c:pt>
                <c:pt idx="1754">
                  <c:v>88.314718511329616</c:v>
                </c:pt>
                <c:pt idx="1755">
                  <c:v>88.3089127571603</c:v>
                </c:pt>
                <c:pt idx="1756">
                  <c:v>88.303091457912657</c:v>
                </c:pt>
                <c:pt idx="1757">
                  <c:v>88.297254623051401</c:v>
                </c:pt>
                <c:pt idx="1758">
                  <c:v>88.291402262753209</c:v>
                </c:pt>
                <c:pt idx="1759">
                  <c:v>88.285534387915334</c:v>
                </c:pt>
                <c:pt idx="1760">
                  <c:v>88.279651010163661</c:v>
                </c:pt>
                <c:pt idx="1761">
                  <c:v>88.273752141862289</c:v>
                </c:pt>
                <c:pt idx="1762">
                  <c:v>88.267837796120915</c:v>
                </c:pt>
                <c:pt idx="1763">
                  <c:v>88.261907986805596</c:v>
                </c:pt>
                <c:pt idx="1764">
                  <c:v>88.255962728545455</c:v>
                </c:pt>
                <c:pt idx="1765">
                  <c:v>88.250002036743538</c:v>
                </c:pt>
                <c:pt idx="1766">
                  <c:v>88.244025927584687</c:v>
                </c:pt>
                <c:pt idx="1767">
                  <c:v>88.238034418044762</c:v>
                </c:pt>
                <c:pt idx="1768">
                  <c:v>88.232027525900449</c:v>
                </c:pt>
                <c:pt idx="1769">
                  <c:v>88.226005269737612</c:v>
                </c:pt>
                <c:pt idx="1770">
                  <c:v>88.219967668961189</c:v>
                </c:pt>
                <c:pt idx="1771">
                  <c:v>88.213914743804395</c:v>
                </c:pt>
                <c:pt idx="1772">
                  <c:v>88.207846515338161</c:v>
                </c:pt>
                <c:pt idx="1773">
                  <c:v>88.20176300548053</c:v>
                </c:pt>
                <c:pt idx="1774">
                  <c:v>88.195664237006611</c:v>
                </c:pt>
                <c:pt idx="1775">
                  <c:v>88.189550233557611</c:v>
                </c:pt>
                <c:pt idx="1776">
                  <c:v>88.183421019651064</c:v>
                </c:pt>
                <c:pt idx="1777">
                  <c:v>88.177276620690336</c:v>
                </c:pt>
                <c:pt idx="1778">
                  <c:v>88.17111706297473</c:v>
                </c:pt>
                <c:pt idx="1779">
                  <c:v>88.164942373709138</c:v>
                </c:pt>
                <c:pt idx="1780">
                  <c:v>88.158752581013943</c:v>
                </c:pt>
                <c:pt idx="1781">
                  <c:v>88.152547713935832</c:v>
                </c:pt>
                <c:pt idx="1782">
                  <c:v>88.146327802456881</c:v>
                </c:pt>
                <c:pt idx="1783">
                  <c:v>88.140092877505325</c:v>
                </c:pt>
                <c:pt idx="1784">
                  <c:v>88.133842970965858</c:v>
                </c:pt>
                <c:pt idx="1785">
                  <c:v>88.127578115690042</c:v>
                </c:pt>
                <c:pt idx="1786">
                  <c:v>88.121298345506062</c:v>
                </c:pt>
                <c:pt idx="1787">
                  <c:v>88.115003695230129</c:v>
                </c:pt>
                <c:pt idx="1788">
                  <c:v>88.10869420067624</c:v>
                </c:pt>
                <c:pt idx="1789">
                  <c:v>88.102369898667263</c:v>
                </c:pt>
                <c:pt idx="1790">
                  <c:v>88.096030827045524</c:v>
                </c:pt>
                <c:pt idx="1791">
                  <c:v>88.089677024683411</c:v>
                </c:pt>
                <c:pt idx="1792">
                  <c:v>88.083308531494325</c:v>
                </c:pt>
                <c:pt idx="1793">
                  <c:v>88.076925388443485</c:v>
                </c:pt>
                <c:pt idx="1794">
                  <c:v>88.07052763755901</c:v>
                </c:pt>
                <c:pt idx="1795">
                  <c:v>88.064115321942595</c:v>
                </c:pt>
                <c:pt idx="1796">
                  <c:v>88.057688485781455</c:v>
                </c:pt>
                <c:pt idx="1797">
                  <c:v>88.051247174358153</c:v>
                </c:pt>
                <c:pt idx="1798">
                  <c:v>88.044791434062986</c:v>
                </c:pt>
                <c:pt idx="1799">
                  <c:v>88.038321312404804</c:v>
                </c:pt>
                <c:pt idx="1800">
                  <c:v>88.03183685802226</c:v>
                </c:pt>
                <c:pt idx="1801">
                  <c:v>88.025338120695366</c:v>
                </c:pt>
                <c:pt idx="1802">
                  <c:v>88.018825151357589</c:v>
                </c:pt>
                <c:pt idx="1803">
                  <c:v>88.012298002105709</c:v>
                </c:pt>
                <c:pt idx="1804">
                  <c:v>88.005756726213448</c:v>
                </c:pt>
                <c:pt idx="1805">
                  <c:v>87.999201378141933</c:v>
                </c:pt>
                <c:pt idx="1806">
                  <c:v>87.992632013551699</c:v>
                </c:pt>
                <c:pt idx="1807">
                  <c:v>87.986048689314757</c:v>
                </c:pt>
                <c:pt idx="1808">
                  <c:v>87.97945146352582</c:v>
                </c:pt>
                <c:pt idx="1809">
                  <c:v>87.972840395515178</c:v>
                </c:pt>
                <c:pt idx="1810">
                  <c:v>87.966215545860209</c:v>
                </c:pt>
                <c:pt idx="1811">
                  <c:v>87.95957697639696</c:v>
                </c:pt>
                <c:pt idx="1812">
                  <c:v>87.952924750233265</c:v>
                </c:pt>
                <c:pt idx="1813">
                  <c:v>87.946258931759886</c:v>
                </c:pt>
                <c:pt idx="1814">
                  <c:v>87.939579586664266</c:v>
                </c:pt>
                <c:pt idx="1815">
                  <c:v>87.932886781940567</c:v>
                </c:pt>
                <c:pt idx="1816">
                  <c:v>87.926180585904262</c:v>
                </c:pt>
                <c:pt idx="1817">
                  <c:v>87.919461068203233</c:v>
                </c:pt>
                <c:pt idx="1818">
                  <c:v>87.912728299830974</c:v>
                </c:pt>
                <c:pt idx="1819">
                  <c:v>87.905982353138356</c:v>
                </c:pt>
                <c:pt idx="1820">
                  <c:v>87.899223301846902</c:v>
                </c:pt>
                <c:pt idx="1821">
                  <c:v>87.892451221061521</c:v>
                </c:pt>
                <c:pt idx="1822">
                  <c:v>87.885666187282141</c:v>
                </c:pt>
                <c:pt idx="1823">
                  <c:v>87.878868278418139</c:v>
                </c:pt>
                <c:pt idx="1824">
                  <c:v>87.872057573799438</c:v>
                </c:pt>
                <c:pt idx="1825">
                  <c:v>87.865234154190915</c:v>
                </c:pt>
                <c:pt idx="1826">
                  <c:v>87.858398101803786</c:v>
                </c:pt>
                <c:pt idx="1827">
                  <c:v>87.851549500310284</c:v>
                </c:pt>
                <c:pt idx="1828">
                  <c:v>87.844688434855115</c:v>
                </c:pt>
                <c:pt idx="1829">
                  <c:v>87.837814992069596</c:v>
                </c:pt>
                <c:pt idx="1830">
                  <c:v>87.830929260083991</c:v>
                </c:pt>
                <c:pt idx="1831">
                  <c:v>87.824031328541864</c:v>
                </c:pt>
                <c:pt idx="1832">
                  <c:v>87.817121288611332</c:v>
                </c:pt>
                <c:pt idx="1833">
                  <c:v>87.81019923300029</c:v>
                </c:pt>
                <c:pt idx="1834">
                  <c:v>87.80326525596908</c:v>
                </c:pt>
                <c:pt idx="1835">
                  <c:v>87.796319453343145</c:v>
                </c:pt>
                <c:pt idx="1836">
                  <c:v>87.789361922527263</c:v>
                </c:pt>
                <c:pt idx="1837">
                  <c:v>87.782392762518612</c:v>
                </c:pt>
                <c:pt idx="1838">
                  <c:v>87.775412073920194</c:v>
                </c:pt>
                <c:pt idx="1839">
                  <c:v>87.768419958954851</c:v>
                </c:pt>
                <c:pt idx="1840">
                  <c:v>87.761416521478068</c:v>
                </c:pt>
                <c:pt idx="1841">
                  <c:v>87.754401866992183</c:v>
                </c:pt>
                <c:pt idx="1842">
                  <c:v>87.747376102659544</c:v>
                </c:pt>
                <c:pt idx="1843">
                  <c:v>87.740339337316101</c:v>
                </c:pt>
                <c:pt idx="1844">
                  <c:v>87.733291681486364</c:v>
                </c:pt>
                <c:pt idx="1845">
                  <c:v>87.726233247395257</c:v>
                </c:pt>
                <c:pt idx="1846">
                  <c:v>87.719164148982642</c:v>
                </c:pt>
                <c:pt idx="1847">
                  <c:v>87.712084501917857</c:v>
                </c:pt>
                <c:pt idx="1848">
                  <c:v>87.704994423612419</c:v>
                </c:pt>
                <c:pt idx="1849">
                  <c:v>87.69789403323459</c:v>
                </c:pt>
                <c:pt idx="1850">
                  <c:v>87.690783451722879</c:v>
                </c:pt>
                <c:pt idx="1851">
                  <c:v>87.683662801799471</c:v>
                </c:pt>
                <c:pt idx="1852">
                  <c:v>87.676532207985673</c:v>
                </c:pt>
                <c:pt idx="1853">
                  <c:v>87.669391796613709</c:v>
                </c:pt>
                <c:pt idx="1854">
                  <c:v>87.662241695842255</c:v>
                </c:pt>
                <c:pt idx="1855">
                  <c:v>87.655082035670091</c:v>
                </c:pt>
                <c:pt idx="1856">
                  <c:v>87.647912947949777</c:v>
                </c:pt>
                <c:pt idx="1857">
                  <c:v>87.640734566401349</c:v>
                </c:pt>
                <c:pt idx="1858">
                  <c:v>87.633547026627085</c:v>
                </c:pt>
                <c:pt idx="1859">
                  <c:v>87.626350466124634</c:v>
                </c:pt>
                <c:pt idx="1860">
                  <c:v>87.619145024302284</c:v>
                </c:pt>
                <c:pt idx="1861">
                  <c:v>87.611930842491475</c:v>
                </c:pt>
                <c:pt idx="1862">
                  <c:v>87.604708063961752</c:v>
                </c:pt>
                <c:pt idx="1863">
                  <c:v>87.597476833934692</c:v>
                </c:pt>
                <c:pt idx="1864">
                  <c:v>87.590237299597248</c:v>
                </c:pt>
                <c:pt idx="1865">
                  <c:v>87.582989610117252</c:v>
                </c:pt>
                <c:pt idx="1866">
                  <c:v>87.575733916655238</c:v>
                </c:pt>
                <c:pt idx="1867">
                  <c:v>87.568470372380673</c:v>
                </c:pt>
                <c:pt idx="1868">
                  <c:v>87.561199132484248</c:v>
                </c:pt>
                <c:pt idx="1869">
                  <c:v>87.553920354193238</c:v>
                </c:pt>
                <c:pt idx="1870">
                  <c:v>87.546634196784112</c:v>
                </c:pt>
                <c:pt idx="1871">
                  <c:v>87.539340821597222</c:v>
                </c:pt>
                <c:pt idx="1872">
                  <c:v>87.532040392051144</c:v>
                </c:pt>
                <c:pt idx="1873">
                  <c:v>87.524733073655725</c:v>
                </c:pt>
                <c:pt idx="1874">
                  <c:v>87.517419034026261</c:v>
                </c:pt>
                <c:pt idx="1875">
                  <c:v>87.510098442897686</c:v>
                </c:pt>
                <c:pt idx="1876">
                  <c:v>87.502771472137908</c:v>
                </c:pt>
                <c:pt idx="1877">
                  <c:v>87.495438295761929</c:v>
                </c:pt>
                <c:pt idx="1878">
                  <c:v>87.488099089945734</c:v>
                </c:pt>
                <c:pt idx="1879">
                  <c:v>87.480754033039943</c:v>
                </c:pt>
                <c:pt idx="1880">
                  <c:v>87.473403305582607</c:v>
                </c:pt>
                <c:pt idx="1881">
                  <c:v>87.466047090314618</c:v>
                </c:pt>
                <c:pt idx="1882">
                  <c:v>87.458685572191897</c:v>
                </c:pt>
                <c:pt idx="1883">
                  <c:v>87.451318938399325</c:v>
                </c:pt>
                <c:pt idx="1884">
                  <c:v>87.44394737836457</c:v>
                </c:pt>
                <c:pt idx="1885">
                  <c:v>87.436571083771099</c:v>
                </c:pt>
                <c:pt idx="1886">
                  <c:v>87.429190248572027</c:v>
                </c:pt>
                <c:pt idx="1887">
                  <c:v>87.421805069003341</c:v>
                </c:pt>
                <c:pt idx="1888">
                  <c:v>87.414415743596706</c:v>
                </c:pt>
                <c:pt idx="1889">
                  <c:v>87.407022473193294</c:v>
                </c:pt>
                <c:pt idx="1890">
                  <c:v>87.399625460957182</c:v>
                </c:pt>
                <c:pt idx="1891">
                  <c:v>87.392224912386936</c:v>
                </c:pt>
                <c:pt idx="1892">
                  <c:v>87.384821035330631</c:v>
                </c:pt>
                <c:pt idx="1893">
                  <c:v>87.377414039997518</c:v>
                </c:pt>
                <c:pt idx="1894">
                  <c:v>87.370004138971026</c:v>
                </c:pt>
                <c:pt idx="1895">
                  <c:v>87.362591547221854</c:v>
                </c:pt>
                <c:pt idx="1896">
                  <c:v>87.355176482120456</c:v>
                </c:pt>
                <c:pt idx="1897">
                  <c:v>87.347759163449979</c:v>
                </c:pt>
                <c:pt idx="1898">
                  <c:v>87.340339813417884</c:v>
                </c:pt>
                <c:pt idx="1899">
                  <c:v>87.332918656669648</c:v>
                </c:pt>
                <c:pt idx="1900">
                  <c:v>87.325495920299758</c:v>
                </c:pt>
                <c:pt idx="1901">
                  <c:v>87.318071833864735</c:v>
                </c:pt>
                <c:pt idx="1902">
                  <c:v>87.310646629395336</c:v>
                </c:pt>
                <c:pt idx="1903">
                  <c:v>87.303220541408052</c:v>
                </c:pt>
                <c:pt idx="1904">
                  <c:v>87.295793806916691</c:v>
                </c:pt>
                <c:pt idx="1905">
                  <c:v>87.28836666544548</c:v>
                </c:pt>
                <c:pt idx="1906">
                  <c:v>87.280939359039166</c:v>
                </c:pt>
                <c:pt idx="1907">
                  <c:v>87.273512132275542</c:v>
                </c:pt>
                <c:pt idx="1908">
                  <c:v>87.266085232275984</c:v>
                </c:pt>
                <c:pt idx="1909">
                  <c:v>87.258658908717933</c:v>
                </c:pt>
                <c:pt idx="1910">
                  <c:v>87.251233413844744</c:v>
                </c:pt>
                <c:pt idx="1911">
                  <c:v>87.243809002476993</c:v>
                </c:pt>
                <c:pt idx="1912">
                  <c:v>87.236385932023936</c:v>
                </c:pt>
                <c:pt idx="1913">
                  <c:v>87.228964462493778</c:v>
                </c:pt>
                <c:pt idx="1914">
                  <c:v>87.221544856503527</c:v>
                </c:pt>
                <c:pt idx="1915">
                  <c:v>87.214127379290289</c:v>
                </c:pt>
                <c:pt idx="1916">
                  <c:v>87.206712298721385</c:v>
                </c:pt>
                <c:pt idx="1917">
                  <c:v>87.199299885304114</c:v>
                </c:pt>
                <c:pt idx="1918">
                  <c:v>87.191890412194908</c:v>
                </c:pt>
                <c:pt idx="1919">
                  <c:v>87.18448415521128</c:v>
                </c:pt>
                <c:pt idx="1920">
                  <c:v>87.177081392838161</c:v>
                </c:pt>
                <c:pt idx="1921">
                  <c:v>87.169682406240156</c:v>
                </c:pt>
                <c:pt idx="1922">
                  <c:v>87.16228747926894</c:v>
                </c:pt>
                <c:pt idx="1923">
                  <c:v>87.154896898472842</c:v>
                </c:pt>
                <c:pt idx="1924">
                  <c:v>87.147510953105382</c:v>
                </c:pt>
                <c:pt idx="1925">
                  <c:v>87.140129935134468</c:v>
                </c:pt>
                <c:pt idx="1926">
                  <c:v>87.13275413924957</c:v>
                </c:pt>
                <c:pt idx="1927">
                  <c:v>87.125383862870819</c:v>
                </c:pt>
                <c:pt idx="1928">
                  <c:v>87.118019406156861</c:v>
                </c:pt>
                <c:pt idx="1929">
                  <c:v>87.110661072012178</c:v>
                </c:pt>
                <c:pt idx="1930">
                  <c:v>87.103309166095002</c:v>
                </c:pt>
                <c:pt idx="1931">
                  <c:v>87.095963996824139</c:v>
                </c:pt>
                <c:pt idx="1932">
                  <c:v>87.088625875386612</c:v>
                </c:pt>
                <c:pt idx="1933">
                  <c:v>87.081295115743785</c:v>
                </c:pt>
                <c:pt idx="1934">
                  <c:v>87.073972034638544</c:v>
                </c:pt>
                <c:pt idx="1935">
                  <c:v>87.066656951601075</c:v>
                </c:pt>
                <c:pt idx="1936">
                  <c:v>87.059350188955804</c:v>
                </c:pt>
                <c:pt idx="1937">
                  <c:v>87.052052071825656</c:v>
                </c:pt>
                <c:pt idx="1938">
                  <c:v>87.044762928139406</c:v>
                </c:pt>
                <c:pt idx="1939">
                  <c:v>87.037483088635724</c:v>
                </c:pt>
                <c:pt idx="1940">
                  <c:v>87.030212886868838</c:v>
                </c:pt>
                <c:pt idx="1941">
                  <c:v>87.022952659212976</c:v>
                </c:pt>
                <c:pt idx="1942">
                  <c:v>87.015702744866701</c:v>
                </c:pt>
                <c:pt idx="1943">
                  <c:v>87.008463485857774</c:v>
                </c:pt>
                <c:pt idx="1944">
                  <c:v>87.001235227046251</c:v>
                </c:pt>
                <c:pt idx="1945">
                  <c:v>86.994018316128361</c:v>
                </c:pt>
                <c:pt idx="1946">
                  <c:v>86.986813103640316</c:v>
                </c:pt>
                <c:pt idx="1947">
                  <c:v>86.979619942960554</c:v>
                </c:pt>
                <c:pt idx="1948">
                  <c:v>86.972439190312997</c:v>
                </c:pt>
                <c:pt idx="1949">
                  <c:v>86.96527120476884</c:v>
                </c:pt>
                <c:pt idx="1950">
                  <c:v>86.958116348249732</c:v>
                </c:pt>
                <c:pt idx="1951">
                  <c:v>86.950974985527736</c:v>
                </c:pt>
                <c:pt idx="1952">
                  <c:v>86.943847484228669</c:v>
                </c:pt>
                <c:pt idx="1953">
                  <c:v>86.936734214832015</c:v>
                </c:pt>
                <c:pt idx="1954">
                  <c:v>86.929635550671819</c:v>
                </c:pt>
                <c:pt idx="1955">
                  <c:v>86.922551867937372</c:v>
                </c:pt>
                <c:pt idx="1956">
                  <c:v>86.915483545673382</c:v>
                </c:pt>
                <c:pt idx="1957">
                  <c:v>86.908430965778706</c:v>
                </c:pt>
                <c:pt idx="1958">
                  <c:v>86.901394513007233</c:v>
                </c:pt>
                <c:pt idx="1959">
                  <c:v>86.894374574965696</c:v>
                </c:pt>
                <c:pt idx="1960">
                  <c:v>86.887371542112604</c:v>
                </c:pt>
                <c:pt idx="1961">
                  <c:v>86.880385807756412</c:v>
                </c:pt>
                <c:pt idx="1962">
                  <c:v>86.873417768053883</c:v>
                </c:pt>
                <c:pt idx="1963">
                  <c:v>86.86646782200684</c:v>
                </c:pt>
                <c:pt idx="1964">
                  <c:v>86.859536371459996</c:v>
                </c:pt>
                <c:pt idx="1965">
                  <c:v>86.852623821097026</c:v>
                </c:pt>
                <c:pt idx="1966">
                  <c:v>86.845730578437113</c:v>
                </c:pt>
                <c:pt idx="1967">
                  <c:v>86.838857053830907</c:v>
                </c:pt>
                <c:pt idx="1968">
                  <c:v>86.832003660456252</c:v>
                </c:pt>
                <c:pt idx="1969">
                  <c:v>86.82517081431277</c:v>
                </c:pt>
                <c:pt idx="1970">
                  <c:v>86.818358934217102</c:v>
                </c:pt>
                <c:pt idx="1971">
                  <c:v>86.811568441796297</c:v>
                </c:pt>
                <c:pt idx="1972">
                  <c:v>86.804799761483139</c:v>
                </c:pt>
                <c:pt idx="1973">
                  <c:v>86.798053320507648</c:v>
                </c:pt>
                <c:pt idx="1974">
                  <c:v>86.79132954889181</c:v>
                </c:pt>
                <c:pt idx="1975">
                  <c:v>86.784628879440916</c:v>
                </c:pt>
                <c:pt idx="1976">
                  <c:v>86.777951747736125</c:v>
                </c:pt>
                <c:pt idx="1977">
                  <c:v>86.771298592126286</c:v>
                </c:pt>
                <c:pt idx="1978">
                  <c:v>86.764669853718459</c:v>
                </c:pt>
                <c:pt idx="1979">
                  <c:v>86.758065976369579</c:v>
                </c:pt>
                <c:pt idx="1980">
                  <c:v>86.751487406675807</c:v>
                </c:pt>
                <c:pt idx="1981">
                  <c:v>86.744934593963009</c:v>
                </c:pt>
                <c:pt idx="1982">
                  <c:v>86.738407990275817</c:v>
                </c:pt>
                <c:pt idx="1983">
                  <c:v>86.731908050366215</c:v>
                </c:pt>
                <c:pt idx="1984">
                  <c:v>86.725435231682752</c:v>
                </c:pt>
                <c:pt idx="1985">
                  <c:v>86.718989994357528</c:v>
                </c:pt>
                <c:pt idx="1986">
                  <c:v>86.712572801194028</c:v>
                </c:pt>
                <c:pt idx="1987">
                  <c:v>86.706184117653876</c:v>
                </c:pt>
                <c:pt idx="1988">
                  <c:v>86.699824411843821</c:v>
                </c:pt>
                <c:pt idx="1989">
                  <c:v>86.693494154501067</c:v>
                </c:pt>
                <c:pt idx="1990">
                  <c:v>86.687193818978827</c:v>
                </c:pt>
                <c:pt idx="1991">
                  <c:v>86.680923881231138</c:v>
                </c:pt>
                <c:pt idx="1992">
                  <c:v>86.674684819798003</c:v>
                </c:pt>
                <c:pt idx="1993">
                  <c:v>86.668477115788164</c:v>
                </c:pt>
                <c:pt idx="1994">
                  <c:v>86.662301252863642</c:v>
                </c:pt>
                <c:pt idx="1995">
                  <c:v>86.656157717221532</c:v>
                </c:pt>
                <c:pt idx="1996">
                  <c:v>86.650046997577519</c:v>
                </c:pt>
                <c:pt idx="1997">
                  <c:v>86.643969585146323</c:v>
                </c:pt>
                <c:pt idx="1998">
                  <c:v>86.637925973624391</c:v>
                </c:pt>
                <c:pt idx="1999">
                  <c:v>86.631916659169434</c:v>
                </c:pt>
                <c:pt idx="2000">
                  <c:v>86.625942140381682</c:v>
                </c:pt>
                <c:pt idx="2001">
                  <c:v>86.620002918283532</c:v>
                </c:pt>
                <c:pt idx="2002">
                  <c:v>86.61409949629693</c:v>
                </c:pt>
                <c:pt idx="2003">
                  <c:v>86.608232380224578</c:v>
                </c:pt>
                <c:pt idx="2004">
                  <c:v>86.602402078226589</c:v>
                </c:pt>
                <c:pt idx="2005">
                  <c:v>86.596609100797821</c:v>
                </c:pt>
                <c:pt idx="2006">
                  <c:v>86.590853960745505</c:v>
                </c:pt>
                <c:pt idx="2007">
                  <c:v>86.585137173165464</c:v>
                </c:pt>
                <c:pt idx="2008">
                  <c:v>86.579459255417433</c:v>
                </c:pt>
                <c:pt idx="2009">
                  <c:v>86.573820727101548</c:v>
                </c:pt>
                <c:pt idx="2010">
                  <c:v>86.568222110031726</c:v>
                </c:pt>
                <c:pt idx="2011">
                  <c:v>86.562663928210952</c:v>
                </c:pt>
                <c:pt idx="2012">
                  <c:v>86.557146707804264</c:v>
                </c:pt>
                <c:pt idx="2013">
                  <c:v>86.551670977112153</c:v>
                </c:pt>
                <c:pt idx="2014">
                  <c:v>86.546237266542903</c:v>
                </c:pt>
                <c:pt idx="2015">
                  <c:v>86.540846108584475</c:v>
                </c:pt>
                <c:pt idx="2016">
                  <c:v>86.535498037776321</c:v>
                </c:pt>
                <c:pt idx="2017">
                  <c:v>86.530193590679403</c:v>
                </c:pt>
                <c:pt idx="2018">
                  <c:v>86.524933305847256</c:v>
                </c:pt>
                <c:pt idx="2019">
                  <c:v>86.519717723795424</c:v>
                </c:pt>
                <c:pt idx="2020">
                  <c:v>86.514547386969937</c:v>
                </c:pt>
                <c:pt idx="2021">
                  <c:v>86.509422839716706</c:v>
                </c:pt>
                <c:pt idx="2022">
                  <c:v>86.504344628249228</c:v>
                </c:pt>
                <c:pt idx="2023">
                  <c:v>86.499313300615839</c:v>
                </c:pt>
                <c:pt idx="2024">
                  <c:v>86.494329406666282</c:v>
                </c:pt>
                <c:pt idx="2025">
                  <c:v>86.489393498018828</c:v>
                </c:pt>
                <c:pt idx="2026">
                  <c:v>86.484506128024861</c:v>
                </c:pt>
                <c:pt idx="2027">
                  <c:v>86.479667851735883</c:v>
                </c:pt>
                <c:pt idx="2028">
                  <c:v>86.474879225864896</c:v>
                </c:pt>
                <c:pt idx="2029">
                  <c:v>86.470140808754195</c:v>
                </c:pt>
                <c:pt idx="2030">
                  <c:v>86.46545316033523</c:v>
                </c:pt>
                <c:pt idx="2031">
                  <c:v>86.460816842094815</c:v>
                </c:pt>
                <c:pt idx="2032">
                  <c:v>86.456232417034286</c:v>
                </c:pt>
                <c:pt idx="2033">
                  <c:v>86.451700449633947</c:v>
                </c:pt>
                <c:pt idx="2034">
                  <c:v>86.447221505812536</c:v>
                </c:pt>
                <c:pt idx="2035">
                  <c:v>86.442796152888434</c:v>
                </c:pt>
                <c:pt idx="2036">
                  <c:v>86.438424959539759</c:v>
                </c:pt>
                <c:pt idx="2037">
                  <c:v>86.434108495764093</c:v>
                </c:pt>
                <c:pt idx="2038">
                  <c:v>86.429847332837127</c:v>
                </c:pt>
                <c:pt idx="2039">
                  <c:v>86.425642043271282</c:v>
                </c:pt>
                <c:pt idx="2040">
                  <c:v>86.421493200773483</c:v>
                </c:pt>
                <c:pt idx="2041">
                  <c:v>86.417401380202705</c:v>
                </c:pt>
                <c:pt idx="2042">
                  <c:v>86.413367157526849</c:v>
                </c:pt>
                <c:pt idx="2043">
                  <c:v>86.409391109778568</c:v>
                </c:pt>
                <c:pt idx="2044">
                  <c:v>86.405473815011618</c:v>
                </c:pt>
                <c:pt idx="2045">
                  <c:v>86.401615852255603</c:v>
                </c:pt>
                <c:pt idx="2046">
                  <c:v>86.397817801471859</c:v>
                </c:pt>
                <c:pt idx="2047">
                  <c:v>86.3940802435053</c:v>
                </c:pt>
                <c:pt idx="2048">
                  <c:v>86.390403760040655</c:v>
                </c:pt>
                <c:pt idx="2049">
                  <c:v>86.386788933554627</c:v>
                </c:pt>
                <c:pt idx="2050">
                  <c:v>86.3832363472672</c:v>
                </c:pt>
                <c:pt idx="2051">
                  <c:v>86.379746585096697</c:v>
                </c:pt>
                <c:pt idx="2052">
                  <c:v>86.3763202316091</c:v>
                </c:pt>
                <c:pt idx="2053">
                  <c:v>86.372957871970584</c:v>
                </c:pt>
                <c:pt idx="2054">
                  <c:v>86.36966009189706</c:v>
                </c:pt>
                <c:pt idx="2055">
                  <c:v>86.366427477605754</c:v>
                </c:pt>
                <c:pt idx="2056">
                  <c:v>86.363260615764204</c:v>
                </c:pt>
                <c:pt idx="2057">
                  <c:v>86.360160093439418</c:v>
                </c:pt>
                <c:pt idx="2058">
                  <c:v>86.357126498047705</c:v>
                </c:pt>
                <c:pt idx="2059">
                  <c:v>86.354160417302325</c:v>
                </c:pt>
                <c:pt idx="2060">
                  <c:v>86.351262439160919</c:v>
                </c:pt>
                <c:pt idx="2061">
                  <c:v>86.348433151774842</c:v>
                </c:pt>
                <c:pt idx="2062">
                  <c:v>86.345673143434354</c:v>
                </c:pt>
                <c:pt idx="2063">
                  <c:v>86.342983002516846</c:v>
                </c:pt>
                <c:pt idx="2064">
                  <c:v>86.340363317431567</c:v>
                </c:pt>
                <c:pt idx="2065">
                  <c:v>86.337814676567348</c:v>
                </c:pt>
                <c:pt idx="2066">
                  <c:v>86.335337668236789</c:v>
                </c:pt>
                <c:pt idx="2067">
                  <c:v>86.332932880621797</c:v>
                </c:pt>
                <c:pt idx="2068">
                  <c:v>86.33060090171783</c:v>
                </c:pt>
                <c:pt idx="2069">
                  <c:v>86.328342319279301</c:v>
                </c:pt>
                <c:pt idx="2070">
                  <c:v>86.326157720762652</c:v>
                </c:pt>
                <c:pt idx="2071">
                  <c:v>86.324047693270316</c:v>
                </c:pt>
                <c:pt idx="2072">
                  <c:v>86.322012823493637</c:v>
                </c:pt>
                <c:pt idx="2073">
                  <c:v>86.320053697657031</c:v>
                </c:pt>
                <c:pt idx="2074">
                  <c:v>86.31817090145897</c:v>
                </c:pt>
                <c:pt idx="2075">
                  <c:v>86.316365020015283</c:v>
                </c:pt>
                <c:pt idx="2076">
                  <c:v>86.314636637801783</c:v>
                </c:pt>
                <c:pt idx="2077">
                  <c:v>86.312986338594627</c:v>
                </c:pt>
                <c:pt idx="2078">
                  <c:v>86.311414705412204</c:v>
                </c:pt>
                <c:pt idx="2079">
                  <c:v>86.30992232045719</c:v>
                </c:pt>
                <c:pt idx="2080">
                  <c:v>86.308509765056513</c:v>
                </c:pt>
                <c:pt idx="2081">
                  <c:v>86.307177619601887</c:v>
                </c:pt>
                <c:pt idx="2082">
                  <c:v>86.30592646349217</c:v>
                </c:pt>
                <c:pt idx="2083">
                  <c:v>86.304756875069984</c:v>
                </c:pt>
                <c:pt idx="2084">
                  <c:v>86.303669431566036</c:v>
                </c:pt>
                <c:pt idx="2085">
                  <c:v>86.302664709034445</c:v>
                </c:pt>
                <c:pt idx="2086">
                  <c:v>86.301743282297082</c:v>
                </c:pt>
                <c:pt idx="2087">
                  <c:v>86.300905724878788</c:v>
                </c:pt>
                <c:pt idx="2088">
                  <c:v>86.30015260894902</c:v>
                </c:pt>
                <c:pt idx="2089">
                  <c:v>86.299484505260153</c:v>
                </c:pt>
                <c:pt idx="2090">
                  <c:v>86.298901983086665</c:v>
                </c:pt>
                <c:pt idx="2091">
                  <c:v>86.298405610164068</c:v>
                </c:pt>
                <c:pt idx="2092">
                  <c:v>86.297995952627559</c:v>
                </c:pt>
                <c:pt idx="2093">
                  <c:v>86.297673574949883</c:v>
                </c:pt>
                <c:pt idx="2094">
                  <c:v>86.297439039881425</c:v>
                </c:pt>
                <c:pt idx="2095">
                  <c:v>86.297292908387391</c:v>
                </c:pt>
                <c:pt idx="2096">
                  <c:v>86.297235739586412</c:v>
                </c:pt>
                <c:pt idx="2097">
                  <c:v>86.297268090689215</c:v>
                </c:pt>
                <c:pt idx="2098">
                  <c:v>86.297390516936957</c:v>
                </c:pt>
                <c:pt idx="2099">
                  <c:v>86.297603571539341</c:v>
                </c:pt>
                <c:pt idx="2100">
                  <c:v>86.297907805611914</c:v>
                </c:pt>
                <c:pt idx="2101">
                  <c:v>86.29830376811644</c:v>
                </c:pt>
                <c:pt idx="2102">
                  <c:v>86.298792005797623</c:v>
                </c:pt>
                <c:pt idx="2103">
                  <c:v>86.299373063122147</c:v>
                </c:pt>
                <c:pt idx="2104">
                  <c:v>86.300047482216158</c:v>
                </c:pt>
                <c:pt idx="2105">
                  <c:v>86.300815802804692</c:v>
                </c:pt>
                <c:pt idx="2106">
                  <c:v>86.301678562149803</c:v>
                </c:pt>
                <c:pt idx="2107">
                  <c:v>86.302636294989739</c:v>
                </c:pt>
                <c:pt idx="2108">
                  <c:v>86.303689533476074</c:v>
                </c:pt>
                <c:pt idx="2109">
                  <c:v>86.304838807115004</c:v>
                </c:pt>
                <c:pt idx="2110">
                  <c:v>86.306084642703425</c:v>
                </c:pt>
                <c:pt idx="2111">
                  <c:v>86.307427564271023</c:v>
                </c:pt>
                <c:pt idx="2112">
                  <c:v>86.308868093017253</c:v>
                </c:pt>
                <c:pt idx="2113">
                  <c:v>86.310406747251974</c:v>
                </c:pt>
                <c:pt idx="2114">
                  <c:v>86.312044042335344</c:v>
                </c:pt>
                <c:pt idx="2115">
                  <c:v>86.313780490617262</c:v>
                </c:pt>
                <c:pt idx="2116">
                  <c:v>86.315616601376121</c:v>
                </c:pt>
                <c:pt idx="2117">
                  <c:v>86.317552880762648</c:v>
                </c:pt>
                <c:pt idx="2118">
                  <c:v>86.319589831736693</c:v>
                </c:pt>
                <c:pt idx="2119">
                  <c:v>86.321727954011195</c:v>
                </c:pt>
                <c:pt idx="2120">
                  <c:v>86.323967743991318</c:v>
                </c:pt>
                <c:pt idx="2121">
                  <c:v>86.326309694716826</c:v>
                </c:pt>
                <c:pt idx="2122">
                  <c:v>86.328754295804131</c:v>
                </c:pt>
                <c:pt idx="2123">
                  <c:v>86.331302033387146</c:v>
                </c:pt>
                <c:pt idx="2124">
                  <c:v>86.333953390061893</c:v>
                </c:pt>
                <c:pt idx="2125">
                  <c:v>86.336708844827413</c:v>
                </c:pt>
                <c:pt idx="2126">
                  <c:v>86.339568873029776</c:v>
                </c:pt>
                <c:pt idx="2127">
                  <c:v>86.342533946306148</c:v>
                </c:pt>
                <c:pt idx="2128">
                  <c:v>86.345604532527901</c:v>
                </c:pt>
                <c:pt idx="2129">
                  <c:v>86.348781095746347</c:v>
                </c:pt>
                <c:pt idx="2130">
                  <c:v>86.352064096135862</c:v>
                </c:pt>
                <c:pt idx="2131">
                  <c:v>86.355453989940969</c:v>
                </c:pt>
                <c:pt idx="2132">
                  <c:v>86.358951229421649</c:v>
                </c:pt>
                <c:pt idx="2133">
                  <c:v>86.362556262799018</c:v>
                </c:pt>
                <c:pt idx="2134">
                  <c:v>86.3662695342028</c:v>
                </c:pt>
                <c:pt idx="2135">
                  <c:v>86.37009148361868</c:v>
                </c:pt>
                <c:pt idx="2136">
                  <c:v>86.374022546836031</c:v>
                </c:pt>
                <c:pt idx="2137">
                  <c:v>86.378063155395949</c:v>
                </c:pt>
                <c:pt idx="2138">
                  <c:v>86.38221373654082</c:v>
                </c:pt>
                <c:pt idx="2139">
                  <c:v>86.386474713164532</c:v>
                </c:pt>
                <c:pt idx="2140">
                  <c:v>86.390846503759818</c:v>
                </c:pt>
                <c:pt idx="2141">
                  <c:v>86.39532952237218</c:v>
                </c:pt>
                <c:pt idx="2142">
                  <c:v>86.399924178550251</c:v>
                </c:pt>
                <c:pt idx="2143">
                  <c:v>86.404630877296611</c:v>
                </c:pt>
                <c:pt idx="2144">
                  <c:v>86.409450019021889</c:v>
                </c:pt>
                <c:pt idx="2145">
                  <c:v>86.414381999496641</c:v>
                </c:pt>
                <c:pt idx="2146">
                  <c:v>86.419427209806912</c:v>
                </c:pt>
                <c:pt idx="2147">
                  <c:v>86.424586036307986</c:v>
                </c:pt>
                <c:pt idx="2148">
                  <c:v>86.429858860578975</c:v>
                </c:pt>
                <c:pt idx="2149">
                  <c:v>86.43524605938066</c:v>
                </c:pt>
                <c:pt idx="2150">
                  <c:v>86.440748004610569</c:v>
                </c:pt>
                <c:pt idx="2151">
                  <c:v>86.446365063261496</c:v>
                </c:pt>
                <c:pt idx="2152">
                  <c:v>86.45209759737908</c:v>
                </c:pt>
                <c:pt idx="2153">
                  <c:v>86.457945964021079</c:v>
                </c:pt>
                <c:pt idx="2154">
                  <c:v>86.463910515217535</c:v>
                </c:pt>
                <c:pt idx="2155">
                  <c:v>86.469991597930772</c:v>
                </c:pt>
                <c:pt idx="2156">
                  <c:v>86.476189554016813</c:v>
                </c:pt>
                <c:pt idx="2157">
                  <c:v>86.48250472018745</c:v>
                </c:pt>
                <c:pt idx="2158">
                  <c:v>86.488937427974022</c:v>
                </c:pt>
                <c:pt idx="2159">
                  <c:v>86.495488003690014</c:v>
                </c:pt>
                <c:pt idx="2160">
                  <c:v>86.502156768396091</c:v>
                </c:pt>
                <c:pt idx="2161">
                  <c:v>86.508944037866272</c:v>
                </c:pt>
                <c:pt idx="2162">
                  <c:v>86.515850122553275</c:v>
                </c:pt>
                <c:pt idx="2163">
                  <c:v>86.522875327556903</c:v>
                </c:pt>
                <c:pt idx="2164">
                  <c:v>86.530019952590123</c:v>
                </c:pt>
                <c:pt idx="2165">
                  <c:v>86.537284291949959</c:v>
                </c:pt>
                <c:pt idx="2166">
                  <c:v>86.544668634487024</c:v>
                </c:pt>
                <c:pt idx="2167">
                  <c:v>86.552173263575469</c:v>
                </c:pt>
                <c:pt idx="2168">
                  <c:v>86.55979845708508</c:v>
                </c:pt>
                <c:pt idx="2169">
                  <c:v>86.567544487354482</c:v>
                </c:pt>
                <c:pt idx="2170">
                  <c:v>86.575411621163255</c:v>
                </c:pt>
                <c:pt idx="2171">
                  <c:v>86.583400119708443</c:v>
                </c:pt>
                <c:pt idx="2172">
                  <c:v>86.59151023857757</c:v>
                </c:pt>
                <c:pt idx="2173">
                  <c:v>86.59974222772712</c:v>
                </c:pt>
                <c:pt idx="2174">
                  <c:v>86.60809633145827</c:v>
                </c:pt>
                <c:pt idx="2175">
                  <c:v>86.616572788396383</c:v>
                </c:pt>
                <c:pt idx="2176">
                  <c:v>86.625171831469899</c:v>
                </c:pt>
                <c:pt idx="2177">
                  <c:v>86.633893687889625</c:v>
                </c:pt>
                <c:pt idx="2178">
                  <c:v>86.64273857913193</c:v>
                </c:pt>
                <c:pt idx="2179">
                  <c:v>86.651706720918753</c:v>
                </c:pt>
                <c:pt idx="2180">
                  <c:v>86.660798323202428</c:v>
                </c:pt>
                <c:pt idx="2181">
                  <c:v>86.670013590149296</c:v>
                </c:pt>
                <c:pt idx="2182">
                  <c:v>86.679352720124442</c:v>
                </c:pt>
                <c:pt idx="2183">
                  <c:v>86.688815905679121</c:v>
                </c:pt>
                <c:pt idx="2184">
                  <c:v>86.698403333536618</c:v>
                </c:pt>
                <c:pt idx="2185">
                  <c:v>86.708115184581018</c:v>
                </c:pt>
                <c:pt idx="2186">
                  <c:v>86.717951633847278</c:v>
                </c:pt>
                <c:pt idx="2187">
                  <c:v>86.727912850510251</c:v>
                </c:pt>
                <c:pt idx="2188">
                  <c:v>86.737998997875948</c:v>
                </c:pt>
                <c:pt idx="2189">
                  <c:v>86.74821023337536</c:v>
                </c:pt>
                <c:pt idx="2190">
                  <c:v>86.75854670855631</c:v>
                </c:pt>
                <c:pt idx="2191">
                  <c:v>86.769008569078238</c:v>
                </c:pt>
                <c:pt idx="2192">
                  <c:v>86.779595954708071</c:v>
                </c:pt>
                <c:pt idx="2193">
                  <c:v>86.790308999315215</c:v>
                </c:pt>
                <c:pt idx="2194">
                  <c:v>86.801147830871585</c:v>
                </c:pt>
                <c:pt idx="2195">
                  <c:v>86.812112571446747</c:v>
                </c:pt>
                <c:pt idx="2196">
                  <c:v>86.823203337210558</c:v>
                </c:pt>
                <c:pt idx="2197">
                  <c:v>86.834420238432003</c:v>
                </c:pt>
                <c:pt idx="2198">
                  <c:v>86.845763379480132</c:v>
                </c:pt>
                <c:pt idx="2199">
                  <c:v>86.857232858828979</c:v>
                </c:pt>
                <c:pt idx="2200">
                  <c:v>86.868828769058609</c:v>
                </c:pt>
                <c:pt idx="2201">
                  <c:v>86.880551196861177</c:v>
                </c:pt>
                <c:pt idx="2202">
                  <c:v>86.892400223046948</c:v>
                </c:pt>
                <c:pt idx="2203">
                  <c:v>86.904375922548908</c:v>
                </c:pt>
                <c:pt idx="2204">
                  <c:v>86.916478364432905</c:v>
                </c:pt>
                <c:pt idx="2205">
                  <c:v>86.928707611904954</c:v>
                </c:pt>
                <c:pt idx="2206">
                  <c:v>86.941063722321047</c:v>
                </c:pt>
                <c:pt idx="2207">
                  <c:v>86.953546747197421</c:v>
                </c:pt>
                <c:pt idx="2208">
                  <c:v>86.966156732223936</c:v>
                </c:pt>
                <c:pt idx="2209">
                  <c:v>86.978893717274985</c:v>
                </c:pt>
                <c:pt idx="2210">
                  <c:v>86.991757736422542</c:v>
                </c:pt>
                <c:pt idx="2211">
                  <c:v>87.004748817954663</c:v>
                </c:pt>
                <c:pt idx="2212">
                  <c:v>87.017866984385833</c:v>
                </c:pt>
                <c:pt idx="2213">
                  <c:v>87.031112252477726</c:v>
                </c:pt>
                <c:pt idx="2214">
                  <c:v>87.044484633254513</c:v>
                </c:pt>
                <c:pt idx="2215">
                  <c:v>87.057984132022071</c:v>
                </c:pt>
                <c:pt idx="2216">
                  <c:v>87.071610748387997</c:v>
                </c:pt>
                <c:pt idx="2217">
                  <c:v>87.085364476279864</c:v>
                </c:pt>
                <c:pt idx="2218">
                  <c:v>87.099245303969809</c:v>
                </c:pt>
                <c:pt idx="2219">
                  <c:v>87.113253214094627</c:v>
                </c:pt>
                <c:pt idx="2220">
                  <c:v>87.127388183678207</c:v>
                </c:pt>
                <c:pt idx="2221">
                  <c:v>87.141650184158792</c:v>
                </c:pt>
                <c:pt idx="2222">
                  <c:v>87.156039181409795</c:v>
                </c:pt>
                <c:pt idx="2223">
                  <c:v>87.170555135768865</c:v>
                </c:pt>
                <c:pt idx="2224">
                  <c:v>87.185198002064524</c:v>
                </c:pt>
                <c:pt idx="2225">
                  <c:v>87.199967729641372</c:v>
                </c:pt>
                <c:pt idx="2226">
                  <c:v>87.214864262390293</c:v>
                </c:pt>
                <c:pt idx="2227">
                  <c:v>87.229887538778854</c:v>
                </c:pt>
                <c:pt idx="2228">
                  <c:v>87.24503749187879</c:v>
                </c:pt>
                <c:pt idx="2229">
                  <c:v>87.260314049399611</c:v>
                </c:pt>
                <c:pt idx="2230">
                  <c:v>87.275717133718416</c:v>
                </c:pt>
                <c:pt idx="2231">
                  <c:v>87.291246661914258</c:v>
                </c:pt>
                <c:pt idx="2232">
                  <c:v>87.306902545799971</c:v>
                </c:pt>
                <c:pt idx="2233">
                  <c:v>87.322684691957875</c:v>
                </c:pt>
                <c:pt idx="2234">
                  <c:v>87.338593001773845</c:v>
                </c:pt>
                <c:pt idx="2235">
                  <c:v>87.354627371473612</c:v>
                </c:pt>
                <c:pt idx="2236">
                  <c:v>87.370787692159041</c:v>
                </c:pt>
                <c:pt idx="2237">
                  <c:v>87.387073849844938</c:v>
                </c:pt>
                <c:pt idx="2238">
                  <c:v>87.403485725498442</c:v>
                </c:pt>
                <c:pt idx="2239">
                  <c:v>87.42002319507543</c:v>
                </c:pt>
                <c:pt idx="2240">
                  <c:v>87.436686129563114</c:v>
                </c:pt>
                <c:pt idx="2241">
                  <c:v>87.453474395016201</c:v>
                </c:pt>
                <c:pt idx="2242">
                  <c:v>87.470387852601959</c:v>
                </c:pt>
                <c:pt idx="2243">
                  <c:v>87.487426358637904</c:v>
                </c:pt>
                <c:pt idx="2244">
                  <c:v>87.504589764635256</c:v>
                </c:pt>
                <c:pt idx="2245">
                  <c:v>87.52187791734282</c:v>
                </c:pt>
                <c:pt idx="2246">
                  <c:v>87.53929065878873</c:v>
                </c:pt>
                <c:pt idx="2247">
                  <c:v>87.556827826324124</c:v>
                </c:pt>
                <c:pt idx="2248">
                  <c:v>87.574489252669622</c:v>
                </c:pt>
                <c:pt idx="2249">
                  <c:v>87.59227476595882</c:v>
                </c:pt>
                <c:pt idx="2250">
                  <c:v>87.610184189783325</c:v>
                </c:pt>
                <c:pt idx="2251">
                  <c:v>87.628217343240451</c:v>
                </c:pt>
                <c:pt idx="2252">
                  <c:v>87.646374040979495</c:v>
                </c:pt>
                <c:pt idx="2253">
                  <c:v>87.664654093248572</c:v>
                </c:pt>
                <c:pt idx="2254">
                  <c:v>87.683057305941119</c:v>
                </c:pt>
                <c:pt idx="2255">
                  <c:v>87.701583480648097</c:v>
                </c:pt>
                <c:pt idx="2256">
                  <c:v>87.720232414701869</c:v>
                </c:pt>
                <c:pt idx="2257">
                  <c:v>87.739003901227676</c:v>
                </c:pt>
                <c:pt idx="2258">
                  <c:v>87.757897729193303</c:v>
                </c:pt>
                <c:pt idx="2259">
                  <c:v>87.77691368345846</c:v>
                </c:pt>
                <c:pt idx="2260">
                  <c:v>87.796051544825275</c:v>
                </c:pt>
                <c:pt idx="2261">
                  <c:v>87.815311090089395</c:v>
                </c:pt>
                <c:pt idx="2262">
                  <c:v>87.834692092089057</c:v>
                </c:pt>
                <c:pt idx="2263">
                  <c:v>87.85419431976014</c:v>
                </c:pt>
                <c:pt idx="2264">
                  <c:v>87.87381753818579</c:v>
                </c:pt>
                <c:pt idx="2265">
                  <c:v>87.893561508647352</c:v>
                </c:pt>
                <c:pt idx="2266">
                  <c:v>87.913425988679776</c:v>
                </c:pt>
                <c:pt idx="2267">
                  <c:v>87.933410732121772</c:v>
                </c:pt>
                <c:pt idx="2268">
                  <c:v>87.953515489170002</c:v>
                </c:pt>
                <c:pt idx="2269">
                  <c:v>87.973740006433104</c:v>
                </c:pt>
                <c:pt idx="2270">
                  <c:v>87.994084026982577</c:v>
                </c:pt>
                <c:pt idx="2271">
                  <c:v>88.014547290409368</c:v>
                </c:pt>
                <c:pt idx="2272">
                  <c:v>88.035129532876041</c:v>
                </c:pt>
                <c:pt idx="2273">
                  <c:v>88.055830487171022</c:v>
                </c:pt>
                <c:pt idx="2274">
                  <c:v>88.076649882764386</c:v>
                </c:pt>
                <c:pt idx="2275">
                  <c:v>88.097587445859816</c:v>
                </c:pt>
                <c:pt idx="2276">
                  <c:v>88.118642899452169</c:v>
                </c:pt>
                <c:pt idx="2277">
                  <c:v>88.139815963378666</c:v>
                </c:pt>
                <c:pt idx="2278">
                  <c:v>88.161106354376912</c:v>
                </c:pt>
                <c:pt idx="2279">
                  <c:v>88.182513786138117</c:v>
                </c:pt>
                <c:pt idx="2280">
                  <c:v>88.204037969363185</c:v>
                </c:pt>
                <c:pt idx="2281">
                  <c:v>88.225678611815709</c:v>
                </c:pt>
                <c:pt idx="2282">
                  <c:v>88.247435418379482</c:v>
                </c:pt>
                <c:pt idx="2283">
                  <c:v>88.269308091112407</c:v>
                </c:pt>
                <c:pt idx="2284">
                  <c:v>88.291296329301957</c:v>
                </c:pt>
                <c:pt idx="2285">
                  <c:v>88.313399829520392</c:v>
                </c:pt>
                <c:pt idx="2286">
                  <c:v>88.335618285679288</c:v>
                </c:pt>
                <c:pt idx="2287">
                  <c:v>88.357951389085301</c:v>
                </c:pt>
                <c:pt idx="2288">
                  <c:v>88.380398828494904</c:v>
                </c:pt>
                <c:pt idx="2289">
                  <c:v>88.402960290169958</c:v>
                </c:pt>
                <c:pt idx="2290">
                  <c:v>88.42563545793179</c:v>
                </c:pt>
                <c:pt idx="2291">
                  <c:v>88.448424013216538</c:v>
                </c:pt>
                <c:pt idx="2292">
                  <c:v>88.471325635129205</c:v>
                </c:pt>
                <c:pt idx="2293">
                  <c:v>88.494340000499889</c:v>
                </c:pt>
                <c:pt idx="2294">
                  <c:v>88.517466783935802</c:v>
                </c:pt>
                <c:pt idx="2295">
                  <c:v>88.540705657877723</c:v>
                </c:pt>
                <c:pt idx="2296">
                  <c:v>88.564056292652594</c:v>
                </c:pt>
                <c:pt idx="2297">
                  <c:v>88.587518356529102</c:v>
                </c:pt>
                <c:pt idx="2298">
                  <c:v>88.611091515769871</c:v>
                </c:pt>
                <c:pt idx="2299">
                  <c:v>88.634775434685096</c:v>
                </c:pt>
                <c:pt idx="2300">
                  <c:v>88.658569775687553</c:v>
                </c:pt>
                <c:pt idx="2301">
                  <c:v>88.682474199342792</c:v>
                </c:pt>
                <c:pt idx="2302">
                  <c:v>88.706488364425169</c:v>
                </c:pt>
                <c:pt idx="2303">
                  <c:v>88.730611927968454</c:v>
                </c:pt>
                <c:pt idx="2304">
                  <c:v>88.754844545317681</c:v>
                </c:pt>
                <c:pt idx="2305">
                  <c:v>88.779185870182644</c:v>
                </c:pt>
                <c:pt idx="2306">
                  <c:v>88.803635554688995</c:v>
                </c:pt>
                <c:pt idx="2307">
                  <c:v>88.828193249428423</c:v>
                </c:pt>
                <c:pt idx="2308">
                  <c:v>88.852858603511962</c:v>
                </c:pt>
                <c:pt idx="2309">
                  <c:v>88.877631264618728</c:v>
                </c:pt>
                <c:pt idx="2310">
                  <c:v>88.902510879046659</c:v>
                </c:pt>
                <c:pt idx="2311">
                  <c:v>88.927497091763271</c:v>
                </c:pt>
                <c:pt idx="2312">
                  <c:v>88.952589546453552</c:v>
                </c:pt>
                <c:pt idx="2313">
                  <c:v>88.97778788557126</c:v>
                </c:pt>
                <c:pt idx="2314">
                  <c:v>89.003091750386346</c:v>
                </c:pt>
                <c:pt idx="2315">
                  <c:v>89.028500781032633</c:v>
                </c:pt>
                <c:pt idx="2316">
                  <c:v>89.054014616557907</c:v>
                </c:pt>
                <c:pt idx="2317">
                  <c:v>89.079632894968896</c:v>
                </c:pt>
                <c:pt idx="2318">
                  <c:v>89.10535525327991</c:v>
                </c:pt>
                <c:pt idx="2319">
                  <c:v>89.131181327559489</c:v>
                </c:pt>
                <c:pt idx="2320">
                  <c:v>89.157110752974901</c:v>
                </c:pt>
                <c:pt idx="2321">
                  <c:v>89.183143163838679</c:v>
                </c:pt>
                <c:pt idx="2322">
                  <c:v>89.209278193654882</c:v>
                </c:pt>
                <c:pt idx="2323">
                  <c:v>89.235515475161591</c:v>
                </c:pt>
                <c:pt idx="2324">
                  <c:v>89.261854640375489</c:v>
                </c:pt>
                <c:pt idx="2325">
                  <c:v>89.288295320636792</c:v>
                </c:pt>
                <c:pt idx="2326">
                  <c:v>89.314837146650774</c:v>
                </c:pt>
                <c:pt idx="2327">
                  <c:v>89.341479748530659</c:v>
                </c:pt>
                <c:pt idx="2328">
                  <c:v>89.368222755839312</c:v>
                </c:pt>
                <c:pt idx="2329">
                  <c:v>89.395065797631815</c:v>
                </c:pt>
                <c:pt idx="2330">
                  <c:v>89.422008502494208</c:v>
                </c:pt>
                <c:pt idx="2331">
                  <c:v>89.449050498584882</c:v>
                </c:pt>
                <c:pt idx="2332">
                  <c:v>89.476191413673774</c:v>
                </c:pt>
                <c:pt idx="2333">
                  <c:v>89.503430875182715</c:v>
                </c:pt>
                <c:pt idx="2334">
                  <c:v>89.53076851022135</c:v>
                </c:pt>
                <c:pt idx="2335">
                  <c:v>89.558203945626374</c:v>
                </c:pt>
                <c:pt idx="2336">
                  <c:v>89.585736807999481</c:v>
                </c:pt>
                <c:pt idx="2337">
                  <c:v>89.613366723741947</c:v>
                </c:pt>
                <c:pt idx="2338">
                  <c:v>89.641093319091837</c:v>
                </c:pt>
                <c:pt idx="2339">
                  <c:v>89.668916220159275</c:v>
                </c:pt>
                <c:pt idx="2340">
                  <c:v>89.696835052960054</c:v>
                </c:pt>
                <c:pt idx="2341">
                  <c:v>89.724849443450992</c:v>
                </c:pt>
                <c:pt idx="2342">
                  <c:v>89.752959017561125</c:v>
                </c:pt>
                <c:pt idx="2343">
                  <c:v>89.78116340122736</c:v>
                </c:pt>
                <c:pt idx="2344">
                  <c:v>89.809462220422716</c:v>
                </c:pt>
                <c:pt idx="2345">
                  <c:v>89.837855101191025</c:v>
                </c:pt>
                <c:pt idx="2346">
                  <c:v>89.866341669674853</c:v>
                </c:pt>
                <c:pt idx="2347">
                  <c:v>89.894921552147423</c:v>
                </c:pt>
                <c:pt idx="2348">
                  <c:v>89.923594375040011</c:v>
                </c:pt>
                <c:pt idx="2349">
                  <c:v>89.952359764971902</c:v>
                </c:pt>
                <c:pt idx="2350">
                  <c:v>89.981217348776198</c:v>
                </c:pt>
                <c:pt idx="2351">
                  <c:v>90.010166753529418</c:v>
                </c:pt>
                <c:pt idx="2352">
                  <c:v>90.039207606575843</c:v>
                </c:pt>
                <c:pt idx="2353">
                  <c:v>90.068339535553605</c:v>
                </c:pt>
                <c:pt idx="2354">
                  <c:v>90.097562168420382</c:v>
                </c:pt>
                <c:pt idx="2355">
                  <c:v>90.126875133475608</c:v>
                </c:pt>
                <c:pt idx="2356">
                  <c:v>90.156278059386437</c:v>
                </c:pt>
                <c:pt idx="2357">
                  <c:v>90.185770575208281</c:v>
                </c:pt>
                <c:pt idx="2358">
                  <c:v>90.21535231040717</c:v>
                </c:pt>
                <c:pt idx="2359">
                  <c:v>90.245022894882112</c:v>
                </c:pt>
                <c:pt idx="2360">
                  <c:v>90.274781958983993</c:v>
                </c:pt>
                <c:pt idx="2361">
                  <c:v>90.304629133536338</c:v>
                </c:pt>
                <c:pt idx="2362">
                  <c:v>90.334564049853483</c:v>
                </c:pt>
                <c:pt idx="2363">
                  <c:v>90.364586339758233</c:v>
                </c:pt>
                <c:pt idx="2364">
                  <c:v>90.394695635601522</c:v>
                </c:pt>
                <c:pt idx="2365">
                  <c:v>90.424891570276159</c:v>
                </c:pt>
                <c:pt idx="2366">
                  <c:v>90.455173777234847</c:v>
                </c:pt>
                <c:pt idx="2367">
                  <c:v>90.485541890504081</c:v>
                </c:pt>
                <c:pt idx="2368">
                  <c:v>90.515995544699095</c:v>
                </c:pt>
                <c:pt idx="2369">
                  <c:v>90.546534375036316</c:v>
                </c:pt>
                <c:pt idx="2370">
                  <c:v>90.577158017347386</c:v>
                </c:pt>
                <c:pt idx="2371">
                  <c:v>90.60786610809194</c:v>
                </c:pt>
                <c:pt idx="2372">
                  <c:v>90.638658284365945</c:v>
                </c:pt>
                <c:pt idx="2373">
                  <c:v>90.66953418391337</c:v>
                </c:pt>
                <c:pt idx="2374">
                  <c:v>90.700493445137852</c:v>
                </c:pt>
                <c:pt idx="2375">
                  <c:v>90.731535707109458</c:v>
                </c:pt>
                <c:pt idx="2376">
                  <c:v>90.762660609572009</c:v>
                </c:pt>
                <c:pt idx="2377">
                  <c:v>90.79386779295325</c:v>
                </c:pt>
                <c:pt idx="2378">
                  <c:v>90.825156898368675</c:v>
                </c:pt>
                <c:pt idx="2379">
                  <c:v>90.856527567628646</c:v>
                </c:pt>
                <c:pt idx="2380">
                  <c:v>90.887979443242997</c:v>
                </c:pt>
                <c:pt idx="2381">
                  <c:v>90.919512168425726</c:v>
                </c:pt>
                <c:pt idx="2382">
                  <c:v>90.951125387096454</c:v>
                </c:pt>
                <c:pt idx="2383">
                  <c:v>90.982818743886028</c:v>
                </c:pt>
                <c:pt idx="2384">
                  <c:v>91.014591884134802</c:v>
                </c:pt>
                <c:pt idx="2385">
                  <c:v>91.04644445389799</c:v>
                </c:pt>
                <c:pt idx="2386">
                  <c:v>91.078376099941636</c:v>
                </c:pt>
                <c:pt idx="2387">
                  <c:v>91.110386469743688</c:v>
                </c:pt>
                <c:pt idx="2388">
                  <c:v>91.142475211494713</c:v>
                </c:pt>
                <c:pt idx="2389">
                  <c:v>91.174641974092125</c:v>
                </c:pt>
                <c:pt idx="2390">
                  <c:v>91.206886407140018</c:v>
                </c:pt>
                <c:pt idx="2391">
                  <c:v>91.239208160944031</c:v>
                </c:pt>
                <c:pt idx="2392">
                  <c:v>91.271606886507811</c:v>
                </c:pt>
                <c:pt idx="2393">
                  <c:v>91.304082235526323</c:v>
                </c:pt>
                <c:pt idx="2394">
                  <c:v>91.336633860383301</c:v>
                </c:pt>
                <c:pt idx="2395">
                  <c:v>91.369261414138947</c:v>
                </c:pt>
                <c:pt idx="2396">
                  <c:v>91.401964550527197</c:v>
                </c:pt>
                <c:pt idx="2397">
                  <c:v>91.434742923944867</c:v>
                </c:pt>
                <c:pt idx="2398">
                  <c:v>91.467596189443327</c:v>
                </c:pt>
                <c:pt idx="2399">
                  <c:v>91.500524002718819</c:v>
                </c:pt>
                <c:pt idx="2400">
                  <c:v>91.53352602010051</c:v>
                </c:pt>
                <c:pt idx="2401">
                  <c:v>91.566601898540469</c:v>
                </c:pt>
                <c:pt idx="2402">
                  <c:v>91.599751295601223</c:v>
                </c:pt>
                <c:pt idx="2403">
                  <c:v>91.632973869441358</c:v>
                </c:pt>
                <c:pt idx="2404">
                  <c:v>91.666269278803725</c:v>
                </c:pt>
                <c:pt idx="2405">
                  <c:v>91.699637182999496</c:v>
                </c:pt>
                <c:pt idx="2406">
                  <c:v>91.733077241893355</c:v>
                </c:pt>
                <c:pt idx="2407">
                  <c:v>91.766589115887598</c:v>
                </c:pt>
                <c:pt idx="2408">
                  <c:v>91.800172465905504</c:v>
                </c:pt>
                <c:pt idx="2409">
                  <c:v>91.833826953372892</c:v>
                </c:pt>
                <c:pt idx="2410">
                  <c:v>91.867552240200681</c:v>
                </c:pt>
                <c:pt idx="2411">
                  <c:v>91.901347988764712</c:v>
                </c:pt>
                <c:pt idx="2412">
                  <c:v>91.935213861888144</c:v>
                </c:pt>
                <c:pt idx="2413">
                  <c:v>91.969149522818157</c:v>
                </c:pt>
                <c:pt idx="2414">
                  <c:v>92.003154635206428</c:v>
                </c:pt>
                <c:pt idx="2415">
                  <c:v>92.037228863086099</c:v>
                </c:pt>
                <c:pt idx="2416">
                  <c:v>92.071371870850172</c:v>
                </c:pt>
                <c:pt idx="2417">
                  <c:v>92.105583323226512</c:v>
                </c:pt>
                <c:pt idx="2418">
                  <c:v>92.139862885254288</c:v>
                </c:pt>
                <c:pt idx="2419">
                  <c:v>92.174210222259319</c:v>
                </c:pt>
                <c:pt idx="2420">
                  <c:v>92.208624999827236</c:v>
                </c:pt>
                <c:pt idx="2421">
                  <c:v>92.243106883778935</c:v>
                </c:pt>
                <c:pt idx="2422">
                  <c:v>92.277655540139918</c:v>
                </c:pt>
                <c:pt idx="2423">
                  <c:v>92.312270635116633</c:v>
                </c:pt>
                <c:pt idx="2424">
                  <c:v>92.346951835064942</c:v>
                </c:pt>
                <c:pt idx="2425">
                  <c:v>92.381698806461117</c:v>
                </c:pt>
                <c:pt idx="2426">
                  <c:v>92.416511215873072</c:v>
                </c:pt>
                <c:pt idx="2427">
                  <c:v>92.451388729927913</c:v>
                </c:pt>
                <c:pt idx="2428">
                  <c:v>92.486331015280626</c:v>
                </c:pt>
                <c:pt idx="2429">
                  <c:v>92.521337738583767</c:v>
                </c:pt>
                <c:pt idx="2430">
                  <c:v>92.556408566452077</c:v>
                </c:pt>
                <c:pt idx="2431">
                  <c:v>92.591543165429741</c:v>
                </c:pt>
                <c:pt idx="2432">
                  <c:v>92.62674120195706</c:v>
                </c:pt>
                <c:pt idx="2433">
                  <c:v>92.662002342333764</c:v>
                </c:pt>
                <c:pt idx="2434">
                  <c:v>92.697326252684107</c:v>
                </c:pt>
                <c:pt idx="2435">
                  <c:v>92.732712598920486</c:v>
                </c:pt>
                <c:pt idx="2436">
                  <c:v>92.768161046706012</c:v>
                </c:pt>
                <c:pt idx="2437">
                  <c:v>92.803671261416568</c:v>
                </c:pt>
                <c:pt idx="2438">
                  <c:v>92.839242908103429</c:v>
                </c:pt>
                <c:pt idx="2439">
                  <c:v>92.874875651452257</c:v>
                </c:pt>
                <c:pt idx="2440">
                  <c:v>92.910569155744554</c:v>
                </c:pt>
                <c:pt idx="2441">
                  <c:v>92.946323084816868</c:v>
                </c:pt>
                <c:pt idx="2442">
                  <c:v>92.982137102019394</c:v>
                </c:pt>
                <c:pt idx="2443">
                  <c:v>93.018010870173882</c:v>
                </c:pt>
                <c:pt idx="2444">
                  <c:v>93.053944051531602</c:v>
                </c:pt>
                <c:pt idx="2445">
                  <c:v>93.089936307729261</c:v>
                </c:pt>
                <c:pt idx="2446">
                  <c:v>93.125987299746498</c:v>
                </c:pt>
                <c:pt idx="2447">
                  <c:v>93.1620966878601</c:v>
                </c:pt>
                <c:pt idx="2448">
                  <c:v>93.198264131598862</c:v>
                </c:pt>
                <c:pt idx="2449">
                  <c:v>93.234489289698317</c:v>
                </c:pt>
                <c:pt idx="2450">
                  <c:v>93.270771820053781</c:v>
                </c:pt>
                <c:pt idx="2451">
                  <c:v>93.30711137967279</c:v>
                </c:pt>
                <c:pt idx="2452">
                  <c:v>93.343507624629183</c:v>
                </c:pt>
                <c:pt idx="2453">
                  <c:v>93.379960210011262</c:v>
                </c:pt>
                <c:pt idx="2454">
                  <c:v>93.416468789876021</c:v>
                </c:pt>
                <c:pt idx="2455">
                  <c:v>93.453033017197427</c:v>
                </c:pt>
                <c:pt idx="2456">
                  <c:v>93.489652543816064</c:v>
                </c:pt>
                <c:pt idx="2457">
                  <c:v>93.526327020389502</c:v>
                </c:pt>
                <c:pt idx="2458">
                  <c:v>93.563056096338727</c:v>
                </c:pt>
                <c:pt idx="2459">
                  <c:v>93.599839419797107</c:v>
                </c:pt>
                <c:pt idx="2460">
                  <c:v>93.636676637556974</c:v>
                </c:pt>
                <c:pt idx="2461">
                  <c:v>93.673567395016264</c:v>
                </c:pt>
                <c:pt idx="2462">
                  <c:v>93.710511336124085</c:v>
                </c:pt>
                <c:pt idx="2463">
                  <c:v>93.747508103326126</c:v>
                </c:pt>
                <c:pt idx="2464">
                  <c:v>93.784557337508744</c:v>
                </c:pt>
                <c:pt idx="2465">
                  <c:v>93.821658677943859</c:v>
                </c:pt>
                <c:pt idx="2466">
                  <c:v>93.858811762231156</c:v>
                </c:pt>
                <c:pt idx="2467">
                  <c:v>93.896016226241883</c:v>
                </c:pt>
                <c:pt idx="2468">
                  <c:v>93.933271704059536</c:v>
                </c:pt>
                <c:pt idx="2469">
                  <c:v>93.970577827923009</c:v>
                </c:pt>
                <c:pt idx="2470">
                  <c:v>94.007934228166192</c:v>
                </c:pt>
                <c:pt idx="2471">
                  <c:v>94.045340533159234</c:v>
                </c:pt>
                <c:pt idx="2472">
                  <c:v>94.082796369246751</c:v>
                </c:pt>
                <c:pt idx="2473">
                  <c:v>94.120301360688984</c:v>
                </c:pt>
                <c:pt idx="2474">
                  <c:v>94.157855129598872</c:v>
                </c:pt>
                <c:pt idx="2475">
                  <c:v>94.19545729587972</c:v>
                </c:pt>
                <c:pt idx="2476">
                  <c:v>94.233107477164012</c:v>
                </c:pt>
                <c:pt idx="2477">
                  <c:v>94.270805288747852</c:v>
                </c:pt>
                <c:pt idx="2478">
                  <c:v>94.308550343529646</c:v>
                </c:pt>
                <c:pt idx="2479">
                  <c:v>94.346342251943426</c:v>
                </c:pt>
                <c:pt idx="2480">
                  <c:v>94.384180621895098</c:v>
                </c:pt>
                <c:pt idx="2481">
                  <c:v>94.42206505869629</c:v>
                </c:pt>
                <c:pt idx="2482">
                  <c:v>94.459995164998375</c:v>
                </c:pt>
                <c:pt idx="2483">
                  <c:v>94.497970540726072</c:v>
                </c:pt>
                <c:pt idx="2484">
                  <c:v>94.535990783008259</c:v>
                </c:pt>
                <c:pt idx="2485">
                  <c:v>94.574055486112343</c:v>
                </c:pt>
                <c:pt idx="2486">
                  <c:v>94.612164241374828</c:v>
                </c:pt>
                <c:pt idx="2487">
                  <c:v>94.650316637131738</c:v>
                </c:pt>
                <c:pt idx="2488">
                  <c:v>94.68851225864897</c:v>
                </c:pt>
                <c:pt idx="2489">
                  <c:v>94.726750688053556</c:v>
                </c:pt>
                <c:pt idx="2490">
                  <c:v>94.765031504260946</c:v>
                </c:pt>
                <c:pt idx="2491">
                  <c:v>94.803354282904877</c:v>
                </c:pt>
                <c:pt idx="2492">
                  <c:v>94.841718596264585</c:v>
                </c:pt>
                <c:pt idx="2493">
                  <c:v>94.88012401319358</c:v>
                </c:pt>
                <c:pt idx="2494">
                  <c:v>94.918570099045255</c:v>
                </c:pt>
                <c:pt idx="2495">
                  <c:v>94.95705641560069</c:v>
                </c:pt>
                <c:pt idx="2496">
                  <c:v>94.995582520992642</c:v>
                </c:pt>
                <c:pt idx="2497">
                  <c:v>95.034147969632983</c:v>
                </c:pt>
                <c:pt idx="2498">
                  <c:v>95.072752312136572</c:v>
                </c:pt>
                <c:pt idx="2499">
                  <c:v>95.111395095244447</c:v>
                </c:pt>
                <c:pt idx="2500">
                  <c:v>95.150075861749258</c:v>
                </c:pt>
                <c:pt idx="2501">
                  <c:v>95.188794150417067</c:v>
                </c:pt>
                <c:pt idx="2502">
                  <c:v>95.227549495911163</c:v>
                </c:pt>
                <c:pt idx="2503">
                  <c:v>95.266341428712593</c:v>
                </c:pt>
                <c:pt idx="2504">
                  <c:v>95.305169475043812</c:v>
                </c:pt>
                <c:pt idx="2505">
                  <c:v>95.344033156786793</c:v>
                </c:pt>
                <c:pt idx="2506">
                  <c:v>95.382931991406124</c:v>
                </c:pt>
                <c:pt idx="2507">
                  <c:v>95.421865491867791</c:v>
                </c:pt>
                <c:pt idx="2508">
                  <c:v>95.460833166558274</c:v>
                </c:pt>
                <c:pt idx="2509">
                  <c:v>95.499834519204384</c:v>
                </c:pt>
                <c:pt idx="2510">
                  <c:v>95.538869048790446</c:v>
                </c:pt>
                <c:pt idx="2511">
                  <c:v>95.577936249477105</c:v>
                </c:pt>
                <c:pt idx="2512">
                  <c:v>95.617035610517519</c:v>
                </c:pt>
                <c:pt idx="2513">
                  <c:v>95.656166616175611</c:v>
                </c:pt>
                <c:pt idx="2514">
                  <c:v>95.695328745641675</c:v>
                </c:pt>
                <c:pt idx="2515">
                  <c:v>95.734521472947364</c:v>
                </c:pt>
                <c:pt idx="2516">
                  <c:v>95.773744266881707</c:v>
                </c:pt>
                <c:pt idx="2517">
                  <c:v>95.81299659090557</c:v>
                </c:pt>
                <c:pt idx="2518">
                  <c:v>95.852277903066323</c:v>
                </c:pt>
                <c:pt idx="2519">
                  <c:v>95.891587655910655</c:v>
                </c:pt>
                <c:pt idx="2520">
                  <c:v>95.930925296399039</c:v>
                </c:pt>
                <c:pt idx="2521">
                  <c:v>95.970290265816416</c:v>
                </c:pt>
                <c:pt idx="2522">
                  <c:v>96.009681999687004</c:v>
                </c:pt>
                <c:pt idx="2523">
                  <c:v>96.04909992768367</c:v>
                </c:pt>
                <c:pt idx="2524">
                  <c:v>96.088543473540724</c:v>
                </c:pt>
                <c:pt idx="2525">
                  <c:v>96.12801205496342</c:v>
                </c:pt>
                <c:pt idx="2526">
                  <c:v>96.167505083538956</c:v>
                </c:pt>
                <c:pt idx="2527">
                  <c:v>96.207021964645932</c:v>
                </c:pt>
                <c:pt idx="2528">
                  <c:v>96.246562097363054</c:v>
                </c:pt>
                <c:pt idx="2529">
                  <c:v>96.286124874379468</c:v>
                </c:pt>
                <c:pt idx="2530">
                  <c:v>96.325709681901145</c:v>
                </c:pt>
                <c:pt idx="2531">
                  <c:v>96.365315899559377</c:v>
                </c:pt>
                <c:pt idx="2532">
                  <c:v>96.4049429003189</c:v>
                </c:pt>
                <c:pt idx="2533">
                  <c:v>96.444590050383226</c:v>
                </c:pt>
                <c:pt idx="2534">
                  <c:v>96.484256709102056</c:v>
                </c:pt>
                <c:pt idx="2535">
                  <c:v>96.523942228876962</c:v>
                </c:pt>
                <c:pt idx="2536">
                  <c:v>96.563645955065823</c:v>
                </c:pt>
                <c:pt idx="2537">
                  <c:v>96.603367225890139</c:v>
                </c:pt>
                <c:pt idx="2538">
                  <c:v>96.643105372336578</c:v>
                </c:pt>
                <c:pt idx="2539">
                  <c:v>96.682859718062645</c:v>
                </c:pt>
                <c:pt idx="2540">
                  <c:v>96.722629579301042</c:v>
                </c:pt>
                <c:pt idx="2541">
                  <c:v>96.762414264760196</c:v>
                </c:pt>
                <c:pt idx="2542">
                  <c:v>96.802213075529195</c:v>
                </c:pt>
                <c:pt idx="2543">
                  <c:v>96.842025304979586</c:v>
                </c:pt>
                <c:pt idx="2544">
                  <c:v>96.88185023866572</c:v>
                </c:pt>
                <c:pt idx="2545">
                  <c:v>96.921687154228053</c:v>
                </c:pt>
                <c:pt idx="2546">
                  <c:v>96.961535321292516</c:v>
                </c:pt>
                <c:pt idx="2547">
                  <c:v>97.001394001371523</c:v>
                </c:pt>
                <c:pt idx="2548">
                  <c:v>97.041262447764197</c:v>
                </c:pt>
                <c:pt idx="2549">
                  <c:v>97.081139905455487</c:v>
                </c:pt>
                <c:pt idx="2550">
                  <c:v>97.121025611015568</c:v>
                </c:pt>
                <c:pt idx="2551">
                  <c:v>97.160918792498379</c:v>
                </c:pt>
                <c:pt idx="2552">
                  <c:v>97.200818669339796</c:v>
                </c:pt>
                <c:pt idx="2553">
                  <c:v>97.240724452255776</c:v>
                </c:pt>
                <c:pt idx="2554">
                  <c:v>97.280635343140474</c:v>
                </c:pt>
                <c:pt idx="2555">
                  <c:v>97.320550534961939</c:v>
                </c:pt>
                <c:pt idx="2556">
                  <c:v>97.360469211659108</c:v>
                </c:pt>
                <c:pt idx="2557">
                  <c:v>97.400390548038629</c:v>
                </c:pt>
                <c:pt idx="2558">
                  <c:v>97.440313709670704</c:v>
                </c:pt>
                <c:pt idx="2559">
                  <c:v>97.480237852783929</c:v>
                </c:pt>
                <c:pt idx="2560">
                  <c:v>97.520162124160265</c:v>
                </c:pt>
                <c:pt idx="2561">
                  <c:v>97.560085661030882</c:v>
                </c:pt>
                <c:pt idx="2562">
                  <c:v>97.600007590969057</c:v>
                </c:pt>
                <c:pt idx="2563">
                  <c:v>97.639927031784921</c:v>
                </c:pt>
                <c:pt idx="2564">
                  <c:v>97.679843091418547</c:v>
                </c:pt>
                <c:pt idx="2565">
                  <c:v>97.719754867833458</c:v>
                </c:pt>
                <c:pt idx="2566">
                  <c:v>97.759661448909398</c:v>
                </c:pt>
                <c:pt idx="2567">
                  <c:v>97.799561912333942</c:v>
                </c:pt>
                <c:pt idx="2568">
                  <c:v>97.839455325496104</c:v>
                </c:pt>
                <c:pt idx="2569">
                  <c:v>97.879340745377206</c:v>
                </c:pt>
                <c:pt idx="2570">
                  <c:v>97.919217218441261</c:v>
                </c:pt>
                <c:pt idx="2571">
                  <c:v>97.959083780528658</c:v>
                </c:pt>
                <c:pt idx="2572">
                  <c:v>97.998939456743557</c:v>
                </c:pt>
                <c:pt idx="2573">
                  <c:v>98.038783261347447</c:v>
                </c:pt>
                <c:pt idx="2574">
                  <c:v>98.07861419764653</c:v>
                </c:pt>
                <c:pt idx="2575">
                  <c:v>98.11843125788333</c:v>
                </c:pt>
                <c:pt idx="2576">
                  <c:v>98.158233423125338</c:v>
                </c:pt>
                <c:pt idx="2577">
                  <c:v>98.198019663153758</c:v>
                </c:pt>
                <c:pt idx="2578">
                  <c:v>98.237788936353752</c:v>
                </c:pt>
                <c:pt idx="2579">
                  <c:v>98.277540189600742</c:v>
                </c:pt>
                <c:pt idx="2580">
                  <c:v>98.317272358150802</c:v>
                </c:pt>
                <c:pt idx="2581">
                  <c:v>98.356984365526884</c:v>
                </c:pt>
                <c:pt idx="2582">
                  <c:v>98.396675123408059</c:v>
                </c:pt>
                <c:pt idx="2583">
                  <c:v>98.436343531515291</c:v>
                </c:pt>
                <c:pt idx="2584">
                  <c:v>98.475988477499911</c:v>
                </c:pt>
                <c:pt idx="2585">
                  <c:v>98.515608836829657</c:v>
                </c:pt>
                <c:pt idx="2586">
                  <c:v>98.555203472675672</c:v>
                </c:pt>
                <c:pt idx="2587">
                  <c:v>98.594771235798575</c:v>
                </c:pt>
                <c:pt idx="2588">
                  <c:v>98.634310964434789</c:v>
                </c:pt>
                <c:pt idx="2589">
                  <c:v>98.673821484182625</c:v>
                </c:pt>
                <c:pt idx="2590">
                  <c:v>98.71330160788763</c:v>
                </c:pt>
                <c:pt idx="2591">
                  <c:v>98.752750135528373</c:v>
                </c:pt>
                <c:pt idx="2592">
                  <c:v>98.792165854100887</c:v>
                </c:pt>
                <c:pt idx="2593">
                  <c:v>98.831547537505088</c:v>
                </c:pt>
                <c:pt idx="2594">
                  <c:v>98.870893946428566</c:v>
                </c:pt>
                <c:pt idx="2595">
                  <c:v>98.910203828231388</c:v>
                </c:pt>
                <c:pt idx="2596">
                  <c:v>98.94947591683092</c:v>
                </c:pt>
                <c:pt idx="2597">
                  <c:v>98.988708932586334</c:v>
                </c:pt>
                <c:pt idx="2598">
                  <c:v>99.027901582182182</c:v>
                </c:pt>
                <c:pt idx="2599">
                  <c:v>99.067052558512898</c:v>
                </c:pt>
                <c:pt idx="2600">
                  <c:v>99.106160540566435</c:v>
                </c:pt>
                <c:pt idx="2601">
                  <c:v>99.145224193308266</c:v>
                </c:pt>
                <c:pt idx="2602">
                  <c:v>99.184242167564591</c:v>
                </c:pt>
                <c:pt idx="2603">
                  <c:v>99.223213099906388</c:v>
                </c:pt>
                <c:pt idx="2604">
                  <c:v>99.262135612532276</c:v>
                </c:pt>
                <c:pt idx="2605">
                  <c:v>99.301008313152792</c:v>
                </c:pt>
                <c:pt idx="2606">
                  <c:v>99.33982979487233</c:v>
                </c:pt>
                <c:pt idx="2607">
                  <c:v>99.378598636073377</c:v>
                </c:pt>
                <c:pt idx="2608">
                  <c:v>99.417313400298752</c:v>
                </c:pt>
                <c:pt idx="2609">
                  <c:v>99.455972636135272</c:v>
                </c:pt>
                <c:pt idx="2610">
                  <c:v>99.494574877097179</c:v>
                </c:pt>
                <c:pt idx="2611">
                  <c:v>99.533118641507841</c:v>
                </c:pt>
                <c:pt idx="2612">
                  <c:v>99.571602432383528</c:v>
                </c:pt>
                <c:pt idx="2613">
                  <c:v>99.61002473731655</c:v>
                </c:pt>
                <c:pt idx="2614">
                  <c:v>99.64838402835727</c:v>
                </c:pt>
                <c:pt idx="2615">
                  <c:v>99.686678761898548</c:v>
                </c:pt>
                <c:pt idx="2616">
                  <c:v>99.724907378557049</c:v>
                </c:pt>
                <c:pt idx="2617">
                  <c:v>99.763068303057906</c:v>
                </c:pt>
                <c:pt idx="2618">
                  <c:v>99.801159944116307</c:v>
                </c:pt>
                <c:pt idx="2619">
                  <c:v>99.839180694321797</c:v>
                </c:pt>
                <c:pt idx="2620">
                  <c:v>99.877128930020717</c:v>
                </c:pt>
                <c:pt idx="2621">
                  <c:v>99.915003011200241</c:v>
                </c:pt>
                <c:pt idx="2622">
                  <c:v>99.952801281370725</c:v>
                </c:pt>
                <c:pt idx="2623">
                  <c:v>99.990522067450911</c:v>
                </c:pt>
                <c:pt idx="2624">
                  <c:v>100.02816367964948</c:v>
                </c:pt>
                <c:pt idx="2625">
                  <c:v>100.06572441135052</c:v>
                </c:pt>
                <c:pt idx="2626">
                  <c:v>100.10320253899673</c:v>
                </c:pt>
                <c:pt idx="2627">
                  <c:v>100.14059632197407</c:v>
                </c:pt>
                <c:pt idx="2628">
                  <c:v>100.1779040024952</c:v>
                </c:pt>
                <c:pt idx="2629">
                  <c:v>100.21512380548522</c:v>
                </c:pt>
                <c:pt idx="2630">
                  <c:v>100.2522539384647</c:v>
                </c:pt>
                <c:pt idx="2631">
                  <c:v>100.28929259143686</c:v>
                </c:pt>
                <c:pt idx="2632">
                  <c:v>100.32623793677023</c:v>
                </c:pt>
                <c:pt idx="2633">
                  <c:v>100.36308812908695</c:v>
                </c:pt>
                <c:pt idx="2634">
                  <c:v>100.39984130514627</c:v>
                </c:pt>
                <c:pt idx="2635">
                  <c:v>100.43649558373102</c:v>
                </c:pt>
                <c:pt idx="2636">
                  <c:v>100.47304906553514</c:v>
                </c:pt>
                <c:pt idx="2637">
                  <c:v>100.50949983304929</c:v>
                </c:pt>
                <c:pt idx="2638">
                  <c:v>100.54584595044783</c:v>
                </c:pt>
                <c:pt idx="2639">
                  <c:v>100.58208546347733</c:v>
                </c:pt>
                <c:pt idx="2640">
                  <c:v>100.61821639934269</c:v>
                </c:pt>
                <c:pt idx="2641">
                  <c:v>100.65423676659735</c:v>
                </c:pt>
                <c:pt idx="2642">
                  <c:v>100.69014455502997</c:v>
                </c:pt>
                <c:pt idx="2643">
                  <c:v>100.72593773555484</c:v>
                </c:pt>
                <c:pt idx="2644">
                  <c:v>100.76161426010036</c:v>
                </c:pt>
                <c:pt idx="2645">
                  <c:v>100.79717206150035</c:v>
                </c:pt>
                <c:pt idx="2646">
                  <c:v>100.83260905338263</c:v>
                </c:pt>
                <c:pt idx="2647">
                  <c:v>100.86792313006251</c:v>
                </c:pt>
                <c:pt idx="2648">
                  <c:v>100.90311216643181</c:v>
                </c:pt>
                <c:pt idx="2649">
                  <c:v>100.93817401785235</c:v>
                </c:pt>
                <c:pt idx="2650">
                  <c:v>100.97310652004907</c:v>
                </c:pt>
                <c:pt idx="2651">
                  <c:v>101.00790748900197</c:v>
                </c:pt>
                <c:pt idx="2652">
                  <c:v>101.04257472084075</c:v>
                </c:pt>
                <c:pt idx="2653">
                  <c:v>101.07710599173953</c:v>
                </c:pt>
                <c:pt idx="2654">
                  <c:v>101.11149905781154</c:v>
                </c:pt>
                <c:pt idx="2655">
                  <c:v>101.14575165500577</c:v>
                </c:pt>
                <c:pt idx="2656">
                  <c:v>101.17986149900244</c:v>
                </c:pt>
                <c:pt idx="2657">
                  <c:v>101.21382628511198</c:v>
                </c:pt>
                <c:pt idx="2658">
                  <c:v>101.24764368817199</c:v>
                </c:pt>
                <c:pt idx="2659">
                  <c:v>101.28131136244548</c:v>
                </c:pt>
                <c:pt idx="2660">
                  <c:v>101.31482694152338</c:v>
                </c:pt>
                <c:pt idx="2661">
                  <c:v>101.34818803822152</c:v>
                </c:pt>
                <c:pt idx="2662">
                  <c:v>101.38139224448528</c:v>
                </c:pt>
                <c:pt idx="2663">
                  <c:v>101.4144371312895</c:v>
                </c:pt>
                <c:pt idx="2664">
                  <c:v>101.44732024854351</c:v>
                </c:pt>
                <c:pt idx="2665">
                  <c:v>101.48003912499364</c:v>
                </c:pt>
                <c:pt idx="2666">
                  <c:v>101.51259126812988</c:v>
                </c:pt>
                <c:pt idx="2667">
                  <c:v>101.54497416409168</c:v>
                </c:pt>
                <c:pt idx="2668">
                  <c:v>101.57718527757405</c:v>
                </c:pt>
                <c:pt idx="2669">
                  <c:v>101.60922205173834</c:v>
                </c:pt>
                <c:pt idx="2670">
                  <c:v>101.64108190811828</c:v>
                </c:pt>
                <c:pt idx="2671">
                  <c:v>101.67276224653313</c:v>
                </c:pt>
                <c:pt idx="2672">
                  <c:v>101.70426044499742</c:v>
                </c:pt>
                <c:pt idx="2673">
                  <c:v>101.73557385963599</c:v>
                </c:pt>
                <c:pt idx="2674">
                  <c:v>101.76669982459518</c:v>
                </c:pt>
                <c:pt idx="2675">
                  <c:v>101.79763565196134</c:v>
                </c:pt>
                <c:pt idx="2676">
                  <c:v>101.82837863167403</c:v>
                </c:pt>
                <c:pt idx="2677">
                  <c:v>101.85892603144642</c:v>
                </c:pt>
                <c:pt idx="2678">
                  <c:v>101.88927509668382</c:v>
                </c:pt>
                <c:pt idx="2679">
                  <c:v>101.91942305040274</c:v>
                </c:pt>
                <c:pt idx="2680">
                  <c:v>101.94936709315601</c:v>
                </c:pt>
                <c:pt idx="2681">
                  <c:v>101.97910440295281</c:v>
                </c:pt>
                <c:pt idx="2682">
                  <c:v>102.00863213518672</c:v>
                </c:pt>
                <c:pt idx="2683">
                  <c:v>102.03794742255936</c:v>
                </c:pt>
                <c:pt idx="2684">
                  <c:v>102.06704737501192</c:v>
                </c:pt>
                <c:pt idx="2685">
                  <c:v>102.09592907965103</c:v>
                </c:pt>
                <c:pt idx="2686">
                  <c:v>102.12458960068169</c:v>
                </c:pt>
                <c:pt idx="2687">
                  <c:v>102.15302597934185</c:v>
                </c:pt>
                <c:pt idx="2688">
                  <c:v>102.18123523383468</c:v>
                </c:pt>
                <c:pt idx="2689">
                  <c:v>102.20921435926716</c:v>
                </c:pt>
                <c:pt idx="2690">
                  <c:v>102.23696032758583</c:v>
                </c:pt>
                <c:pt idx="2691">
                  <c:v>102.26447008751943</c:v>
                </c:pt>
                <c:pt idx="2692">
                  <c:v>102.29174056452001</c:v>
                </c:pt>
                <c:pt idx="2693">
                  <c:v>102.3187686607067</c:v>
                </c:pt>
                <c:pt idx="2694">
                  <c:v>102.34555125481174</c:v>
                </c:pt>
                <c:pt idx="2695">
                  <c:v>102.37208520212913</c:v>
                </c:pt>
                <c:pt idx="2696">
                  <c:v>102.3983673344639</c:v>
                </c:pt>
                <c:pt idx="2697">
                  <c:v>102.42439446008513</c:v>
                </c:pt>
                <c:pt idx="2698">
                  <c:v>102.45016336367956</c:v>
                </c:pt>
                <c:pt idx="2699">
                  <c:v>102.47567080630918</c:v>
                </c:pt>
                <c:pt idx="2700">
                  <c:v>102.50091352536894</c:v>
                </c:pt>
                <c:pt idx="2701">
                  <c:v>102.52588823454948</c:v>
                </c:pt>
                <c:pt idx="2702">
                  <c:v>102.55059162379972</c:v>
                </c:pt>
                <c:pt idx="2703">
                  <c:v>102.57502035929298</c:v>
                </c:pt>
                <c:pt idx="2704">
                  <c:v>102.59917108339623</c:v>
                </c:pt>
                <c:pt idx="2705">
                  <c:v>102.6230404146407</c:v>
                </c:pt>
                <c:pt idx="2706">
                  <c:v>102.64662494769563</c:v>
                </c:pt>
                <c:pt idx="2707">
                  <c:v>102.6699212533445</c:v>
                </c:pt>
                <c:pt idx="2708">
                  <c:v>102.69292587846488</c:v>
                </c:pt>
                <c:pt idx="2709">
                  <c:v>102.71563534600951</c:v>
                </c:pt>
                <c:pt idx="2710">
                  <c:v>102.73804615499147</c:v>
                </c:pt>
                <c:pt idx="2711">
                  <c:v>102.76015478047154</c:v>
                </c:pt>
                <c:pt idx="2712">
                  <c:v>102.78195767354939</c:v>
                </c:pt>
                <c:pt idx="2713">
                  <c:v>102.80345126135651</c:v>
                </c:pt>
                <c:pt idx="2714">
                  <c:v>102.82463194705295</c:v>
                </c:pt>
                <c:pt idx="2715">
                  <c:v>102.84549610982806</c:v>
                </c:pt>
                <c:pt idx="2716">
                  <c:v>102.86604010490234</c:v>
                </c:pt>
                <c:pt idx="2717">
                  <c:v>102.88626026353573</c:v>
                </c:pt>
                <c:pt idx="2718">
                  <c:v>102.90615289303567</c:v>
                </c:pt>
                <c:pt idx="2719">
                  <c:v>102.92571427677032</c:v>
                </c:pt>
                <c:pt idx="2720">
                  <c:v>102.94494067418731</c:v>
                </c:pt>
                <c:pt idx="2721">
                  <c:v>102.9638283208311</c:v>
                </c:pt>
                <c:pt idx="2722">
                  <c:v>102.98237342837025</c:v>
                </c:pt>
                <c:pt idx="2723">
                  <c:v>103.00057218462263</c:v>
                </c:pt>
                <c:pt idx="2724">
                  <c:v>103.01842075358836</c:v>
                </c:pt>
                <c:pt idx="2725">
                  <c:v>103.03591527548443</c:v>
                </c:pt>
                <c:pt idx="2726">
                  <c:v>103.05305186678547</c:v>
                </c:pt>
                <c:pt idx="2727">
                  <c:v>103.06982662026527</c:v>
                </c:pt>
                <c:pt idx="2728">
                  <c:v>103.08623560504699</c:v>
                </c:pt>
                <c:pt idx="2729">
                  <c:v>103.10227486665258</c:v>
                </c:pt>
                <c:pt idx="2730">
                  <c:v>103.11794042706067</c:v>
                </c:pt>
                <c:pt idx="2731">
                  <c:v>103.13322828476682</c:v>
                </c:pt>
                <c:pt idx="2732">
                  <c:v>103.14813441484849</c:v>
                </c:pt>
                <c:pt idx="2733">
                  <c:v>103.16265476903496</c:v>
                </c:pt>
                <c:pt idx="2734">
                  <c:v>103.17678527578191</c:v>
                </c:pt>
                <c:pt idx="2735">
                  <c:v>103.19052184034989</c:v>
                </c:pt>
                <c:pt idx="2736">
                  <c:v>103.2038603448898</c:v>
                </c:pt>
                <c:pt idx="2737">
                  <c:v>103.21679664853033</c:v>
                </c:pt>
                <c:pt idx="2738">
                  <c:v>103.22932658747408</c:v>
                </c:pt>
                <c:pt idx="2739">
                  <c:v>103.241445975095</c:v>
                </c:pt>
                <c:pt idx="2740">
                  <c:v>103.25315060204396</c:v>
                </c:pt>
                <c:pt idx="2741">
                  <c:v>103.26443623635943</c:v>
                </c:pt>
                <c:pt idx="2742">
                  <c:v>103.27529862358128</c:v>
                </c:pt>
                <c:pt idx="2743">
                  <c:v>103.28573348687375</c:v>
                </c:pt>
                <c:pt idx="2744">
                  <c:v>103.29573652715115</c:v>
                </c:pt>
                <c:pt idx="2745">
                  <c:v>103.30530342321111</c:v>
                </c:pt>
                <c:pt idx="2746">
                  <c:v>103.31442983187296</c:v>
                </c:pt>
                <c:pt idx="2747">
                  <c:v>103.32311138812229</c:v>
                </c:pt>
                <c:pt idx="2748">
                  <c:v>103.33134370526273</c:v>
                </c:pt>
                <c:pt idx="2749">
                  <c:v>103.33912237507228</c:v>
                </c:pt>
                <c:pt idx="2750">
                  <c:v>103.34644296796669</c:v>
                </c:pt>
                <c:pt idx="2751">
                  <c:v>103.35330103317111</c:v>
                </c:pt>
                <c:pt idx="2752">
                  <c:v>103.35969209889529</c:v>
                </c:pt>
                <c:pt idx="2753">
                  <c:v>103.36561167251789</c:v>
                </c:pt>
                <c:pt idx="2754">
                  <c:v>103.37105524077808</c:v>
                </c:pt>
                <c:pt idx="2755">
                  <c:v>103.37601826997118</c:v>
                </c:pt>
                <c:pt idx="2756">
                  <c:v>103.38049620615581</c:v>
                </c:pt>
                <c:pt idx="2757">
                  <c:v>103.38448447536392</c:v>
                </c:pt>
                <c:pt idx="2758">
                  <c:v>103.38797848382239</c:v>
                </c:pt>
                <c:pt idx="2759">
                  <c:v>103.39097361817878</c:v>
                </c:pt>
                <c:pt idx="2760">
                  <c:v>103.39346524573799</c:v>
                </c:pt>
                <c:pt idx="2761">
                  <c:v>103.39544871470363</c:v>
                </c:pt>
                <c:pt idx="2762">
                  <c:v>103.39691935443041</c:v>
                </c:pt>
                <c:pt idx="2763">
                  <c:v>103.39787247568239</c:v>
                </c:pt>
                <c:pt idx="2764">
                  <c:v>103.39830337090163</c:v>
                </c:pt>
                <c:pt idx="2765">
                  <c:v>103.39820731448324</c:v>
                </c:pt>
                <c:pt idx="2766">
                  <c:v>103.39757956306043</c:v>
                </c:pt>
                <c:pt idx="2767">
                  <c:v>103.39641535579869</c:v>
                </c:pt>
                <c:pt idx="2768">
                  <c:v>103.39470991469739</c:v>
                </c:pt>
                <c:pt idx="2769">
                  <c:v>103.3924584449022</c:v>
                </c:pt>
                <c:pt idx="2770">
                  <c:v>103.38965613502623</c:v>
                </c:pt>
                <c:pt idx="2771">
                  <c:v>103.38629815747888</c:v>
                </c:pt>
                <c:pt idx="2772">
                  <c:v>103.38237966880857</c:v>
                </c:pt>
                <c:pt idx="2773">
                  <c:v>103.37789581005001</c:v>
                </c:pt>
                <c:pt idx="2774">
                  <c:v>103.37284170708575</c:v>
                </c:pt>
                <c:pt idx="2775">
                  <c:v>103.36721247101501</c:v>
                </c:pt>
                <c:pt idx="2776">
                  <c:v>103.3610031985346</c:v>
                </c:pt>
                <c:pt idx="2777">
                  <c:v>103.35420897233044</c:v>
                </c:pt>
                <c:pt idx="2778">
                  <c:v>103.34682486147651</c:v>
                </c:pt>
                <c:pt idx="2779">
                  <c:v>103.33884592185001</c:v>
                </c:pt>
                <c:pt idx="2780">
                  <c:v>103.33026719655267</c:v>
                </c:pt>
                <c:pt idx="2781">
                  <c:v>103.32108371634594</c:v>
                </c:pt>
                <c:pt idx="2782">
                  <c:v>103.31129050009675</c:v>
                </c:pt>
                <c:pt idx="2783">
                  <c:v>103.30088255523543</c:v>
                </c:pt>
                <c:pt idx="2784">
                  <c:v>103.28985487822402</c:v>
                </c:pt>
                <c:pt idx="2785">
                  <c:v>103.27820245503808</c:v>
                </c:pt>
                <c:pt idx="2786">
                  <c:v>103.26592026165953</c:v>
                </c:pt>
                <c:pt idx="2787">
                  <c:v>103.25300326458294</c:v>
                </c:pt>
                <c:pt idx="2788">
                  <c:v>103.23944642133239</c:v>
                </c:pt>
                <c:pt idx="2789">
                  <c:v>103.22524468099388</c:v>
                </c:pt>
                <c:pt idx="2790">
                  <c:v>103.2103929847575</c:v>
                </c:pt>
                <c:pt idx="2791">
                  <c:v>103.19488626647558</c:v>
                </c:pt>
                <c:pt idx="2792">
                  <c:v>103.17871945323154</c:v>
                </c:pt>
                <c:pt idx="2793">
                  <c:v>103.16188746592429</c:v>
                </c:pt>
                <c:pt idx="2794">
                  <c:v>103.14438521986494</c:v>
                </c:pt>
                <c:pt idx="2795">
                  <c:v>103.12620762538887</c:v>
                </c:pt>
                <c:pt idx="2796">
                  <c:v>103.1073495884792</c:v>
                </c:pt>
                <c:pt idx="2797">
                  <c:v>103.08780601140764</c:v>
                </c:pt>
                <c:pt idx="2798">
                  <c:v>103.06757179338828</c:v>
                </c:pt>
                <c:pt idx="2799">
                  <c:v>103.0466418312449</c:v>
                </c:pt>
                <c:pt idx="2800">
                  <c:v>103.02501102009549</c:v>
                </c:pt>
                <c:pt idx="2801">
                  <c:v>103.00267425405093</c:v>
                </c:pt>
                <c:pt idx="2802">
                  <c:v>102.97962642692694</c:v>
                </c:pt>
                <c:pt idx="2803">
                  <c:v>102.95586243297471</c:v>
                </c:pt>
                <c:pt idx="2804">
                  <c:v>102.93137716762526</c:v>
                </c:pt>
                <c:pt idx="2805">
                  <c:v>102.90616552824912</c:v>
                </c:pt>
                <c:pt idx="2806">
                  <c:v>102.88022241493375</c:v>
                </c:pt>
                <c:pt idx="2807">
                  <c:v>102.85354273127562</c:v>
                </c:pt>
                <c:pt idx="2808">
                  <c:v>102.82612138518931</c:v>
                </c:pt>
                <c:pt idx="2809">
                  <c:v>102.79795328973309</c:v>
                </c:pt>
                <c:pt idx="2810">
                  <c:v>102.76903336395097</c:v>
                </c:pt>
                <c:pt idx="2811">
                  <c:v>102.73935653373236</c:v>
                </c:pt>
                <c:pt idx="2812">
                  <c:v>102.70891773268764</c:v>
                </c:pt>
                <c:pt idx="2813">
                  <c:v>102.67771190304219</c:v>
                </c:pt>
                <c:pt idx="2814">
                  <c:v>102.64573399654684</c:v>
                </c:pt>
                <c:pt idx="2815">
                  <c:v>102.61297897540631</c:v>
                </c:pt>
                <c:pt idx="2816">
                  <c:v>102.57944181322611</c:v>
                </c:pt>
                <c:pt idx="2817">
                  <c:v>102.545117495976</c:v>
                </c:pt>
                <c:pt idx="2818">
                  <c:v>102.51000102297149</c:v>
                </c:pt>
                <c:pt idx="2819">
                  <c:v>102.47408740787584</c:v>
                </c:pt>
                <c:pt idx="2820">
                  <c:v>102.43737167971679</c:v>
                </c:pt>
                <c:pt idx="2821">
                  <c:v>102.39984888392583</c:v>
                </c:pt>
                <c:pt idx="2822">
                  <c:v>102.3615140833906</c:v>
                </c:pt>
                <c:pt idx="2823">
                  <c:v>102.32236235953313</c:v>
                </c:pt>
                <c:pt idx="2824">
                  <c:v>102.28238881339999</c:v>
                </c:pt>
                <c:pt idx="2825">
                  <c:v>102.24158856677613</c:v>
                </c:pt>
                <c:pt idx="2826">
                  <c:v>102.19995676331513</c:v>
                </c:pt>
                <c:pt idx="2827">
                  <c:v>102.15748856968986</c:v>
                </c:pt>
                <c:pt idx="2828">
                  <c:v>102.11417917676225</c:v>
                </c:pt>
                <c:pt idx="2829">
                  <c:v>102.07002380077098</c:v>
                </c:pt>
                <c:pt idx="2830">
                  <c:v>102.02501768454117</c:v>
                </c:pt>
                <c:pt idx="2831">
                  <c:v>101.97915609871033</c:v>
                </c:pt>
                <c:pt idx="2832">
                  <c:v>101.93243434297662</c:v>
                </c:pt>
                <c:pt idx="2833">
                  <c:v>101.88484774736422</c:v>
                </c:pt>
                <c:pt idx="2834">
                  <c:v>101.83639167350941</c:v>
                </c:pt>
                <c:pt idx="2835">
                  <c:v>101.78706151596739</c:v>
                </c:pt>
                <c:pt idx="2836">
                  <c:v>101.73685270353533</c:v>
                </c:pt>
                <c:pt idx="2837">
                  <c:v>101.68576070059875</c:v>
                </c:pt>
                <c:pt idx="2838">
                  <c:v>101.6337810084932</c:v>
                </c:pt>
                <c:pt idx="2839">
                  <c:v>101.58090916688961</c:v>
                </c:pt>
                <c:pt idx="2840">
                  <c:v>101.52714075519661</c:v>
                </c:pt>
                <c:pt idx="2841">
                  <c:v>101.4724713939825</c:v>
                </c:pt>
                <c:pt idx="2842">
                  <c:v>101.41689674641584</c:v>
                </c:pt>
                <c:pt idx="2843">
                  <c:v>101.36041251972722</c:v>
                </c:pt>
                <c:pt idx="2844">
                  <c:v>101.30301446668879</c:v>
                </c:pt>
                <c:pt idx="2845">
                  <c:v>101.24469838711164</c:v>
                </c:pt>
                <c:pt idx="2846">
                  <c:v>101.18546012936285</c:v>
                </c:pt>
                <c:pt idx="2847">
                  <c:v>101.12529559190271</c:v>
                </c:pt>
                <c:pt idx="2848">
                  <c:v>101.06420072483802</c:v>
                </c:pt>
                <c:pt idx="2849">
                  <c:v>101.0021715314933</c:v>
                </c:pt>
                <c:pt idx="2850">
                  <c:v>100.93920407000286</c:v>
                </c:pt>
                <c:pt idx="2851">
                  <c:v>100.87529445491838</c:v>
                </c:pt>
                <c:pt idx="2852">
                  <c:v>100.81043885883292</c:v>
                </c:pt>
                <c:pt idx="2853">
                  <c:v>100.74463351402564</c:v>
                </c:pt>
                <c:pt idx="2854">
                  <c:v>100.6778747141194</c:v>
                </c:pt>
                <c:pt idx="2855">
                  <c:v>100.61015881575742</c:v>
                </c:pt>
                <c:pt idx="2856">
                  <c:v>100.54148224029647</c:v>
                </c:pt>
                <c:pt idx="2857">
                  <c:v>100.4718414755127</c:v>
                </c:pt>
                <c:pt idx="2858">
                  <c:v>100.40123307732658</c:v>
                </c:pt>
                <c:pt idx="2859">
                  <c:v>100.32965367154075</c:v>
                </c:pt>
                <c:pt idx="2860">
                  <c:v>100.25709995559225</c:v>
                </c:pt>
                <c:pt idx="2861">
                  <c:v>100.18356870032024</c:v>
                </c:pt>
                <c:pt idx="2862">
                  <c:v>100.10905675174469</c:v>
                </c:pt>
                <c:pt idx="2863">
                  <c:v>100.03356103286221</c:v>
                </c:pt>
                <c:pt idx="2864">
                  <c:v>99.957078545449562</c:v>
                </c:pt>
                <c:pt idx="2865">
                  <c:v>99.879606371881863</c:v>
                </c:pt>
                <c:pt idx="2866">
                  <c:v>99.80114167696162</c:v>
                </c:pt>
                <c:pt idx="2867">
                  <c:v>99.721681709758002</c:v>
                </c:pt>
                <c:pt idx="2868">
                  <c:v>99.641223805455624</c:v>
                </c:pt>
                <c:pt idx="2869">
                  <c:v>99.559765387214298</c:v>
                </c:pt>
                <c:pt idx="2870">
                  <c:v>99.477303968033382</c:v>
                </c:pt>
                <c:pt idx="2871">
                  <c:v>99.393837152629189</c:v>
                </c:pt>
                <c:pt idx="2872">
                  <c:v>99.309362639315779</c:v>
                </c:pt>
                <c:pt idx="2873">
                  <c:v>99.223878221890473</c:v>
                </c:pt>
                <c:pt idx="2874">
                  <c:v>99.137381791529592</c:v>
                </c:pt>
                <c:pt idx="2875">
                  <c:v>99.049871338683758</c:v>
                </c:pt>
                <c:pt idx="2876">
                  <c:v>98.961344954977676</c:v>
                </c:pt>
                <c:pt idx="2877">
                  <c:v>98.871800835116616</c:v>
                </c:pt>
                <c:pt idx="2878">
                  <c:v>98.781237278786449</c:v>
                </c:pt>
                <c:pt idx="2879">
                  <c:v>98.689652692560955</c:v>
                </c:pt>
                <c:pt idx="2880">
                  <c:v>98.59704559180571</c:v>
                </c:pt>
                <c:pt idx="2881">
                  <c:v>98.503414602581202</c:v>
                </c:pt>
                <c:pt idx="2882">
                  <c:v>98.408758463540707</c:v>
                </c:pt>
                <c:pt idx="2883">
                  <c:v>98.313076027828032</c:v>
                </c:pt>
                <c:pt idx="2884">
                  <c:v>98.216366264966481</c:v>
                </c:pt>
                <c:pt idx="2885">
                  <c:v>98.118628262744679</c:v>
                </c:pt>
                <c:pt idx="2886">
                  <c:v>98.019861229092697</c:v>
                </c:pt>
                <c:pt idx="2887">
                  <c:v>97.920064493947919</c:v>
                </c:pt>
                <c:pt idx="2888">
                  <c:v>97.819237511116029</c:v>
                </c:pt>
                <c:pt idx="2889">
                  <c:v>97.717379860114349</c:v>
                </c:pt>
                <c:pt idx="2890">
                  <c:v>97.614491248005734</c:v>
                </c:pt>
                <c:pt idx="2891">
                  <c:v>97.510571511218103</c:v>
                </c:pt>
                <c:pt idx="2892">
                  <c:v>97.405620617345917</c:v>
                </c:pt>
                <c:pt idx="2893">
                  <c:v>97.29963866693798</c:v>
                </c:pt>
                <c:pt idx="2894">
                  <c:v>97.192625895263532</c:v>
                </c:pt>
                <c:pt idx="2895">
                  <c:v>97.084582674058069</c:v>
                </c:pt>
                <c:pt idx="2896">
                  <c:v>96.975509513251168</c:v>
                </c:pt>
                <c:pt idx="2897">
                  <c:v>96.865407062666335</c:v>
                </c:pt>
                <c:pt idx="2898">
                  <c:v>96.754276113699675</c:v>
                </c:pt>
                <c:pt idx="2899">
                  <c:v>96.642117600967921</c:v>
                </c:pt>
                <c:pt idx="2900">
                  <c:v>96.528932603933058</c:v>
                </c:pt>
                <c:pt idx="2901">
                  <c:v>96.414722348493626</c:v>
                </c:pt>
                <c:pt idx="2902">
                  <c:v>96.299488208546961</c:v>
                </c:pt>
                <c:pt idx="2903">
                  <c:v>96.183231707514906</c:v>
                </c:pt>
                <c:pt idx="2904">
                  <c:v>96.065954519837504</c:v>
                </c:pt>
                <c:pt idx="2905">
                  <c:v>95.947658472431826</c:v>
                </c:pt>
                <c:pt idx="2906">
                  <c:v>95.828345546104899</c:v>
                </c:pt>
                <c:pt idx="2907">
                  <c:v>95.708017876934235</c:v>
                </c:pt>
                <c:pt idx="2908">
                  <c:v>95.586677757604903</c:v>
                </c:pt>
                <c:pt idx="2909">
                  <c:v>95.464327638697242</c:v>
                </c:pt>
                <c:pt idx="2910">
                  <c:v>95.340970129938214</c:v>
                </c:pt>
                <c:pt idx="2911">
                  <c:v>95.216608001396807</c:v>
                </c:pt>
                <c:pt idx="2912">
                  <c:v>95.09124418463567</c:v>
                </c:pt>
                <c:pt idx="2913">
                  <c:v>94.964881773810589</c:v>
                </c:pt>
                <c:pt idx="2914">
                  <c:v>94.837524026716437</c:v>
                </c:pt>
                <c:pt idx="2915">
                  <c:v>94.709174365779191</c:v>
                </c:pt>
                <c:pt idx="2916">
                  <c:v>94.579836378992297</c:v>
                </c:pt>
                <c:pt idx="2917">
                  <c:v>94.449513820794337</c:v>
                </c:pt>
                <c:pt idx="2918">
                  <c:v>94.318210612885565</c:v>
                </c:pt>
                <c:pt idx="2919">
                  <c:v>94.18593084498626</c:v>
                </c:pt>
                <c:pt idx="2920">
                  <c:v>94.052678775528264</c:v>
                </c:pt>
                <c:pt idx="2921">
                  <c:v>93.918458832285367</c:v>
                </c:pt>
                <c:pt idx="2922">
                  <c:v>93.783275612930538</c:v>
                </c:pt>
                <c:pt idx="2923">
                  <c:v>93.647133885532895</c:v>
                </c:pt>
                <c:pt idx="2924">
                  <c:v>93.510038588978304</c:v>
                </c:pt>
                <c:pt idx="2925">
                  <c:v>93.371994833321352</c:v>
                </c:pt>
                <c:pt idx="2926">
                  <c:v>93.233007900063029</c:v>
                </c:pt>
                <c:pt idx="2927">
                  <c:v>93.093083242353984</c:v>
                </c:pt>
                <c:pt idx="2928">
                  <c:v>92.952226485120789</c:v>
                </c:pt>
                <c:pt idx="2929">
                  <c:v>92.810443425115736</c:v>
                </c:pt>
                <c:pt idx="2930">
                  <c:v>92.667740030885469</c:v>
                </c:pt>
                <c:pt idx="2931">
                  <c:v>92.524122442661294</c:v>
                </c:pt>
                <c:pt idx="2932">
                  <c:v>92.379596972164961</c:v>
                </c:pt>
                <c:pt idx="2933">
                  <c:v>92.234170102333863</c:v>
                </c:pt>
                <c:pt idx="2934">
                  <c:v>92.087848486958364</c:v>
                </c:pt>
                <c:pt idx="2935">
                  <c:v>91.940638950237727</c:v>
                </c:pt>
                <c:pt idx="2936">
                  <c:v>91.792548486245678</c:v>
                </c:pt>
                <c:pt idx="2937">
                  <c:v>91.643584258309644</c:v>
                </c:pt>
                <c:pt idx="2938">
                  <c:v>91.493753598301453</c:v>
                </c:pt>
                <c:pt idx="2939">
                  <c:v>91.343064005837562</c:v>
                </c:pt>
                <c:pt idx="2940">
                  <c:v>91.191523147388764</c:v>
                </c:pt>
                <c:pt idx="2941">
                  <c:v>91.039138855298958</c:v>
                </c:pt>
                <c:pt idx="2942">
                  <c:v>90.885919126713844</c:v>
                </c:pt>
                <c:pt idx="2943">
                  <c:v>90.731872122410934</c:v>
                </c:pt>
                <c:pt idx="2944">
                  <c:v>90.577006165544304</c:v>
                </c:pt>
                <c:pt idx="2945">
                  <c:v>90.421329740290332</c:v>
                </c:pt>
                <c:pt idx="2946">
                  <c:v>90.264851490401057</c:v>
                </c:pt>
                <c:pt idx="2947">
                  <c:v>90.107580217663667</c:v>
                </c:pt>
                <c:pt idx="2948">
                  <c:v>89.949524880265756</c:v>
                </c:pt>
                <c:pt idx="2949">
                  <c:v>89.790694591065332</c:v>
                </c:pt>
                <c:pt idx="2950">
                  <c:v>89.631098615766106</c:v>
                </c:pt>
                <c:pt idx="2951">
                  <c:v>89.470746371001269</c:v>
                </c:pt>
                <c:pt idx="2952">
                  <c:v>89.309647422319159</c:v>
                </c:pt>
                <c:pt idx="2953">
                  <c:v>89.147811482077316</c:v>
                </c:pt>
                <c:pt idx="2954">
                  <c:v>88.985248407243432</c:v>
                </c:pt>
                <c:pt idx="2955">
                  <c:v>88.821968197103033</c:v>
                </c:pt>
                <c:pt idx="2956">
                  <c:v>88.657980990873043</c:v>
                </c:pt>
                <c:pt idx="2957">
                  <c:v>88.493297065228091</c:v>
                </c:pt>
                <c:pt idx="2958">
                  <c:v>88.327926831731048</c:v>
                </c:pt>
                <c:pt idx="2959">
                  <c:v>88.161880834177126</c:v>
                </c:pt>
                <c:pt idx="2960">
                  <c:v>87.995169745848173</c:v>
                </c:pt>
                <c:pt idx="2961">
                  <c:v>87.827804366679274</c:v>
                </c:pt>
                <c:pt idx="2962">
                  <c:v>87.659795620339523</c:v>
                </c:pt>
                <c:pt idx="2963">
                  <c:v>87.491154551225563</c:v>
                </c:pt>
                <c:pt idx="2964">
                  <c:v>87.321892321376922</c:v>
                </c:pt>
                <c:pt idx="2965">
                  <c:v>87.152020207299742</c:v>
                </c:pt>
                <c:pt idx="2966">
                  <c:v>86.981549596720939</c:v>
                </c:pt>
                <c:pt idx="2967">
                  <c:v>86.810491985256874</c:v>
                </c:pt>
                <c:pt idx="2968">
                  <c:v>86.638858973007828</c:v>
                </c:pt>
                <c:pt idx="2969">
                  <c:v>86.466662261074262</c:v>
                </c:pt>
                <c:pt idx="2970">
                  <c:v>86.293913648005244</c:v>
                </c:pt>
                <c:pt idx="2971">
                  <c:v>86.120625026173613</c:v>
                </c:pt>
                <c:pt idx="2972">
                  <c:v>85.946808378082324</c:v>
                </c:pt>
                <c:pt idx="2973">
                  <c:v>85.772475772604182</c:v>
                </c:pt>
                <c:pt idx="2974">
                  <c:v>85.597639361161228</c:v>
                </c:pt>
                <c:pt idx="2975">
                  <c:v>85.422311373839392</c:v>
                </c:pt>
                <c:pt idx="2976">
                  <c:v>85.246504115444637</c:v>
                </c:pt>
                <c:pt idx="2977">
                  <c:v>85.070229961507721</c:v>
                </c:pt>
                <c:pt idx="2978">
                  <c:v>84.893501354229002</c:v>
                </c:pt>
                <c:pt idx="2979">
                  <c:v>84.716330798377669</c:v>
                </c:pt>
                <c:pt idx="2980">
                  <c:v>84.538730857140763</c:v>
                </c:pt>
                <c:pt idx="2981">
                  <c:v>84.360714147931773</c:v>
                </c:pt>
                <c:pt idx="2982">
                  <c:v>84.182293338151737</c:v>
                </c:pt>
                <c:pt idx="2983">
                  <c:v>84.003481140916904</c:v>
                </c:pt>
                <c:pt idx="2984">
                  <c:v>83.824290310747315</c:v>
                </c:pt>
                <c:pt idx="2985">
                  <c:v>83.644733639225194</c:v>
                </c:pt>
                <c:pt idx="2986">
                  <c:v>83.464823950625799</c:v>
                </c:pt>
                <c:pt idx="2987">
                  <c:v>83.284574097519197</c:v>
                </c:pt>
                <c:pt idx="2988">
                  <c:v>83.103996956351196</c:v>
                </c:pt>
                <c:pt idx="2989">
                  <c:v>82.923105423005268</c:v>
                </c:pt>
                <c:pt idx="2990">
                  <c:v>82.741912408347915</c:v>
                </c:pt>
                <c:pt idx="2991">
                  <c:v>82.560430833766503</c:v>
                </c:pt>
                <c:pt idx="2992">
                  <c:v>82.37867362668689</c:v>
                </c:pt>
                <c:pt idx="2993">
                  <c:v>82.196653716098695</c:v>
                </c:pt>
                <c:pt idx="2994">
                  <c:v>82.014384028069571</c:v>
                </c:pt>
                <c:pt idx="2995">
                  <c:v>81.831877481263376</c:v>
                </c:pt>
                <c:pt idx="2996">
                  <c:v>81.649146982465084</c:v>
                </c:pt>
                <c:pt idx="2997">
                  <c:v>81.466205422109198</c:v>
                </c:pt>
                <c:pt idx="2998">
                  <c:v>81.283065669824822</c:v>
                </c:pt>
                <c:pt idx="2999">
                  <c:v>81.099740569991226</c:v>
                </c:pt>
                <c:pt idx="3000">
                  <c:v>80.916242937316483</c:v>
                </c:pt>
                <c:pt idx="3001">
                  <c:v>80.732585552430137</c:v>
                </c:pt>
                <c:pt idx="3002">
                  <c:v>80.548781157511073</c:v>
                </c:pt>
                <c:pt idx="3003">
                  <c:v>80.364842451934322</c:v>
                </c:pt>
                <c:pt idx="3004">
                  <c:v>80.180782087954469</c:v>
                </c:pt>
                <c:pt idx="3005">
                  <c:v>79.996612666422649</c:v>
                </c:pt>
                <c:pt idx="3006">
                  <c:v>79.81234673253941</c:v>
                </c:pt>
                <c:pt idx="3007">
                  <c:v>79.627996771653301</c:v>
                </c:pt>
                <c:pt idx="3008">
                  <c:v>79.443575205096209</c:v>
                </c:pt>
                <c:pt idx="3009">
                  <c:v>79.259094386073556</c:v>
                </c:pt>
                <c:pt idx="3010">
                  <c:v>79.074566595597219</c:v>
                </c:pt>
                <c:pt idx="3011">
                  <c:v>78.890004038476548</c:v>
                </c:pt>
                <c:pt idx="3012">
                  <c:v>78.705418839361585</c:v>
                </c:pt>
                <c:pt idx="3013">
                  <c:v>78.520823038844981</c:v>
                </c:pt>
                <c:pt idx="3014">
                  <c:v>78.336228589628604</c:v>
                </c:pt>
                <c:pt idx="3015">
                  <c:v>78.151647352744675</c:v>
                </c:pt>
                <c:pt idx="3016">
                  <c:v>77.967091093852943</c:v>
                </c:pt>
                <c:pt idx="3017">
                  <c:v>77.782571479600321</c:v>
                </c:pt>
                <c:pt idx="3018">
                  <c:v>77.598100074049626</c:v>
                </c:pt>
                <c:pt idx="3019">
                  <c:v>77.413688335186549</c:v>
                </c:pt>
                <c:pt idx="3020">
                  <c:v>77.229347611495427</c:v>
                </c:pt>
                <c:pt idx="3021">
                  <c:v>77.045089138617371</c:v>
                </c:pt>
                <c:pt idx="3022">
                  <c:v>76.860924036082523</c:v>
                </c:pt>
                <c:pt idx="3023">
                  <c:v>76.676863304124296</c:v>
                </c:pt>
                <c:pt idx="3024">
                  <c:v>76.492917820577119</c:v>
                </c:pt>
                <c:pt idx="3025">
                  <c:v>76.309098337856909</c:v>
                </c:pt>
                <c:pt idx="3026">
                  <c:v>76.125415480025509</c:v>
                </c:pt>
                <c:pt idx="3027">
                  <c:v>75.941879739945819</c:v>
                </c:pt>
                <c:pt idx="3028">
                  <c:v>75.758501476519442</c:v>
                </c:pt>
                <c:pt idx="3029">
                  <c:v>75.575290912018588</c:v>
                </c:pt>
                <c:pt idx="3030">
                  <c:v>75.392258129504825</c:v>
                </c:pt>
                <c:pt idx="3031">
                  <c:v>75.209413070340446</c:v>
                </c:pt>
                <c:pt idx="3032">
                  <c:v>75.026765531793487</c:v>
                </c:pt>
                <c:pt idx="3033">
                  <c:v>74.844325164730463</c:v>
                </c:pt>
                <c:pt idx="3034">
                  <c:v>74.662101471410494</c:v>
                </c:pt>
                <c:pt idx="3035">
                  <c:v>74.480103803365637</c:v>
                </c:pt>
                <c:pt idx="3036">
                  <c:v>74.298341359381098</c:v>
                </c:pt>
                <c:pt idx="3037">
                  <c:v>74.116823183569167</c:v>
                </c:pt>
                <c:pt idx="3038">
                  <c:v>73.935558163537294</c:v>
                </c:pt>
                <c:pt idx="3039">
                  <c:v>73.754555028651325</c:v>
                </c:pt>
                <c:pt idx="3040">
                  <c:v>73.57382234839568</c:v>
                </c:pt>
                <c:pt idx="3041">
                  <c:v>73.393368530829378</c:v>
                </c:pt>
                <c:pt idx="3042">
                  <c:v>73.213201821133538</c:v>
                </c:pt>
                <c:pt idx="3043">
                  <c:v>73.033330300258015</c:v>
                </c:pt>
                <c:pt idx="3044">
                  <c:v>72.853761883661818</c:v>
                </c:pt>
                <c:pt idx="3045">
                  <c:v>72.674504320146141</c:v>
                </c:pt>
                <c:pt idx="3046">
                  <c:v>72.495565190781576</c:v>
                </c:pt>
                <c:pt idx="3047">
                  <c:v>72.316951907931227</c:v>
                </c:pt>
                <c:pt idx="3048">
                  <c:v>72.138671714363397</c:v>
                </c:pt>
                <c:pt idx="3049">
                  <c:v>71.960731682456924</c:v>
                </c:pt>
                <c:pt idx="3050">
                  <c:v>71.78313871349927</c:v>
                </c:pt>
                <c:pt idx="3051">
                  <c:v>71.605899537069945</c:v>
                </c:pt>
                <c:pt idx="3052">
                  <c:v>71.429020710519936</c:v>
                </c:pt>
                <c:pt idx="3053">
                  <c:v>71.252508618536424</c:v>
                </c:pt>
                <c:pt idx="3054">
                  <c:v>71.076369472789295</c:v>
                </c:pt>
                <c:pt idx="3055">
                  <c:v>70.900609311674032</c:v>
                </c:pt>
                <c:pt idx="3056">
                  <c:v>70.72523400012831</c:v>
                </c:pt>
                <c:pt idx="3057">
                  <c:v>70.550249229542032</c:v>
                </c:pt>
                <c:pt idx="3058">
                  <c:v>70.375660517742617</c:v>
                </c:pt>
                <c:pt idx="3059">
                  <c:v>70.201473209061632</c:v>
                </c:pt>
                <c:pt idx="3060">
                  <c:v>70.027692474485292</c:v>
                </c:pt>
                <c:pt idx="3061">
                  <c:v>69.854323311878517</c:v>
                </c:pt>
                <c:pt idx="3062">
                  <c:v>69.681370546285564</c:v>
                </c:pt>
                <c:pt idx="3063">
                  <c:v>69.508838830307866</c:v>
                </c:pt>
                <c:pt idx="3064">
                  <c:v>69.336732644553805</c:v>
                </c:pt>
                <c:pt idx="3065">
                  <c:v>69.165056298158746</c:v>
                </c:pt>
                <c:pt idx="3066">
                  <c:v>68.993813929375278</c:v>
                </c:pt>
                <c:pt idx="3067">
                  <c:v>68.823009506236076</c:v>
                </c:pt>
                <c:pt idx="3068">
                  <c:v>68.652646827276243</c:v>
                </c:pt>
                <c:pt idx="3069">
                  <c:v>68.482729522325158</c:v>
                </c:pt>
                <c:pt idx="3070">
                  <c:v>68.313261053360705</c:v>
                </c:pt>
                <c:pt idx="3071">
                  <c:v>68.144244715421578</c:v>
                </c:pt>
                <c:pt idx="3072">
                  <c:v>67.975683637584822</c:v>
                </c:pt>
                <c:pt idx="3073">
                  <c:v>67.807580783995931</c:v>
                </c:pt>
                <c:pt idx="3074">
                  <c:v>67.639938954957131</c:v>
                </c:pt>
                <c:pt idx="3075">
                  <c:v>67.472760788068697</c:v>
                </c:pt>
                <c:pt idx="3076">
                  <c:v>67.306048759424243</c:v>
                </c:pt>
                <c:pt idx="3077">
                  <c:v>67.139805184853643</c:v>
                </c:pt>
                <c:pt idx="3078">
                  <c:v>66.974032221217897</c:v>
                </c:pt>
                <c:pt idx="3079">
                  <c:v>66.808731867747298</c:v>
                </c:pt>
                <c:pt idx="3080">
                  <c:v>66.643905967427926</c:v>
                </c:pt>
                <c:pt idx="3081">
                  <c:v>66.479556208427681</c:v>
                </c:pt>
                <c:pt idx="3082">
                  <c:v>66.315684125567458</c:v>
                </c:pt>
                <c:pt idx="3083">
                  <c:v>66.152291101830826</c:v>
                </c:pt>
                <c:pt idx="3084">
                  <c:v>65.989378369905111</c:v>
                </c:pt>
                <c:pt idx="3085">
                  <c:v>65.826947013772255</c:v>
                </c:pt>
                <c:pt idx="3086">
                  <c:v>65.664997970318595</c:v>
                </c:pt>
                <c:pt idx="3087">
                  <c:v>65.503532030990385</c:v>
                </c:pt>
                <c:pt idx="3088">
                  <c:v>65.342549843467566</c:v>
                </c:pt>
                <c:pt idx="3089">
                  <c:v>65.18205191337853</c:v>
                </c:pt>
                <c:pt idx="3090">
                  <c:v>65.022038606035778</c:v>
                </c:pt>
                <c:pt idx="3091">
                  <c:v>64.862510148195327</c:v>
                </c:pt>
                <c:pt idx="3092">
                  <c:v>64.703466629847284</c:v>
                </c:pt>
                <c:pt idx="3093">
                  <c:v>64.544908006023519</c:v>
                </c:pt>
                <c:pt idx="3094">
                  <c:v>64.386834098628299</c:v>
                </c:pt>
                <c:pt idx="3095">
                  <c:v>64.229244598286854</c:v>
                </c:pt>
                <c:pt idx="3096">
                  <c:v>64.072139066215186</c:v>
                </c:pt>
                <c:pt idx="3097">
                  <c:v>63.915516936099849</c:v>
                </c:pt>
                <c:pt idx="3098">
                  <c:v>63.759377516003141</c:v>
                </c:pt>
                <c:pt idx="3099">
                  <c:v>63.603719990267919</c:v>
                </c:pt>
                <c:pt idx="3100">
                  <c:v>63.448543421448917</c:v>
                </c:pt>
                <c:pt idx="3101">
                  <c:v>63.293846752242857</c:v>
                </c:pt>
                <c:pt idx="3102">
                  <c:v>63.139628807434505</c:v>
                </c:pt>
                <c:pt idx="3103">
                  <c:v>62.985888295849833</c:v>
                </c:pt>
                <c:pt idx="3104">
                  <c:v>62.832623812313486</c:v>
                </c:pt>
                <c:pt idx="3105">
                  <c:v>62.679833839615227</c:v>
                </c:pt>
                <c:pt idx="3106">
                  <c:v>62.527516750476735</c:v>
                </c:pt>
                <c:pt idx="3107">
                  <c:v>62.375670809524578</c:v>
                </c:pt>
                <c:pt idx="3108">
                  <c:v>62.224294175263836</c:v>
                </c:pt>
                <c:pt idx="3109">
                  <c:v>62.073384902053149</c:v>
                </c:pt>
                <c:pt idx="3110">
                  <c:v>61.922940942078014</c:v>
                </c:pt>
                <c:pt idx="3111">
                  <c:v>61.772960147324284</c:v>
                </c:pt>
                <c:pt idx="3112">
                  <c:v>61.623440271547054</c:v>
                </c:pt>
                <c:pt idx="3113">
                  <c:v>61.474378972242718</c:v>
                </c:pt>
                <c:pt idx="3114">
                  <c:v>61.325773812602321</c:v>
                </c:pt>
                <c:pt idx="3115">
                  <c:v>61.177622263481609</c:v>
                </c:pt>
                <c:pt idx="3116">
                  <c:v>61.029921705340399</c:v>
                </c:pt>
                <c:pt idx="3117">
                  <c:v>60.882669430194625</c:v>
                </c:pt>
                <c:pt idx="3118">
                  <c:v>60.735862643550448</c:v>
                </c:pt>
                <c:pt idx="3119">
                  <c:v>60.58949846633125</c:v>
                </c:pt>
                <c:pt idx="3120">
                  <c:v>60.443573936795602</c:v>
                </c:pt>
                <c:pt idx="3121">
                  <c:v>60.298086012448252</c:v>
                </c:pt>
                <c:pt idx="3122">
                  <c:v>60.153031571937348</c:v>
                </c:pt>
                <c:pt idx="3123">
                  <c:v>60.008407416935469</c:v>
                </c:pt>
                <c:pt idx="3124">
                  <c:v>59.864210274017836</c:v>
                </c:pt>
                <c:pt idx="3125">
                  <c:v>59.720436796524822</c:v>
                </c:pt>
                <c:pt idx="3126">
                  <c:v>59.577083566402692</c:v>
                </c:pt>
                <c:pt idx="3127">
                  <c:v>59.434147096044128</c:v>
                </c:pt>
                <c:pt idx="3128">
                  <c:v>59.291623830104058</c:v>
                </c:pt>
                <c:pt idx="3129">
                  <c:v>59.14951014730245</c:v>
                </c:pt>
                <c:pt idx="3130">
                  <c:v>59.007802362216651</c:v>
                </c:pt>
                <c:pt idx="3131">
                  <c:v>58.866496727050418</c:v>
                </c:pt>
                <c:pt idx="3132">
                  <c:v>58.72558943339439</c:v>
                </c:pt>
                <c:pt idx="3133">
                  <c:v>58.585076613962315</c:v>
                </c:pt>
                <c:pt idx="3134">
                  <c:v>58.444954344314212</c:v>
                </c:pt>
                <c:pt idx="3135">
                  <c:v>58.305218644563382</c:v>
                </c:pt>
                <c:pt idx="3136">
                  <c:v>58.165865481063335</c:v>
                </c:pt>
                <c:pt idx="3137">
                  <c:v>58.026890768073088</c:v>
                </c:pt>
                <c:pt idx="3138">
                  <c:v>57.888290369414278</c:v>
                </c:pt>
                <c:pt idx="3139">
                  <c:v>57.750060100099532</c:v>
                </c:pt>
                <c:pt idx="3140">
                  <c:v>57.612195727945803</c:v>
                </c:pt>
                <c:pt idx="3141">
                  <c:v>57.474692975171408</c:v>
                </c:pt>
                <c:pt idx="3142">
                  <c:v>57.337547519968339</c:v>
                </c:pt>
                <c:pt idx="3143">
                  <c:v>57.20075499805732</c:v>
                </c:pt>
                <c:pt idx="3144">
                  <c:v>57.06431100422725</c:v>
                </c:pt>
                <c:pt idx="3145">
                  <c:v>56.92821109384748</c:v>
                </c:pt>
                <c:pt idx="3146">
                  <c:v>56.792450784365002</c:v>
                </c:pt>
                <c:pt idx="3147">
                  <c:v>56.657025556783267</c:v>
                </c:pt>
                <c:pt idx="3148">
                  <c:v>56.521930857114029</c:v>
                </c:pt>
                <c:pt idx="3149">
                  <c:v>56.387162097817409</c:v>
                </c:pt>
                <c:pt idx="3150">
                  <c:v>56.252714659213751</c:v>
                </c:pt>
                <c:pt idx="3151">
                  <c:v>56.118583890881467</c:v>
                </c:pt>
                <c:pt idx="3152">
                  <c:v>55.984765113031443</c:v>
                </c:pt>
                <c:pt idx="3153">
                  <c:v>55.851253617861289</c:v>
                </c:pt>
                <c:pt idx="3154">
                  <c:v>55.718044670889995</c:v>
                </c:pt>
                <c:pt idx="3155">
                  <c:v>55.585133512273444</c:v>
                </c:pt>
                <c:pt idx="3156">
                  <c:v>55.452515358094288</c:v>
                </c:pt>
                <c:pt idx="3157">
                  <c:v>55.320185401640586</c:v>
                </c:pt>
                <c:pt idx="3158">
                  <c:v>55.188138814655062</c:v>
                </c:pt>
                <c:pt idx="3159">
                  <c:v>55.056370748570089</c:v>
                </c:pt>
                <c:pt idx="3160">
                  <c:v>54.924876335719645</c:v>
                </c:pt>
                <c:pt idx="3161">
                  <c:v>54.793650690533042</c:v>
                </c:pt>
                <c:pt idx="3162">
                  <c:v>54.662688910707516</c:v>
                </c:pt>
                <c:pt idx="3163">
                  <c:v>54.531986078362124</c:v>
                </c:pt>
                <c:pt idx="3164">
                  <c:v>54.401537261170333</c:v>
                </c:pt>
                <c:pt idx="3165">
                  <c:v>54.271337513474421</c:v>
                </c:pt>
                <c:pt idx="3166">
                  <c:v>54.141381877378251</c:v>
                </c:pt>
                <c:pt idx="3167">
                  <c:v>54.011665383825431</c:v>
                </c:pt>
                <c:pt idx="3168">
                  <c:v>53.882183053651104</c:v>
                </c:pt>
                <c:pt idx="3169">
                  <c:v>53.752929898621161</c:v>
                </c:pt>
                <c:pt idx="3170">
                  <c:v>53.623900922450034</c:v>
                </c:pt>
                <c:pt idx="3171">
                  <c:v>53.49509112179723</c:v>
                </c:pt>
                <c:pt idx="3172">
                  <c:v>53.366495487249622</c:v>
                </c:pt>
                <c:pt idx="3173">
                  <c:v>53.23810900428164</c:v>
                </c:pt>
                <c:pt idx="3174">
                  <c:v>53.109926654200066</c:v>
                </c:pt>
                <c:pt idx="3175">
                  <c:v>52.981943415068628</c:v>
                </c:pt>
                <c:pt idx="3176">
                  <c:v>52.854154262613378</c:v>
                </c:pt>
                <c:pt idx="3177">
                  <c:v>52.726554171116803</c:v>
                </c:pt>
                <c:pt idx="3178">
                  <c:v>52.599138114284344</c:v>
                </c:pt>
                <c:pt idx="3179">
                  <c:v>52.471901066103882</c:v>
                </c:pt>
                <c:pt idx="3180">
                  <c:v>52.344838001678355</c:v>
                </c:pt>
                <c:pt idx="3181">
                  <c:v>52.217943898049981</c:v>
                </c:pt>
                <c:pt idx="3182">
                  <c:v>52.091213735000821</c:v>
                </c:pt>
                <c:pt idx="3183">
                  <c:v>51.9646424958419</c:v>
                </c:pt>
                <c:pt idx="3184">
                  <c:v>51.838225168181253</c:v>
                </c:pt>
                <c:pt idx="3185">
                  <c:v>51.711956744681913</c:v>
                </c:pt>
                <c:pt idx="3186">
                  <c:v>51.585832223794512</c:v>
                </c:pt>
                <c:pt idx="3187">
                  <c:v>51.459846610485329</c:v>
                </c:pt>
                <c:pt idx="3188">
                  <c:v>51.33399491693902</c:v>
                </c:pt>
                <c:pt idx="3189">
                  <c:v>51.208272163253241</c:v>
                </c:pt>
                <c:pt idx="3190">
                  <c:v>51.082673378113327</c:v>
                </c:pt>
                <c:pt idx="3191">
                  <c:v>50.957193599451955</c:v>
                </c:pt>
                <c:pt idx="3192">
                  <c:v>50.831827875100828</c:v>
                </c:pt>
                <c:pt idx="3193">
                  <c:v>50.706571263415441</c:v>
                </c:pt>
                <c:pt idx="3194">
                  <c:v>50.581418833901409</c:v>
                </c:pt>
                <c:pt idx="3195">
                  <c:v>50.456365667809393</c:v>
                </c:pt>
                <c:pt idx="3196">
                  <c:v>50.331406858732748</c:v>
                </c:pt>
                <c:pt idx="3197">
                  <c:v>50.206537513177295</c:v>
                </c:pt>
                <c:pt idx="3198">
                  <c:v>50.081752751128192</c:v>
                </c:pt>
                <c:pt idx="3199">
                  <c:v>49.957047706597962</c:v>
                </c:pt>
                <c:pt idx="3200">
                  <c:v>49.832417528161528</c:v>
                </c:pt>
                <c:pt idx="3201">
                  <c:v>49.707857379481936</c:v>
                </c:pt>
                <c:pt idx="3202">
                  <c:v>49.583362439820405</c:v>
                </c:pt>
                <c:pt idx="3203">
                  <c:v>49.458927904533112</c:v>
                </c:pt>
                <c:pt idx="3204">
                  <c:v>49.33454898556127</c:v>
                </c:pt>
                <c:pt idx="3205">
                  <c:v>49.210220911900365</c:v>
                </c:pt>
                <c:pt idx="3206">
                  <c:v>49.085938930068863</c:v>
                </c:pt>
                <c:pt idx="3207">
                  <c:v>48.961698304552726</c:v>
                </c:pt>
                <c:pt idx="3208">
                  <c:v>48.837494318249753</c:v>
                </c:pt>
                <c:pt idx="3209">
                  <c:v>48.713322272895027</c:v>
                </c:pt>
                <c:pt idx="3210">
                  <c:v>48.589177489480619</c:v>
                </c:pt>
                <c:pt idx="3211">
                  <c:v>48.465055308659515</c:v>
                </c:pt>
                <c:pt idx="3212">
                  <c:v>48.340951091143722</c:v>
                </c:pt>
                <c:pt idx="3213">
                  <c:v>48.216860218090119</c:v>
                </c:pt>
                <c:pt idx="3214">
                  <c:v>48.092778091472496</c:v>
                </c:pt>
                <c:pt idx="3215">
                  <c:v>47.968700134452064</c:v>
                </c:pt>
                <c:pt idx="3216">
                  <c:v>47.844621791728713</c:v>
                </c:pt>
                <c:pt idx="3217">
                  <c:v>47.720538529889467</c:v>
                </c:pt>
                <c:pt idx="3218">
                  <c:v>47.596445837743261</c:v>
                </c:pt>
                <c:pt idx="3219">
                  <c:v>47.472339226649495</c:v>
                </c:pt>
                <c:pt idx="3220">
                  <c:v>47.348214230836959</c:v>
                </c:pt>
                <c:pt idx="3221">
                  <c:v>47.224066407709444</c:v>
                </c:pt>
                <c:pt idx="3222">
                  <c:v>47.099891338151053</c:v>
                </c:pt>
                <c:pt idx="3223">
                  <c:v>46.975684626814513</c:v>
                </c:pt>
                <c:pt idx="3224">
                  <c:v>46.851441902407259</c:v>
                </c:pt>
                <c:pt idx="3225">
                  <c:v>46.72715881796546</c:v>
                </c:pt>
                <c:pt idx="3226">
                  <c:v>46.602831051120603</c:v>
                </c:pt>
                <c:pt idx="3227">
                  <c:v>46.478454304362202</c:v>
                </c:pt>
                <c:pt idx="3228">
                  <c:v>46.354024305286657</c:v>
                </c:pt>
                <c:pt idx="3229">
                  <c:v>46.229536806841537</c:v>
                </c:pt>
                <c:pt idx="3230">
                  <c:v>46.104987587565887</c:v>
                </c:pt>
                <c:pt idx="3231">
                  <c:v>45.980372451814702</c:v>
                </c:pt>
                <c:pt idx="3232">
                  <c:v>45.855687229987069</c:v>
                </c:pt>
                <c:pt idx="3233">
                  <c:v>45.730927778736316</c:v>
                </c:pt>
                <c:pt idx="3234">
                  <c:v>45.606089981184795</c:v>
                </c:pt>
                <c:pt idx="3235">
                  <c:v>45.481169747121214</c:v>
                </c:pt>
                <c:pt idx="3236">
                  <c:v>45.356163013199421</c:v>
                </c:pt>
                <c:pt idx="3237">
                  <c:v>45.231065743126408</c:v>
                </c:pt>
                <c:pt idx="3238">
                  <c:v>45.105873927848478</c:v>
                </c:pt>
                <c:pt idx="3239">
                  <c:v>44.980583585723508</c:v>
                </c:pt>
                <c:pt idx="3240">
                  <c:v>44.855190762698811</c:v>
                </c:pt>
                <c:pt idx="3241">
                  <c:v>44.729691532470042</c:v>
                </c:pt>
                <c:pt idx="3242">
                  <c:v>44.604081996647921</c:v>
                </c:pt>
                <c:pt idx="3243">
                  <c:v>44.47835828490733</c:v>
                </c:pt>
                <c:pt idx="3244">
                  <c:v>44.352516555140795</c:v>
                </c:pt>
                <c:pt idx="3245">
                  <c:v>44.226552993598716</c:v>
                </c:pt>
                <c:pt idx="3246">
                  <c:v>44.100463815029713</c:v>
                </c:pt>
                <c:pt idx="3247">
                  <c:v>43.974245262818073</c:v>
                </c:pt>
                <c:pt idx="3248">
                  <c:v>43.847893609104744</c:v>
                </c:pt>
                <c:pt idx="3249">
                  <c:v>43.721405154920376</c:v>
                </c:pt>
                <c:pt idx="3250">
                  <c:v>43.594776230296844</c:v>
                </c:pt>
                <c:pt idx="3251">
                  <c:v>43.468003194389723</c:v>
                </c:pt>
                <c:pt idx="3252">
                  <c:v>43.341082435584184</c:v>
                </c:pt>
                <c:pt idx="3253">
                  <c:v>43.214010371602114</c:v>
                </c:pt>
                <c:pt idx="3254">
                  <c:v>43.086783449604894</c:v>
                </c:pt>
                <c:pt idx="3255">
                  <c:v>42.95939814629233</c:v>
                </c:pt>
                <c:pt idx="3256">
                  <c:v>42.831850967994058</c:v>
                </c:pt>
                <c:pt idx="3257">
                  <c:v>42.704138450763196</c:v>
                </c:pt>
                <c:pt idx="3258">
                  <c:v>42.576257160459306</c:v>
                </c:pt>
                <c:pt idx="3259">
                  <c:v>42.448203692834795</c:v>
                </c:pt>
                <c:pt idx="3260">
                  <c:v>42.319974673610659</c:v>
                </c:pt>
                <c:pt idx="3261">
                  <c:v>42.191566758554018</c:v>
                </c:pt>
                <c:pt idx="3262">
                  <c:v>42.062976633549681</c:v>
                </c:pt>
                <c:pt idx="3263">
                  <c:v>41.934201014669839</c:v>
                </c:pt>
                <c:pt idx="3264">
                  <c:v>41.805236648237837</c:v>
                </c:pt>
                <c:pt idx="3265">
                  <c:v>41.676080310894605</c:v>
                </c:pt>
                <c:pt idx="3266">
                  <c:v>41.546728809653104</c:v>
                </c:pt>
                <c:pt idx="3267">
                  <c:v>41.417178981959921</c:v>
                </c:pt>
                <c:pt idx="3268">
                  <c:v>41.28742769574373</c:v>
                </c:pt>
                <c:pt idx="3269">
                  <c:v>41.157471849470795</c:v>
                </c:pt>
                <c:pt idx="3270">
                  <c:v>41.027308372191669</c:v>
                </c:pt>
                <c:pt idx="3271">
                  <c:v>40.896934223583514</c:v>
                </c:pt>
                <c:pt idx="3272">
                  <c:v>40.766346393998731</c:v>
                </c:pt>
                <c:pt idx="3273">
                  <c:v>40.635541904499206</c:v>
                </c:pt>
                <c:pt idx="3274">
                  <c:v>40.504517806900026</c:v>
                </c:pt>
                <c:pt idx="3275">
                  <c:v>40.373271183799432</c:v>
                </c:pt>
                <c:pt idx="3276">
                  <c:v>40.241799148617304</c:v>
                </c:pt>
                <c:pt idx="3277">
                  <c:v>40.110098845621593</c:v>
                </c:pt>
                <c:pt idx="3278">
                  <c:v>39.978167449959869</c:v>
                </c:pt>
                <c:pt idx="3279">
                  <c:v>39.846002167686862</c:v>
                </c:pt>
                <c:pt idx="3280">
                  <c:v>39.713600235785236</c:v>
                </c:pt>
                <c:pt idx="3281">
                  <c:v>39.580958922192366</c:v>
                </c:pt>
                <c:pt idx="3282">
                  <c:v>39.448075525817643</c:v>
                </c:pt>
                <c:pt idx="3283">
                  <c:v>39.314947376564987</c:v>
                </c:pt>
                <c:pt idx="3284">
                  <c:v>39.181571835347142</c:v>
                </c:pt>
                <c:pt idx="3285">
                  <c:v>39.047946294101251</c:v>
                </c:pt>
                <c:pt idx="3286">
                  <c:v>38.91406817580318</c:v>
                </c:pt>
                <c:pt idx="3287">
                  <c:v>38.779934934479343</c:v>
                </c:pt>
                <c:pt idx="3288">
                  <c:v>38.645544055216163</c:v>
                </c:pt>
                <c:pt idx="3289">
                  <c:v>38.510893054170225</c:v>
                </c:pt>
                <c:pt idx="3290">
                  <c:v>38.375979478573129</c:v>
                </c:pt>
                <c:pt idx="3291">
                  <c:v>38.240800906740304</c:v>
                </c:pt>
                <c:pt idx="3292">
                  <c:v>38.105354948072517</c:v>
                </c:pt>
                <c:pt idx="3293">
                  <c:v>37.969639243059447</c:v>
                </c:pt>
                <c:pt idx="3294">
                  <c:v>37.833651463282706</c:v>
                </c:pt>
                <c:pt idx="3295">
                  <c:v>37.697389311413986</c:v>
                </c:pt>
                <c:pt idx="3296">
                  <c:v>37.560850521214689</c:v>
                </c:pt>
                <c:pt idx="3297">
                  <c:v>37.424032857535195</c:v>
                </c:pt>
                <c:pt idx="3298">
                  <c:v>37.286934116308231</c:v>
                </c:pt>
                <c:pt idx="3299">
                  <c:v>37.149552124547654</c:v>
                </c:pt>
                <c:pt idx="3300">
                  <c:v>37.011884740339923</c:v>
                </c:pt>
                <c:pt idx="3301">
                  <c:v>36.873929852838387</c:v>
                </c:pt>
                <c:pt idx="3302">
                  <c:v>36.735685382255838</c:v>
                </c:pt>
                <c:pt idx="3303">
                  <c:v>36.597149279854563</c:v>
                </c:pt>
                <c:pt idx="3304">
                  <c:v>36.458319527936283</c:v>
                </c:pt>
                <c:pt idx="3305">
                  <c:v>36.319194139833144</c:v>
                </c:pt>
                <c:pt idx="3306">
                  <c:v>36.179771159893221</c:v>
                </c:pt>
                <c:pt idx="3307">
                  <c:v>36.040048663468326</c:v>
                </c:pt>
                <c:pt idx="3308">
                  <c:v>35.900024756902269</c:v>
                </c:pt>
                <c:pt idx="3309">
                  <c:v>35.759697577513407</c:v>
                </c:pt>
                <c:pt idx="3310">
                  <c:v>35.619065293581457</c:v>
                </c:pt>
                <c:pt idx="3311">
                  <c:v>35.478126104330016</c:v>
                </c:pt>
                <c:pt idx="3312">
                  <c:v>35.33687823990968</c:v>
                </c:pt>
                <c:pt idx="3313">
                  <c:v>35.195319961379994</c:v>
                </c:pt>
                <c:pt idx="3314">
                  <c:v>35.053449560692314</c:v>
                </c:pt>
                <c:pt idx="3315">
                  <c:v>34.911265360667244</c:v>
                </c:pt>
                <c:pt idx="3316">
                  <c:v>34.76876571497823</c:v>
                </c:pt>
                <c:pt idx="3317">
                  <c:v>34.625949008128202</c:v>
                </c:pt>
                <c:pt idx="3318">
                  <c:v>34.482813655428828</c:v>
                </c:pt>
                <c:pt idx="3319">
                  <c:v>34.339358102978679</c:v>
                </c:pt>
                <c:pt idx="3320">
                  <c:v>34.195580827639333</c:v>
                </c:pt>
                <c:pt idx="3321">
                  <c:v>34.051480337012293</c:v>
                </c:pt>
                <c:pt idx="3322">
                  <c:v>33.907055169415855</c:v>
                </c:pt>
                <c:pt idx="3323">
                  <c:v>33.762303893858586</c:v>
                </c:pt>
                <c:pt idx="3324">
                  <c:v>33.617225110014687</c:v>
                </c:pt>
                <c:pt idx="3325">
                  <c:v>33.471817448198692</c:v>
                </c:pt>
                <c:pt idx="3326">
                  <c:v>33.326079569336031</c:v>
                </c:pt>
                <c:pt idx="3327">
                  <c:v>33.180010164940001</c:v>
                </c:pt>
                <c:pt idx="3328">
                  <c:v>33.033607957079425</c:v>
                </c:pt>
                <c:pt idx="3329">
                  <c:v>32.886871698353815</c:v>
                </c:pt>
                <c:pt idx="3330">
                  <c:v>32.739800171862612</c:v>
                </c:pt>
                <c:pt idx="3331">
                  <c:v>32.592392191174469</c:v>
                </c:pt>
                <c:pt idx="3332">
                  <c:v>32.4446466003007</c:v>
                </c:pt>
                <c:pt idx="3333">
                  <c:v>32.296562273660442</c:v>
                </c:pt>
                <c:pt idx="3334">
                  <c:v>32.148138116051797</c:v>
                </c:pt>
                <c:pt idx="3335">
                  <c:v>31.999373062619298</c:v>
                </c:pt>
                <c:pt idx="3336">
                  <c:v>31.850266078822216</c:v>
                </c:pt>
                <c:pt idx="3337">
                  <c:v>31.700816160399796</c:v>
                </c:pt>
                <c:pt idx="3338">
                  <c:v>31.551022333339716</c:v>
                </c:pt>
                <c:pt idx="3339">
                  <c:v>31.400883653842868</c:v>
                </c:pt>
                <c:pt idx="3340">
                  <c:v>31.250399208288798</c:v>
                </c:pt>
                <c:pt idx="3341">
                  <c:v>31.09956811320086</c:v>
                </c:pt>
                <c:pt idx="3342">
                  <c:v>30.948389515211289</c:v>
                </c:pt>
                <c:pt idx="3343">
                  <c:v>30.796862591022517</c:v>
                </c:pt>
                <c:pt idx="3344">
                  <c:v>30.644986547372156</c:v>
                </c:pt>
                <c:pt idx="3345">
                  <c:v>30.492760620995966</c:v>
                </c:pt>
                <c:pt idx="3346">
                  <c:v>30.34018407858801</c:v>
                </c:pt>
                <c:pt idx="3347">
                  <c:v>30.187256216763842</c:v>
                </c:pt>
                <c:pt idx="3348">
                  <c:v>30.033976362020013</c:v>
                </c:pt>
                <c:pt idx="3349">
                  <c:v>29.880343870695043</c:v>
                </c:pt>
                <c:pt idx="3350">
                  <c:v>29.726358128929803</c:v>
                </c:pt>
                <c:pt idx="3351">
                  <c:v>29.572018552624371</c:v>
                </c:pt>
                <c:pt idx="3352">
                  <c:v>29.41732458739915</c:v>
                </c:pt>
                <c:pt idx="3353">
                  <c:v>29.262275708550561</c:v>
                </c:pt>
                <c:pt idx="3354">
                  <c:v>29.106871421009714</c:v>
                </c:pt>
                <c:pt idx="3355">
                  <c:v>28.951111259298415</c:v>
                </c:pt>
                <c:pt idx="3356">
                  <c:v>28.794994787485081</c:v>
                </c:pt>
                <c:pt idx="3357">
                  <c:v>28.638521599140603</c:v>
                </c:pt>
                <c:pt idx="3358">
                  <c:v>28.481691317292388</c:v>
                </c:pt>
                <c:pt idx="3359">
                  <c:v>28.324503594378797</c:v>
                </c:pt>
                <c:pt idx="3360">
                  <c:v>28.166958112202735</c:v>
                </c:pt>
                <c:pt idx="3361">
                  <c:v>28.009054581883277</c:v>
                </c:pt>
                <c:pt idx="3362">
                  <c:v>27.850792743808853</c:v>
                </c:pt>
                <c:pt idx="3363">
                  <c:v>27.69217236758908</c:v>
                </c:pt>
                <c:pt idx="3364">
                  <c:v>27.533193252002462</c:v>
                </c:pt>
                <c:pt idx="3365">
                  <c:v>27.373855224949693</c:v>
                </c:pt>
                <c:pt idx="3366">
                  <c:v>27.214158143400283</c:v>
                </c:pt>
                <c:pt idx="3367">
                  <c:v>27.054101893343272</c:v>
                </c:pt>
                <c:pt idx="3368">
                  <c:v>26.893686389732153</c:v>
                </c:pt>
                <c:pt idx="3369">
                  <c:v>26.732911576432798</c:v>
                </c:pt>
                <c:pt idx="3370">
                  <c:v>26.571777426172446</c:v>
                </c:pt>
                <c:pt idx="3371">
                  <c:v>26.410283940479246</c:v>
                </c:pt>
                <c:pt idx="3372">
                  <c:v>26.248431149631188</c:v>
                </c:pt>
                <c:pt idx="3373">
                  <c:v>26.086219112599053</c:v>
                </c:pt>
                <c:pt idx="3374">
                  <c:v>25.923647916987051</c:v>
                </c:pt>
                <c:pt idx="3375">
                  <c:v>25.760717678977585</c:v>
                </c:pt>
                <c:pt idx="3376">
                  <c:v>25.597428543270837</c:v>
                </c:pt>
                <c:pt idx="3377">
                  <c:v>25.433780683024821</c:v>
                </c:pt>
                <c:pt idx="3378">
                  <c:v>25.269774299795642</c:v>
                </c:pt>
                <c:pt idx="3379">
                  <c:v>25.105409623474543</c:v>
                </c:pt>
                <c:pt idx="3380">
                  <c:v>24.940686912227306</c:v>
                </c:pt>
                <c:pt idx="3381">
                  <c:v>24.775606452429201</c:v>
                </c:pt>
                <c:pt idx="3382">
                  <c:v>24.61016855860214</c:v>
                </c:pt>
                <c:pt idx="3383">
                  <c:v>24.444373573346667</c:v>
                </c:pt>
                <c:pt idx="3384">
                  <c:v>24.278221867279058</c:v>
                </c:pt>
                <c:pt idx="3385">
                  <c:v>24.111713838962089</c:v>
                </c:pt>
                <c:pt idx="3386">
                  <c:v>23.944849914836851</c:v>
                </c:pt>
                <c:pt idx="3387">
                  <c:v>23.777630549152974</c:v>
                </c:pt>
                <c:pt idx="3388">
                  <c:v>23.610056223899932</c:v>
                </c:pt>
                <c:pt idx="3389">
                  <c:v>23.442127448733942</c:v>
                </c:pt>
                <c:pt idx="3390">
                  <c:v>23.273844760907537</c:v>
                </c:pt>
                <c:pt idx="3391">
                  <c:v>23.105208725192455</c:v>
                </c:pt>
                <c:pt idx="3392">
                  <c:v>22.936219933807934</c:v>
                </c:pt>
                <c:pt idx="3393">
                  <c:v>22.766879006345818</c:v>
                </c:pt>
                <c:pt idx="3394">
                  <c:v>22.597186589690068</c:v>
                </c:pt>
                <c:pt idx="3395">
                  <c:v>22.427143357941304</c:v>
                </c:pt>
                <c:pt idx="3396">
                  <c:v>22.256750012337307</c:v>
                </c:pt>
                <c:pt idx="3397">
                  <c:v>22.086007281172158</c:v>
                </c:pt>
                <c:pt idx="3398">
                  <c:v>21.914915919715213</c:v>
                </c:pt>
                <c:pt idx="3399">
                  <c:v>21.743476710127965</c:v>
                </c:pt>
                <c:pt idx="3400">
                  <c:v>21.571690461379802</c:v>
                </c:pt>
                <c:pt idx="3401">
                  <c:v>21.39955800916448</c:v>
                </c:pt>
                <c:pt idx="3402">
                  <c:v>21.227080215811128</c:v>
                </c:pt>
                <c:pt idx="3403">
                  <c:v>21.05425797019916</c:v>
                </c:pt>
                <c:pt idx="3404">
                  <c:v>20.881092187667377</c:v>
                </c:pt>
                <c:pt idx="3405">
                  <c:v>20.707583809924671</c:v>
                </c:pt>
                <c:pt idx="3406">
                  <c:v>20.533733804959184</c:v>
                </c:pt>
                <c:pt idx="3407">
                  <c:v>20.359543166943325</c:v>
                </c:pt>
                <c:pt idx="3408">
                  <c:v>20.185012916142227</c:v>
                </c:pt>
                <c:pt idx="3409">
                  <c:v>20.010144098816198</c:v>
                </c:pt>
                <c:pt idx="3410">
                  <c:v>19.834937787125199</c:v>
                </c:pt>
                <c:pt idx="3411">
                  <c:v>19.659395079030247</c:v>
                </c:pt>
                <c:pt idx="3412">
                  <c:v>19.483517098193374</c:v>
                </c:pt>
                <c:pt idx="3413">
                  <c:v>19.307304993877125</c:v>
                </c:pt>
                <c:pt idx="3414">
                  <c:v>19.130759940841955</c:v>
                </c:pt>
                <c:pt idx="3415">
                  <c:v>18.953883139243317</c:v>
                </c:pt>
                <c:pt idx="3416">
                  <c:v>18.776675814525447</c:v>
                </c:pt>
                <c:pt idx="3417">
                  <c:v>18.599139217314416</c:v>
                </c:pt>
                <c:pt idx="3418">
                  <c:v>18.42127462331257</c:v>
                </c:pt>
                <c:pt idx="3419">
                  <c:v>18.243083333184785</c:v>
                </c:pt>
                <c:pt idx="3420">
                  <c:v>18.064566672451491</c:v>
                </c:pt>
                <c:pt idx="3421">
                  <c:v>17.885725991374329</c:v>
                </c:pt>
                <c:pt idx="3422">
                  <c:v>17.706562664841584</c:v>
                </c:pt>
                <c:pt idx="3423">
                  <c:v>17.527078092255067</c:v>
                </c:pt>
                <c:pt idx="3424">
                  <c:v>17.34727369741006</c:v>
                </c:pt>
                <c:pt idx="3425">
                  <c:v>17.167150928378504</c:v>
                </c:pt>
                <c:pt idx="3426">
                  <c:v>16.986711257391477</c:v>
                </c:pt>
                <c:pt idx="3427">
                  <c:v>16.805956180711036</c:v>
                </c:pt>
                <c:pt idx="3428">
                  <c:v>16.624887218514687</c:v>
                </c:pt>
                <c:pt idx="3429">
                  <c:v>16.443505914765211</c:v>
                </c:pt>
                <c:pt idx="3430">
                  <c:v>16.261813837087431</c:v>
                </c:pt>
                <c:pt idx="3431">
                  <c:v>16.079812576639455</c:v>
                </c:pt>
                <c:pt idx="3432">
                  <c:v>15.897503747983109</c:v>
                </c:pt>
                <c:pt idx="3433">
                  <c:v>15.714888988953618</c:v>
                </c:pt>
                <c:pt idx="3434">
                  <c:v>15.531969960526652</c:v>
                </c:pt>
                <c:pt idx="3435">
                  <c:v>15.348748346685738</c:v>
                </c:pt>
                <c:pt idx="3436">
                  <c:v>15.165225854283449</c:v>
                </c:pt>
                <c:pt idx="3437">
                  <c:v>14.981404212908075</c:v>
                </c:pt>
                <c:pt idx="3438">
                  <c:v>14.797285174740324</c:v>
                </c:pt>
                <c:pt idx="3439">
                  <c:v>14.612870514418631</c:v>
                </c:pt>
                <c:pt idx="3440">
                  <c:v>14.42816202889054</c:v>
                </c:pt>
                <c:pt idx="3441">
                  <c:v>14.243161537274602</c:v>
                </c:pt>
                <c:pt idx="3442">
                  <c:v>14.05787088071105</c:v>
                </c:pt>
                <c:pt idx="3443">
                  <c:v>13.872291922217954</c:v>
                </c:pt>
                <c:pt idx="3444">
                  <c:v>13.686426546540076</c:v>
                </c:pt>
                <c:pt idx="3445">
                  <c:v>13.500276660001532</c:v>
                </c:pt>
                <c:pt idx="3446">
                  <c:v>13.313844190350778</c:v>
                </c:pt>
                <c:pt idx="3447">
                  <c:v>13.127131086609552</c:v>
                </c:pt>
                <c:pt idx="3448">
                  <c:v>12.940139318917176</c:v>
                </c:pt>
                <c:pt idx="3449">
                  <c:v>12.752870878374353</c:v>
                </c:pt>
                <c:pt idx="3450">
                  <c:v>12.565327776883748</c:v>
                </c:pt>
                <c:pt idx="3451">
                  <c:v>12.377512046991626</c:v>
                </c:pt>
                <c:pt idx="3452">
                  <c:v>12.189425741725017</c:v>
                </c:pt>
                <c:pt idx="3453">
                  <c:v>12.001070934429293</c:v>
                </c:pt>
                <c:pt idx="3454">
                  <c:v>11.812449718603943</c:v>
                </c:pt>
                <c:pt idx="3455">
                  <c:v>11.623564207734631</c:v>
                </c:pt>
                <c:pt idx="3456">
                  <c:v>11.434416535127156</c:v>
                </c:pt>
                <c:pt idx="3457">
                  <c:v>11.245008853737176</c:v>
                </c:pt>
                <c:pt idx="3458">
                  <c:v>11.055343335999112</c:v>
                </c:pt>
                <c:pt idx="3459">
                  <c:v>10.865422173652263</c:v>
                </c:pt>
                <c:pt idx="3460">
                  <c:v>10.675247577569081</c:v>
                </c:pt>
                <c:pt idx="3461">
                  <c:v>10.484821777576826</c:v>
                </c:pt>
                <c:pt idx="3462">
                  <c:v>10.294147022282118</c:v>
                </c:pt>
                <c:pt idx="3463">
                  <c:v>10.103225578890431</c:v>
                </c:pt>
                <c:pt idx="3464">
                  <c:v>9.9120597330263251</c:v>
                </c:pt>
                <c:pt idx="3465">
                  <c:v>9.7206517885516632</c:v>
                </c:pt>
                <c:pt idx="3466">
                  <c:v>9.5290040673805834</c:v>
                </c:pt>
                <c:pt idx="3467">
                  <c:v>9.3371189092958389</c:v>
                </c:pt>
                <c:pt idx="3468">
                  <c:v>9.1449986717625507</c:v>
                </c:pt>
                <c:pt idx="3469">
                  <c:v>8.9526457297377249</c:v>
                </c:pt>
                <c:pt idx="3470">
                  <c:v>8.7600624754826697</c:v>
                </c:pt>
                <c:pt idx="3471">
                  <c:v>8.5672513183709782</c:v>
                </c:pt>
                <c:pt idx="3472">
                  <c:v>8.3742146846965966</c:v>
                </c:pt>
                <c:pt idx="3473">
                  <c:v>8.1809550174793344</c:v>
                </c:pt>
                <c:pt idx="3474">
                  <c:v>7.9874747762684422</c:v>
                </c:pt>
                <c:pt idx="3475">
                  <c:v>7.793776436947212</c:v>
                </c:pt>
                <c:pt idx="3476">
                  <c:v>7.5998624915339406</c:v>
                </c:pt>
                <c:pt idx="3477">
                  <c:v>7.4057354479822095</c:v>
                </c:pt>
                <c:pt idx="3478">
                  <c:v>7.2113978299797452</c:v>
                </c:pt>
                <c:pt idx="3479">
                  <c:v>7.0168521767461698</c:v>
                </c:pt>
                <c:pt idx="3480">
                  <c:v>6.8221010428279101</c:v>
                </c:pt>
                <c:pt idx="3481">
                  <c:v>6.627146997894755</c:v>
                </c:pt>
                <c:pt idx="3482">
                  <c:v>6.4319926265323204</c:v>
                </c:pt>
                <c:pt idx="3483">
                  <c:v>6.2366405280341723</c:v>
                </c:pt>
                <c:pt idx="3484">
                  <c:v>6.0410933161925584</c:v>
                </c:pt>
                <c:pt idx="3485">
                  <c:v>5.84535361908965</c:v>
                </c:pt>
                <c:pt idx="3486">
                  <c:v>5.6494240788825323</c:v>
                </c:pt>
                <c:pt idx="3487">
                  <c:v>5.4533073515943329</c:v>
                </c:pt>
                <c:pt idx="3488">
                  <c:v>5.2570061068971086</c:v>
                </c:pt>
                <c:pt idx="3489">
                  <c:v>5.0605230278982845</c:v>
                </c:pt>
                <c:pt idx="3490">
                  <c:v>4.8638608109224606</c:v>
                </c:pt>
                <c:pt idx="3491">
                  <c:v>4.6670221652965154</c:v>
                </c:pt>
                <c:pt idx="3492">
                  <c:v>4.4700098131273478</c:v>
                </c:pt>
                <c:pt idx="3493">
                  <c:v>4.2728264890868104</c:v>
                </c:pt>
                <c:pt idx="3494">
                  <c:v>4.075474940184904</c:v>
                </c:pt>
                <c:pt idx="3495">
                  <c:v>3.8779579255522663</c:v>
                </c:pt>
                <c:pt idx="3496">
                  <c:v>3.6802782162170615</c:v>
                </c:pt>
                <c:pt idx="3497">
                  <c:v>3.4824385948776353</c:v>
                </c:pt>
                <c:pt idx="3498">
                  <c:v>3.2844418556809103</c:v>
                </c:pt>
                <c:pt idx="3499">
                  <c:v>3.0862908039947854</c:v>
                </c:pt>
                <c:pt idx="3500">
                  <c:v>2.8879882561819841</c:v>
                </c:pt>
                <c:pt idx="3501">
                  <c:v>2.689537039371146</c:v>
                </c:pt>
                <c:pt idx="3502">
                  <c:v>2.4909399912299932</c:v>
                </c:pt>
                <c:pt idx="3503">
                  <c:v>2.2921999597330398</c:v>
                </c:pt>
                <c:pt idx="3504">
                  <c:v>2.0933198029348716</c:v>
                </c:pt>
                <c:pt idx="3505">
                  <c:v>1.8943023887355537</c:v>
                </c:pt>
                <c:pt idx="3506">
                  <c:v>1.6951505946502721</c:v>
                </c:pt>
                <c:pt idx="3507">
                  <c:v>1.4958673075767308</c:v>
                </c:pt>
                <c:pt idx="3508">
                  <c:v>1.2964554235619232</c:v>
                </c:pt>
                <c:pt idx="3509">
                  <c:v>1.0969178475660613</c:v>
                </c:pt>
                <c:pt idx="3510">
                  <c:v>0.89725749323065429</c:v>
                </c:pt>
                <c:pt idx="3511">
                  <c:v>0.69747728264081843</c:v>
                </c:pt>
                <c:pt idx="3512">
                  <c:v>0.49758014609065526</c:v>
                </c:pt>
                <c:pt idx="3513">
                  <c:v>0.29756902184544742</c:v>
                </c:pt>
                <c:pt idx="3514">
                  <c:v>9.7446855906099472E-2</c:v>
                </c:pt>
                <c:pt idx="3515">
                  <c:v>-0.10278339823051397</c:v>
                </c:pt>
                <c:pt idx="3516">
                  <c:v>-0.30311877980787472</c:v>
                </c:pt>
                <c:pt idx="3517">
                  <c:v>-0.50355632105069503</c:v>
                </c:pt>
                <c:pt idx="3518">
                  <c:v>-0.70409304740022094</c:v>
                </c:pt>
                <c:pt idx="3519">
                  <c:v>-0.90472597775737995</c:v>
                </c:pt>
                <c:pt idx="3520">
                  <c:v>-1.1054521247212676</c:v>
                </c:pt>
                <c:pt idx="3521">
                  <c:v>-1.3062684948285721</c:v>
                </c:pt>
                <c:pt idx="3522">
                  <c:v>-1.5071720887952722</c:v>
                </c:pt>
                <c:pt idx="3523">
                  <c:v>-1.7081599017549536</c:v>
                </c:pt>
                <c:pt idx="3524">
                  <c:v>-1.9092289235043722</c:v>
                </c:pt>
                <c:pt idx="3525">
                  <c:v>-2.1103761387380189</c:v>
                </c:pt>
                <c:pt idx="3526">
                  <c:v>-2.3115985272965247</c:v>
                </c:pt>
                <c:pt idx="3527">
                  <c:v>-2.5128930644013678</c:v>
                </c:pt>
                <c:pt idx="3528">
                  <c:v>-2.7142567209024264</c:v>
                </c:pt>
                <c:pt idx="3529">
                  <c:v>-2.9156864635146178</c:v>
                </c:pt>
                <c:pt idx="3530">
                  <c:v>-3.1171792550629789</c:v>
                </c:pt>
                <c:pt idx="3531">
                  <c:v>-3.3187320547226591</c:v>
                </c:pt>
                <c:pt idx="3532">
                  <c:v>-3.5203418182613291</c:v>
                </c:pt>
                <c:pt idx="3533">
                  <c:v>-3.7220054982785484</c:v>
                </c:pt>
                <c:pt idx="3534">
                  <c:v>-3.9237200444521818</c:v>
                </c:pt>
                <c:pt idx="3535">
                  <c:v>-4.1254824037741002</c:v>
                </c:pt>
                <c:pt idx="3536">
                  <c:v>-4.3272895207942952</c:v>
                </c:pt>
                <c:pt idx="3537">
                  <c:v>-4.5291383378618946</c:v>
                </c:pt>
                <c:pt idx="3538">
                  <c:v>-4.7310257953639905</c:v>
                </c:pt>
                <c:pt idx="3539">
                  <c:v>-4.932948831970549</c:v>
                </c:pt>
                <c:pt idx="3540">
                  <c:v>-5.134904384868122</c:v>
                </c:pt>
                <c:pt idx="3541">
                  <c:v>-5.336889390005382</c:v>
                </c:pt>
                <c:pt idx="3542">
                  <c:v>-5.5389007823284544</c:v>
                </c:pt>
                <c:pt idx="3543">
                  <c:v>-5.7409354960244912</c:v>
                </c:pt>
                <c:pt idx="3544">
                  <c:v>-5.9429904647552974</c:v>
                </c:pt>
                <c:pt idx="3545">
                  <c:v>-6.1450626218985178</c:v>
                </c:pt>
                <c:pt idx="3546">
                  <c:v>-6.3471489007863511</c:v>
                </c:pt>
                <c:pt idx="3547">
                  <c:v>-6.5492462349384937</c:v>
                </c:pt>
                <c:pt idx="3548">
                  <c:v>-6.7513515583029289</c:v>
                </c:pt>
                <c:pt idx="3549">
                  <c:v>-6.9534618054907469</c:v>
                </c:pt>
                <c:pt idx="3550">
                  <c:v>-7.1555739120093449</c:v>
                </c:pt>
                <c:pt idx="3551">
                  <c:v>-7.3576848144997484</c:v>
                </c:pt>
                <c:pt idx="3552">
                  <c:v>-7.559791450969584</c:v>
                </c:pt>
                <c:pt idx="3553">
                  <c:v>-7.7618907610264785</c:v>
                </c:pt>
                <c:pt idx="3554">
                  <c:v>-7.9639796861104628</c:v>
                </c:pt>
                <c:pt idx="3555">
                  <c:v>-8.1660551697245012</c:v>
                </c:pt>
                <c:pt idx="3556">
                  <c:v>-8.3681141576679181</c:v>
                </c:pt>
                <c:pt idx="3557">
                  <c:v>-8.5701535982640848</c:v>
                </c:pt>
                <c:pt idx="3558">
                  <c:v>-8.7721704425906637</c:v>
                </c:pt>
                <c:pt idx="3559">
                  <c:v>-8.9741616447071237</c:v>
                </c:pt>
                <c:pt idx="3560">
                  <c:v>-9.1761241618814324</c:v>
                </c:pt>
                <c:pt idx="3561">
                  <c:v>-9.3780549548193335</c:v>
                </c:pt>
                <c:pt idx="3562">
                  <c:v>-9.5799509878848994</c:v>
                </c:pt>
                <c:pt idx="3563">
                  <c:v>-9.7818092293280756</c:v>
                </c:pt>
                <c:pt idx="3564">
                  <c:v>-9.9836266515063414</c:v>
                </c:pt>
                <c:pt idx="3565">
                  <c:v>-10.185400231107138</c:v>
                </c:pt>
                <c:pt idx="3566">
                  <c:v>-10.387126949368934</c:v>
                </c:pt>
                <c:pt idx="3567">
                  <c:v>-10.588803792298535</c:v>
                </c:pt>
                <c:pt idx="3568">
                  <c:v>-10.790427750893627</c:v>
                </c:pt>
                <c:pt idx="3569">
                  <c:v>-10.991995821355999</c:v>
                </c:pt>
                <c:pt idx="3570">
                  <c:v>-11.193505005309561</c:v>
                </c:pt>
                <c:pt idx="3571">
                  <c:v>-11.394952310014673</c:v>
                </c:pt>
                <c:pt idx="3572">
                  <c:v>-11.596334748580261</c:v>
                </c:pt>
                <c:pt idx="3573">
                  <c:v>-11.797649340177941</c:v>
                </c:pt>
                <c:pt idx="3574">
                  <c:v>-11.998893110250663</c:v>
                </c:pt>
                <c:pt idx="3575">
                  <c:v>-12.200063090721869</c:v>
                </c:pt>
                <c:pt idx="3576">
                  <c:v>-12.401156320204876</c:v>
                </c:pt>
                <c:pt idx="3577">
                  <c:v>-12.602169844208078</c:v>
                </c:pt>
                <c:pt idx="3578">
                  <c:v>-12.8031007153389</c:v>
                </c:pt>
                <c:pt idx="3579">
                  <c:v>-13.003945993507926</c:v>
                </c:pt>
                <c:pt idx="3580">
                  <c:v>-13.204702746131773</c:v>
                </c:pt>
                <c:pt idx="3581">
                  <c:v>-13.40536804833107</c:v>
                </c:pt>
                <c:pt idx="3582">
                  <c:v>-13.605938983129249</c:v>
                </c:pt>
                <c:pt idx="3583">
                  <c:v>-13.806412641652429</c:v>
                </c:pt>
                <c:pt idx="3584">
                  <c:v>-14.006786123319699</c:v>
                </c:pt>
                <c:pt idx="3585">
                  <c:v>-14.207056536042728</c:v>
                </c:pt>
                <c:pt idx="3586">
                  <c:v>-14.407220996411922</c:v>
                </c:pt>
                <c:pt idx="3587">
                  <c:v>-14.607276629890805</c:v>
                </c:pt>
                <c:pt idx="3588">
                  <c:v>-14.807220571002404</c:v>
                </c:pt>
                <c:pt idx="3589">
                  <c:v>-15.007049963517744</c:v>
                </c:pt>
                <c:pt idx="3590">
                  <c:v>-15.206761960638516</c:v>
                </c:pt>
                <c:pt idx="3591">
                  <c:v>-15.406353725182129</c:v>
                </c:pt>
                <c:pt idx="3592">
                  <c:v>-15.605822429763293</c:v>
                </c:pt>
                <c:pt idx="3593">
                  <c:v>-15.805165256971293</c:v>
                </c:pt>
                <c:pt idx="3594">
                  <c:v>-16.004379399550714</c:v>
                </c:pt>
                <c:pt idx="3595">
                  <c:v>-16.203462060575021</c:v>
                </c:pt>
                <c:pt idx="3596">
                  <c:v>-16.402410453621229</c:v>
                </c:pt>
                <c:pt idx="3597">
                  <c:v>-16.601221802941978</c:v>
                </c:pt>
                <c:pt idx="3598">
                  <c:v>-16.799893343635432</c:v>
                </c:pt>
                <c:pt idx="3599">
                  <c:v>-16.998422321814218</c:v>
                </c:pt>
                <c:pt idx="3600">
                  <c:v>-17.19680599476979</c:v>
                </c:pt>
                <c:pt idx="3601">
                  <c:v>-17.395041631138952</c:v>
                </c:pt>
                <c:pt idx="3602">
                  <c:v>-17.593126511063957</c:v>
                </c:pt>
                <c:pt idx="3603">
                  <c:v>-17.791057926353432</c:v>
                </c:pt>
                <c:pt idx="3604">
                  <c:v>-17.988833180641251</c:v>
                </c:pt>
                <c:pt idx="3605">
                  <c:v>-18.186449589541184</c:v>
                </c:pt>
                <c:pt idx="3606">
                  <c:v>-18.383904480803238</c:v>
                </c:pt>
                <c:pt idx="3607">
                  <c:v>-18.581195194462225</c:v>
                </c:pt>
                <c:pt idx="3608">
                  <c:v>-18.778319082991089</c:v>
                </c:pt>
                <c:pt idx="3609">
                  <c:v>-18.975273511446687</c:v>
                </c:pt>
                <c:pt idx="3610">
                  <c:v>-19.17205585761559</c:v>
                </c:pt>
                <c:pt idx="3611">
                  <c:v>-19.368663512158946</c:v>
                </c:pt>
                <c:pt idx="3612">
                  <c:v>-19.565093878752577</c:v>
                </c:pt>
                <c:pt idx="3613">
                  <c:v>-19.761344374225416</c:v>
                </c:pt>
                <c:pt idx="3614">
                  <c:v>-19.957412428700877</c:v>
                </c:pt>
                <c:pt idx="3615">
                  <c:v>-20.153295485726176</c:v>
                </c:pt>
                <c:pt idx="3616">
                  <c:v>-20.348991002408354</c:v>
                </c:pt>
                <c:pt idx="3617">
                  <c:v>-20.54449644954596</c:v>
                </c:pt>
                <c:pt idx="3618">
                  <c:v>-20.739809311754868</c:v>
                </c:pt>
                <c:pt idx="3619">
                  <c:v>-20.934927087594929</c:v>
                </c:pt>
                <c:pt idx="3620">
                  <c:v>-21.129847289695334</c:v>
                </c:pt>
                <c:pt idx="3621">
                  <c:v>-21.324567444877459</c:v>
                </c:pt>
                <c:pt idx="3622">
                  <c:v>-21.519085094270082</c:v>
                </c:pt>
                <c:pt idx="3623">
                  <c:v>-21.713397793431852</c:v>
                </c:pt>
                <c:pt idx="3624">
                  <c:v>-21.907503112462365</c:v>
                </c:pt>
                <c:pt idx="3625">
                  <c:v>-22.101398636118859</c:v>
                </c:pt>
                <c:pt idx="3626">
                  <c:v>-22.295081963924531</c:v>
                </c:pt>
                <c:pt idx="3627">
                  <c:v>-22.488550710276712</c:v>
                </c:pt>
                <c:pt idx="3628">
                  <c:v>-22.681802504555009</c:v>
                </c:pt>
                <c:pt idx="3629">
                  <c:v>-22.874834991224333</c:v>
                </c:pt>
                <c:pt idx="3630">
                  <c:v>-23.067645829936197</c:v>
                </c:pt>
                <c:pt idx="3631">
                  <c:v>-23.260232695628275</c:v>
                </c:pt>
                <c:pt idx="3632">
                  <c:v>-23.452593278624562</c:v>
                </c:pt>
                <c:pt idx="3633">
                  <c:v>-23.64472528472507</c:v>
                </c:pt>
                <c:pt idx="3634">
                  <c:v>-23.8366264353036</c:v>
                </c:pt>
                <c:pt idx="3635">
                  <c:v>-24.028294467395597</c:v>
                </c:pt>
                <c:pt idx="3636">
                  <c:v>-24.219727133787814</c:v>
                </c:pt>
                <c:pt idx="3637">
                  <c:v>-24.410922203102615</c:v>
                </c:pt>
                <c:pt idx="3638">
                  <c:v>-24.60187745988361</c:v>
                </c:pt>
                <c:pt idx="3639">
                  <c:v>-24.792590704677707</c:v>
                </c:pt>
                <c:pt idx="3640">
                  <c:v>-24.983059754111594</c:v>
                </c:pt>
                <c:pt idx="3641">
                  <c:v>-25.17328244097169</c:v>
                </c:pt>
                <c:pt idx="3642">
                  <c:v>-25.363256614277617</c:v>
                </c:pt>
                <c:pt idx="3643">
                  <c:v>-25.552980139356379</c:v>
                </c:pt>
                <c:pt idx="3644">
                  <c:v>-25.74245089790972</c:v>
                </c:pt>
                <c:pt idx="3645">
                  <c:v>-25.931666788086318</c:v>
                </c:pt>
                <c:pt idx="3646">
                  <c:v>-26.120625724544624</c:v>
                </c:pt>
                <c:pt idx="3647">
                  <c:v>-26.309325638519454</c:v>
                </c:pt>
                <c:pt idx="3648">
                  <c:v>-26.497764477880452</c:v>
                </c:pt>
                <c:pt idx="3649">
                  <c:v>-26.685940207194761</c:v>
                </c:pt>
                <c:pt idx="3650">
                  <c:v>-26.873850807781594</c:v>
                </c:pt>
                <c:pt idx="3651">
                  <c:v>-27.06149427776927</c:v>
                </c:pt>
                <c:pt idx="3652">
                  <c:v>-27.248868632147037</c:v>
                </c:pt>
                <c:pt idx="3653">
                  <c:v>-27.435971902816277</c:v>
                </c:pt>
                <c:pt idx="3654">
                  <c:v>-27.622802138639287</c:v>
                </c:pt>
                <c:pt idx="3655">
                  <c:v>-27.809357405484832</c:v>
                </c:pt>
                <c:pt idx="3656">
                  <c:v>-27.995635786274136</c:v>
                </c:pt>
                <c:pt idx="3657">
                  <c:v>-28.18163538102246</c:v>
                </c:pt>
                <c:pt idx="3658">
                  <c:v>-28.367354306876251</c:v>
                </c:pt>
                <c:pt idx="3659">
                  <c:v>-28.552790698157082</c:v>
                </c:pt>
                <c:pt idx="3660">
                  <c:v>-28.737942706391863</c:v>
                </c:pt>
                <c:pt idx="3661">
                  <c:v>-28.922808500350158</c:v>
                </c:pt>
                <c:pt idx="3662">
                  <c:v>-29.107386266075565</c:v>
                </c:pt>
                <c:pt idx="3663">
                  <c:v>-29.29167420691212</c:v>
                </c:pt>
                <c:pt idx="3664">
                  <c:v>-29.475670543538286</c:v>
                </c:pt>
                <c:pt idx="3665">
                  <c:v>-29.659373513985344</c:v>
                </c:pt>
                <c:pt idx="3666">
                  <c:v>-29.842781373667094</c:v>
                </c:pt>
                <c:pt idx="3667">
                  <c:v>-30.025892395397307</c:v>
                </c:pt>
                <c:pt idx="3668">
                  <c:v>-30.208704869412031</c:v>
                </c:pt>
                <c:pt idx="3669">
                  <c:v>-30.391217103385515</c:v>
                </c:pt>
                <c:pt idx="3670">
                  <c:v>-30.573427422446883</c:v>
                </c:pt>
                <c:pt idx="3671">
                  <c:v>-30.755334169192651</c:v>
                </c:pt>
                <c:pt idx="3672">
                  <c:v>-30.936935703700442</c:v>
                </c:pt>
                <c:pt idx="3673">
                  <c:v>-31.118230403537154</c:v>
                </c:pt>
                <c:pt idx="3674">
                  <c:v>-31.299216663767595</c:v>
                </c:pt>
                <c:pt idx="3675">
                  <c:v>-31.479892896960507</c:v>
                </c:pt>
                <c:pt idx="3676">
                  <c:v>-31.660257533192748</c:v>
                </c:pt>
                <c:pt idx="3677">
                  <c:v>-31.840309020051961</c:v>
                </c:pt>
                <c:pt idx="3678">
                  <c:v>-32.020045822636206</c:v>
                </c:pt>
                <c:pt idx="3679">
                  <c:v>-32.199466423552877</c:v>
                </c:pt>
                <c:pt idx="3680">
                  <c:v>-32.378569322915951</c:v>
                </c:pt>
                <c:pt idx="3681">
                  <c:v>-32.557353038341262</c:v>
                </c:pt>
                <c:pt idx="3682">
                  <c:v>-32.735816104939772</c:v>
                </c:pt>
                <c:pt idx="3683">
                  <c:v>-32.913957075307081</c:v>
                </c:pt>
                <c:pt idx="3684">
                  <c:v>-33.091774519516605</c:v>
                </c:pt>
                <c:pt idx="3685">
                  <c:v>-33.269267025104341</c:v>
                </c:pt>
                <c:pt idx="3686">
                  <c:v>-33.446433197057985</c:v>
                </c:pt>
                <c:pt idx="3687">
                  <c:v>-33.623271657798483</c:v>
                </c:pt>
                <c:pt idx="3688">
                  <c:v>-33.79978104716767</c:v>
                </c:pt>
                <c:pt idx="3689">
                  <c:v>-33.975960022403683</c:v>
                </c:pt>
                <c:pt idx="3690">
                  <c:v>-34.151807258125103</c:v>
                </c:pt>
                <c:pt idx="3691">
                  <c:v>-34.327321446308218</c:v>
                </c:pt>
                <c:pt idx="3692">
                  <c:v>-34.502501296260505</c:v>
                </c:pt>
                <c:pt idx="3693">
                  <c:v>-34.677345534600391</c:v>
                </c:pt>
                <c:pt idx="3694">
                  <c:v>-34.851852905226849</c:v>
                </c:pt>
                <c:pt idx="3695">
                  <c:v>-35.026022169291736</c:v>
                </c:pt>
                <c:pt idx="3696">
                  <c:v>-35.199852105171828</c:v>
                </c:pt>
                <c:pt idx="3697">
                  <c:v>-35.37334150843563</c:v>
                </c:pt>
                <c:pt idx="3698">
                  <c:v>-35.546489191811048</c:v>
                </c:pt>
                <c:pt idx="3699">
                  <c:v>-35.71929398515195</c:v>
                </c:pt>
                <c:pt idx="3700">
                  <c:v>-35.891754735401776</c:v>
                </c:pt>
                <c:pt idx="3701">
                  <c:v>-36.063870306556481</c:v>
                </c:pt>
                <c:pt idx="3702">
                  <c:v>-36.235639579626991</c:v>
                </c:pt>
                <c:pt idx="3703">
                  <c:v>-36.407061452597759</c:v>
                </c:pt>
                <c:pt idx="3704">
                  <c:v>-36.578134840385474</c:v>
                </c:pt>
                <c:pt idx="3705">
                  <c:v>-36.748858674799266</c:v>
                </c:pt>
                <c:pt idx="3706">
                  <c:v>-36.919231904492477</c:v>
                </c:pt>
                <c:pt idx="3707">
                  <c:v>-37.089253494921849</c:v>
                </c:pt>
                <c:pt idx="3708">
                  <c:v>-37.25892242829562</c:v>
                </c:pt>
                <c:pt idx="3709">
                  <c:v>-37.428237703531721</c:v>
                </c:pt>
                <c:pt idx="3710">
                  <c:v>-37.597198336204798</c:v>
                </c:pt>
                <c:pt idx="3711">
                  <c:v>-37.765803358496015</c:v>
                </c:pt>
                <c:pt idx="3712">
                  <c:v>-37.93405181914315</c:v>
                </c:pt>
                <c:pt idx="3713">
                  <c:v>-38.101942783386534</c:v>
                </c:pt>
                <c:pt idx="3714">
                  <c:v>-38.269475332916187</c:v>
                </c:pt>
                <c:pt idx="3715">
                  <c:v>-38.436648565815773</c:v>
                </c:pt>
                <c:pt idx="3716">
                  <c:v>-38.603461596507287</c:v>
                </c:pt>
                <c:pt idx="3717">
                  <c:v>-38.76991355569254</c:v>
                </c:pt>
                <c:pt idx="3718">
                  <c:v>-38.936003590296536</c:v>
                </c:pt>
                <c:pt idx="3719">
                  <c:v>-39.101730863406004</c:v>
                </c:pt>
                <c:pt idx="3720">
                  <c:v>-39.267094554210587</c:v>
                </c:pt>
                <c:pt idx="3721">
                  <c:v>-39.432093857940771</c:v>
                </c:pt>
                <c:pt idx="3722">
                  <c:v>-39.596727985803909</c:v>
                </c:pt>
                <c:pt idx="3723">
                  <c:v>-39.760996164922773</c:v>
                </c:pt>
                <c:pt idx="3724">
                  <c:v>-39.924897638269329</c:v>
                </c:pt>
                <c:pt idx="3725">
                  <c:v>-40.088431664600051</c:v>
                </c:pt>
                <c:pt idx="3726">
                  <c:v>-40.251597518390213</c:v>
                </c:pt>
                <c:pt idx="3727">
                  <c:v>-40.414394489765101</c:v>
                </c:pt>
                <c:pt idx="3728">
                  <c:v>-40.576821884431183</c:v>
                </c:pt>
                <c:pt idx="3729">
                  <c:v>-40.7388790236094</c:v>
                </c:pt>
                <c:pt idx="3730">
                  <c:v>-40.900565243962944</c:v>
                </c:pt>
                <c:pt idx="3731">
                  <c:v>-41.0618798975282</c:v>
                </c:pt>
                <c:pt idx="3732">
                  <c:v>-41.222822351641099</c:v>
                </c:pt>
                <c:pt idx="3733">
                  <c:v>-41.383391988865696</c:v>
                </c:pt>
                <c:pt idx="3734">
                  <c:v>-41.543588206921299</c:v>
                </c:pt>
                <c:pt idx="3735">
                  <c:v>-41.703410418608485</c:v>
                </c:pt>
                <c:pt idx="3736">
                  <c:v>-41.862858051731934</c:v>
                </c:pt>
                <c:pt idx="3737">
                  <c:v>-42.021930549028468</c:v>
                </c:pt>
                <c:pt idx="3738">
                  <c:v>-42.180627368088466</c:v>
                </c:pt>
                <c:pt idx="3739">
                  <c:v>-42.338947981279432</c:v>
                </c:pt>
                <c:pt idx="3740">
                  <c:v>-42.496891875669746</c:v>
                </c:pt>
                <c:pt idx="3741">
                  <c:v>-42.654458552947574</c:v>
                </c:pt>
                <c:pt idx="3742">
                  <c:v>-42.811647529344441</c:v>
                </c:pt>
                <c:pt idx="3743">
                  <c:v>-42.968458335554914</c:v>
                </c:pt>
                <c:pt idx="3744">
                  <c:v>-43.124890516656933</c:v>
                </c:pt>
                <c:pt idx="3745">
                  <c:v>-43.280943632030045</c:v>
                </c:pt>
                <c:pt idx="3746">
                  <c:v>-43.436617255274683</c:v>
                </c:pt>
                <c:pt idx="3747">
                  <c:v>-43.591910974130769</c:v>
                </c:pt>
                <c:pt idx="3748">
                  <c:v>-43.746824390395346</c:v>
                </c:pt>
                <c:pt idx="3749">
                  <c:v>-43.901357119839275</c:v>
                </c:pt>
                <c:pt idx="3750">
                  <c:v>-44.055508792123703</c:v>
                </c:pt>
                <c:pt idx="3751">
                  <c:v>-44.209279050716162</c:v>
                </c:pt>
                <c:pt idx="3752">
                  <c:v>-44.362667552808375</c:v>
                </c:pt>
                <c:pt idx="3753">
                  <c:v>-44.515673969227379</c:v>
                </c:pt>
                <c:pt idx="3754">
                  <c:v>-44.668297984354297</c:v>
                </c:pt>
                <c:pt idx="3755">
                  <c:v>-44.820539296037538</c:v>
                </c:pt>
                <c:pt idx="3756">
                  <c:v>-44.972397615504548</c:v>
                </c:pt>
                <c:pt idx="3757">
                  <c:v>-45.123872667279755</c:v>
                </c:pt>
                <c:pt idx="3758">
                  <c:v>-45.274964189093311</c:v>
                </c:pt>
                <c:pt idx="3759">
                  <c:v>-45.425671931796813</c:v>
                </c:pt>
                <c:pt idx="3760">
                  <c:v>-45.575995659275122</c:v>
                </c:pt>
                <c:pt idx="3761">
                  <c:v>-45.725935148358246</c:v>
                </c:pt>
                <c:pt idx="3762">
                  <c:v>-45.875490188734858</c:v>
                </c:pt>
                <c:pt idx="3763">
                  <c:v>-46.024660582861202</c:v>
                </c:pt>
                <c:pt idx="3764">
                  <c:v>-46.173446145873527</c:v>
                </c:pt>
                <c:pt idx="3765">
                  <c:v>-46.321846705501912</c:v>
                </c:pt>
                <c:pt idx="3766">
                  <c:v>-46.469862101976901</c:v>
                </c:pt>
                <c:pt idx="3767">
                  <c:v>-46.617492187942617</c:v>
                </c:pt>
                <c:pt idx="3768">
                  <c:v>-46.764736828366949</c:v>
                </c:pt>
                <c:pt idx="3769">
                  <c:v>-46.911595900450578</c:v>
                </c:pt>
                <c:pt idx="3770">
                  <c:v>-47.058069293538523</c:v>
                </c:pt>
                <c:pt idx="3771">
                  <c:v>-47.204156909028995</c:v>
                </c:pt>
                <c:pt idx="3772">
                  <c:v>-47.349858660283871</c:v>
                </c:pt>
                <c:pt idx="3773">
                  <c:v>-47.49517447253703</c:v>
                </c:pt>
                <c:pt idx="3774">
                  <c:v>-47.640104282805567</c:v>
                </c:pt>
                <c:pt idx="3775">
                  <c:v>-47.784648039796849</c:v>
                </c:pt>
                <c:pt idx="3776">
                  <c:v>-47.928805703818938</c:v>
                </c:pt>
                <c:pt idx="3777">
                  <c:v>-48.072577246690571</c:v>
                </c:pt>
                <c:pt idx="3778">
                  <c:v>-48.215962651648141</c:v>
                </c:pt>
                <c:pt idx="3779">
                  <c:v>-48.358961913255655</c:v>
                </c:pt>
                <c:pt idx="3780">
                  <c:v>-48.501575037314666</c:v>
                </c:pt>
                <c:pt idx="3781">
                  <c:v>-48.643802040769629</c:v>
                </c:pt>
                <c:pt idx="3782">
                  <c:v>-48.785642951621981</c:v>
                </c:pt>
                <c:pt idx="3783">
                  <c:v>-48.927097808833679</c:v>
                </c:pt>
                <c:pt idx="3784">
                  <c:v>-49.068166662239918</c:v>
                </c:pt>
                <c:pt idx="3785">
                  <c:v>-49.208849572454255</c:v>
                </c:pt>
                <c:pt idx="3786">
                  <c:v>-49.349146610781418</c:v>
                </c:pt>
                <c:pt idx="3787">
                  <c:v>-49.489057859121885</c:v>
                </c:pt>
                <c:pt idx="3788">
                  <c:v>-49.628583409885579</c:v>
                </c:pt>
                <c:pt idx="3789">
                  <c:v>-49.767723365894568</c:v>
                </c:pt>
                <c:pt idx="3790">
                  <c:v>-49.90647784029764</c:v>
                </c:pt>
                <c:pt idx="3791">
                  <c:v>-50.04484695647696</c:v>
                </c:pt>
                <c:pt idx="3792">
                  <c:v>-50.182830847955813</c:v>
                </c:pt>
                <c:pt idx="3793">
                  <c:v>-50.32042965831144</c:v>
                </c:pt>
                <c:pt idx="3794">
                  <c:v>-50.457643541079676</c:v>
                </c:pt>
                <c:pt idx="3795">
                  <c:v>-50.594472659668156</c:v>
                </c:pt>
                <c:pt idx="3796">
                  <c:v>-50.730917187263572</c:v>
                </c:pt>
                <c:pt idx="3797">
                  <c:v>-50.866977306742342</c:v>
                </c:pt>
                <c:pt idx="3798">
                  <c:v>-51.002653210580121</c:v>
                </c:pt>
                <c:pt idx="3799">
                  <c:v>-51.137945100760618</c:v>
                </c:pt>
                <c:pt idx="3800">
                  <c:v>-51.272853188687577</c:v>
                </c:pt>
                <c:pt idx="3801">
                  <c:v>-51.407377695094027</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89.177841771913151</c:v>
                </c:pt>
                <c:pt idx="1">
                  <c:v>89.144897944165265</c:v>
                </c:pt>
                <c:pt idx="2">
                  <c:v>89.111954116410956</c:v>
                </c:pt>
                <c:pt idx="3">
                  <c:v>89.079010288650338</c:v>
                </c:pt>
                <c:pt idx="4">
                  <c:v>89.046066460883281</c:v>
                </c:pt>
                <c:pt idx="5">
                  <c:v>89.013122633109788</c:v>
                </c:pt>
                <c:pt idx="6">
                  <c:v>88.980178805329885</c:v>
                </c:pt>
                <c:pt idx="7">
                  <c:v>88.947234977543388</c:v>
                </c:pt>
                <c:pt idx="8">
                  <c:v>88.914291149750269</c:v>
                </c:pt>
                <c:pt idx="9">
                  <c:v>88.881347321950557</c:v>
                </c:pt>
                <c:pt idx="10">
                  <c:v>88.848403494144208</c:v>
                </c:pt>
                <c:pt idx="11">
                  <c:v>88.815459666330952</c:v>
                </c:pt>
                <c:pt idx="12">
                  <c:v>88.782515838511074</c:v>
                </c:pt>
                <c:pt idx="13">
                  <c:v>88.749572010684247</c:v>
                </c:pt>
                <c:pt idx="14">
                  <c:v>88.716628182850471</c:v>
                </c:pt>
                <c:pt idx="15">
                  <c:v>88.683684355009859</c:v>
                </c:pt>
                <c:pt idx="16">
                  <c:v>88.650740527162213</c:v>
                </c:pt>
                <c:pt idx="17">
                  <c:v>88.617796699307434</c:v>
                </c:pt>
                <c:pt idx="18">
                  <c:v>88.584852871445634</c:v>
                </c:pt>
                <c:pt idx="19">
                  <c:v>88.551909043576671</c:v>
                </c:pt>
                <c:pt idx="20">
                  <c:v>88.518965215700376</c:v>
                </c:pt>
                <c:pt idx="21">
                  <c:v>88.486021387816876</c:v>
                </c:pt>
                <c:pt idx="22">
                  <c:v>88.453077559926072</c:v>
                </c:pt>
                <c:pt idx="23">
                  <c:v>88.420133732027892</c:v>
                </c:pt>
                <c:pt idx="24">
                  <c:v>88.387189904122309</c:v>
                </c:pt>
                <c:pt idx="25">
                  <c:v>88.354246076209193</c:v>
                </c:pt>
                <c:pt idx="26">
                  <c:v>88.321302248288376</c:v>
                </c:pt>
                <c:pt idx="27">
                  <c:v>88.28835842036014</c:v>
                </c:pt>
                <c:pt idx="28">
                  <c:v>88.255414592424088</c:v>
                </c:pt>
                <c:pt idx="29">
                  <c:v>88.222470764480306</c:v>
                </c:pt>
                <c:pt idx="30">
                  <c:v>88.189526936528779</c:v>
                </c:pt>
                <c:pt idx="31">
                  <c:v>88.156583108569436</c:v>
                </c:pt>
                <c:pt idx="32">
                  <c:v>88.123639280602234</c:v>
                </c:pt>
                <c:pt idx="33">
                  <c:v>88.090695452626989</c:v>
                </c:pt>
                <c:pt idx="34">
                  <c:v>88.057751624643728</c:v>
                </c:pt>
                <c:pt idx="35">
                  <c:v>88.024807796652283</c:v>
                </c:pt>
                <c:pt idx="36">
                  <c:v>87.991863968652865</c:v>
                </c:pt>
                <c:pt idx="37">
                  <c:v>87.958920140645077</c:v>
                </c:pt>
                <c:pt idx="38">
                  <c:v>87.925976312629146</c:v>
                </c:pt>
                <c:pt idx="39">
                  <c:v>87.893032484604731</c:v>
                </c:pt>
                <c:pt idx="40">
                  <c:v>87.860088656571961</c:v>
                </c:pt>
                <c:pt idx="41">
                  <c:v>87.82714482853072</c:v>
                </c:pt>
                <c:pt idx="42">
                  <c:v>87.79420100048111</c:v>
                </c:pt>
                <c:pt idx="43">
                  <c:v>87.761257172422717</c:v>
                </c:pt>
                <c:pt idx="44">
                  <c:v>87.72831334435574</c:v>
                </c:pt>
                <c:pt idx="45">
                  <c:v>87.695369516279982</c:v>
                </c:pt>
                <c:pt idx="46">
                  <c:v>87.662425688195484</c:v>
                </c:pt>
                <c:pt idx="47">
                  <c:v>87.629481860102118</c:v>
                </c:pt>
                <c:pt idx="48">
                  <c:v>87.596538031999728</c:v>
                </c:pt>
                <c:pt idx="49">
                  <c:v>87.5635942038884</c:v>
                </c:pt>
                <c:pt idx="50">
                  <c:v>87.530650375768147</c:v>
                </c:pt>
                <c:pt idx="51">
                  <c:v>87.497706547638558</c:v>
                </c:pt>
                <c:pt idx="52">
                  <c:v>87.464762719499788</c:v>
                </c:pt>
                <c:pt idx="53">
                  <c:v>87.431818891351895</c:v>
                </c:pt>
                <c:pt idx="54">
                  <c:v>87.398875063194538</c:v>
                </c:pt>
                <c:pt idx="55">
                  <c:v>87.365931235027688</c:v>
                </c:pt>
                <c:pt idx="56">
                  <c:v>87.332987406851601</c:v>
                </c:pt>
                <c:pt idx="57">
                  <c:v>87.300043578665694</c:v>
                </c:pt>
                <c:pt idx="58">
                  <c:v>87.267099750470237</c:v>
                </c:pt>
                <c:pt idx="59">
                  <c:v>87.234155922265217</c:v>
                </c:pt>
                <c:pt idx="60">
                  <c:v>87.201212094050277</c:v>
                </c:pt>
                <c:pt idx="61">
                  <c:v>87.168268265825418</c:v>
                </c:pt>
                <c:pt idx="62">
                  <c:v>87.13532443759081</c:v>
                </c:pt>
                <c:pt idx="63">
                  <c:v>87.102380609346113</c:v>
                </c:pt>
                <c:pt idx="64">
                  <c:v>87.069436781091341</c:v>
                </c:pt>
                <c:pt idx="65">
                  <c:v>87.036492952826293</c:v>
                </c:pt>
                <c:pt idx="66">
                  <c:v>87.003549124551185</c:v>
                </c:pt>
                <c:pt idx="67">
                  <c:v>86.970605296265703</c:v>
                </c:pt>
                <c:pt idx="68">
                  <c:v>86.937661467969832</c:v>
                </c:pt>
                <c:pt idx="69">
                  <c:v>86.904717639663488</c:v>
                </c:pt>
                <c:pt idx="70">
                  <c:v>86.8717738113466</c:v>
                </c:pt>
                <c:pt idx="71">
                  <c:v>86.838829983019025</c:v>
                </c:pt>
                <c:pt idx="72">
                  <c:v>86.805886154680763</c:v>
                </c:pt>
                <c:pt idx="73">
                  <c:v>86.772942326331702</c:v>
                </c:pt>
                <c:pt idx="74">
                  <c:v>86.73999849797184</c:v>
                </c:pt>
                <c:pt idx="75">
                  <c:v>86.707054669600865</c:v>
                </c:pt>
                <c:pt idx="76">
                  <c:v>86.67411084121909</c:v>
                </c:pt>
                <c:pt idx="77">
                  <c:v>86.64116701282596</c:v>
                </c:pt>
                <c:pt idx="78">
                  <c:v>86.608223184421718</c:v>
                </c:pt>
                <c:pt idx="79">
                  <c:v>86.575279356006149</c:v>
                </c:pt>
                <c:pt idx="80">
                  <c:v>86.542335527579283</c:v>
                </c:pt>
                <c:pt idx="81">
                  <c:v>86.509391699140792</c:v>
                </c:pt>
                <c:pt idx="82">
                  <c:v>86.47644787069099</c:v>
                </c:pt>
                <c:pt idx="83">
                  <c:v>86.443504042229364</c:v>
                </c:pt>
                <c:pt idx="84">
                  <c:v>86.410560213755971</c:v>
                </c:pt>
                <c:pt idx="85">
                  <c:v>86.377616385270841</c:v>
                </c:pt>
                <c:pt idx="86">
                  <c:v>86.344672556773858</c:v>
                </c:pt>
                <c:pt idx="87">
                  <c:v>86.31172872826474</c:v>
                </c:pt>
                <c:pt idx="88">
                  <c:v>86.278784899743528</c:v>
                </c:pt>
                <c:pt idx="89">
                  <c:v>86.245841071210123</c:v>
                </c:pt>
                <c:pt idx="90">
                  <c:v>86.212897242664539</c:v>
                </c:pt>
                <c:pt idx="91">
                  <c:v>86.179953414106635</c:v>
                </c:pt>
                <c:pt idx="92">
                  <c:v>86.147009585536097</c:v>
                </c:pt>
                <c:pt idx="93">
                  <c:v>86.114065756953053</c:v>
                </c:pt>
                <c:pt idx="94">
                  <c:v>86.081121928357405</c:v>
                </c:pt>
                <c:pt idx="95">
                  <c:v>86.048178099748981</c:v>
                </c:pt>
                <c:pt idx="96">
                  <c:v>86.015234271127738</c:v>
                </c:pt>
                <c:pt idx="97">
                  <c:v>85.982290442493422</c:v>
                </c:pt>
                <c:pt idx="98">
                  <c:v>85.949346613846146</c:v>
                </c:pt>
                <c:pt idx="99">
                  <c:v>85.916402785185753</c:v>
                </c:pt>
                <c:pt idx="100">
                  <c:v>85.88345895651203</c:v>
                </c:pt>
                <c:pt idx="101">
                  <c:v>85.850515127825062</c:v>
                </c:pt>
                <c:pt idx="102">
                  <c:v>85.817571299124552</c:v>
                </c:pt>
                <c:pt idx="103">
                  <c:v>85.784627470410499</c:v>
                </c:pt>
                <c:pt idx="104">
                  <c:v>85.751683641682831</c:v>
                </c:pt>
                <c:pt idx="105">
                  <c:v>85.718739812941536</c:v>
                </c:pt>
                <c:pt idx="106">
                  <c:v>85.685795984186058</c:v>
                </c:pt>
                <c:pt idx="107">
                  <c:v>85.652852155416809</c:v>
                </c:pt>
                <c:pt idx="108">
                  <c:v>85.619908326633492</c:v>
                </c:pt>
                <c:pt idx="109">
                  <c:v>85.586964497836021</c:v>
                </c:pt>
                <c:pt idx="110">
                  <c:v>85.554020669024155</c:v>
                </c:pt>
                <c:pt idx="111">
                  <c:v>85.521076840197992</c:v>
                </c:pt>
                <c:pt idx="112">
                  <c:v>85.488133011357291</c:v>
                </c:pt>
                <c:pt idx="113">
                  <c:v>85.45518918250184</c:v>
                </c:pt>
                <c:pt idx="114">
                  <c:v>85.422245353631837</c:v>
                </c:pt>
                <c:pt idx="115">
                  <c:v>85.389301524746799</c:v>
                </c:pt>
                <c:pt idx="116">
                  <c:v>85.356357695846981</c:v>
                </c:pt>
                <c:pt idx="117">
                  <c:v>85.323413866931986</c:v>
                </c:pt>
                <c:pt idx="118">
                  <c:v>85.290470038001985</c:v>
                </c:pt>
                <c:pt idx="119">
                  <c:v>85.257526209056522</c:v>
                </c:pt>
                <c:pt idx="120">
                  <c:v>85.224582380095626</c:v>
                </c:pt>
                <c:pt idx="121">
                  <c:v>85.191638551119254</c:v>
                </c:pt>
                <c:pt idx="122">
                  <c:v>85.158694722127194</c:v>
                </c:pt>
                <c:pt idx="123">
                  <c:v>85.125750893119402</c:v>
                </c:pt>
                <c:pt idx="124">
                  <c:v>85.09280706409578</c:v>
                </c:pt>
                <c:pt idx="125">
                  <c:v>85.059863235055985</c:v>
                </c:pt>
                <c:pt idx="126">
                  <c:v>85.026919406000161</c:v>
                </c:pt>
                <c:pt idx="127">
                  <c:v>84.993975576928094</c:v>
                </c:pt>
                <c:pt idx="128">
                  <c:v>84.96103174783957</c:v>
                </c:pt>
                <c:pt idx="129">
                  <c:v>84.928087918734562</c:v>
                </c:pt>
                <c:pt idx="130">
                  <c:v>84.895144089612955</c:v>
                </c:pt>
                <c:pt idx="131">
                  <c:v>84.862200260474538</c:v>
                </c:pt>
                <c:pt idx="132">
                  <c:v>84.829256431319337</c:v>
                </c:pt>
                <c:pt idx="133">
                  <c:v>84.796312602147012</c:v>
                </c:pt>
                <c:pt idx="134">
                  <c:v>84.763368772957634</c:v>
                </c:pt>
                <c:pt idx="135">
                  <c:v>84.730424943750904</c:v>
                </c:pt>
                <c:pt idx="136">
                  <c:v>84.697481114526823</c:v>
                </c:pt>
                <c:pt idx="137">
                  <c:v>84.664537285285206</c:v>
                </c:pt>
                <c:pt idx="138">
                  <c:v>84.631593456025897</c:v>
                </c:pt>
                <c:pt idx="139">
                  <c:v>84.598649626748852</c:v>
                </c:pt>
                <c:pt idx="140">
                  <c:v>84.565705797453802</c:v>
                </c:pt>
                <c:pt idx="141">
                  <c:v>84.532761968140591</c:v>
                </c:pt>
                <c:pt idx="142">
                  <c:v>84.499818138809218</c:v>
                </c:pt>
                <c:pt idx="143">
                  <c:v>84.466874309459428</c:v>
                </c:pt>
                <c:pt idx="144">
                  <c:v>84.433930480091306</c:v>
                </c:pt>
                <c:pt idx="145">
                  <c:v>84.400986650704425</c:v>
                </c:pt>
                <c:pt idx="146">
                  <c:v>84.368042821298843</c:v>
                </c:pt>
                <c:pt idx="147">
                  <c:v>84.33509899187419</c:v>
                </c:pt>
                <c:pt idx="148">
                  <c:v>84.302155162430637</c:v>
                </c:pt>
                <c:pt idx="149">
                  <c:v>84.269211332967885</c:v>
                </c:pt>
                <c:pt idx="150">
                  <c:v>84.236267503485607</c:v>
                </c:pt>
                <c:pt idx="151">
                  <c:v>84.203323673984045</c:v>
                </c:pt>
                <c:pt idx="152">
                  <c:v>84.170379844462673</c:v>
                </c:pt>
                <c:pt idx="153">
                  <c:v>84.137436014921462</c:v>
                </c:pt>
                <c:pt idx="154">
                  <c:v>84.104492185360385</c:v>
                </c:pt>
                <c:pt idx="155">
                  <c:v>84.071548355779242</c:v>
                </c:pt>
                <c:pt idx="156">
                  <c:v>84.038604526177764</c:v>
                </c:pt>
                <c:pt idx="157">
                  <c:v>84.005660696555978</c:v>
                </c:pt>
                <c:pt idx="158">
                  <c:v>83.972716866913515</c:v>
                </c:pt>
                <c:pt idx="159">
                  <c:v>83.939773037250433</c:v>
                </c:pt>
                <c:pt idx="160">
                  <c:v>83.906829207566389</c:v>
                </c:pt>
                <c:pt idx="161">
                  <c:v>83.873885377861214</c:v>
                </c:pt>
                <c:pt idx="162">
                  <c:v>83.840941548134879</c:v>
                </c:pt>
                <c:pt idx="163">
                  <c:v>83.807997718387313</c:v>
                </c:pt>
                <c:pt idx="164">
                  <c:v>83.775053888618118</c:v>
                </c:pt>
                <c:pt idx="165">
                  <c:v>83.742110058827421</c:v>
                </c:pt>
                <c:pt idx="166">
                  <c:v>83.709166229014627</c:v>
                </c:pt>
                <c:pt idx="167">
                  <c:v>83.676222399179849</c:v>
                </c:pt>
                <c:pt idx="168">
                  <c:v>83.643278569322987</c:v>
                </c:pt>
                <c:pt idx="169">
                  <c:v>83.610334739443744</c:v>
                </c:pt>
                <c:pt idx="170">
                  <c:v>83.57739090954189</c:v>
                </c:pt>
                <c:pt idx="171">
                  <c:v>83.544447079617456</c:v>
                </c:pt>
                <c:pt idx="172">
                  <c:v>83.511503249670056</c:v>
                </c:pt>
                <c:pt idx="173">
                  <c:v>83.478559419699621</c:v>
                </c:pt>
                <c:pt idx="174">
                  <c:v>83.44561558970598</c:v>
                </c:pt>
                <c:pt idx="175">
                  <c:v>83.412671759688934</c:v>
                </c:pt>
                <c:pt idx="176">
                  <c:v>83.379727929648311</c:v>
                </c:pt>
                <c:pt idx="177">
                  <c:v>83.346784099584013</c:v>
                </c:pt>
                <c:pt idx="178">
                  <c:v>83.313840269495728</c:v>
                </c:pt>
                <c:pt idx="179">
                  <c:v>83.280896439383255</c:v>
                </c:pt>
                <c:pt idx="180">
                  <c:v>83.247952609246568</c:v>
                </c:pt>
                <c:pt idx="181">
                  <c:v>83.215008779085309</c:v>
                </c:pt>
                <c:pt idx="182">
                  <c:v>83.182064948899466</c:v>
                </c:pt>
                <c:pt idx="183">
                  <c:v>83.149121118688655</c:v>
                </c:pt>
                <c:pt idx="184">
                  <c:v>83.11617728845286</c:v>
                </c:pt>
                <c:pt idx="185">
                  <c:v>83.083233458191842</c:v>
                </c:pt>
                <c:pt idx="186">
                  <c:v>83.0502896279053</c:v>
                </c:pt>
                <c:pt idx="187">
                  <c:v>83.017345797593279</c:v>
                </c:pt>
                <c:pt idx="188">
                  <c:v>82.984401967255351</c:v>
                </c:pt>
                <c:pt idx="189">
                  <c:v>82.951458136891333</c:v>
                </c:pt>
                <c:pt idx="190">
                  <c:v>82.918514306501208</c:v>
                </c:pt>
                <c:pt idx="191">
                  <c:v>82.885570476084581</c:v>
                </c:pt>
                <c:pt idx="192">
                  <c:v>82.852626645641436</c:v>
                </c:pt>
                <c:pt idx="193">
                  <c:v>82.81968281517139</c:v>
                </c:pt>
                <c:pt idx="194">
                  <c:v>82.786738984674329</c:v>
                </c:pt>
                <c:pt idx="195">
                  <c:v>82.753795154150112</c:v>
                </c:pt>
                <c:pt idx="196">
                  <c:v>82.720851323598339</c:v>
                </c:pt>
                <c:pt idx="197">
                  <c:v>82.687907493018997</c:v>
                </c:pt>
                <c:pt idx="198">
                  <c:v>82.654963662411774</c:v>
                </c:pt>
                <c:pt idx="199">
                  <c:v>82.622019831776555</c:v>
                </c:pt>
                <c:pt idx="200">
                  <c:v>82.589076001112915</c:v>
                </c:pt>
                <c:pt idx="201">
                  <c:v>82.556132170420909</c:v>
                </c:pt>
                <c:pt idx="202">
                  <c:v>82.523188339699999</c:v>
                </c:pt>
                <c:pt idx="203">
                  <c:v>82.490244508950298</c:v>
                </c:pt>
                <c:pt idx="204">
                  <c:v>82.457300678171421</c:v>
                </c:pt>
                <c:pt idx="205">
                  <c:v>82.424356847363086</c:v>
                </c:pt>
                <c:pt idx="206">
                  <c:v>82.39141301652522</c:v>
                </c:pt>
                <c:pt idx="207">
                  <c:v>82.358469185657526</c:v>
                </c:pt>
                <c:pt idx="208">
                  <c:v>82.325525354759876</c:v>
                </c:pt>
                <c:pt idx="209">
                  <c:v>82.292581523831828</c:v>
                </c:pt>
                <c:pt idx="210">
                  <c:v>82.259637692873184</c:v>
                </c:pt>
                <c:pt idx="211">
                  <c:v>82.226693861883945</c:v>
                </c:pt>
                <c:pt idx="212">
                  <c:v>82.193750030863697</c:v>
                </c:pt>
                <c:pt idx="213">
                  <c:v>82.160806199812242</c:v>
                </c:pt>
                <c:pt idx="214">
                  <c:v>82.127862368729353</c:v>
                </c:pt>
                <c:pt idx="215">
                  <c:v>82.094918537614632</c:v>
                </c:pt>
                <c:pt idx="216">
                  <c:v>82.061974706468149</c:v>
                </c:pt>
                <c:pt idx="217">
                  <c:v>82.02903087528945</c:v>
                </c:pt>
                <c:pt idx="218">
                  <c:v>81.99608704407828</c:v>
                </c:pt>
                <c:pt idx="219">
                  <c:v>81.963143212834382</c:v>
                </c:pt>
                <c:pt idx="220">
                  <c:v>81.930199381557728</c:v>
                </c:pt>
                <c:pt idx="221">
                  <c:v>81.897255550247777</c:v>
                </c:pt>
                <c:pt idx="222">
                  <c:v>81.864311718904403</c:v>
                </c:pt>
                <c:pt idx="223">
                  <c:v>81.831367887527449</c:v>
                </c:pt>
                <c:pt idx="224">
                  <c:v>81.798424056116488</c:v>
                </c:pt>
                <c:pt idx="225">
                  <c:v>81.765480224671336</c:v>
                </c:pt>
                <c:pt idx="226">
                  <c:v>81.73253639319168</c:v>
                </c:pt>
                <c:pt idx="227">
                  <c:v>81.699592561677406</c:v>
                </c:pt>
                <c:pt idx="228">
                  <c:v>81.666648730128188</c:v>
                </c:pt>
                <c:pt idx="229">
                  <c:v>81.633704898543641</c:v>
                </c:pt>
                <c:pt idx="230">
                  <c:v>81.600761066923596</c:v>
                </c:pt>
                <c:pt idx="231">
                  <c:v>81.567817235267768</c:v>
                </c:pt>
                <c:pt idx="232">
                  <c:v>81.534873403575972</c:v>
                </c:pt>
                <c:pt idx="233">
                  <c:v>81.501929571847739</c:v>
                </c:pt>
                <c:pt idx="234">
                  <c:v>81.468985740083028</c:v>
                </c:pt>
                <c:pt idx="235">
                  <c:v>81.436041908281354</c:v>
                </c:pt>
                <c:pt idx="236">
                  <c:v>81.403098076442504</c:v>
                </c:pt>
                <c:pt idx="237">
                  <c:v>81.37015424456618</c:v>
                </c:pt>
                <c:pt idx="238">
                  <c:v>81.337210412652041</c:v>
                </c:pt>
                <c:pt idx="239">
                  <c:v>81.304266580700073</c:v>
                </c:pt>
                <c:pt idx="240">
                  <c:v>81.271322748709679</c:v>
                </c:pt>
                <c:pt idx="241">
                  <c:v>81.238378916680773</c:v>
                </c:pt>
                <c:pt idx="242">
                  <c:v>81.205435084612901</c:v>
                </c:pt>
                <c:pt idx="243">
                  <c:v>81.172491252505878</c:v>
                </c:pt>
                <c:pt idx="244">
                  <c:v>81.139547420359207</c:v>
                </c:pt>
                <c:pt idx="245">
                  <c:v>81.106603588172902</c:v>
                </c:pt>
                <c:pt idx="246">
                  <c:v>81.073659755946451</c:v>
                </c:pt>
                <c:pt idx="247">
                  <c:v>81.040715923679699</c:v>
                </c:pt>
                <c:pt idx="248">
                  <c:v>81.00777209137209</c:v>
                </c:pt>
                <c:pt idx="249">
                  <c:v>80.974828259023539</c:v>
                </c:pt>
                <c:pt idx="250">
                  <c:v>80.941884426633735</c:v>
                </c:pt>
                <c:pt idx="251">
                  <c:v>80.908940594202093</c:v>
                </c:pt>
                <c:pt idx="252">
                  <c:v>80.875996761728743</c:v>
                </c:pt>
                <c:pt idx="253">
                  <c:v>80.843052929212888</c:v>
                </c:pt>
                <c:pt idx="254">
                  <c:v>80.810109096654458</c:v>
                </c:pt>
                <c:pt idx="255">
                  <c:v>80.777165264053195</c:v>
                </c:pt>
                <c:pt idx="256">
                  <c:v>80.744221431408718</c:v>
                </c:pt>
                <c:pt idx="257">
                  <c:v>80.711277598720429</c:v>
                </c:pt>
                <c:pt idx="258">
                  <c:v>80.678333765988469</c:v>
                </c:pt>
                <c:pt idx="259">
                  <c:v>80.645389933212201</c:v>
                </c:pt>
                <c:pt idx="260">
                  <c:v>80.612446100391253</c:v>
                </c:pt>
                <c:pt idx="261">
                  <c:v>80.579502267525541</c:v>
                </c:pt>
                <c:pt idx="262">
                  <c:v>80.54655843461444</c:v>
                </c:pt>
                <c:pt idx="263">
                  <c:v>80.513614601657707</c:v>
                </c:pt>
                <c:pt idx="264">
                  <c:v>80.480670768655045</c:v>
                </c:pt>
                <c:pt idx="265">
                  <c:v>80.447726935606099</c:v>
                </c:pt>
                <c:pt idx="266">
                  <c:v>80.414783102510427</c:v>
                </c:pt>
                <c:pt idx="267">
                  <c:v>80.381839269367802</c:v>
                </c:pt>
                <c:pt idx="268">
                  <c:v>80.348895436177713</c:v>
                </c:pt>
                <c:pt idx="269">
                  <c:v>80.315951602940061</c:v>
                </c:pt>
                <c:pt idx="270">
                  <c:v>80.283007769654091</c:v>
                </c:pt>
                <c:pt idx="271">
                  <c:v>80.250063936319833</c:v>
                </c:pt>
                <c:pt idx="272">
                  <c:v>80.217120102936661</c:v>
                </c:pt>
                <c:pt idx="273">
                  <c:v>80.184176269504263</c:v>
                </c:pt>
                <c:pt idx="274">
                  <c:v>80.151232436022326</c:v>
                </c:pt>
                <c:pt idx="275">
                  <c:v>80.118288602490409</c:v>
                </c:pt>
                <c:pt idx="276">
                  <c:v>80.085344768908158</c:v>
                </c:pt>
                <c:pt idx="277">
                  <c:v>80.052400935275202</c:v>
                </c:pt>
                <c:pt idx="278">
                  <c:v>80.019457101591087</c:v>
                </c:pt>
                <c:pt idx="279">
                  <c:v>79.986513267855543</c:v>
                </c:pt>
                <c:pt idx="280">
                  <c:v>79.953569434068015</c:v>
                </c:pt>
                <c:pt idx="281">
                  <c:v>79.920625600228306</c:v>
                </c:pt>
                <c:pt idx="282">
                  <c:v>79.887681766335746</c:v>
                </c:pt>
                <c:pt idx="283">
                  <c:v>79.854737932390321</c:v>
                </c:pt>
                <c:pt idx="284">
                  <c:v>79.821794098391337</c:v>
                </c:pt>
                <c:pt idx="285">
                  <c:v>79.788850264338336</c:v>
                </c:pt>
                <c:pt idx="286">
                  <c:v>79.755906430231121</c:v>
                </c:pt>
                <c:pt idx="287">
                  <c:v>79.722962596069152</c:v>
                </c:pt>
                <c:pt idx="288">
                  <c:v>79.690018761852102</c:v>
                </c:pt>
                <c:pt idx="289">
                  <c:v>79.65707492757943</c:v>
                </c:pt>
                <c:pt idx="290">
                  <c:v>79.62413109325081</c:v>
                </c:pt>
                <c:pt idx="291">
                  <c:v>79.591187258865816</c:v>
                </c:pt>
                <c:pt idx="292">
                  <c:v>79.558243424423992</c:v>
                </c:pt>
                <c:pt idx="293">
                  <c:v>79.525299589924799</c:v>
                </c:pt>
                <c:pt idx="294">
                  <c:v>79.492355755367981</c:v>
                </c:pt>
                <c:pt idx="295">
                  <c:v>79.459411920752984</c:v>
                </c:pt>
                <c:pt idx="296">
                  <c:v>79.426468086079396</c:v>
                </c:pt>
                <c:pt idx="297">
                  <c:v>79.393524251346776</c:v>
                </c:pt>
                <c:pt idx="298">
                  <c:v>79.360580416554697</c:v>
                </c:pt>
                <c:pt idx="299">
                  <c:v>79.32763658170272</c:v>
                </c:pt>
                <c:pt idx="300">
                  <c:v>79.294692746790275</c:v>
                </c:pt>
                <c:pt idx="301">
                  <c:v>79.261748911817051</c:v>
                </c:pt>
                <c:pt idx="302">
                  <c:v>79.228805076782407</c:v>
                </c:pt>
                <c:pt idx="303">
                  <c:v>79.195861241686018</c:v>
                </c:pt>
                <c:pt idx="304">
                  <c:v>79.162917406527441</c:v>
                </c:pt>
                <c:pt idx="305">
                  <c:v>79.129973571306124</c:v>
                </c:pt>
                <c:pt idx="306">
                  <c:v>79.097029736021526</c:v>
                </c:pt>
                <c:pt idx="307">
                  <c:v>79.06408590067339</c:v>
                </c:pt>
                <c:pt idx="308">
                  <c:v>79.031142065260894</c:v>
                </c:pt>
                <c:pt idx="309">
                  <c:v>78.99819822978391</c:v>
                </c:pt>
                <c:pt idx="310">
                  <c:v>78.96525439424164</c:v>
                </c:pt>
                <c:pt idx="311">
                  <c:v>78.932310558633844</c:v>
                </c:pt>
                <c:pt idx="312">
                  <c:v>78.899366722959826</c:v>
                </c:pt>
                <c:pt idx="313">
                  <c:v>78.866422887219173</c:v>
                </c:pt>
                <c:pt idx="314">
                  <c:v>78.833479051411317</c:v>
                </c:pt>
                <c:pt idx="315">
                  <c:v>78.800535215535831</c:v>
                </c:pt>
                <c:pt idx="316">
                  <c:v>78.767591379592204</c:v>
                </c:pt>
                <c:pt idx="317">
                  <c:v>78.73464754357974</c:v>
                </c:pt>
                <c:pt idx="318">
                  <c:v>78.701703707498154</c:v>
                </c:pt>
                <c:pt idx="319">
                  <c:v>78.668759871346836</c:v>
                </c:pt>
                <c:pt idx="320">
                  <c:v>78.635816035125202</c:v>
                </c:pt>
                <c:pt idx="321">
                  <c:v>78.602872198832699</c:v>
                </c:pt>
                <c:pt idx="322">
                  <c:v>78.5699283624689</c:v>
                </c:pt>
                <c:pt idx="323">
                  <c:v>78.53698452603318</c:v>
                </c:pt>
                <c:pt idx="324">
                  <c:v>78.504040689525013</c:v>
                </c:pt>
                <c:pt idx="325">
                  <c:v>78.471096852943816</c:v>
                </c:pt>
                <c:pt idx="326">
                  <c:v>78.438153016289107</c:v>
                </c:pt>
                <c:pt idx="327">
                  <c:v>78.405209179560131</c:v>
                </c:pt>
                <c:pt idx="328">
                  <c:v>78.372265342756606</c:v>
                </c:pt>
                <c:pt idx="329">
                  <c:v>78.339321505877933</c:v>
                </c:pt>
                <c:pt idx="330">
                  <c:v>78.30637766892329</c:v>
                </c:pt>
                <c:pt idx="331">
                  <c:v>78.273433831892248</c:v>
                </c:pt>
                <c:pt idx="332">
                  <c:v>78.240489994784241</c:v>
                </c:pt>
                <c:pt idx="333">
                  <c:v>78.207546157598685</c:v>
                </c:pt>
                <c:pt idx="334">
                  <c:v>78.174602320334856</c:v>
                </c:pt>
                <c:pt idx="335">
                  <c:v>78.141658482992455</c:v>
                </c:pt>
                <c:pt idx="336">
                  <c:v>78.108714645570558</c:v>
                </c:pt>
                <c:pt idx="337">
                  <c:v>78.075770808068782</c:v>
                </c:pt>
                <c:pt idx="338">
                  <c:v>78.042826970486416</c:v>
                </c:pt>
                <c:pt idx="339">
                  <c:v>78.009883132822765</c:v>
                </c:pt>
                <c:pt idx="340">
                  <c:v>77.976939295077429</c:v>
                </c:pt>
                <c:pt idx="341">
                  <c:v>77.943995457249741</c:v>
                </c:pt>
                <c:pt idx="342">
                  <c:v>77.911051619338934</c:v>
                </c:pt>
                <c:pt idx="343">
                  <c:v>77.878107781344397</c:v>
                </c:pt>
                <c:pt idx="344">
                  <c:v>77.84516394326549</c:v>
                </c:pt>
                <c:pt idx="345">
                  <c:v>77.812220105101773</c:v>
                </c:pt>
                <c:pt idx="346">
                  <c:v>77.779276266852335</c:v>
                </c:pt>
                <c:pt idx="347">
                  <c:v>77.746332428516595</c:v>
                </c:pt>
                <c:pt idx="348">
                  <c:v>77.713388590094112</c:v>
                </c:pt>
                <c:pt idx="349">
                  <c:v>77.68044475158392</c:v>
                </c:pt>
                <c:pt idx="350">
                  <c:v>77.647500912985507</c:v>
                </c:pt>
                <c:pt idx="351">
                  <c:v>77.614557074298233</c:v>
                </c:pt>
                <c:pt idx="352">
                  <c:v>77.581613235521232</c:v>
                </c:pt>
                <c:pt idx="353">
                  <c:v>77.548669396654063</c:v>
                </c:pt>
                <c:pt idx="354">
                  <c:v>77.515725557695902</c:v>
                </c:pt>
                <c:pt idx="355">
                  <c:v>77.482781718645967</c:v>
                </c:pt>
                <c:pt idx="356">
                  <c:v>77.449837879503875</c:v>
                </c:pt>
                <c:pt idx="357">
                  <c:v>77.41689404026863</c:v>
                </c:pt>
                <c:pt idx="358">
                  <c:v>77.383950200939637</c:v>
                </c:pt>
                <c:pt idx="359">
                  <c:v>77.351006361516028</c:v>
                </c:pt>
                <c:pt idx="360">
                  <c:v>77.31806252199749</c:v>
                </c:pt>
                <c:pt idx="361">
                  <c:v>77.285118682382688</c:v>
                </c:pt>
                <c:pt idx="362">
                  <c:v>77.252174842671607</c:v>
                </c:pt>
                <c:pt idx="363">
                  <c:v>77.219231002862884</c:v>
                </c:pt>
                <c:pt idx="364">
                  <c:v>77.186287162956134</c:v>
                </c:pt>
                <c:pt idx="365">
                  <c:v>77.153343322950391</c:v>
                </c:pt>
                <c:pt idx="366">
                  <c:v>77.120399482845116</c:v>
                </c:pt>
                <c:pt idx="367">
                  <c:v>77.087455642639299</c:v>
                </c:pt>
                <c:pt idx="368">
                  <c:v>77.054511802332485</c:v>
                </c:pt>
                <c:pt idx="369">
                  <c:v>77.021567961923722</c:v>
                </c:pt>
                <c:pt idx="370">
                  <c:v>76.988624121412258</c:v>
                </c:pt>
                <c:pt idx="371">
                  <c:v>76.95568028079721</c:v>
                </c:pt>
                <c:pt idx="372">
                  <c:v>76.922736440077927</c:v>
                </c:pt>
                <c:pt idx="373">
                  <c:v>76.889792599253624</c:v>
                </c:pt>
                <c:pt idx="374">
                  <c:v>76.856848758323395</c:v>
                </c:pt>
                <c:pt idx="375">
                  <c:v>76.823904917286569</c:v>
                </c:pt>
                <c:pt idx="376">
                  <c:v>76.790961076142267</c:v>
                </c:pt>
                <c:pt idx="377">
                  <c:v>76.758017234889536</c:v>
                </c:pt>
                <c:pt idx="378">
                  <c:v>76.725073393527822</c:v>
                </c:pt>
                <c:pt idx="379">
                  <c:v>76.692129552056059</c:v>
                </c:pt>
                <c:pt idx="380">
                  <c:v>76.659185710473537</c:v>
                </c:pt>
                <c:pt idx="381">
                  <c:v>76.626241868779374</c:v>
                </c:pt>
                <c:pt idx="382">
                  <c:v>76.593298026972718</c:v>
                </c:pt>
                <c:pt idx="383">
                  <c:v>76.560354185052617</c:v>
                </c:pt>
                <c:pt idx="384">
                  <c:v>76.52741034301836</c:v>
                </c:pt>
                <c:pt idx="385">
                  <c:v>76.49446650086918</c:v>
                </c:pt>
                <c:pt idx="386">
                  <c:v>76.461522658603855</c:v>
                </c:pt>
                <c:pt idx="387">
                  <c:v>76.42857881622173</c:v>
                </c:pt>
                <c:pt idx="388">
                  <c:v>76.395634973721855</c:v>
                </c:pt>
                <c:pt idx="389">
                  <c:v>76.362691131103375</c:v>
                </c:pt>
                <c:pt idx="390">
                  <c:v>76.329747288365368</c:v>
                </c:pt>
                <c:pt idx="391">
                  <c:v>76.296803445506981</c:v>
                </c:pt>
                <c:pt idx="392">
                  <c:v>76.263859602527219</c:v>
                </c:pt>
                <c:pt idx="393">
                  <c:v>76.230915759425116</c:v>
                </c:pt>
                <c:pt idx="394">
                  <c:v>76.197971916199776</c:v>
                </c:pt>
                <c:pt idx="395">
                  <c:v>76.165028072850475</c:v>
                </c:pt>
                <c:pt idx="396">
                  <c:v>76.132084229375891</c:v>
                </c:pt>
                <c:pt idx="397">
                  <c:v>76.0991403857753</c:v>
                </c:pt>
                <c:pt idx="398">
                  <c:v>76.066196542047862</c:v>
                </c:pt>
                <c:pt idx="399">
                  <c:v>76.033252698192243</c:v>
                </c:pt>
                <c:pt idx="400">
                  <c:v>76.000308854207645</c:v>
                </c:pt>
                <c:pt idx="401">
                  <c:v>75.967365010093232</c:v>
                </c:pt>
                <c:pt idx="402">
                  <c:v>75.934421165847908</c:v>
                </c:pt>
                <c:pt idx="403">
                  <c:v>75.901477321470722</c:v>
                </c:pt>
                <c:pt idx="404">
                  <c:v>75.868533476960508</c:v>
                </c:pt>
                <c:pt idx="405">
                  <c:v>75.835589632316371</c:v>
                </c:pt>
                <c:pt idx="406">
                  <c:v>75.802645787537273</c:v>
                </c:pt>
                <c:pt idx="407">
                  <c:v>75.769701942622206</c:v>
                </c:pt>
                <c:pt idx="408">
                  <c:v>75.73675809757016</c:v>
                </c:pt>
                <c:pt idx="409">
                  <c:v>75.703814252379985</c:v>
                </c:pt>
                <c:pt idx="410">
                  <c:v>75.6708704070507</c:v>
                </c:pt>
                <c:pt idx="411">
                  <c:v>75.637926561581367</c:v>
                </c:pt>
                <c:pt idx="412">
                  <c:v>75.604982715970678</c:v>
                </c:pt>
                <c:pt idx="413">
                  <c:v>75.572038870217753</c:v>
                </c:pt>
                <c:pt idx="414">
                  <c:v>75.539095024321412</c:v>
                </c:pt>
                <c:pt idx="415">
                  <c:v>75.506151178280504</c:v>
                </c:pt>
                <c:pt idx="416">
                  <c:v>75.473207332094091</c:v>
                </c:pt>
                <c:pt idx="417">
                  <c:v>75.440263485760937</c:v>
                </c:pt>
                <c:pt idx="418">
                  <c:v>75.407319639280047</c:v>
                </c:pt>
                <c:pt idx="419">
                  <c:v>75.374375792650113</c:v>
                </c:pt>
                <c:pt idx="420">
                  <c:v>75.34143194587017</c:v>
                </c:pt>
                <c:pt idx="421">
                  <c:v>75.30848809893898</c:v>
                </c:pt>
                <c:pt idx="422">
                  <c:v>75.27554425185545</c:v>
                </c:pt>
                <c:pt idx="423">
                  <c:v>75.242600404618372</c:v>
                </c:pt>
                <c:pt idx="424">
                  <c:v>75.209656557226651</c:v>
                </c:pt>
                <c:pt idx="425">
                  <c:v>75.176712709679038</c:v>
                </c:pt>
                <c:pt idx="426">
                  <c:v>75.14376886197428</c:v>
                </c:pt>
                <c:pt idx="427">
                  <c:v>75.110825014111327</c:v>
                </c:pt>
                <c:pt idx="428">
                  <c:v>75.077881166088943</c:v>
                </c:pt>
                <c:pt idx="429">
                  <c:v>75.044937317905834</c:v>
                </c:pt>
                <c:pt idx="430">
                  <c:v>75.011993469560878</c:v>
                </c:pt>
                <c:pt idx="431">
                  <c:v>74.97904962105261</c:v>
                </c:pt>
                <c:pt idx="432">
                  <c:v>74.946105772380221</c:v>
                </c:pt>
                <c:pt idx="433">
                  <c:v>74.913161923542063</c:v>
                </c:pt>
                <c:pt idx="434">
                  <c:v>74.880218074536998</c:v>
                </c:pt>
                <c:pt idx="435">
                  <c:v>74.847274225363833</c:v>
                </c:pt>
                <c:pt idx="436">
                  <c:v>74.81433037602126</c:v>
                </c:pt>
                <c:pt idx="437">
                  <c:v>74.781386526507859</c:v>
                </c:pt>
                <c:pt idx="438">
                  <c:v>74.748442676822478</c:v>
                </c:pt>
                <c:pt idx="439">
                  <c:v>74.715498826963739</c:v>
                </c:pt>
                <c:pt idx="440">
                  <c:v>74.682554976930447</c:v>
                </c:pt>
                <c:pt idx="441">
                  <c:v>74.649611126721013</c:v>
                </c:pt>
                <c:pt idx="442">
                  <c:v>74.616667276334297</c:v>
                </c:pt>
                <c:pt idx="443">
                  <c:v>74.583723425768923</c:v>
                </c:pt>
                <c:pt idx="444">
                  <c:v>74.550779575023512</c:v>
                </c:pt>
                <c:pt idx="445">
                  <c:v>74.517835724096656</c:v>
                </c:pt>
                <c:pt idx="446">
                  <c:v>74.484891872987134</c:v>
                </c:pt>
                <c:pt idx="447">
                  <c:v>74.451948021693241</c:v>
                </c:pt>
                <c:pt idx="448">
                  <c:v>74.419004170213967</c:v>
                </c:pt>
                <c:pt idx="449">
                  <c:v>74.386060318547564</c:v>
                </c:pt>
                <c:pt idx="450">
                  <c:v>74.353116466692683</c:v>
                </c:pt>
                <c:pt idx="451">
                  <c:v>74.320172614648015</c:v>
                </c:pt>
                <c:pt idx="452">
                  <c:v>74.287228762412113</c:v>
                </c:pt>
                <c:pt idx="453">
                  <c:v>74.254284909983369</c:v>
                </c:pt>
                <c:pt idx="454">
                  <c:v>74.221341057360462</c:v>
                </c:pt>
                <c:pt idx="455">
                  <c:v>74.188397204541715</c:v>
                </c:pt>
                <c:pt idx="456">
                  <c:v>74.155453351525836</c:v>
                </c:pt>
                <c:pt idx="457">
                  <c:v>74.122509498311288</c:v>
                </c:pt>
                <c:pt idx="458">
                  <c:v>74.089565644896481</c:v>
                </c:pt>
                <c:pt idx="459">
                  <c:v>74.056621791279994</c:v>
                </c:pt>
                <c:pt idx="460">
                  <c:v>74.023677937460235</c:v>
                </c:pt>
                <c:pt idx="461">
                  <c:v>73.99073408343564</c:v>
                </c:pt>
                <c:pt idx="462">
                  <c:v>73.95779022920469</c:v>
                </c:pt>
                <c:pt idx="463">
                  <c:v>73.924846374765707</c:v>
                </c:pt>
                <c:pt idx="464">
                  <c:v>73.891902520117156</c:v>
                </c:pt>
                <c:pt idx="465">
                  <c:v>73.858958665257589</c:v>
                </c:pt>
                <c:pt idx="466">
                  <c:v>73.826014810185313</c:v>
                </c:pt>
                <c:pt idx="467">
                  <c:v>73.793070954898567</c:v>
                </c:pt>
                <c:pt idx="468">
                  <c:v>73.760127099395959</c:v>
                </c:pt>
                <c:pt idx="469">
                  <c:v>73.727183243675555</c:v>
                </c:pt>
                <c:pt idx="470">
                  <c:v>73.694239387736005</c:v>
                </c:pt>
                <c:pt idx="471">
                  <c:v>73.661295531575362</c:v>
                </c:pt>
                <c:pt idx="472">
                  <c:v>73.628351675192178</c:v>
                </c:pt>
                <c:pt idx="473">
                  <c:v>73.595407818584619</c:v>
                </c:pt>
                <c:pt idx="474">
                  <c:v>73.562463961751021</c:v>
                </c:pt>
                <c:pt idx="475">
                  <c:v>73.529520104689709</c:v>
                </c:pt>
                <c:pt idx="476">
                  <c:v>73.496576247398778</c:v>
                </c:pt>
                <c:pt idx="477">
                  <c:v>73.463632389876651</c:v>
                </c:pt>
                <c:pt idx="478">
                  <c:v>73.430688532121493</c:v>
                </c:pt>
                <c:pt idx="479">
                  <c:v>73.397744674131516</c:v>
                </c:pt>
                <c:pt idx="480">
                  <c:v>73.364800815905113</c:v>
                </c:pt>
                <c:pt idx="481">
                  <c:v>73.331856957440266</c:v>
                </c:pt>
                <c:pt idx="482">
                  <c:v>73.298913098735156</c:v>
                </c:pt>
                <c:pt idx="483">
                  <c:v>73.265969239788035</c:v>
                </c:pt>
                <c:pt idx="484">
                  <c:v>73.233025380597198</c:v>
                </c:pt>
                <c:pt idx="485">
                  <c:v>73.200081521160442</c:v>
                </c:pt>
                <c:pt idx="486">
                  <c:v>73.167137661476232</c:v>
                </c:pt>
                <c:pt idx="487">
                  <c:v>73.134193801542494</c:v>
                </c:pt>
                <c:pt idx="488">
                  <c:v>73.101249941357381</c:v>
                </c:pt>
                <c:pt idx="489">
                  <c:v>73.068306080919086</c:v>
                </c:pt>
                <c:pt idx="490">
                  <c:v>73.035362220225551</c:v>
                </c:pt>
                <c:pt idx="491">
                  <c:v>73.002418359274728</c:v>
                </c:pt>
                <c:pt idx="492">
                  <c:v>72.969474498064784</c:v>
                </c:pt>
                <c:pt idx="493">
                  <c:v>72.936530636593972</c:v>
                </c:pt>
                <c:pt idx="494">
                  <c:v>72.903586774859846</c:v>
                </c:pt>
                <c:pt idx="495">
                  <c:v>72.870642912860674</c:v>
                </c:pt>
                <c:pt idx="496">
                  <c:v>72.837699050594523</c:v>
                </c:pt>
                <c:pt idx="497">
                  <c:v>72.804755188059161</c:v>
                </c:pt>
                <c:pt idx="498">
                  <c:v>72.771811325252585</c:v>
                </c:pt>
                <c:pt idx="499">
                  <c:v>72.738867462172735</c:v>
                </c:pt>
                <c:pt idx="500">
                  <c:v>72.705923598817733</c:v>
                </c:pt>
                <c:pt idx="501">
                  <c:v>72.672979735185038</c:v>
                </c:pt>
                <c:pt idx="502">
                  <c:v>72.640035871273</c:v>
                </c:pt>
                <c:pt idx="503">
                  <c:v>72.607092007079302</c:v>
                </c:pt>
                <c:pt idx="504">
                  <c:v>72.574148142601743</c:v>
                </c:pt>
                <c:pt idx="505">
                  <c:v>72.541204277838233</c:v>
                </c:pt>
                <c:pt idx="506">
                  <c:v>72.508260412786413</c:v>
                </c:pt>
                <c:pt idx="507">
                  <c:v>72.475316547444464</c:v>
                </c:pt>
                <c:pt idx="508">
                  <c:v>72.442372681809843</c:v>
                </c:pt>
                <c:pt idx="509">
                  <c:v>72.409428815880503</c:v>
                </c:pt>
                <c:pt idx="510">
                  <c:v>72.376484949654156</c:v>
                </c:pt>
                <c:pt idx="511">
                  <c:v>72.343541083128486</c:v>
                </c:pt>
                <c:pt idx="512">
                  <c:v>72.310597216301147</c:v>
                </c:pt>
                <c:pt idx="513">
                  <c:v>72.277653349170066</c:v>
                </c:pt>
                <c:pt idx="514">
                  <c:v>72.24470948173277</c:v>
                </c:pt>
                <c:pt idx="515">
                  <c:v>72.211765613987012</c:v>
                </c:pt>
                <c:pt idx="516">
                  <c:v>72.17882174593035</c:v>
                </c:pt>
                <c:pt idx="517">
                  <c:v>72.145877877560409</c:v>
                </c:pt>
                <c:pt idx="518">
                  <c:v>72.112934008874902</c:v>
                </c:pt>
                <c:pt idx="519">
                  <c:v>72.07999013987137</c:v>
                </c:pt>
                <c:pt idx="520">
                  <c:v>72.04704627054744</c:v>
                </c:pt>
                <c:pt idx="521">
                  <c:v>72.014102400900668</c:v>
                </c:pt>
                <c:pt idx="522">
                  <c:v>71.981158530928511</c:v>
                </c:pt>
                <c:pt idx="523">
                  <c:v>71.948214660628565</c:v>
                </c:pt>
                <c:pt idx="524">
                  <c:v>71.91527078999826</c:v>
                </c:pt>
                <c:pt idx="525">
                  <c:v>71.882326919035165</c:v>
                </c:pt>
                <c:pt idx="526">
                  <c:v>71.84938304773668</c:v>
                </c:pt>
                <c:pt idx="527">
                  <c:v>71.816439176100431</c:v>
                </c:pt>
                <c:pt idx="528">
                  <c:v>71.783495304123562</c:v>
                </c:pt>
                <c:pt idx="529">
                  <c:v>71.750551431803714</c:v>
                </c:pt>
                <c:pt idx="530">
                  <c:v>71.717607559138074</c:v>
                </c:pt>
                <c:pt idx="531">
                  <c:v>71.684663686124125</c:v>
                </c:pt>
                <c:pt idx="532">
                  <c:v>71.651719812759254</c:v>
                </c:pt>
                <c:pt idx="533">
                  <c:v>71.618775939040802</c:v>
                </c:pt>
                <c:pt idx="534">
                  <c:v>71.585832064965885</c:v>
                </c:pt>
                <c:pt idx="535">
                  <c:v>71.552888190532002</c:v>
                </c:pt>
                <c:pt idx="536">
                  <c:v>71.519944315736268</c:v>
                </c:pt>
                <c:pt idx="537">
                  <c:v>71.487000440576125</c:v>
                </c:pt>
                <c:pt idx="538">
                  <c:v>71.454056565048504</c:v>
                </c:pt>
                <c:pt idx="539">
                  <c:v>71.421112689150874</c:v>
                </c:pt>
                <c:pt idx="540">
                  <c:v>71.388168812880338</c:v>
                </c:pt>
                <c:pt idx="541">
                  <c:v>71.355224936233952</c:v>
                </c:pt>
                <c:pt idx="542">
                  <c:v>71.322281059208933</c:v>
                </c:pt>
                <c:pt idx="543">
                  <c:v>71.289337181802381</c:v>
                </c:pt>
                <c:pt idx="544">
                  <c:v>71.256393304011567</c:v>
                </c:pt>
                <c:pt idx="545">
                  <c:v>71.223449425833238</c:v>
                </c:pt>
                <c:pt idx="546">
                  <c:v>71.190505547264735</c:v>
                </c:pt>
                <c:pt idx="547">
                  <c:v>71.157561668302847</c:v>
                </c:pt>
                <c:pt idx="548">
                  <c:v>71.124617788944803</c:v>
                </c:pt>
                <c:pt idx="549">
                  <c:v>71.091673909187435</c:v>
                </c:pt>
                <c:pt idx="550">
                  <c:v>71.058730029027757</c:v>
                </c:pt>
                <c:pt idx="551">
                  <c:v>71.0257861484627</c:v>
                </c:pt>
                <c:pt idx="552">
                  <c:v>70.992842267489237</c:v>
                </c:pt>
                <c:pt idx="553">
                  <c:v>70.959898386104129</c:v>
                </c:pt>
                <c:pt idx="554">
                  <c:v>70.926954504304277</c:v>
                </c:pt>
                <c:pt idx="555">
                  <c:v>70.894010622086597</c:v>
                </c:pt>
                <c:pt idx="556">
                  <c:v>70.861066739447892</c:v>
                </c:pt>
                <c:pt idx="557">
                  <c:v>70.82812285638488</c:v>
                </c:pt>
                <c:pt idx="558">
                  <c:v>70.795178972894377</c:v>
                </c:pt>
                <c:pt idx="559">
                  <c:v>70.762235088973114</c:v>
                </c:pt>
                <c:pt idx="560">
                  <c:v>70.729291204617908</c:v>
                </c:pt>
                <c:pt idx="561">
                  <c:v>70.696347319825264</c:v>
                </c:pt>
                <c:pt idx="562">
                  <c:v>70.663403434592141</c:v>
                </c:pt>
                <c:pt idx="563">
                  <c:v>70.6304595489148</c:v>
                </c:pt>
                <c:pt idx="564">
                  <c:v>70.597515662790272</c:v>
                </c:pt>
                <c:pt idx="565">
                  <c:v>70.564571776214734</c:v>
                </c:pt>
                <c:pt idx="566">
                  <c:v>70.531627889185117</c:v>
                </c:pt>
                <c:pt idx="567">
                  <c:v>70.498684001697768</c:v>
                </c:pt>
                <c:pt idx="568">
                  <c:v>70.465740113749234</c:v>
                </c:pt>
                <c:pt idx="569">
                  <c:v>70.432796225335977</c:v>
                </c:pt>
                <c:pt idx="570">
                  <c:v>70.399852336454515</c:v>
                </c:pt>
                <c:pt idx="571">
                  <c:v>70.366908447101324</c:v>
                </c:pt>
                <c:pt idx="572">
                  <c:v>70.333964557272623</c:v>
                </c:pt>
                <c:pt idx="573">
                  <c:v>70.30102066696503</c:v>
                </c:pt>
                <c:pt idx="574">
                  <c:v>70.268076776174738</c:v>
                </c:pt>
                <c:pt idx="575">
                  <c:v>70.235132884898121</c:v>
                </c:pt>
                <c:pt idx="576">
                  <c:v>70.202188993131529</c:v>
                </c:pt>
                <c:pt idx="577">
                  <c:v>70.169245100871095</c:v>
                </c:pt>
                <c:pt idx="578">
                  <c:v>70.136301208113139</c:v>
                </c:pt>
                <c:pt idx="579">
                  <c:v>70.103357314853994</c:v>
                </c:pt>
                <c:pt idx="580">
                  <c:v>70.07041342108964</c:v>
                </c:pt>
                <c:pt idx="581">
                  <c:v>70.037469526816253</c:v>
                </c:pt>
                <c:pt idx="582">
                  <c:v>70.004525632030081</c:v>
                </c:pt>
                <c:pt idx="583">
                  <c:v>69.971581736727146</c:v>
                </c:pt>
                <c:pt idx="584">
                  <c:v>69.938637840903581</c:v>
                </c:pt>
                <c:pt idx="585">
                  <c:v>69.905693944555267</c:v>
                </c:pt>
                <c:pt idx="586">
                  <c:v>69.872750047678409</c:v>
                </c:pt>
                <c:pt idx="587">
                  <c:v>69.839806150268885</c:v>
                </c:pt>
                <c:pt idx="588">
                  <c:v>69.80686225232256</c:v>
                </c:pt>
                <c:pt idx="589">
                  <c:v>69.773918353835441</c:v>
                </c:pt>
                <c:pt idx="590">
                  <c:v>69.740974454803364</c:v>
                </c:pt>
                <c:pt idx="591">
                  <c:v>69.708030555222265</c:v>
                </c:pt>
                <c:pt idx="592">
                  <c:v>69.675086655087924</c:v>
                </c:pt>
                <c:pt idx="593">
                  <c:v>69.642142754396048</c:v>
                </c:pt>
                <c:pt idx="594">
                  <c:v>69.609198853142431</c:v>
                </c:pt>
                <c:pt idx="595">
                  <c:v>69.576254951322824</c:v>
                </c:pt>
                <c:pt idx="596">
                  <c:v>69.543311048932935</c:v>
                </c:pt>
                <c:pt idx="597">
                  <c:v>69.510367145968374</c:v>
                </c:pt>
                <c:pt idx="598">
                  <c:v>69.47742324242482</c:v>
                </c:pt>
                <c:pt idx="599">
                  <c:v>69.444479338297839</c:v>
                </c:pt>
                <c:pt idx="600">
                  <c:v>69.411535433582912</c:v>
                </c:pt>
                <c:pt idx="601">
                  <c:v>69.37859152827572</c:v>
                </c:pt>
                <c:pt idx="602">
                  <c:v>69.3456476223717</c:v>
                </c:pt>
                <c:pt idx="603">
                  <c:v>69.312703715866192</c:v>
                </c:pt>
                <c:pt idx="604">
                  <c:v>69.279759808754704</c:v>
                </c:pt>
                <c:pt idx="605">
                  <c:v>69.246815901032676</c:v>
                </c:pt>
                <c:pt idx="606">
                  <c:v>69.213871992695346</c:v>
                </c:pt>
                <c:pt idx="607">
                  <c:v>69.180928083738095</c:v>
                </c:pt>
                <c:pt idx="608">
                  <c:v>69.147984174156122</c:v>
                </c:pt>
                <c:pt idx="609">
                  <c:v>69.115040263944849</c:v>
                </c:pt>
                <c:pt idx="610">
                  <c:v>69.082096353099374</c:v>
                </c:pt>
                <c:pt idx="611">
                  <c:v>69.049152441614766</c:v>
                </c:pt>
                <c:pt idx="612">
                  <c:v>69.016208529486363</c:v>
                </c:pt>
                <c:pt idx="613">
                  <c:v>68.983264616709064</c:v>
                </c:pt>
                <c:pt idx="614">
                  <c:v>68.950320703278038</c:v>
                </c:pt>
                <c:pt idx="615">
                  <c:v>68.917376789188381</c:v>
                </c:pt>
                <c:pt idx="616">
                  <c:v>68.884432874434907</c:v>
                </c:pt>
                <c:pt idx="617">
                  <c:v>68.851488959012656</c:v>
                </c:pt>
                <c:pt idx="618">
                  <c:v>68.818545042916583</c:v>
                </c:pt>
                <c:pt idx="619">
                  <c:v>68.78560112614143</c:v>
                </c:pt>
                <c:pt idx="620">
                  <c:v>68.752657208682137</c:v>
                </c:pt>
                <c:pt idx="621">
                  <c:v>68.719713290533477</c:v>
                </c:pt>
                <c:pt idx="622">
                  <c:v>68.686769371690076</c:v>
                </c:pt>
                <c:pt idx="623">
                  <c:v>68.653825452146833</c:v>
                </c:pt>
                <c:pt idx="624">
                  <c:v>68.62088153189832</c:v>
                </c:pt>
                <c:pt idx="625">
                  <c:v>68.587937610939221</c:v>
                </c:pt>
                <c:pt idx="626">
                  <c:v>68.55499368926391</c:v>
                </c:pt>
                <c:pt idx="627">
                  <c:v>68.522049766867326</c:v>
                </c:pt>
                <c:pt idx="628">
                  <c:v>68.489105843743573</c:v>
                </c:pt>
                <c:pt idx="629">
                  <c:v>68.456161919887407</c:v>
                </c:pt>
                <c:pt idx="630">
                  <c:v>68.423217995293143</c:v>
                </c:pt>
                <c:pt idx="631">
                  <c:v>68.390274069955154</c:v>
                </c:pt>
                <c:pt idx="632">
                  <c:v>68.357330143867784</c:v>
                </c:pt>
                <c:pt idx="633">
                  <c:v>68.324386217025307</c:v>
                </c:pt>
                <c:pt idx="634">
                  <c:v>68.291442289421994</c:v>
                </c:pt>
                <c:pt idx="635">
                  <c:v>68.258498361052034</c:v>
                </c:pt>
                <c:pt idx="636">
                  <c:v>68.225554431909657</c:v>
                </c:pt>
                <c:pt idx="637">
                  <c:v>68.192610501988938</c:v>
                </c:pt>
                <c:pt idx="638">
                  <c:v>68.159666571283907</c:v>
                </c:pt>
                <c:pt idx="639">
                  <c:v>68.126722639788667</c:v>
                </c:pt>
                <c:pt idx="640">
                  <c:v>68.093778707497037</c:v>
                </c:pt>
                <c:pt idx="641">
                  <c:v>68.060834774403205</c:v>
                </c:pt>
                <c:pt idx="642">
                  <c:v>68.027890840500987</c:v>
                </c:pt>
                <c:pt idx="643">
                  <c:v>67.994946905784019</c:v>
                </c:pt>
                <c:pt idx="644">
                  <c:v>67.962002970246374</c:v>
                </c:pt>
                <c:pt idx="645">
                  <c:v>67.929059033881629</c:v>
                </c:pt>
                <c:pt idx="646">
                  <c:v>67.896115096683587</c:v>
                </c:pt>
                <c:pt idx="647">
                  <c:v>67.863171158645784</c:v>
                </c:pt>
                <c:pt idx="648">
                  <c:v>67.83022721976198</c:v>
                </c:pt>
                <c:pt idx="649">
                  <c:v>67.797283280025567</c:v>
                </c:pt>
                <c:pt idx="650">
                  <c:v>67.764339339430308</c:v>
                </c:pt>
                <c:pt idx="651">
                  <c:v>67.731395397969209</c:v>
                </c:pt>
                <c:pt idx="652">
                  <c:v>67.698451455636231</c:v>
                </c:pt>
                <c:pt idx="653">
                  <c:v>67.665507512424369</c:v>
                </c:pt>
                <c:pt idx="654">
                  <c:v>67.632563568327157</c:v>
                </c:pt>
                <c:pt idx="655">
                  <c:v>67.599619623337588</c:v>
                </c:pt>
                <c:pt idx="656">
                  <c:v>67.566675677449012</c:v>
                </c:pt>
                <c:pt idx="657">
                  <c:v>67.533731730654623</c:v>
                </c:pt>
                <c:pt idx="658">
                  <c:v>67.500787782947384</c:v>
                </c:pt>
                <c:pt idx="659">
                  <c:v>67.467843834320519</c:v>
                </c:pt>
                <c:pt idx="660">
                  <c:v>67.434899884766935</c:v>
                </c:pt>
                <c:pt idx="661">
                  <c:v>67.401955934279542</c:v>
                </c:pt>
                <c:pt idx="662">
                  <c:v>67.369011982851418</c:v>
                </c:pt>
                <c:pt idx="663">
                  <c:v>67.336068030475204</c:v>
                </c:pt>
                <c:pt idx="664">
                  <c:v>67.303124077143679</c:v>
                </c:pt>
                <c:pt idx="665">
                  <c:v>67.270180122849609</c:v>
                </c:pt>
                <c:pt idx="666">
                  <c:v>67.237236167585706</c:v>
                </c:pt>
                <c:pt idx="667">
                  <c:v>67.20429221134458</c:v>
                </c:pt>
                <c:pt idx="668">
                  <c:v>67.171348254118811</c:v>
                </c:pt>
                <c:pt idx="669">
                  <c:v>67.13840429590087</c:v>
                </c:pt>
                <c:pt idx="670">
                  <c:v>67.105460336683109</c:v>
                </c:pt>
                <c:pt idx="671">
                  <c:v>67.072516376457997</c:v>
                </c:pt>
                <c:pt idx="672">
                  <c:v>67.039572415217989</c:v>
                </c:pt>
                <c:pt idx="673">
                  <c:v>67.006628452955169</c:v>
                </c:pt>
                <c:pt idx="674">
                  <c:v>66.973684489661721</c:v>
                </c:pt>
                <c:pt idx="675">
                  <c:v>66.940740525330028</c:v>
                </c:pt>
                <c:pt idx="676">
                  <c:v>66.907796559951947</c:v>
                </c:pt>
                <c:pt idx="677">
                  <c:v>66.874852593519677</c:v>
                </c:pt>
                <c:pt idx="678">
                  <c:v>66.841908626025145</c:v>
                </c:pt>
                <c:pt idx="679">
                  <c:v>66.808964657460194</c:v>
                </c:pt>
                <c:pt idx="680">
                  <c:v>66.776020687816825</c:v>
                </c:pt>
                <c:pt idx="681">
                  <c:v>66.743076717086609</c:v>
                </c:pt>
                <c:pt idx="682">
                  <c:v>66.71013274526139</c:v>
                </c:pt>
                <c:pt idx="683">
                  <c:v>66.67718877233284</c:v>
                </c:pt>
                <c:pt idx="684">
                  <c:v>66.644244798292632</c:v>
                </c:pt>
                <c:pt idx="685">
                  <c:v>66.611300823132112</c:v>
                </c:pt>
                <c:pt idx="686">
                  <c:v>66.578356846842894</c:v>
                </c:pt>
                <c:pt idx="687">
                  <c:v>66.545412869416396</c:v>
                </c:pt>
                <c:pt idx="688">
                  <c:v>66.512468890843778</c:v>
                </c:pt>
                <c:pt idx="689">
                  <c:v>66.479524911116584</c:v>
                </c:pt>
                <c:pt idx="690">
                  <c:v>66.446580930225835</c:v>
                </c:pt>
                <c:pt idx="691">
                  <c:v>66.41363694816269</c:v>
                </c:pt>
                <c:pt idx="692">
                  <c:v>66.380692964918367</c:v>
                </c:pt>
                <c:pt idx="693">
                  <c:v>66.347748980483516</c:v>
                </c:pt>
                <c:pt idx="694">
                  <c:v>66.314804994849567</c:v>
                </c:pt>
                <c:pt idx="695">
                  <c:v>66.28186100800697</c:v>
                </c:pt>
                <c:pt idx="696">
                  <c:v>66.248917019946788</c:v>
                </c:pt>
                <c:pt idx="697">
                  <c:v>66.215973030659555</c:v>
                </c:pt>
                <c:pt idx="698">
                  <c:v>66.183029040136091</c:v>
                </c:pt>
                <c:pt idx="699">
                  <c:v>66.150085048366975</c:v>
                </c:pt>
                <c:pt idx="700">
                  <c:v>66.117141055342557</c:v>
                </c:pt>
                <c:pt idx="701">
                  <c:v>66.084197061053359</c:v>
                </c:pt>
                <c:pt idx="702">
                  <c:v>66.051253065489831</c:v>
                </c:pt>
                <c:pt idx="703">
                  <c:v>66.018309068642267</c:v>
                </c:pt>
                <c:pt idx="704">
                  <c:v>65.985365070500819</c:v>
                </c:pt>
                <c:pt idx="705">
                  <c:v>65.952421071055483</c:v>
                </c:pt>
                <c:pt idx="706">
                  <c:v>65.91947707029675</c:v>
                </c:pt>
                <c:pt idx="707">
                  <c:v>65.886533068214234</c:v>
                </c:pt>
                <c:pt idx="708">
                  <c:v>65.853589064798058</c:v>
                </c:pt>
                <c:pt idx="709">
                  <c:v>65.820645060037961</c:v>
                </c:pt>
                <c:pt idx="710">
                  <c:v>65.787701053923811</c:v>
                </c:pt>
                <c:pt idx="711">
                  <c:v>65.75475704644515</c:v>
                </c:pt>
                <c:pt idx="712">
                  <c:v>65.721813037591772</c:v>
                </c:pt>
                <c:pt idx="713">
                  <c:v>65.688869027353022</c:v>
                </c:pt>
                <c:pt idx="714">
                  <c:v>65.655925015718438</c:v>
                </c:pt>
                <c:pt idx="715">
                  <c:v>65.622981002677534</c:v>
                </c:pt>
                <c:pt idx="716">
                  <c:v>65.590036988219396</c:v>
                </c:pt>
                <c:pt idx="717">
                  <c:v>65.557092972333336</c:v>
                </c:pt>
                <c:pt idx="718">
                  <c:v>65.524148955008428</c:v>
                </c:pt>
                <c:pt idx="719">
                  <c:v>65.491204936233686</c:v>
                </c:pt>
                <c:pt idx="720">
                  <c:v>65.458260915998267</c:v>
                </c:pt>
                <c:pt idx="721">
                  <c:v>65.425316894290816</c:v>
                </c:pt>
                <c:pt idx="722">
                  <c:v>65.392372871100164</c:v>
                </c:pt>
                <c:pt idx="723">
                  <c:v>65.359428846415113</c:v>
                </c:pt>
                <c:pt idx="724">
                  <c:v>65.326484820224351</c:v>
                </c:pt>
                <c:pt idx="725">
                  <c:v>65.293540792516197</c:v>
                </c:pt>
                <c:pt idx="726">
                  <c:v>65.260596763279224</c:v>
                </c:pt>
                <c:pt idx="727">
                  <c:v>65.227652732501809</c:v>
                </c:pt>
                <c:pt idx="728">
                  <c:v>65.194708700172043</c:v>
                </c:pt>
                <c:pt idx="729">
                  <c:v>65.161764666278387</c:v>
                </c:pt>
                <c:pt idx="730">
                  <c:v>65.128820630808775</c:v>
                </c:pt>
                <c:pt idx="731">
                  <c:v>65.095876593751299</c:v>
                </c:pt>
                <c:pt idx="732">
                  <c:v>65.062932555093681</c:v>
                </c:pt>
                <c:pt idx="733">
                  <c:v>65.029988514823941</c:v>
                </c:pt>
                <c:pt idx="734">
                  <c:v>64.997044472929744</c:v>
                </c:pt>
                <c:pt idx="735">
                  <c:v>64.964100429398584</c:v>
                </c:pt>
                <c:pt idx="736">
                  <c:v>64.931156384218184</c:v>
                </c:pt>
                <c:pt idx="737">
                  <c:v>64.89821233737598</c:v>
                </c:pt>
                <c:pt idx="738">
                  <c:v>64.865268288859127</c:v>
                </c:pt>
                <c:pt idx="739">
                  <c:v>64.832324238654991</c:v>
                </c:pt>
                <c:pt idx="740">
                  <c:v>64.799380186750881</c:v>
                </c:pt>
                <c:pt idx="741">
                  <c:v>64.766436133133553</c:v>
                </c:pt>
                <c:pt idx="742">
                  <c:v>64.733492077790245</c:v>
                </c:pt>
                <c:pt idx="743">
                  <c:v>64.700548020707672</c:v>
                </c:pt>
                <c:pt idx="744">
                  <c:v>64.66760396187253</c:v>
                </c:pt>
                <c:pt idx="745">
                  <c:v>64.634659901271576</c:v>
                </c:pt>
                <c:pt idx="746">
                  <c:v>64.601715838891408</c:v>
                </c:pt>
                <c:pt idx="747">
                  <c:v>64.568771774718329</c:v>
                </c:pt>
                <c:pt idx="748">
                  <c:v>64.53582770873885</c:v>
                </c:pt>
                <c:pt idx="749">
                  <c:v>64.502883640939046</c:v>
                </c:pt>
                <c:pt idx="750">
                  <c:v>64.469939571305204</c:v>
                </c:pt>
                <c:pt idx="751">
                  <c:v>64.436995499823311</c:v>
                </c:pt>
                <c:pt idx="752">
                  <c:v>64.404051426479242</c:v>
                </c:pt>
                <c:pt idx="753">
                  <c:v>64.371107351259013</c:v>
                </c:pt>
                <c:pt idx="754">
                  <c:v>64.338163274147945</c:v>
                </c:pt>
                <c:pt idx="755">
                  <c:v>64.305219195132125</c:v>
                </c:pt>
                <c:pt idx="756">
                  <c:v>64.272275114196731</c:v>
                </c:pt>
                <c:pt idx="757">
                  <c:v>64.239331031327197</c:v>
                </c:pt>
                <c:pt idx="758">
                  <c:v>64.206386946508843</c:v>
                </c:pt>
                <c:pt idx="759">
                  <c:v>64.173442859726862</c:v>
                </c:pt>
                <c:pt idx="760">
                  <c:v>64.140498770966232</c:v>
                </c:pt>
                <c:pt idx="761">
                  <c:v>64.107554680211948</c:v>
                </c:pt>
                <c:pt idx="762">
                  <c:v>64.074610587448774</c:v>
                </c:pt>
                <c:pt idx="763">
                  <c:v>64.041666492661463</c:v>
                </c:pt>
                <c:pt idx="764">
                  <c:v>64.008722395834567</c:v>
                </c:pt>
                <c:pt idx="765">
                  <c:v>63.975778296952612</c:v>
                </c:pt>
                <c:pt idx="766">
                  <c:v>63.942834195999794</c:v>
                </c:pt>
                <c:pt idx="767">
                  <c:v>63.909890092960595</c:v>
                </c:pt>
                <c:pt idx="768">
                  <c:v>63.876945987818843</c:v>
                </c:pt>
                <c:pt idx="769">
                  <c:v>63.844001880558814</c:v>
                </c:pt>
                <c:pt idx="770">
                  <c:v>63.811057771164322</c:v>
                </c:pt>
                <c:pt idx="771">
                  <c:v>63.778113659618853</c:v>
                </c:pt>
                <c:pt idx="772">
                  <c:v>63.745169545906393</c:v>
                </c:pt>
                <c:pt idx="773">
                  <c:v>63.712225430010243</c:v>
                </c:pt>
                <c:pt idx="774">
                  <c:v>63.679281311913684</c:v>
                </c:pt>
                <c:pt idx="775">
                  <c:v>63.646337191600146</c:v>
                </c:pt>
                <c:pt idx="776">
                  <c:v>63.613393069052776</c:v>
                </c:pt>
                <c:pt idx="777">
                  <c:v>63.580448944254385</c:v>
                </c:pt>
                <c:pt idx="778">
                  <c:v>63.547504817187999</c:v>
                </c:pt>
                <c:pt idx="779">
                  <c:v>63.514560687836109</c:v>
                </c:pt>
                <c:pt idx="780">
                  <c:v>63.481616556181592</c:v>
                </c:pt>
                <c:pt idx="781">
                  <c:v>63.448672422206769</c:v>
                </c:pt>
                <c:pt idx="782">
                  <c:v>63.415728285894104</c:v>
                </c:pt>
                <c:pt idx="783">
                  <c:v>63.382784147225664</c:v>
                </c:pt>
                <c:pt idx="784">
                  <c:v>63.349840006183555</c:v>
                </c:pt>
                <c:pt idx="785">
                  <c:v>63.316895862749675</c:v>
                </c:pt>
                <c:pt idx="786">
                  <c:v>63.28395171690579</c:v>
                </c:pt>
                <c:pt idx="787">
                  <c:v>63.25100756863371</c:v>
                </c:pt>
                <c:pt idx="788">
                  <c:v>63.218063417914756</c:v>
                </c:pt>
                <c:pt idx="789">
                  <c:v>63.185119264730375</c:v>
                </c:pt>
                <c:pt idx="790">
                  <c:v>63.152175109061886</c:v>
                </c:pt>
                <c:pt idx="791">
                  <c:v>63.11923095089027</c:v>
                </c:pt>
                <c:pt idx="792">
                  <c:v>63.086286790196404</c:v>
                </c:pt>
                <c:pt idx="793">
                  <c:v>63.053342626961346</c:v>
                </c:pt>
                <c:pt idx="794">
                  <c:v>63.020398461165456</c:v>
                </c:pt>
                <c:pt idx="795">
                  <c:v>62.98745429278938</c:v>
                </c:pt>
                <c:pt idx="796">
                  <c:v>62.954510121813428</c:v>
                </c:pt>
                <c:pt idx="797">
                  <c:v>62.921565948217875</c:v>
                </c:pt>
                <c:pt idx="798">
                  <c:v>62.888621771982621</c:v>
                </c:pt>
                <c:pt idx="799">
                  <c:v>62.85567759308779</c:v>
                </c:pt>
                <c:pt idx="800">
                  <c:v>62.822733411512928</c:v>
                </c:pt>
                <c:pt idx="801">
                  <c:v>62.789789227237776</c:v>
                </c:pt>
                <c:pt idx="802">
                  <c:v>62.756845040241764</c:v>
                </c:pt>
                <c:pt idx="803">
                  <c:v>62.723900850504037</c:v>
                </c:pt>
                <c:pt idx="804">
                  <c:v>62.690956658003856</c:v>
                </c:pt>
                <c:pt idx="805">
                  <c:v>62.658012462720201</c:v>
                </c:pt>
                <c:pt idx="806">
                  <c:v>62.625068264631743</c:v>
                </c:pt>
                <c:pt idx="807">
                  <c:v>62.592124063717243</c:v>
                </c:pt>
                <c:pt idx="808">
                  <c:v>62.559179859955243</c:v>
                </c:pt>
                <c:pt idx="809">
                  <c:v>62.526235653323752</c:v>
                </c:pt>
                <c:pt idx="810">
                  <c:v>62.493291443801304</c:v>
                </c:pt>
                <c:pt idx="811">
                  <c:v>62.460347231365802</c:v>
                </c:pt>
                <c:pt idx="812">
                  <c:v>62.427403015994905</c:v>
                </c:pt>
                <c:pt idx="813">
                  <c:v>62.39445879766636</c:v>
                </c:pt>
                <c:pt idx="814">
                  <c:v>62.361514576357578</c:v>
                </c:pt>
                <c:pt idx="815">
                  <c:v>62.328570352046015</c:v>
                </c:pt>
                <c:pt idx="816">
                  <c:v>62.295626124708733</c:v>
                </c:pt>
                <c:pt idx="817">
                  <c:v>62.262681894322597</c:v>
                </c:pt>
                <c:pt idx="818">
                  <c:v>62.229737660864572</c:v>
                </c:pt>
                <c:pt idx="819">
                  <c:v>62.196793424311146</c:v>
                </c:pt>
                <c:pt idx="820">
                  <c:v>62.163849184638778</c:v>
                </c:pt>
                <c:pt idx="821">
                  <c:v>62.13090494182385</c:v>
                </c:pt>
                <c:pt idx="822">
                  <c:v>62.097960695842247</c:v>
                </c:pt>
                <c:pt idx="823">
                  <c:v>62.065016446669887</c:v>
                </c:pt>
                <c:pt idx="824">
                  <c:v>62.03207219428257</c:v>
                </c:pt>
                <c:pt idx="825">
                  <c:v>61.999127938655832</c:v>
                </c:pt>
                <c:pt idx="826">
                  <c:v>61.966183679764839</c:v>
                </c:pt>
                <c:pt idx="827">
                  <c:v>61.933239417584922</c:v>
                </c:pt>
                <c:pt idx="828">
                  <c:v>61.90029515209099</c:v>
                </c:pt>
                <c:pt idx="829">
                  <c:v>61.867350883257728</c:v>
                </c:pt>
                <c:pt idx="830">
                  <c:v>61.834406611059798</c:v>
                </c:pt>
                <c:pt idx="831">
                  <c:v>61.801462335471562</c:v>
                </c:pt>
                <c:pt idx="832">
                  <c:v>61.768518056467165</c:v>
                </c:pt>
                <c:pt idx="833">
                  <c:v>61.735573774020729</c:v>
                </c:pt>
                <c:pt idx="834">
                  <c:v>61.702629488105984</c:v>
                </c:pt>
                <c:pt idx="835">
                  <c:v>61.669685198696477</c:v>
                </c:pt>
                <c:pt idx="836">
                  <c:v>61.636740905765691</c:v>
                </c:pt>
                <c:pt idx="837">
                  <c:v>61.60379660928654</c:v>
                </c:pt>
                <c:pt idx="838">
                  <c:v>61.570852309232365</c:v>
                </c:pt>
                <c:pt idx="839">
                  <c:v>61.537908005575808</c:v>
                </c:pt>
                <c:pt idx="840">
                  <c:v>61.504963698289394</c:v>
                </c:pt>
                <c:pt idx="841">
                  <c:v>61.472019387345625</c:v>
                </c:pt>
                <c:pt idx="842">
                  <c:v>61.439075072716491</c:v>
                </c:pt>
                <c:pt idx="843">
                  <c:v>61.40613075437399</c:v>
                </c:pt>
                <c:pt idx="844">
                  <c:v>61.373186432289934</c:v>
                </c:pt>
                <c:pt idx="845">
                  <c:v>61.340242106435753</c:v>
                </c:pt>
                <c:pt idx="846">
                  <c:v>61.307297776782683</c:v>
                </c:pt>
                <c:pt idx="847">
                  <c:v>61.274353443301962</c:v>
                </c:pt>
                <c:pt idx="848">
                  <c:v>61.241409105964422</c:v>
                </c:pt>
                <c:pt idx="849">
                  <c:v>61.208464764740533</c:v>
                </c:pt>
                <c:pt idx="850">
                  <c:v>61.17552041960095</c:v>
                </c:pt>
                <c:pt idx="851">
                  <c:v>61.142576070515595</c:v>
                </c:pt>
                <c:pt idx="852">
                  <c:v>61.109631717454597</c:v>
                </c:pt>
                <c:pt idx="853">
                  <c:v>61.076687360387794</c:v>
                </c:pt>
                <c:pt idx="854">
                  <c:v>61.043742999284412</c:v>
                </c:pt>
                <c:pt idx="855">
                  <c:v>61.010798634113897</c:v>
                </c:pt>
                <c:pt idx="856">
                  <c:v>60.977854264845213</c:v>
                </c:pt>
                <c:pt idx="857">
                  <c:v>60.944909891447232</c:v>
                </c:pt>
                <c:pt idx="858">
                  <c:v>60.911965513888582</c:v>
                </c:pt>
                <c:pt idx="859">
                  <c:v>60.879021132137339</c:v>
                </c:pt>
                <c:pt idx="860">
                  <c:v>60.846076746161863</c:v>
                </c:pt>
                <c:pt idx="861">
                  <c:v>60.813132355929795</c:v>
                </c:pt>
                <c:pt idx="862">
                  <c:v>60.780187961408707</c:v>
                </c:pt>
                <c:pt idx="863">
                  <c:v>60.747243562566105</c:v>
                </c:pt>
                <c:pt idx="864">
                  <c:v>60.71429915936907</c:v>
                </c:pt>
                <c:pt idx="865">
                  <c:v>60.681354751784312</c:v>
                </c:pt>
                <c:pt idx="866">
                  <c:v>60.648410339778621</c:v>
                </c:pt>
                <c:pt idx="867">
                  <c:v>60.615465923318219</c:v>
                </c:pt>
                <c:pt idx="868">
                  <c:v>60.582521502369111</c:v>
                </c:pt>
                <c:pt idx="869">
                  <c:v>60.549577076897194</c:v>
                </c:pt>
                <c:pt idx="870">
                  <c:v>60.516632646868288</c:v>
                </c:pt>
                <c:pt idx="871">
                  <c:v>60.483688212247316</c:v>
                </c:pt>
                <c:pt idx="872">
                  <c:v>60.450743772999559</c:v>
                </c:pt>
                <c:pt idx="873">
                  <c:v>60.417799329089654</c:v>
                </c:pt>
                <c:pt idx="874">
                  <c:v>60.384854880482123</c:v>
                </c:pt>
                <c:pt idx="875">
                  <c:v>60.351910427141334</c:v>
                </c:pt>
                <c:pt idx="876">
                  <c:v>60.318965969031133</c:v>
                </c:pt>
                <c:pt idx="877">
                  <c:v>60.286021506115219</c:v>
                </c:pt>
                <c:pt idx="878">
                  <c:v>60.253077038357084</c:v>
                </c:pt>
                <c:pt idx="879">
                  <c:v>60.22013256571968</c:v>
                </c:pt>
                <c:pt idx="880">
                  <c:v>60.187188088166025</c:v>
                </c:pt>
                <c:pt idx="881">
                  <c:v>60.154243605658891</c:v>
                </c:pt>
                <c:pt idx="882">
                  <c:v>60.121299118160167</c:v>
                </c:pt>
                <c:pt idx="883">
                  <c:v>60.088354625632022</c:v>
                </c:pt>
                <c:pt idx="884">
                  <c:v>60.055410128036108</c:v>
                </c:pt>
                <c:pt idx="885">
                  <c:v>60.022465625333993</c:v>
                </c:pt>
                <c:pt idx="886">
                  <c:v>59.989521117486653</c:v>
                </c:pt>
                <c:pt idx="887">
                  <c:v>59.956576604455087</c:v>
                </c:pt>
                <c:pt idx="888">
                  <c:v>59.923632086199575</c:v>
                </c:pt>
                <c:pt idx="889">
                  <c:v>59.890687562680597</c:v>
                </c:pt>
                <c:pt idx="890">
                  <c:v>59.857743033857894</c:v>
                </c:pt>
                <c:pt idx="891">
                  <c:v>59.824798499691298</c:v>
                </c:pt>
                <c:pt idx="892">
                  <c:v>59.791853960139932</c:v>
                </c:pt>
                <c:pt idx="893">
                  <c:v>59.758909415162869</c:v>
                </c:pt>
                <c:pt idx="894">
                  <c:v>59.725964864718847</c:v>
                </c:pt>
                <c:pt idx="895">
                  <c:v>59.693020308766137</c:v>
                </c:pt>
                <c:pt idx="896">
                  <c:v>59.660075747262951</c:v>
                </c:pt>
                <c:pt idx="897">
                  <c:v>59.627131180166984</c:v>
                </c:pt>
                <c:pt idx="898">
                  <c:v>59.594186607435503</c:v>
                </c:pt>
                <c:pt idx="899">
                  <c:v>59.561242029025927</c:v>
                </c:pt>
                <c:pt idx="900">
                  <c:v>59.528297444894761</c:v>
                </c:pt>
                <c:pt idx="901">
                  <c:v>59.495352854998515</c:v>
                </c:pt>
                <c:pt idx="902">
                  <c:v>59.462408259293241</c:v>
                </c:pt>
                <c:pt idx="903">
                  <c:v>59.429463657734928</c:v>
                </c:pt>
                <c:pt idx="904">
                  <c:v>59.396519050278805</c:v>
                </c:pt>
                <c:pt idx="905">
                  <c:v>59.363574436880135</c:v>
                </c:pt>
                <c:pt idx="906">
                  <c:v>59.330629817493502</c:v>
                </c:pt>
                <c:pt idx="907">
                  <c:v>59.297685192073423</c:v>
                </c:pt>
                <c:pt idx="908">
                  <c:v>59.264740560574069</c:v>
                </c:pt>
                <c:pt idx="909">
                  <c:v>59.231795922948905</c:v>
                </c:pt>
                <c:pt idx="910">
                  <c:v>59.198851279151519</c:v>
                </c:pt>
                <c:pt idx="911">
                  <c:v>59.165906629134895</c:v>
                </c:pt>
                <c:pt idx="912">
                  <c:v>59.132961972851604</c:v>
                </c:pt>
                <c:pt idx="913">
                  <c:v>59.100017310253989</c:v>
                </c:pt>
                <c:pt idx="914">
                  <c:v>59.067072641294075</c:v>
                </c:pt>
                <c:pt idx="915">
                  <c:v>59.03412796592324</c:v>
                </c:pt>
                <c:pt idx="916">
                  <c:v>59.001183284092804</c:v>
                </c:pt>
                <c:pt idx="917">
                  <c:v>58.968238595753483</c:v>
                </c:pt>
                <c:pt idx="918">
                  <c:v>58.935293900855811</c:v>
                </c:pt>
                <c:pt idx="919">
                  <c:v>58.902349199349977</c:v>
                </c:pt>
                <c:pt idx="920">
                  <c:v>58.869404491185485</c:v>
                </c:pt>
                <c:pt idx="921">
                  <c:v>58.836459776311727</c:v>
                </c:pt>
                <c:pt idx="922">
                  <c:v>58.803515054677547</c:v>
                </c:pt>
                <c:pt idx="923">
                  <c:v>58.770570326231805</c:v>
                </c:pt>
                <c:pt idx="924">
                  <c:v>58.737625590922178</c:v>
                </c:pt>
                <c:pt idx="925">
                  <c:v>58.704680848696725</c:v>
                </c:pt>
                <c:pt idx="926">
                  <c:v>58.671736099502574</c:v>
                </c:pt>
                <c:pt idx="927">
                  <c:v>58.63879134328711</c:v>
                </c:pt>
                <c:pt idx="928">
                  <c:v>58.60584657999631</c:v>
                </c:pt>
                <c:pt idx="929">
                  <c:v>58.572901809576756</c:v>
                </c:pt>
                <c:pt idx="930">
                  <c:v>58.539957031974048</c:v>
                </c:pt>
                <c:pt idx="931">
                  <c:v>58.50701224713336</c:v>
                </c:pt>
                <c:pt idx="932">
                  <c:v>58.474067454999847</c:v>
                </c:pt>
                <c:pt idx="933">
                  <c:v>58.441122655517788</c:v>
                </c:pt>
                <c:pt idx="934">
                  <c:v>58.408177848631368</c:v>
                </c:pt>
                <c:pt idx="935">
                  <c:v>58.375233034284193</c:v>
                </c:pt>
                <c:pt idx="936">
                  <c:v>58.342288212419462</c:v>
                </c:pt>
                <c:pt idx="937">
                  <c:v>58.309343382979847</c:v>
                </c:pt>
                <c:pt idx="938">
                  <c:v>58.276398545907846</c:v>
                </c:pt>
                <c:pt idx="939">
                  <c:v>58.243453701145242</c:v>
                </c:pt>
                <c:pt idx="940">
                  <c:v>58.21050884863368</c:v>
                </c:pt>
                <c:pt idx="941">
                  <c:v>58.177563988313999</c:v>
                </c:pt>
                <c:pt idx="942">
                  <c:v>58.144619120126791</c:v>
                </c:pt>
                <c:pt idx="943">
                  <c:v>58.111674244012185</c:v>
                </c:pt>
                <c:pt idx="944">
                  <c:v>58.078729359909751</c:v>
                </c:pt>
                <c:pt idx="945">
                  <c:v>58.045784467758921</c:v>
                </c:pt>
                <c:pt idx="946">
                  <c:v>58.01283956749824</c:v>
                </c:pt>
                <c:pt idx="947">
                  <c:v>57.979894659066048</c:v>
                </c:pt>
                <c:pt idx="948">
                  <c:v>57.946949742400058</c:v>
                </c:pt>
                <c:pt idx="949">
                  <c:v>57.9140048174377</c:v>
                </c:pt>
                <c:pt idx="950">
                  <c:v>57.881059884115771</c:v>
                </c:pt>
                <c:pt idx="951">
                  <c:v>57.848114942370657</c:v>
                </c:pt>
                <c:pt idx="952">
                  <c:v>57.815169992138102</c:v>
                </c:pt>
                <c:pt idx="953">
                  <c:v>57.782225033353782</c:v>
                </c:pt>
                <c:pt idx="954">
                  <c:v>57.749280065952448</c:v>
                </c:pt>
                <c:pt idx="955">
                  <c:v>57.716335089868444</c:v>
                </c:pt>
                <c:pt idx="956">
                  <c:v>57.683390105035812</c:v>
                </c:pt>
                <c:pt idx="957">
                  <c:v>57.650445111387818</c:v>
                </c:pt>
                <c:pt idx="958">
                  <c:v>57.617500108857513</c:v>
                </c:pt>
                <c:pt idx="959">
                  <c:v>57.584555097377134</c:v>
                </c:pt>
                <c:pt idx="960">
                  <c:v>57.55161007687876</c:v>
                </c:pt>
                <c:pt idx="961">
                  <c:v>57.518665047293432</c:v>
                </c:pt>
                <c:pt idx="962">
                  <c:v>57.485720008552363</c:v>
                </c:pt>
                <c:pt idx="963">
                  <c:v>57.452774960585572</c:v>
                </c:pt>
                <c:pt idx="964">
                  <c:v>57.419829903323006</c:v>
                </c:pt>
                <c:pt idx="965">
                  <c:v>57.386884836693781</c:v>
                </c:pt>
                <c:pt idx="966">
                  <c:v>57.353939760626844</c:v>
                </c:pt>
                <c:pt idx="967">
                  <c:v>57.320994675049882</c:v>
                </c:pt>
                <c:pt idx="968">
                  <c:v>57.288049579891016</c:v>
                </c:pt>
                <c:pt idx="969">
                  <c:v>57.255104475076983</c:v>
                </c:pt>
                <c:pt idx="970">
                  <c:v>57.222159360534519</c:v>
                </c:pt>
                <c:pt idx="971">
                  <c:v>57.189214236189486</c:v>
                </c:pt>
                <c:pt idx="972">
                  <c:v>57.156269101967169</c:v>
                </c:pt>
                <c:pt idx="973">
                  <c:v>57.123323957792508</c:v>
                </c:pt>
                <c:pt idx="974">
                  <c:v>57.090378803589694</c:v>
                </c:pt>
                <c:pt idx="975">
                  <c:v>57.057433639282451</c:v>
                </c:pt>
                <c:pt idx="976">
                  <c:v>57.024488464793883</c:v>
                </c:pt>
                <c:pt idx="977">
                  <c:v>56.991543280046535</c:v>
                </c:pt>
                <c:pt idx="978">
                  <c:v>56.958598084962055</c:v>
                </c:pt>
                <c:pt idx="979">
                  <c:v>56.925652879462035</c:v>
                </c:pt>
                <c:pt idx="980">
                  <c:v>56.892707663467235</c:v>
                </c:pt>
                <c:pt idx="981">
                  <c:v>56.85976243689759</c:v>
                </c:pt>
                <c:pt idx="982">
                  <c:v>56.826817199672604</c:v>
                </c:pt>
                <c:pt idx="983">
                  <c:v>56.793871951711296</c:v>
                </c:pt>
                <c:pt idx="984">
                  <c:v>56.760926692932038</c:v>
                </c:pt>
                <c:pt idx="985">
                  <c:v>56.727981423252281</c:v>
                </c:pt>
                <c:pt idx="986">
                  <c:v>56.695036142589146</c:v>
                </c:pt>
                <c:pt idx="987">
                  <c:v>56.662090850859066</c:v>
                </c:pt>
                <c:pt idx="988">
                  <c:v>56.629145547977743</c:v>
                </c:pt>
                <c:pt idx="989">
                  <c:v>56.596200233860458</c:v>
                </c:pt>
                <c:pt idx="990">
                  <c:v>56.563254908421605</c:v>
                </c:pt>
                <c:pt idx="991">
                  <c:v>56.530309571574975</c:v>
                </c:pt>
                <c:pt idx="992">
                  <c:v>56.497364223233646</c:v>
                </c:pt>
                <c:pt idx="993">
                  <c:v>56.464418863310371</c:v>
                </c:pt>
                <c:pt idx="994">
                  <c:v>56.431473491716801</c:v>
                </c:pt>
                <c:pt idx="995">
                  <c:v>56.398528108364246</c:v>
                </c:pt>
                <c:pt idx="996">
                  <c:v>56.365582713163164</c:v>
                </c:pt>
                <c:pt idx="997">
                  <c:v>56.332637306023337</c:v>
                </c:pt>
                <c:pt idx="998">
                  <c:v>56.299691886853978</c:v>
                </c:pt>
                <c:pt idx="999">
                  <c:v>56.266746455563563</c:v>
                </c:pt>
                <c:pt idx="1000">
                  <c:v>56.233801012059658</c:v>
                </c:pt>
                <c:pt idx="1001">
                  <c:v>56.200855556249508</c:v>
                </c:pt>
                <c:pt idx="1002">
                  <c:v>56.167910088039463</c:v>
                </c:pt>
                <c:pt idx="1003">
                  <c:v>56.134964607334837</c:v>
                </c:pt>
                <c:pt idx="1004">
                  <c:v>56.102019114040857</c:v>
                </c:pt>
                <c:pt idx="1005">
                  <c:v>56.069073608061792</c:v>
                </c:pt>
                <c:pt idx="1006">
                  <c:v>56.036128089300718</c:v>
                </c:pt>
                <c:pt idx="1007">
                  <c:v>56.003182557660587</c:v>
                </c:pt>
                <c:pt idx="1008">
                  <c:v>55.970237013043416</c:v>
                </c:pt>
                <c:pt idx="1009">
                  <c:v>55.937291455350469</c:v>
                </c:pt>
                <c:pt idx="1010">
                  <c:v>55.904345884482098</c:v>
                </c:pt>
                <c:pt idx="1011">
                  <c:v>55.871400300338024</c:v>
                </c:pt>
                <c:pt idx="1012">
                  <c:v>55.838454702817437</c:v>
                </c:pt>
                <c:pt idx="1013">
                  <c:v>55.805509091818237</c:v>
                </c:pt>
                <c:pt idx="1014">
                  <c:v>55.772563467237994</c:v>
                </c:pt>
                <c:pt idx="1015">
                  <c:v>55.739617828973394</c:v>
                </c:pt>
                <c:pt idx="1016">
                  <c:v>55.706672176920371</c:v>
                </c:pt>
                <c:pt idx="1017">
                  <c:v>55.673726510973694</c:v>
                </c:pt>
                <c:pt idx="1018">
                  <c:v>55.640780831027932</c:v>
                </c:pt>
                <c:pt idx="1019">
                  <c:v>55.607835136976405</c:v>
                </c:pt>
                <c:pt idx="1020">
                  <c:v>55.574889428711785</c:v>
                </c:pt>
                <c:pt idx="1021">
                  <c:v>55.541943706125934</c:v>
                </c:pt>
                <c:pt idx="1022">
                  <c:v>55.508997969109863</c:v>
                </c:pt>
                <c:pt idx="1023">
                  <c:v>55.476052217553686</c:v>
                </c:pt>
                <c:pt idx="1024">
                  <c:v>55.443106451346935</c:v>
                </c:pt>
                <c:pt idx="1025">
                  <c:v>55.410160670377863</c:v>
                </c:pt>
                <c:pt idx="1026">
                  <c:v>55.377214874534346</c:v>
                </c:pt>
                <c:pt idx="1027">
                  <c:v>55.344269063703052</c:v>
                </c:pt>
                <c:pt idx="1028">
                  <c:v>55.31132323777004</c:v>
                </c:pt>
                <c:pt idx="1029">
                  <c:v>55.278377396620343</c:v>
                </c:pt>
                <c:pt idx="1030">
                  <c:v>55.245431540138121</c:v>
                </c:pt>
                <c:pt idx="1031">
                  <c:v>55.212485668206732</c:v>
                </c:pt>
                <c:pt idx="1032">
                  <c:v>55.179539780708666</c:v>
                </c:pt>
                <c:pt idx="1033">
                  <c:v>55.146593877525405</c:v>
                </c:pt>
                <c:pt idx="1034">
                  <c:v>55.113647958537577</c:v>
                </c:pt>
                <c:pt idx="1035">
                  <c:v>55.080702023624887</c:v>
                </c:pt>
                <c:pt idx="1036">
                  <c:v>55.047756072666289</c:v>
                </c:pt>
                <c:pt idx="1037">
                  <c:v>55.014810105539588</c:v>
                </c:pt>
                <c:pt idx="1038">
                  <c:v>54.981864122121813</c:v>
                </c:pt>
                <c:pt idx="1039">
                  <c:v>54.948918122288973</c:v>
                </c:pt>
                <c:pt idx="1040">
                  <c:v>54.915972105915991</c:v>
                </c:pt>
                <c:pt idx="1041">
                  <c:v>54.883026072877186</c:v>
                </c:pt>
                <c:pt idx="1042">
                  <c:v>54.850080023045763</c:v>
                </c:pt>
                <c:pt idx="1043">
                  <c:v>54.817133956293951</c:v>
                </c:pt>
                <c:pt idx="1044">
                  <c:v>54.784187872492879</c:v>
                </c:pt>
                <c:pt idx="1045">
                  <c:v>54.751241771512824</c:v>
                </c:pt>
                <c:pt idx="1046">
                  <c:v>54.71829565322318</c:v>
                </c:pt>
                <c:pt idx="1047">
                  <c:v>54.685349517492156</c:v>
                </c:pt>
                <c:pt idx="1048">
                  <c:v>54.65240336418713</c:v>
                </c:pt>
                <c:pt idx="1049">
                  <c:v>54.619457193174206</c:v>
                </c:pt>
                <c:pt idx="1050">
                  <c:v>54.586511004318851</c:v>
                </c:pt>
                <c:pt idx="1051">
                  <c:v>54.553564797485159</c:v>
                </c:pt>
                <c:pt idx="1052">
                  <c:v>54.520618572536307</c:v>
                </c:pt>
                <c:pt idx="1053">
                  <c:v>54.487672329334522</c:v>
                </c:pt>
                <c:pt idx="1054">
                  <c:v>54.454726067741028</c:v>
                </c:pt>
                <c:pt idx="1055">
                  <c:v>54.421779787615712</c:v>
                </c:pt>
                <c:pt idx="1056">
                  <c:v>54.388833488817681</c:v>
                </c:pt>
                <c:pt idx="1057">
                  <c:v>54.355887171204913</c:v>
                </c:pt>
                <c:pt idx="1058">
                  <c:v>54.322940834634068</c:v>
                </c:pt>
                <c:pt idx="1059">
                  <c:v>54.289994478960956</c:v>
                </c:pt>
                <c:pt idx="1060">
                  <c:v>54.257048104040479</c:v>
                </c:pt>
                <c:pt idx="1061">
                  <c:v>54.224101709725751</c:v>
                </c:pt>
                <c:pt idx="1062">
                  <c:v>54.191155295869542</c:v>
                </c:pt>
                <c:pt idx="1063">
                  <c:v>54.158208862323121</c:v>
                </c:pt>
                <c:pt idx="1064">
                  <c:v>54.125262408936678</c:v>
                </c:pt>
                <c:pt idx="1065">
                  <c:v>54.092315935559185</c:v>
                </c:pt>
                <c:pt idx="1066">
                  <c:v>54.059369442038474</c:v>
                </c:pt>
                <c:pt idx="1067">
                  <c:v>54.026422928221471</c:v>
                </c:pt>
                <c:pt idx="1068">
                  <c:v>53.993476393953742</c:v>
                </c:pt>
                <c:pt idx="1069">
                  <c:v>53.960529839079626</c:v>
                </c:pt>
                <c:pt idx="1070">
                  <c:v>53.927583263442422</c:v>
                </c:pt>
                <c:pt idx="1071">
                  <c:v>53.894636666884026</c:v>
                </c:pt>
                <c:pt idx="1072">
                  <c:v>53.861690049245226</c:v>
                </c:pt>
                <c:pt idx="1073">
                  <c:v>53.828743410366052</c:v>
                </c:pt>
                <c:pt idx="1074">
                  <c:v>53.795796750084449</c:v>
                </c:pt>
                <c:pt idx="1075">
                  <c:v>53.762850068237839</c:v>
                </c:pt>
                <c:pt idx="1076">
                  <c:v>53.729903364662015</c:v>
                </c:pt>
                <c:pt idx="1077">
                  <c:v>53.696956639191711</c:v>
                </c:pt>
                <c:pt idx="1078">
                  <c:v>53.664009891660442</c:v>
                </c:pt>
                <c:pt idx="1079">
                  <c:v>53.631063121900254</c:v>
                </c:pt>
                <c:pt idx="1080">
                  <c:v>53.59811632974224</c:v>
                </c:pt>
                <c:pt idx="1081">
                  <c:v>53.565169515015832</c:v>
                </c:pt>
                <c:pt idx="1082">
                  <c:v>53.532222677549314</c:v>
                </c:pt>
                <c:pt idx="1083">
                  <c:v>53.49927581716976</c:v>
                </c:pt>
                <c:pt idx="1084">
                  <c:v>53.466328933703025</c:v>
                </c:pt>
                <c:pt idx="1085">
                  <c:v>53.433382026973149</c:v>
                </c:pt>
                <c:pt idx="1086">
                  <c:v>53.400435096803427</c:v>
                </c:pt>
                <c:pt idx="1087">
                  <c:v>53.367488143015336</c:v>
                </c:pt>
                <c:pt idx="1088">
                  <c:v>53.3345411654294</c:v>
                </c:pt>
                <c:pt idx="1089">
                  <c:v>53.301594163864515</c:v>
                </c:pt>
                <c:pt idx="1090">
                  <c:v>53.268647138138306</c:v>
                </c:pt>
                <c:pt idx="1091">
                  <c:v>53.235700088066892</c:v>
                </c:pt>
                <c:pt idx="1092">
                  <c:v>53.202753013465085</c:v>
                </c:pt>
                <c:pt idx="1093">
                  <c:v>53.169805914146345</c:v>
                </c:pt>
                <c:pt idx="1094">
                  <c:v>53.136858789922641</c:v>
                </c:pt>
                <c:pt idx="1095">
                  <c:v>53.103911640604444</c:v>
                </c:pt>
                <c:pt idx="1096">
                  <c:v>53.070964466001065</c:v>
                </c:pt>
                <c:pt idx="1097">
                  <c:v>53.038017265920089</c:v>
                </c:pt>
                <c:pt idx="1098">
                  <c:v>53.005070040167574</c:v>
                </c:pt>
                <c:pt idx="1099">
                  <c:v>52.972122788548319</c:v>
                </c:pt>
                <c:pt idx="1100">
                  <c:v>52.939175510865624</c:v>
                </c:pt>
                <c:pt idx="1101">
                  <c:v>52.906228206921199</c:v>
                </c:pt>
                <c:pt idx="1102">
                  <c:v>52.873280876515416</c:v>
                </c:pt>
                <c:pt idx="1103">
                  <c:v>52.840333519446851</c:v>
                </c:pt>
                <c:pt idx="1104">
                  <c:v>52.807386135512701</c:v>
                </c:pt>
                <c:pt idx="1105">
                  <c:v>52.774438724508627</c:v>
                </c:pt>
                <c:pt idx="1106">
                  <c:v>52.741491286228886</c:v>
                </c:pt>
                <c:pt idx="1107">
                  <c:v>52.708543820465806</c:v>
                </c:pt>
                <c:pt idx="1108">
                  <c:v>52.675596327010467</c:v>
                </c:pt>
                <c:pt idx="1109">
                  <c:v>52.642648805652222</c:v>
                </c:pt>
                <c:pt idx="1110">
                  <c:v>52.60970125617888</c:v>
                </c:pt>
                <c:pt idx="1111">
                  <c:v>52.576753678376626</c:v>
                </c:pt>
                <c:pt idx="1112">
                  <c:v>52.543806072029788</c:v>
                </c:pt>
                <c:pt idx="1113">
                  <c:v>52.510858436921581</c:v>
                </c:pt>
                <c:pt idx="1114">
                  <c:v>52.477910772833063</c:v>
                </c:pt>
                <c:pt idx="1115">
                  <c:v>52.444963079543768</c:v>
                </c:pt>
                <c:pt idx="1116">
                  <c:v>52.412015356831716</c:v>
                </c:pt>
                <c:pt idx="1117">
                  <c:v>52.379067604473221</c:v>
                </c:pt>
                <c:pt idx="1118">
                  <c:v>52.346119822242592</c:v>
                </c:pt>
                <c:pt idx="1119">
                  <c:v>52.313172009912819</c:v>
                </c:pt>
                <c:pt idx="1120">
                  <c:v>52.280224167255071</c:v>
                </c:pt>
                <c:pt idx="1121">
                  <c:v>52.247276294038407</c:v>
                </c:pt>
                <c:pt idx="1122">
                  <c:v>52.214328390030687</c:v>
                </c:pt>
                <c:pt idx="1123">
                  <c:v>52.181380454997537</c:v>
                </c:pt>
                <c:pt idx="1124">
                  <c:v>52.148432488703165</c:v>
                </c:pt>
                <c:pt idx="1125">
                  <c:v>52.115484490909793</c:v>
                </c:pt>
                <c:pt idx="1126">
                  <c:v>52.082536461377977</c:v>
                </c:pt>
                <c:pt idx="1127">
                  <c:v>52.049588399866167</c:v>
                </c:pt>
                <c:pt idx="1128">
                  <c:v>52.016640306131265</c:v>
                </c:pt>
                <c:pt idx="1129">
                  <c:v>51.983692179928255</c:v>
                </c:pt>
                <c:pt idx="1130">
                  <c:v>51.950744021010223</c:v>
                </c:pt>
                <c:pt idx="1131">
                  <c:v>51.917795829128373</c:v>
                </c:pt>
                <c:pt idx="1132">
                  <c:v>51.884847604031982</c:v>
                </c:pt>
                <c:pt idx="1133">
                  <c:v>51.85189934546861</c:v>
                </c:pt>
                <c:pt idx="1134">
                  <c:v>51.818951053183717</c:v>
                </c:pt>
                <c:pt idx="1135">
                  <c:v>51.786002726920756</c:v>
                </c:pt>
                <c:pt idx="1136">
                  <c:v>51.753054366421544</c:v>
                </c:pt>
                <c:pt idx="1137">
                  <c:v>51.720105971425795</c:v>
                </c:pt>
                <c:pt idx="1138">
                  <c:v>51.687157541670921</c:v>
                </c:pt>
                <c:pt idx="1139">
                  <c:v>51.654209076892769</c:v>
                </c:pt>
                <c:pt idx="1140">
                  <c:v>51.621260576825193</c:v>
                </c:pt>
                <c:pt idx="1141">
                  <c:v>51.588312041199657</c:v>
                </c:pt>
                <c:pt idx="1142">
                  <c:v>51.555363469745913</c:v>
                </c:pt>
                <c:pt idx="1143">
                  <c:v>51.52241486219144</c:v>
                </c:pt>
                <c:pt idx="1144">
                  <c:v>51.489466218261853</c:v>
                </c:pt>
                <c:pt idx="1145">
                  <c:v>51.456517537680568</c:v>
                </c:pt>
                <c:pt idx="1146">
                  <c:v>51.423568820168882</c:v>
                </c:pt>
                <c:pt idx="1147">
                  <c:v>51.390620065445951</c:v>
                </c:pt>
                <c:pt idx="1148">
                  <c:v>51.357671273229087</c:v>
                </c:pt>
                <c:pt idx="1149">
                  <c:v>51.324722443232922</c:v>
                </c:pt>
                <c:pt idx="1150">
                  <c:v>51.291773575170446</c:v>
                </c:pt>
                <c:pt idx="1151">
                  <c:v>51.258824668752197</c:v>
                </c:pt>
                <c:pt idx="1152">
                  <c:v>51.225875723686542</c:v>
                </c:pt>
                <c:pt idx="1153">
                  <c:v>51.192926739679663</c:v>
                </c:pt>
                <c:pt idx="1154">
                  <c:v>51.159977716435556</c:v>
                </c:pt>
                <c:pt idx="1155">
                  <c:v>51.12702865365587</c:v>
                </c:pt>
                <c:pt idx="1156">
                  <c:v>51.09407955104011</c:v>
                </c:pt>
                <c:pt idx="1157">
                  <c:v>51.061130408285379</c:v>
                </c:pt>
                <c:pt idx="1158">
                  <c:v>51.028181225086549</c:v>
                </c:pt>
                <c:pt idx="1159">
                  <c:v>50.995232001136259</c:v>
                </c:pt>
                <c:pt idx="1160">
                  <c:v>50.962282736124529</c:v>
                </c:pt>
                <c:pt idx="1161">
                  <c:v>50.929333429739366</c:v>
                </c:pt>
                <c:pt idx="1162">
                  <c:v>50.89638408166627</c:v>
                </c:pt>
                <c:pt idx="1163">
                  <c:v>50.863434691588232</c:v>
                </c:pt>
                <c:pt idx="1164">
                  <c:v>50.830485259185991</c:v>
                </c:pt>
                <c:pt idx="1165">
                  <c:v>50.797535784137999</c:v>
                </c:pt>
                <c:pt idx="1166">
                  <c:v>50.764586266119807</c:v>
                </c:pt>
                <c:pt idx="1167">
                  <c:v>50.731636704805041</c:v>
                </c:pt>
                <c:pt idx="1168">
                  <c:v>50.698687099864379</c:v>
                </c:pt>
                <c:pt idx="1169">
                  <c:v>50.665737450966361</c:v>
                </c:pt>
                <c:pt idx="1170">
                  <c:v>50.632787757776939</c:v>
                </c:pt>
                <c:pt idx="1171">
                  <c:v>50.599838019959222</c:v>
                </c:pt>
                <c:pt idx="1172">
                  <c:v>50.566888237174325</c:v>
                </c:pt>
                <c:pt idx="1173">
                  <c:v>50.533938409080228</c:v>
                </c:pt>
                <c:pt idx="1174">
                  <c:v>50.500988535332574</c:v>
                </c:pt>
                <c:pt idx="1175">
                  <c:v>50.468038615584483</c:v>
                </c:pt>
                <c:pt idx="1176">
                  <c:v>50.435088649486282</c:v>
                </c:pt>
                <c:pt idx="1177">
                  <c:v>50.402138636685748</c:v>
                </c:pt>
                <c:pt idx="1178">
                  <c:v>50.369188576827796</c:v>
                </c:pt>
                <c:pt idx="1179">
                  <c:v>50.336238469554985</c:v>
                </c:pt>
                <c:pt idx="1180">
                  <c:v>50.303288314506858</c:v>
                </c:pt>
                <c:pt idx="1181">
                  <c:v>50.270338111320434</c:v>
                </c:pt>
                <c:pt idx="1182">
                  <c:v>50.237387859629756</c:v>
                </c:pt>
                <c:pt idx="1183">
                  <c:v>50.204437559066335</c:v>
                </c:pt>
                <c:pt idx="1184">
                  <c:v>50.171487209258707</c:v>
                </c:pt>
                <c:pt idx="1185">
                  <c:v>50.138536809832523</c:v>
                </c:pt>
                <c:pt idx="1186">
                  <c:v>50.105586360411003</c:v>
                </c:pt>
                <c:pt idx="1187">
                  <c:v>50.072635860614135</c:v>
                </c:pt>
                <c:pt idx="1188">
                  <c:v>50.039685310058857</c:v>
                </c:pt>
                <c:pt idx="1189">
                  <c:v>50.006734708359829</c:v>
                </c:pt>
                <c:pt idx="1190">
                  <c:v>49.973784055128235</c:v>
                </c:pt>
                <c:pt idx="1191">
                  <c:v>49.940833349972593</c:v>
                </c:pt>
                <c:pt idx="1192">
                  <c:v>49.907882592498311</c:v>
                </c:pt>
                <c:pt idx="1193">
                  <c:v>49.874931782307826</c:v>
                </c:pt>
                <c:pt idx="1194">
                  <c:v>49.841980919000754</c:v>
                </c:pt>
                <c:pt idx="1195">
                  <c:v>49.809030002173188</c:v>
                </c:pt>
                <c:pt idx="1196">
                  <c:v>49.77607903141881</c:v>
                </c:pt>
                <c:pt idx="1197">
                  <c:v>49.743128006327751</c:v>
                </c:pt>
                <c:pt idx="1198">
                  <c:v>49.710176926487186</c:v>
                </c:pt>
                <c:pt idx="1199">
                  <c:v>49.677225791481121</c:v>
                </c:pt>
                <c:pt idx="1200">
                  <c:v>49.644274600890483</c:v>
                </c:pt>
                <c:pt idx="1201">
                  <c:v>49.61132335429302</c:v>
                </c:pt>
                <c:pt idx="1202">
                  <c:v>49.578372051263173</c:v>
                </c:pt>
                <c:pt idx="1203">
                  <c:v>49.545420691372186</c:v>
                </c:pt>
                <c:pt idx="1204">
                  <c:v>49.512469274188298</c:v>
                </c:pt>
                <c:pt idx="1205">
                  <c:v>49.479517799275996</c:v>
                </c:pt>
                <c:pt idx="1206">
                  <c:v>49.446566266196889</c:v>
                </c:pt>
                <c:pt idx="1207">
                  <c:v>49.413614674509169</c:v>
                </c:pt>
                <c:pt idx="1208">
                  <c:v>49.380663023767454</c:v>
                </c:pt>
                <c:pt idx="1209">
                  <c:v>49.347711313523277</c:v>
                </c:pt>
                <c:pt idx="1210">
                  <c:v>49.314759543324634</c:v>
                </c:pt>
                <c:pt idx="1211">
                  <c:v>49.281807712716059</c:v>
                </c:pt>
                <c:pt idx="1212">
                  <c:v>49.248855821238742</c:v>
                </c:pt>
                <c:pt idx="1213">
                  <c:v>49.215903868430274</c:v>
                </c:pt>
                <c:pt idx="1214">
                  <c:v>49.182951853824918</c:v>
                </c:pt>
                <c:pt idx="1215">
                  <c:v>49.149999776953379</c:v>
                </c:pt>
                <c:pt idx="1216">
                  <c:v>49.117047637342459</c:v>
                </c:pt>
                <c:pt idx="1217">
                  <c:v>49.084095434515959</c:v>
                </c:pt>
                <c:pt idx="1218">
                  <c:v>49.051143167993338</c:v>
                </c:pt>
                <c:pt idx="1219">
                  <c:v>49.018190837291257</c:v>
                </c:pt>
                <c:pt idx="1220">
                  <c:v>48.985238441922199</c:v>
                </c:pt>
                <c:pt idx="1221">
                  <c:v>48.952285981394908</c:v>
                </c:pt>
                <c:pt idx="1222">
                  <c:v>48.919333455214598</c:v>
                </c:pt>
                <c:pt idx="1223">
                  <c:v>48.886380862882881</c:v>
                </c:pt>
                <c:pt idx="1224">
                  <c:v>48.853428203897153</c:v>
                </c:pt>
                <c:pt idx="1225">
                  <c:v>48.820475477751302</c:v>
                </c:pt>
                <c:pt idx="1226">
                  <c:v>48.787522683935421</c:v>
                </c:pt>
                <c:pt idx="1227">
                  <c:v>48.754569821935632</c:v>
                </c:pt>
                <c:pt idx="1228">
                  <c:v>48.721616891234127</c:v>
                </c:pt>
                <c:pt idx="1229">
                  <c:v>48.688663891309389</c:v>
                </c:pt>
                <c:pt idx="1230">
                  <c:v>48.655710821635495</c:v>
                </c:pt>
                <c:pt idx="1231">
                  <c:v>48.622757681683154</c:v>
                </c:pt>
                <c:pt idx="1232">
                  <c:v>48.589804470918587</c:v>
                </c:pt>
                <c:pt idx="1233">
                  <c:v>48.55685118880433</c:v>
                </c:pt>
                <c:pt idx="1234">
                  <c:v>48.523897834798419</c:v>
                </c:pt>
                <c:pt idx="1235">
                  <c:v>48.490944408355205</c:v>
                </c:pt>
                <c:pt idx="1236">
                  <c:v>48.457990908924742</c:v>
                </c:pt>
                <c:pt idx="1237">
                  <c:v>48.425037335952624</c:v>
                </c:pt>
                <c:pt idx="1238">
                  <c:v>48.392083688880987</c:v>
                </c:pt>
                <c:pt idx="1239">
                  <c:v>48.359129967147098</c:v>
                </c:pt>
                <c:pt idx="1240">
                  <c:v>48.326176170184112</c:v>
                </c:pt>
                <c:pt idx="1241">
                  <c:v>48.293222297421053</c:v>
                </c:pt>
                <c:pt idx="1242">
                  <c:v>48.260268348282366</c:v>
                </c:pt>
                <c:pt idx="1243">
                  <c:v>48.227314322188434</c:v>
                </c:pt>
                <c:pt idx="1244">
                  <c:v>48.194360218555097</c:v>
                </c:pt>
                <c:pt idx="1245">
                  <c:v>48.1614060367938</c:v>
                </c:pt>
                <c:pt idx="1246">
                  <c:v>48.128451776311465</c:v>
                </c:pt>
                <c:pt idx="1247">
                  <c:v>48.095497436510556</c:v>
                </c:pt>
                <c:pt idx="1248">
                  <c:v>48.062543016789185</c:v>
                </c:pt>
                <c:pt idx="1249">
                  <c:v>48.029588516540699</c:v>
                </c:pt>
                <c:pt idx="1250">
                  <c:v>47.996633935153881</c:v>
                </c:pt>
                <c:pt idx="1251">
                  <c:v>47.963679272013053</c:v>
                </c:pt>
                <c:pt idx="1252">
                  <c:v>47.930724526497634</c:v>
                </c:pt>
                <c:pt idx="1253">
                  <c:v>47.89776969798271</c:v>
                </c:pt>
                <c:pt idx="1254">
                  <c:v>47.864814785838107</c:v>
                </c:pt>
                <c:pt idx="1255">
                  <c:v>47.831859789429423</c:v>
                </c:pt>
                <c:pt idx="1256">
                  <c:v>47.798904708117149</c:v>
                </c:pt>
                <c:pt idx="1257">
                  <c:v>47.765949541256909</c:v>
                </c:pt>
                <c:pt idx="1258">
                  <c:v>47.732994288199862</c:v>
                </c:pt>
                <c:pt idx="1259">
                  <c:v>47.700038948291635</c:v>
                </c:pt>
                <c:pt idx="1260">
                  <c:v>47.667083520873462</c:v>
                </c:pt>
                <c:pt idx="1261">
                  <c:v>47.634128005281127</c:v>
                </c:pt>
                <c:pt idx="1262">
                  <c:v>47.60117240084584</c:v>
                </c:pt>
                <c:pt idx="1263">
                  <c:v>47.568216706893629</c:v>
                </c:pt>
                <c:pt idx="1264">
                  <c:v>47.535260922745131</c:v>
                </c:pt>
                <c:pt idx="1265">
                  <c:v>47.502305047716142</c:v>
                </c:pt>
                <c:pt idx="1266">
                  <c:v>47.469349081117123</c:v>
                </c:pt>
                <c:pt idx="1267">
                  <c:v>47.436393022253647</c:v>
                </c:pt>
                <c:pt idx="1268">
                  <c:v>47.403436870425594</c:v>
                </c:pt>
                <c:pt idx="1269">
                  <c:v>47.370480624927737</c:v>
                </c:pt>
                <c:pt idx="1270">
                  <c:v>47.33752428504981</c:v>
                </c:pt>
                <c:pt idx="1271">
                  <c:v>47.3045678500756</c:v>
                </c:pt>
                <c:pt idx="1272">
                  <c:v>47.27161131928392</c:v>
                </c:pt>
                <c:pt idx="1273">
                  <c:v>47.238654691948099</c:v>
                </c:pt>
                <c:pt idx="1274">
                  <c:v>47.205697967335716</c:v>
                </c:pt>
                <c:pt idx="1275">
                  <c:v>47.172741144709214</c:v>
                </c:pt>
                <c:pt idx="1276">
                  <c:v>47.139784223324938</c:v>
                </c:pt>
                <c:pt idx="1277">
                  <c:v>47.106827202434232</c:v>
                </c:pt>
                <c:pt idx="1278">
                  <c:v>47.073870081282188</c:v>
                </c:pt>
                <c:pt idx="1279">
                  <c:v>47.040912859108545</c:v>
                </c:pt>
                <c:pt idx="1280">
                  <c:v>47.007955535147367</c:v>
                </c:pt>
                <c:pt idx="1281">
                  <c:v>46.974998108626863</c:v>
                </c:pt>
                <c:pt idx="1282">
                  <c:v>46.942040578769053</c:v>
                </c:pt>
                <c:pt idx="1283">
                  <c:v>46.90908294479064</c:v>
                </c:pt>
                <c:pt idx="1284">
                  <c:v>46.876125205902078</c:v>
                </c:pt>
                <c:pt idx="1285">
                  <c:v>46.843167361307856</c:v>
                </c:pt>
                <c:pt idx="1286">
                  <c:v>46.810209410206639</c:v>
                </c:pt>
                <c:pt idx="1287">
                  <c:v>46.777251351790774</c:v>
                </c:pt>
                <c:pt idx="1288">
                  <c:v>46.744293185247017</c:v>
                </c:pt>
                <c:pt idx="1289">
                  <c:v>46.711334909755209</c:v>
                </c:pt>
                <c:pt idx="1290">
                  <c:v>46.678376524489764</c:v>
                </c:pt>
                <c:pt idx="1291">
                  <c:v>46.645418028618444</c:v>
                </c:pt>
                <c:pt idx="1292">
                  <c:v>46.612459421302866</c:v>
                </c:pt>
                <c:pt idx="1293">
                  <c:v>46.579500701698265</c:v>
                </c:pt>
                <c:pt idx="1294">
                  <c:v>46.546541868953426</c:v>
                </c:pt>
                <c:pt idx="1295">
                  <c:v>46.513582922210965</c:v>
                </c:pt>
                <c:pt idx="1296">
                  <c:v>46.480623860606769</c:v>
                </c:pt>
                <c:pt idx="1297">
                  <c:v>46.447664683270318</c:v>
                </c:pt>
                <c:pt idx="1298">
                  <c:v>46.414705389324517</c:v>
                </c:pt>
                <c:pt idx="1299">
                  <c:v>46.381745977885707</c:v>
                </c:pt>
                <c:pt idx="1300">
                  <c:v>46.348786448063336</c:v>
                </c:pt>
                <c:pt idx="1301">
                  <c:v>46.315826798960551</c:v>
                </c:pt>
                <c:pt idx="1302">
                  <c:v>46.282867029673405</c:v>
                </c:pt>
                <c:pt idx="1303">
                  <c:v>46.24990713929121</c:v>
                </c:pt>
                <c:pt idx="1304">
                  <c:v>46.2169471268964</c:v>
                </c:pt>
                <c:pt idx="1305">
                  <c:v>46.183986991564595</c:v>
                </c:pt>
                <c:pt idx="1306">
                  <c:v>46.151026732364286</c:v>
                </c:pt>
                <c:pt idx="1307">
                  <c:v>46.118066348357125</c:v>
                </c:pt>
                <c:pt idx="1308">
                  <c:v>46.085105838597457</c:v>
                </c:pt>
                <c:pt idx="1309">
                  <c:v>46.05214520213287</c:v>
                </c:pt>
                <c:pt idx="1310">
                  <c:v>46.019184438003307</c:v>
                </c:pt>
                <c:pt idx="1311">
                  <c:v>45.986223545241778</c:v>
                </c:pt>
                <c:pt idx="1312">
                  <c:v>45.953262522873921</c:v>
                </c:pt>
                <c:pt idx="1313">
                  <c:v>45.92030136991827</c:v>
                </c:pt>
                <c:pt idx="1314">
                  <c:v>45.887340085385453</c:v>
                </c:pt>
                <c:pt idx="1315">
                  <c:v>45.854378668279033</c:v>
                </c:pt>
                <c:pt idx="1316">
                  <c:v>45.821417117595047</c:v>
                </c:pt>
                <c:pt idx="1317">
                  <c:v>45.788455432321946</c:v>
                </c:pt>
                <c:pt idx="1318">
                  <c:v>45.755493611440244</c:v>
                </c:pt>
                <c:pt idx="1319">
                  <c:v>45.722531653923312</c:v>
                </c:pt>
                <c:pt idx="1320">
                  <c:v>45.689569558736423</c:v>
                </c:pt>
                <c:pt idx="1321">
                  <c:v>45.656607324837175</c:v>
                </c:pt>
                <c:pt idx="1322">
                  <c:v>45.623644951175173</c:v>
                </c:pt>
                <c:pt idx="1323">
                  <c:v>45.590682436692447</c:v>
                </c:pt>
                <c:pt idx="1324">
                  <c:v>45.55771978032287</c:v>
                </c:pt>
                <c:pt idx="1325">
                  <c:v>45.524756980992088</c:v>
                </c:pt>
                <c:pt idx="1326">
                  <c:v>45.49179403761805</c:v>
                </c:pt>
                <c:pt idx="1327">
                  <c:v>45.458830949110194</c:v>
                </c:pt>
                <c:pt idx="1328">
                  <c:v>45.425867714370085</c:v>
                </c:pt>
                <c:pt idx="1329">
                  <c:v>45.392904332290776</c:v>
                </c:pt>
                <c:pt idx="1330">
                  <c:v>45.359940801757062</c:v>
                </c:pt>
                <c:pt idx="1331">
                  <c:v>45.326977121645513</c:v>
                </c:pt>
                <c:pt idx="1332">
                  <c:v>45.294013290823926</c:v>
                </c:pt>
                <c:pt idx="1333">
                  <c:v>45.26104930815174</c:v>
                </c:pt>
                <c:pt idx="1334">
                  <c:v>45.228085172480007</c:v>
                </c:pt>
                <c:pt idx="1335">
                  <c:v>45.195120882650883</c:v>
                </c:pt>
                <c:pt idx="1336">
                  <c:v>45.162156437497821</c:v>
                </c:pt>
                <c:pt idx="1337">
                  <c:v>45.129191835845745</c:v>
                </c:pt>
                <c:pt idx="1338">
                  <c:v>45.096227076510473</c:v>
                </c:pt>
                <c:pt idx="1339">
                  <c:v>45.063262158299153</c:v>
                </c:pt>
                <c:pt idx="1340">
                  <c:v>45.030297080009667</c:v>
                </c:pt>
                <c:pt idx="1341">
                  <c:v>44.997331840431123</c:v>
                </c:pt>
                <c:pt idx="1342">
                  <c:v>44.964366438343582</c:v>
                </c:pt>
                <c:pt idx="1343">
                  <c:v>44.931400872517663</c:v>
                </c:pt>
                <c:pt idx="1344">
                  <c:v>44.898435141714771</c:v>
                </c:pt>
                <c:pt idx="1345">
                  <c:v>44.865469244687482</c:v>
                </c:pt>
                <c:pt idx="1346">
                  <c:v>44.832503180178222</c:v>
                </c:pt>
                <c:pt idx="1347">
                  <c:v>44.79953694692081</c:v>
                </c:pt>
                <c:pt idx="1348">
                  <c:v>44.766570543638828</c:v>
                </c:pt>
                <c:pt idx="1349">
                  <c:v>44.733603969046797</c:v>
                </c:pt>
                <c:pt idx="1350">
                  <c:v>44.700637221849256</c:v>
                </c:pt>
                <c:pt idx="1351">
                  <c:v>44.667670300741165</c:v>
                </c:pt>
                <c:pt idx="1352">
                  <c:v>44.634703204407707</c:v>
                </c:pt>
                <c:pt idx="1353">
                  <c:v>44.601735931524054</c:v>
                </c:pt>
                <c:pt idx="1354">
                  <c:v>44.568768480755551</c:v>
                </c:pt>
                <c:pt idx="1355">
                  <c:v>44.535800850757681</c:v>
                </c:pt>
                <c:pt idx="1356">
                  <c:v>44.502833040175524</c:v>
                </c:pt>
                <c:pt idx="1357">
                  <c:v>44.469865047644177</c:v>
                </c:pt>
                <c:pt idx="1358">
                  <c:v>44.436896871788306</c:v>
                </c:pt>
                <c:pt idx="1359">
                  <c:v>44.403928511222681</c:v>
                </c:pt>
                <c:pt idx="1360">
                  <c:v>44.37095996455119</c:v>
                </c:pt>
                <c:pt idx="1361">
                  <c:v>44.337991230367571</c:v>
                </c:pt>
                <c:pt idx="1362">
                  <c:v>44.305022307254909</c:v>
                </c:pt>
                <c:pt idx="1363">
                  <c:v>44.272053193785638</c:v>
                </c:pt>
                <c:pt idx="1364">
                  <c:v>44.239083888521655</c:v>
                </c:pt>
                <c:pt idx="1365">
                  <c:v>44.206114390013809</c:v>
                </c:pt>
                <c:pt idx="1366">
                  <c:v>44.173144696802218</c:v>
                </c:pt>
                <c:pt idx="1367">
                  <c:v>44.140174807416273</c:v>
                </c:pt>
                <c:pt idx="1368">
                  <c:v>44.107204720373886</c:v>
                </c:pt>
                <c:pt idx="1369">
                  <c:v>44.074234434182372</c:v>
                </c:pt>
                <c:pt idx="1370">
                  <c:v>44.041263947337498</c:v>
                </c:pt>
                <c:pt idx="1371">
                  <c:v>44.00829325832386</c:v>
                </c:pt>
                <c:pt idx="1372">
                  <c:v>43.975322365614844</c:v>
                </c:pt>
                <c:pt idx="1373">
                  <c:v>43.942351267672137</c:v>
                </c:pt>
                <c:pt idx="1374">
                  <c:v>43.909379962946211</c:v>
                </c:pt>
                <c:pt idx="1375">
                  <c:v>43.876408449875662</c:v>
                </c:pt>
                <c:pt idx="1376">
                  <c:v>43.843436726887703</c:v>
                </c:pt>
                <c:pt idx="1377">
                  <c:v>43.810464792397326</c:v>
                </c:pt>
                <c:pt idx="1378">
                  <c:v>43.777492644808184</c:v>
                </c:pt>
                <c:pt idx="1379">
                  <c:v>43.744520282511658</c:v>
                </c:pt>
                <c:pt idx="1380">
                  <c:v>43.711547703887064</c:v>
                </c:pt>
                <c:pt idx="1381">
                  <c:v>43.678574907301794</c:v>
                </c:pt>
                <c:pt idx="1382">
                  <c:v>43.645601891111042</c:v>
                </c:pt>
                <c:pt idx="1383">
                  <c:v>43.612628653657559</c:v>
                </c:pt>
                <c:pt idx="1384">
                  <c:v>43.579655193271527</c:v>
                </c:pt>
                <c:pt idx="1385">
                  <c:v>43.546681508271057</c:v>
                </c:pt>
                <c:pt idx="1386">
                  <c:v>43.513707596961538</c:v>
                </c:pt>
                <c:pt idx="1387">
                  <c:v>43.480733457635594</c:v>
                </c:pt>
                <c:pt idx="1388">
                  <c:v>43.447759088572951</c:v>
                </c:pt>
                <c:pt idx="1389">
                  <c:v>43.414784488041043</c:v>
                </c:pt>
                <c:pt idx="1390">
                  <c:v>43.381809654293747</c:v>
                </c:pt>
                <c:pt idx="1391">
                  <c:v>43.348834585572227</c:v>
                </c:pt>
                <c:pt idx="1392">
                  <c:v>43.31585928010432</c:v>
                </c:pt>
                <c:pt idx="1393">
                  <c:v>43.282883736104864</c:v>
                </c:pt>
                <c:pt idx="1394">
                  <c:v>43.249907951775072</c:v>
                </c:pt>
                <c:pt idx="1395">
                  <c:v>43.216931925303243</c:v>
                </c:pt>
                <c:pt idx="1396">
                  <c:v>43.183955654863375</c:v>
                </c:pt>
                <c:pt idx="1397">
                  <c:v>43.15097913861662</c:v>
                </c:pt>
                <c:pt idx="1398">
                  <c:v>43.118002374709938</c:v>
                </c:pt>
                <c:pt idx="1399">
                  <c:v>43.085025361276479</c:v>
                </c:pt>
                <c:pt idx="1400">
                  <c:v>43.052048096435755</c:v>
                </c:pt>
                <c:pt idx="1401">
                  <c:v>43.019070578292975</c:v>
                </c:pt>
                <c:pt idx="1402">
                  <c:v>42.98609280493941</c:v>
                </c:pt>
                <c:pt idx="1403">
                  <c:v>42.953114774451763</c:v>
                </c:pt>
                <c:pt idx="1404">
                  <c:v>42.920136484893057</c:v>
                </c:pt>
                <c:pt idx="1405">
                  <c:v>42.88715793431102</c:v>
                </c:pt>
                <c:pt idx="1406">
                  <c:v>42.85417912073963</c:v>
                </c:pt>
                <c:pt idx="1407">
                  <c:v>42.821200042197688</c:v>
                </c:pt>
                <c:pt idx="1408">
                  <c:v>42.788220696689379</c:v>
                </c:pt>
                <c:pt idx="1409">
                  <c:v>42.755241082204307</c:v>
                </c:pt>
                <c:pt idx="1410">
                  <c:v>42.72226119671663</c:v>
                </c:pt>
                <c:pt idx="1411">
                  <c:v>42.689281038185534</c:v>
                </c:pt>
                <c:pt idx="1412">
                  <c:v>42.656300604555454</c:v>
                </c:pt>
                <c:pt idx="1413">
                  <c:v>42.623319893754889</c:v>
                </c:pt>
                <c:pt idx="1414">
                  <c:v>42.590338903697514</c:v>
                </c:pt>
                <c:pt idx="1415">
                  <c:v>42.55735763228089</c:v>
                </c:pt>
                <c:pt idx="1416">
                  <c:v>42.524376077387565</c:v>
                </c:pt>
                <c:pt idx="1417">
                  <c:v>42.491394236883849</c:v>
                </c:pt>
                <c:pt idx="1418">
                  <c:v>42.458412108620294</c:v>
                </c:pt>
                <c:pt idx="1419">
                  <c:v>42.425429690431585</c:v>
                </c:pt>
                <c:pt idx="1420">
                  <c:v>42.39244698013627</c:v>
                </c:pt>
                <c:pt idx="1421">
                  <c:v>42.359463975536535</c:v>
                </c:pt>
                <c:pt idx="1422">
                  <c:v>42.326480674418654</c:v>
                </c:pt>
                <c:pt idx="1423">
                  <c:v>42.293497074551908</c:v>
                </c:pt>
                <c:pt idx="1424">
                  <c:v>42.260513173689432</c:v>
                </c:pt>
                <c:pt idx="1425">
                  <c:v>42.227528969567345</c:v>
                </c:pt>
                <c:pt idx="1426">
                  <c:v>42.194544459905316</c:v>
                </c:pt>
                <c:pt idx="1427">
                  <c:v>42.161559642405621</c:v>
                </c:pt>
                <c:pt idx="1428">
                  <c:v>42.128574514753993</c:v>
                </c:pt>
                <c:pt idx="1429">
                  <c:v>42.095589074618623</c:v>
                </c:pt>
                <c:pt idx="1430">
                  <c:v>42.062603319650535</c:v>
                </c:pt>
                <c:pt idx="1431">
                  <c:v>42.029617247483401</c:v>
                </c:pt>
                <c:pt idx="1432">
                  <c:v>41.996630855733216</c:v>
                </c:pt>
                <c:pt idx="1433">
                  <c:v>41.963644141998259</c:v>
                </c:pt>
                <c:pt idx="1434">
                  <c:v>41.930657103859133</c:v>
                </c:pt>
                <c:pt idx="1435">
                  <c:v>41.897669738878569</c:v>
                </c:pt>
                <c:pt idx="1436">
                  <c:v>41.86468204460094</c:v>
                </c:pt>
                <c:pt idx="1437">
                  <c:v>41.831694018552724</c:v>
                </c:pt>
                <c:pt idx="1438">
                  <c:v>41.798705658242028</c:v>
                </c:pt>
                <c:pt idx="1439">
                  <c:v>41.765716961158233</c:v>
                </c:pt>
                <c:pt idx="1440">
                  <c:v>41.732727924772576</c:v>
                </c:pt>
                <c:pt idx="1441">
                  <c:v>41.699738546537262</c:v>
                </c:pt>
                <c:pt idx="1442">
                  <c:v>41.666748823885641</c:v>
                </c:pt>
                <c:pt idx="1443">
                  <c:v>41.633758754232218</c:v>
                </c:pt>
                <c:pt idx="1444">
                  <c:v>41.600768334972301</c:v>
                </c:pt>
                <c:pt idx="1445">
                  <c:v>41.567777563482018</c:v>
                </c:pt>
                <c:pt idx="1446">
                  <c:v>41.534786437117845</c:v>
                </c:pt>
                <c:pt idx="1447">
                  <c:v>41.501794953217079</c:v>
                </c:pt>
                <c:pt idx="1448">
                  <c:v>41.468803109096932</c:v>
                </c:pt>
                <c:pt idx="1449">
                  <c:v>41.435810902055181</c:v>
                </c:pt>
                <c:pt idx="1450">
                  <c:v>41.402818329369268</c:v>
                </c:pt>
                <c:pt idx="1451">
                  <c:v>41.369825388296995</c:v>
                </c:pt>
                <c:pt idx="1452">
                  <c:v>41.33683207607546</c:v>
                </c:pt>
                <c:pt idx="1453">
                  <c:v>41.303838389921609</c:v>
                </c:pt>
                <c:pt idx="1454">
                  <c:v>41.270844327031753</c:v>
                </c:pt>
                <c:pt idx="1455">
                  <c:v>41.237849884581543</c:v>
                </c:pt>
                <c:pt idx="1456">
                  <c:v>41.204855059725816</c:v>
                </c:pt>
                <c:pt idx="1457">
                  <c:v>41.171859849598455</c:v>
                </c:pt>
                <c:pt idx="1458">
                  <c:v>41.138864251312086</c:v>
                </c:pt>
                <c:pt idx="1459">
                  <c:v>41.105868261958264</c:v>
                </c:pt>
                <c:pt idx="1460">
                  <c:v>41.072871878606811</c:v>
                </c:pt>
                <c:pt idx="1461">
                  <c:v>41.039875098306339</c:v>
                </c:pt>
                <c:pt idx="1462">
                  <c:v>41.006877918083305</c:v>
                </c:pt>
                <c:pt idx="1463">
                  <c:v>40.973880334942628</c:v>
                </c:pt>
                <c:pt idx="1464">
                  <c:v>40.94088234586691</c:v>
                </c:pt>
                <c:pt idx="1465">
                  <c:v>40.907883947816771</c:v>
                </c:pt>
                <c:pt idx="1466">
                  <c:v>40.874885137730303</c:v>
                </c:pt>
                <c:pt idx="1467">
                  <c:v>40.841885912523011</c:v>
                </c:pt>
                <c:pt idx="1468">
                  <c:v>40.808886269088092</c:v>
                </c:pt>
                <c:pt idx="1469">
                  <c:v>40.77588620429551</c:v>
                </c:pt>
                <c:pt idx="1470">
                  <c:v>40.742885714992212</c:v>
                </c:pt>
                <c:pt idx="1471">
                  <c:v>40.709884798002449</c:v>
                </c:pt>
                <c:pt idx="1472">
                  <c:v>40.676883450126631</c:v>
                </c:pt>
                <c:pt idx="1473">
                  <c:v>40.643881668141837</c:v>
                </c:pt>
                <c:pt idx="1474">
                  <c:v>40.610879448801391</c:v>
                </c:pt>
                <c:pt idx="1475">
                  <c:v>40.577876788835198</c:v>
                </c:pt>
                <c:pt idx="1476">
                  <c:v>40.544873684948762</c:v>
                </c:pt>
                <c:pt idx="1477">
                  <c:v>40.511870133823287</c:v>
                </c:pt>
                <c:pt idx="1478">
                  <c:v>40.478866132116231</c:v>
                </c:pt>
                <c:pt idx="1479">
                  <c:v>40.445861676460012</c:v>
                </c:pt>
                <c:pt idx="1480">
                  <c:v>40.412856763462663</c:v>
                </c:pt>
                <c:pt idx="1481">
                  <c:v>40.379851389706957</c:v>
                </c:pt>
                <c:pt idx="1482">
                  <c:v>40.346845551751336</c:v>
                </c:pt>
                <c:pt idx="1483">
                  <c:v>40.313839246128431</c:v>
                </c:pt>
                <c:pt idx="1484">
                  <c:v>40.280832469345768</c:v>
                </c:pt>
                <c:pt idx="1485">
                  <c:v>40.247825217885008</c:v>
                </c:pt>
                <c:pt idx="1486">
                  <c:v>40.214817488202677</c:v>
                </c:pt>
                <c:pt idx="1487">
                  <c:v>40.181809276728835</c:v>
                </c:pt>
                <c:pt idx="1488">
                  <c:v>40.148800579867626</c:v>
                </c:pt>
                <c:pt idx="1489">
                  <c:v>40.115791393996815</c:v>
                </c:pt>
                <c:pt idx="1490">
                  <c:v>40.082781715468087</c:v>
                </c:pt>
                <c:pt idx="1491">
                  <c:v>40.049771540605946</c:v>
                </c:pt>
                <c:pt idx="1492">
                  <c:v>40.01676086570847</c:v>
                </c:pt>
                <c:pt idx="1493">
                  <c:v>39.983749687046412</c:v>
                </c:pt>
                <c:pt idx="1494">
                  <c:v>39.950738000863488</c:v>
                </c:pt>
                <c:pt idx="1495">
                  <c:v>39.917725803376129</c:v>
                </c:pt>
                <c:pt idx="1496">
                  <c:v>39.884713090772699</c:v>
                </c:pt>
                <c:pt idx="1497">
                  <c:v>39.851699859214527</c:v>
                </c:pt>
                <c:pt idx="1498">
                  <c:v>39.818686104834207</c:v>
                </c:pt>
                <c:pt idx="1499">
                  <c:v>39.785671823736656</c:v>
                </c:pt>
                <c:pt idx="1500">
                  <c:v>39.752657011998231</c:v>
                </c:pt>
                <c:pt idx="1501">
                  <c:v>39.71964166566687</c:v>
                </c:pt>
                <c:pt idx="1502">
                  <c:v>39.686625780761446</c:v>
                </c:pt>
                <c:pt idx="1503">
                  <c:v>39.653609353272273</c:v>
                </c:pt>
                <c:pt idx="1504">
                  <c:v>39.620592379160236</c:v>
                </c:pt>
                <c:pt idx="1505">
                  <c:v>39.587574854356959</c:v>
                </c:pt>
                <c:pt idx="1506">
                  <c:v>39.554556774764542</c:v>
                </c:pt>
                <c:pt idx="1507">
                  <c:v>39.521538136255096</c:v>
                </c:pt>
                <c:pt idx="1508">
                  <c:v>39.488518934671049</c:v>
                </c:pt>
                <c:pt idx="1509">
                  <c:v>39.455499165824499</c:v>
                </c:pt>
                <c:pt idx="1510">
                  <c:v>39.422478825497166</c:v>
                </c:pt>
                <c:pt idx="1511">
                  <c:v>39.389457909440281</c:v>
                </c:pt>
                <c:pt idx="1512">
                  <c:v>39.356436413374105</c:v>
                </c:pt>
                <c:pt idx="1513">
                  <c:v>39.323414332987994</c:v>
                </c:pt>
                <c:pt idx="1514">
                  <c:v>39.290391663940028</c:v>
                </c:pt>
                <c:pt idx="1515">
                  <c:v>39.257368401856795</c:v>
                </c:pt>
                <c:pt idx="1516">
                  <c:v>39.224344542333469</c:v>
                </c:pt>
                <c:pt idx="1517">
                  <c:v>39.191320080933025</c:v>
                </c:pt>
                <c:pt idx="1518">
                  <c:v>39.158295013186653</c:v>
                </c:pt>
                <c:pt idx="1519">
                  <c:v>39.125269334592986</c:v>
                </c:pt>
                <c:pt idx="1520">
                  <c:v>39.092243040618044</c:v>
                </c:pt>
                <c:pt idx="1521">
                  <c:v>39.05921612669556</c:v>
                </c:pt>
                <c:pt idx="1522">
                  <c:v>39.026188588225949</c:v>
                </c:pt>
                <c:pt idx="1523">
                  <c:v>38.993160420576345</c:v>
                </c:pt>
                <c:pt idx="1524">
                  <c:v>38.96013161908067</c:v>
                </c:pt>
                <c:pt idx="1525">
                  <c:v>38.927102179039053</c:v>
                </c:pt>
                <c:pt idx="1526">
                  <c:v>38.894072095717959</c:v>
                </c:pt>
                <c:pt idx="1527">
                  <c:v>38.861041364349362</c:v>
                </c:pt>
                <c:pt idx="1528">
                  <c:v>38.828009980131256</c:v>
                </c:pt>
                <c:pt idx="1529">
                  <c:v>38.794977938226999</c:v>
                </c:pt>
                <c:pt idx="1530">
                  <c:v>38.761945233764983</c:v>
                </c:pt>
                <c:pt idx="1531">
                  <c:v>38.728911861838725</c:v>
                </c:pt>
                <c:pt idx="1532">
                  <c:v>38.695877817506165</c:v>
                </c:pt>
                <c:pt idx="1533">
                  <c:v>38.662843095790308</c:v>
                </c:pt>
                <c:pt idx="1534">
                  <c:v>38.629807691677783</c:v>
                </c:pt>
                <c:pt idx="1535">
                  <c:v>38.596771600119595</c:v>
                </c:pt>
                <c:pt idx="1536">
                  <c:v>38.563734816030376</c:v>
                </c:pt>
                <c:pt idx="1537">
                  <c:v>38.530697334288448</c:v>
                </c:pt>
                <c:pt idx="1538">
                  <c:v>38.497659149735085</c:v>
                </c:pt>
                <c:pt idx="1539">
                  <c:v>38.464620257174865</c:v>
                </c:pt>
                <c:pt idx="1540">
                  <c:v>38.4315806513751</c:v>
                </c:pt>
                <c:pt idx="1541">
                  <c:v>38.39854032706566</c:v>
                </c:pt>
                <c:pt idx="1542">
                  <c:v>38.365499278938607</c:v>
                </c:pt>
                <c:pt idx="1543">
                  <c:v>38.332457501648065</c:v>
                </c:pt>
                <c:pt idx="1544">
                  <c:v>38.299414989810089</c:v>
                </c:pt>
                <c:pt idx="1545">
                  <c:v>38.266371738001887</c:v>
                </c:pt>
                <c:pt idx="1546">
                  <c:v>38.233327740762547</c:v>
                </c:pt>
                <c:pt idx="1547">
                  <c:v>38.200282992591532</c:v>
                </c:pt>
                <c:pt idx="1548">
                  <c:v>38.167237487949457</c:v>
                </c:pt>
                <c:pt idx="1549">
                  <c:v>38.134191221257325</c:v>
                </c:pt>
                <c:pt idx="1550">
                  <c:v>38.101144186896427</c:v>
                </c:pt>
                <c:pt idx="1551">
                  <c:v>38.068096379208086</c:v>
                </c:pt>
                <c:pt idx="1552">
                  <c:v>38.035047792492954</c:v>
                </c:pt>
                <c:pt idx="1553">
                  <c:v>38.001998421011663</c:v>
                </c:pt>
                <c:pt idx="1554">
                  <c:v>37.968948258983716</c:v>
                </c:pt>
                <c:pt idx="1555">
                  <c:v>37.935897300587619</c:v>
                </c:pt>
                <c:pt idx="1556">
                  <c:v>37.90284553996041</c:v>
                </c:pt>
                <c:pt idx="1557">
                  <c:v>37.869792971197811</c:v>
                </c:pt>
                <c:pt idx="1558">
                  <c:v>37.836739588353218</c:v>
                </c:pt>
                <c:pt idx="1559">
                  <c:v>37.803685385438087</c:v>
                </c:pt>
                <c:pt idx="1560">
                  <c:v>37.770630356421485</c:v>
                </c:pt>
                <c:pt idx="1561">
                  <c:v>37.737574495229659</c:v>
                </c:pt>
                <c:pt idx="1562">
                  <c:v>37.704517795745936</c:v>
                </c:pt>
                <c:pt idx="1563">
                  <c:v>37.671460251810061</c:v>
                </c:pt>
                <c:pt idx="1564">
                  <c:v>37.638401857218753</c:v>
                </c:pt>
                <c:pt idx="1565">
                  <c:v>37.605342605724424</c:v>
                </c:pt>
                <c:pt idx="1566">
                  <c:v>37.57228249103553</c:v>
                </c:pt>
                <c:pt idx="1567">
                  <c:v>37.539221506816183</c:v>
                </c:pt>
                <c:pt idx="1568">
                  <c:v>37.506159646685617</c:v>
                </c:pt>
                <c:pt idx="1569">
                  <c:v>37.473096904218295</c:v>
                </c:pt>
                <c:pt idx="1570">
                  <c:v>37.440033272943261</c:v>
                </c:pt>
                <c:pt idx="1571">
                  <c:v>37.40696874634385</c:v>
                </c:pt>
                <c:pt idx="1572">
                  <c:v>37.373903317858101</c:v>
                </c:pt>
                <c:pt idx="1573">
                  <c:v>37.340836980877228</c:v>
                </c:pt>
                <c:pt idx="1574">
                  <c:v>37.307769728746337</c:v>
                </c:pt>
                <c:pt idx="1575">
                  <c:v>37.274701554763936</c:v>
                </c:pt>
                <c:pt idx="1576">
                  <c:v>37.241632452181037</c:v>
                </c:pt>
                <c:pt idx="1577">
                  <c:v>37.208562414201751</c:v>
                </c:pt>
                <c:pt idx="1578">
                  <c:v>37.175491433982216</c:v>
                </c:pt>
                <c:pt idx="1579">
                  <c:v>37.142419504631022</c:v>
                </c:pt>
                <c:pt idx="1580">
                  <c:v>37.10934661920804</c:v>
                </c:pt>
                <c:pt idx="1581">
                  <c:v>37.076272770724913</c:v>
                </c:pt>
                <c:pt idx="1582">
                  <c:v>37.043197952144517</c:v>
                </c:pt>
                <c:pt idx="1583">
                  <c:v>37.010122156380156</c:v>
                </c:pt>
                <c:pt idx="1584">
                  <c:v>36.977045376295933</c:v>
                </c:pt>
                <c:pt idx="1585">
                  <c:v>36.943967604706287</c:v>
                </c:pt>
                <c:pt idx="1586">
                  <c:v>36.910888834375292</c:v>
                </c:pt>
                <c:pt idx="1587">
                  <c:v>36.877809058016744</c:v>
                </c:pt>
                <c:pt idx="1588">
                  <c:v>36.8447282682937</c:v>
                </c:pt>
                <c:pt idx="1589">
                  <c:v>36.811646457818142</c:v>
                </c:pt>
                <c:pt idx="1590">
                  <c:v>36.778563619150873</c:v>
                </c:pt>
                <c:pt idx="1591">
                  <c:v>36.74547974480064</c:v>
                </c:pt>
                <c:pt idx="1592">
                  <c:v>36.712394827224671</c:v>
                </c:pt>
                <c:pt idx="1593">
                  <c:v>36.679308858827476</c:v>
                </c:pt>
                <c:pt idx="1594">
                  <c:v>36.646221831961057</c:v>
                </c:pt>
                <c:pt idx="1595">
                  <c:v>36.613133738924653</c:v>
                </c:pt>
                <c:pt idx="1596">
                  <c:v>36.580044571963882</c:v>
                </c:pt>
                <c:pt idx="1597">
                  <c:v>36.546954323271009</c:v>
                </c:pt>
                <c:pt idx="1598">
                  <c:v>36.513862984984101</c:v>
                </c:pt>
                <c:pt idx="1599">
                  <c:v>36.480770549187262</c:v>
                </c:pt>
                <c:pt idx="1600">
                  <c:v>36.447677007909704</c:v>
                </c:pt>
                <c:pt idx="1601">
                  <c:v>36.414582353125738</c:v>
                </c:pt>
                <c:pt idx="1602">
                  <c:v>36.381486576754661</c:v>
                </c:pt>
                <c:pt idx="1603">
                  <c:v>36.348389670659898</c:v>
                </c:pt>
                <c:pt idx="1604">
                  <c:v>36.315291626648936</c:v>
                </c:pt>
                <c:pt idx="1605">
                  <c:v>36.282192436473103</c:v>
                </c:pt>
                <c:pt idx="1606">
                  <c:v>36.249092091827052</c:v>
                </c:pt>
                <c:pt idx="1607">
                  <c:v>36.215990584348589</c:v>
                </c:pt>
                <c:pt idx="1608">
                  <c:v>36.18288790561769</c:v>
                </c:pt>
                <c:pt idx="1609">
                  <c:v>36.149784047157581</c:v>
                </c:pt>
                <c:pt idx="1610">
                  <c:v>36.116679000432768</c:v>
                </c:pt>
                <c:pt idx="1611">
                  <c:v>36.083572756849613</c:v>
                </c:pt>
                <c:pt idx="1612">
                  <c:v>36.05046530775607</c:v>
                </c:pt>
                <c:pt idx="1613">
                  <c:v>36.017356644440447</c:v>
                </c:pt>
                <c:pt idx="1614">
                  <c:v>35.984246758132421</c:v>
                </c:pt>
                <c:pt idx="1615">
                  <c:v>35.951135640001276</c:v>
                </c:pt>
                <c:pt idx="1616">
                  <c:v>35.918023281156742</c:v>
                </c:pt>
                <c:pt idx="1617">
                  <c:v>35.884909672647723</c:v>
                </c:pt>
                <c:pt idx="1618">
                  <c:v>35.851794805462688</c:v>
                </c:pt>
                <c:pt idx="1619">
                  <c:v>35.818678670528456</c:v>
                </c:pt>
                <c:pt idx="1620">
                  <c:v>35.78556125871085</c:v>
                </c:pt>
                <c:pt idx="1621">
                  <c:v>35.75244256081357</c:v>
                </c:pt>
                <c:pt idx="1622">
                  <c:v>35.719322567578232</c:v>
                </c:pt>
                <c:pt idx="1623">
                  <c:v>35.686201269683707</c:v>
                </c:pt>
                <c:pt idx="1624">
                  <c:v>35.653078657745972</c:v>
                </c:pt>
                <c:pt idx="1625">
                  <c:v>35.61995472231785</c:v>
                </c:pt>
                <c:pt idx="1626">
                  <c:v>35.586829453888363</c:v>
                </c:pt>
                <c:pt idx="1627">
                  <c:v>35.553702842882515</c:v>
                </c:pt>
                <c:pt idx="1628">
                  <c:v>35.52057487966097</c:v>
                </c:pt>
                <c:pt idx="1629">
                  <c:v>35.487445554519518</c:v>
                </c:pt>
                <c:pt idx="1630">
                  <c:v>35.454314857689006</c:v>
                </c:pt>
                <c:pt idx="1631">
                  <c:v>35.421182779334657</c:v>
                </c:pt>
                <c:pt idx="1632">
                  <c:v>35.388049309555825</c:v>
                </c:pt>
                <c:pt idx="1633">
                  <c:v>35.354914438385691</c:v>
                </c:pt>
                <c:pt idx="1634">
                  <c:v>35.32177815579071</c:v>
                </c:pt>
                <c:pt idx="1635">
                  <c:v>35.288640451670481</c:v>
                </c:pt>
                <c:pt idx="1636">
                  <c:v>35.255501315857117</c:v>
                </c:pt>
                <c:pt idx="1637">
                  <c:v>35.222360738115299</c:v>
                </c:pt>
                <c:pt idx="1638">
                  <c:v>35.189218708141198</c:v>
                </c:pt>
                <c:pt idx="1639">
                  <c:v>35.156075215562865</c:v>
                </c:pt>
                <c:pt idx="1640">
                  <c:v>35.122930249939216</c:v>
                </c:pt>
                <c:pt idx="1641">
                  <c:v>35.089783800759989</c:v>
                </c:pt>
                <c:pt idx="1642">
                  <c:v>35.056635857445585</c:v>
                </c:pt>
                <c:pt idx="1643">
                  <c:v>35.023486409345971</c:v>
                </c:pt>
                <c:pt idx="1644">
                  <c:v>34.990335445741103</c:v>
                </c:pt>
                <c:pt idx="1645">
                  <c:v>34.957182955840075</c:v>
                </c:pt>
                <c:pt idx="1646">
                  <c:v>34.924028928780679</c:v>
                </c:pt>
                <c:pt idx="1647">
                  <c:v>34.890873353629452</c:v>
                </c:pt>
                <c:pt idx="1648">
                  <c:v>34.857716219380933</c:v>
                </c:pt>
                <c:pt idx="1649">
                  <c:v>34.82455751495732</c:v>
                </c:pt>
                <c:pt idx="1650">
                  <c:v>34.791397229208187</c:v>
                </c:pt>
                <c:pt idx="1651">
                  <c:v>34.758235350910127</c:v>
                </c:pt>
                <c:pt idx="1652">
                  <c:v>34.725071868766015</c:v>
                </c:pt>
                <c:pt idx="1653">
                  <c:v>34.691906771405264</c:v>
                </c:pt>
                <c:pt idx="1654">
                  <c:v>34.65874004738302</c:v>
                </c:pt>
                <c:pt idx="1655">
                  <c:v>34.625571685179594</c:v>
                </c:pt>
                <c:pt idx="1656">
                  <c:v>34.592401673200499</c:v>
                </c:pt>
                <c:pt idx="1657">
                  <c:v>34.559229999775781</c:v>
                </c:pt>
                <c:pt idx="1658">
                  <c:v>34.526056653159927</c:v>
                </c:pt>
                <c:pt idx="1659">
                  <c:v>34.492881621531012</c:v>
                </c:pt>
                <c:pt idx="1660">
                  <c:v>34.459704892990707</c:v>
                </c:pt>
                <c:pt idx="1661">
                  <c:v>34.426526455563803</c:v>
                </c:pt>
                <c:pt idx="1662">
                  <c:v>34.39334629719761</c:v>
                </c:pt>
                <c:pt idx="1663">
                  <c:v>34.360164405761886</c:v>
                </c:pt>
                <c:pt idx="1664">
                  <c:v>34.326980769048376</c:v>
                </c:pt>
                <c:pt idx="1665">
                  <c:v>34.293795374769985</c:v>
                </c:pt>
                <c:pt idx="1666">
                  <c:v>34.260608210561053</c:v>
                </c:pt>
                <c:pt idx="1667">
                  <c:v>34.227419263976515</c:v>
                </c:pt>
                <c:pt idx="1668">
                  <c:v>34.194228522491798</c:v>
                </c:pt>
                <c:pt idx="1669">
                  <c:v>34.161035973502052</c:v>
                </c:pt>
                <c:pt idx="1670">
                  <c:v>34.12784160432232</c:v>
                </c:pt>
                <c:pt idx="1671">
                  <c:v>34.094645402186352</c:v>
                </c:pt>
                <c:pt idx="1672">
                  <c:v>34.061447354247164</c:v>
                </c:pt>
                <c:pt idx="1673">
                  <c:v>34.028247447575815</c:v>
                </c:pt>
                <c:pt idx="1674">
                  <c:v>33.995045669161414</c:v>
                </c:pt>
                <c:pt idx="1675">
                  <c:v>33.96184200591096</c:v>
                </c:pt>
                <c:pt idx="1676">
                  <c:v>33.928636444648234</c:v>
                </c:pt>
                <c:pt idx="1677">
                  <c:v>33.895428972114189</c:v>
                </c:pt>
                <c:pt idx="1678">
                  <c:v>33.862219574966169</c:v>
                </c:pt>
                <c:pt idx="1679">
                  <c:v>33.829008239777288</c:v>
                </c:pt>
                <c:pt idx="1680">
                  <c:v>33.79579495303674</c:v>
                </c:pt>
                <c:pt idx="1681">
                  <c:v>33.762579701148724</c:v>
                </c:pt>
                <c:pt idx="1682">
                  <c:v>33.729362470432413</c:v>
                </c:pt>
                <c:pt idx="1683">
                  <c:v>33.696143247121476</c:v>
                </c:pt>
                <c:pt idx="1684">
                  <c:v>33.662922017363584</c:v>
                </c:pt>
                <c:pt idx="1685">
                  <c:v>33.629698767220539</c:v>
                </c:pt>
                <c:pt idx="1686">
                  <c:v>33.596473482666738</c:v>
                </c:pt>
                <c:pt idx="1687">
                  <c:v>33.563246149590455</c:v>
                </c:pt>
                <c:pt idx="1688">
                  <c:v>33.530016753791806</c:v>
                </c:pt>
                <c:pt idx="1689">
                  <c:v>33.496785280983445</c:v>
                </c:pt>
                <c:pt idx="1690">
                  <c:v>33.463551716789823</c:v>
                </c:pt>
                <c:pt idx="1691">
                  <c:v>33.430316046746668</c:v>
                </c:pt>
                <c:pt idx="1692">
                  <c:v>33.397078256301064</c:v>
                </c:pt>
                <c:pt idx="1693">
                  <c:v>33.363838330810353</c:v>
                </c:pt>
                <c:pt idx="1694">
                  <c:v>33.330596255542403</c:v>
                </c:pt>
                <c:pt idx="1695">
                  <c:v>33.297352015675237</c:v>
                </c:pt>
                <c:pt idx="1696">
                  <c:v>33.264105596296019</c:v>
                </c:pt>
                <c:pt idx="1697">
                  <c:v>33.230856982401306</c:v>
                </c:pt>
                <c:pt idx="1698">
                  <c:v>33.197606158896143</c:v>
                </c:pt>
                <c:pt idx="1699">
                  <c:v>33.164353110594732</c:v>
                </c:pt>
                <c:pt idx="1700">
                  <c:v>33.131097822218656</c:v>
                </c:pt>
                <c:pt idx="1701">
                  <c:v>33.097840278397157</c:v>
                </c:pt>
                <c:pt idx="1702">
                  <c:v>33.064580463667575</c:v>
                </c:pt>
                <c:pt idx="1703">
                  <c:v>33.031318362473293</c:v>
                </c:pt>
                <c:pt idx="1704">
                  <c:v>32.998053959164807</c:v>
                </c:pt>
                <c:pt idx="1705">
                  <c:v>32.964787237998856</c:v>
                </c:pt>
                <c:pt idx="1706">
                  <c:v>32.931518183137733</c:v>
                </c:pt>
                <c:pt idx="1707">
                  <c:v>32.898246778649629</c:v>
                </c:pt>
                <c:pt idx="1708">
                  <c:v>32.864973008507796</c:v>
                </c:pt>
                <c:pt idx="1709">
                  <c:v>32.831696856590121</c:v>
                </c:pt>
                <c:pt idx="1710">
                  <c:v>32.798418306679189</c:v>
                </c:pt>
                <c:pt idx="1711">
                  <c:v>32.765137342461401</c:v>
                </c:pt>
                <c:pt idx="1712">
                  <c:v>32.731853947527384</c:v>
                </c:pt>
                <c:pt idx="1713">
                  <c:v>32.698568105370917</c:v>
                </c:pt>
                <c:pt idx="1714">
                  <c:v>32.665279799388919</c:v>
                </c:pt>
                <c:pt idx="1715">
                  <c:v>32.631989012880901</c:v>
                </c:pt>
                <c:pt idx="1716">
                  <c:v>32.598695729049062</c:v>
                </c:pt>
                <c:pt idx="1717">
                  <c:v>32.565399930997529</c:v>
                </c:pt>
                <c:pt idx="1718">
                  <c:v>32.532101601732094</c:v>
                </c:pt>
                <c:pt idx="1719">
                  <c:v>32.49880072416034</c:v>
                </c:pt>
                <c:pt idx="1720">
                  <c:v>32.465497281090343</c:v>
                </c:pt>
                <c:pt idx="1721">
                  <c:v>32.432191255231601</c:v>
                </c:pt>
                <c:pt idx="1722">
                  <c:v>32.39888262919375</c:v>
                </c:pt>
                <c:pt idx="1723">
                  <c:v>32.36557138548649</c:v>
                </c:pt>
                <c:pt idx="1724">
                  <c:v>32.332257506519582</c:v>
                </c:pt>
                <c:pt idx="1725">
                  <c:v>32.298940974602132</c:v>
                </c:pt>
                <c:pt idx="1726">
                  <c:v>32.265621771942776</c:v>
                </c:pt>
                <c:pt idx="1727">
                  <c:v>32.232299880648505</c:v>
                </c:pt>
                <c:pt idx="1728">
                  <c:v>32.198975282725527</c:v>
                </c:pt>
                <c:pt idx="1729">
                  <c:v>32.165647960078118</c:v>
                </c:pt>
                <c:pt idx="1730">
                  <c:v>32.132317894508624</c:v>
                </c:pt>
                <c:pt idx="1731">
                  <c:v>32.098985067717102</c:v>
                </c:pt>
                <c:pt idx="1732">
                  <c:v>32.065649461301149</c:v>
                </c:pt>
                <c:pt idx="1733">
                  <c:v>32.032311056755574</c:v>
                </c:pt>
                <c:pt idx="1734">
                  <c:v>31.998969835472145</c:v>
                </c:pt>
                <c:pt idx="1735">
                  <c:v>31.965625778739174</c:v>
                </c:pt>
                <c:pt idx="1736">
                  <c:v>31.932278867741388</c:v>
                </c:pt>
                <c:pt idx="1737">
                  <c:v>31.898929083559953</c:v>
                </c:pt>
                <c:pt idx="1738">
                  <c:v>31.86557640717146</c:v>
                </c:pt>
                <c:pt idx="1739">
                  <c:v>31.832220819448555</c:v>
                </c:pt>
                <c:pt idx="1740">
                  <c:v>31.798862301158874</c:v>
                </c:pt>
                <c:pt idx="1741">
                  <c:v>31.765500832965561</c:v>
                </c:pt>
                <c:pt idx="1742">
                  <c:v>31.732136395426576</c:v>
                </c:pt>
                <c:pt idx="1743">
                  <c:v>31.6987689689945</c:v>
                </c:pt>
                <c:pt idx="1744">
                  <c:v>31.665398534016322</c:v>
                </c:pt>
                <c:pt idx="1745">
                  <c:v>31.632025070733675</c:v>
                </c:pt>
                <c:pt idx="1746">
                  <c:v>31.598648559281543</c:v>
                </c:pt>
                <c:pt idx="1747">
                  <c:v>31.565268979689492</c:v>
                </c:pt>
                <c:pt idx="1748">
                  <c:v>31.531886311880282</c:v>
                </c:pt>
                <c:pt idx="1749">
                  <c:v>31.498500535670189</c:v>
                </c:pt>
                <c:pt idx="1750">
                  <c:v>31.465111630768945</c:v>
                </c:pt>
                <c:pt idx="1751">
                  <c:v>31.431719576778967</c:v>
                </c:pt>
                <c:pt idx="1752">
                  <c:v>31.398324353195974</c:v>
                </c:pt>
                <c:pt idx="1753">
                  <c:v>31.364925939408188</c:v>
                </c:pt>
                <c:pt idx="1754">
                  <c:v>31.331524314696409</c:v>
                </c:pt>
                <c:pt idx="1755">
                  <c:v>31.298119458233934</c:v>
                </c:pt>
                <c:pt idx="1756">
                  <c:v>31.264711349086433</c:v>
                </c:pt>
                <c:pt idx="1757">
                  <c:v>31.231299966211445</c:v>
                </c:pt>
                <c:pt idx="1758">
                  <c:v>31.197885288458647</c:v>
                </c:pt>
                <c:pt idx="1759">
                  <c:v>31.164467294569548</c:v>
                </c:pt>
                <c:pt idx="1760">
                  <c:v>31.131045963177606</c:v>
                </c:pt>
                <c:pt idx="1761">
                  <c:v>31.097621272807558</c:v>
                </c:pt>
                <c:pt idx="1762">
                  <c:v>31.06419320187598</c:v>
                </c:pt>
                <c:pt idx="1763">
                  <c:v>31.030761728690802</c:v>
                </c:pt>
                <c:pt idx="1764">
                  <c:v>30.997326831451211</c:v>
                </c:pt>
                <c:pt idx="1765">
                  <c:v>30.963888488247974</c:v>
                </c:pt>
                <c:pt idx="1766">
                  <c:v>30.930446677062729</c:v>
                </c:pt>
                <c:pt idx="1767">
                  <c:v>30.897001375768337</c:v>
                </c:pt>
                <c:pt idx="1768">
                  <c:v>30.863552562128987</c:v>
                </c:pt>
                <c:pt idx="1769">
                  <c:v>30.830100213799657</c:v>
                </c:pt>
                <c:pt idx="1770">
                  <c:v>30.796644308326655</c:v>
                </c:pt>
                <c:pt idx="1771">
                  <c:v>30.763184823146776</c:v>
                </c:pt>
                <c:pt idx="1772">
                  <c:v>30.729721735588356</c:v>
                </c:pt>
                <c:pt idx="1773">
                  <c:v>30.696255022870464</c:v>
                </c:pt>
                <c:pt idx="1774">
                  <c:v>30.662784662103029</c:v>
                </c:pt>
                <c:pt idx="1775">
                  <c:v>30.629310630287279</c:v>
                </c:pt>
                <c:pt idx="1776">
                  <c:v>30.59583290431511</c:v>
                </c:pt>
                <c:pt idx="1777">
                  <c:v>30.562351460969701</c:v>
                </c:pt>
                <c:pt idx="1778">
                  <c:v>30.52886627692541</c:v>
                </c:pt>
                <c:pt idx="1779">
                  <c:v>30.495377328747445</c:v>
                </c:pt>
                <c:pt idx="1780">
                  <c:v>30.461884592892346</c:v>
                </c:pt>
                <c:pt idx="1781">
                  <c:v>30.42838804570831</c:v>
                </c:pt>
                <c:pt idx="1782">
                  <c:v>30.394887663434467</c:v>
                </c:pt>
                <c:pt idx="1783">
                  <c:v>30.361383422201552</c:v>
                </c:pt>
                <c:pt idx="1784">
                  <c:v>30.327875298031948</c:v>
                </c:pt>
                <c:pt idx="1785">
                  <c:v>30.29436326683976</c:v>
                </c:pt>
                <c:pt idx="1786">
                  <c:v>30.260847304430833</c:v>
                </c:pt>
                <c:pt idx="1787">
                  <c:v>30.22732738650334</c:v>
                </c:pt>
                <c:pt idx="1788">
                  <c:v>30.193803488647163</c:v>
                </c:pt>
                <c:pt idx="1789">
                  <c:v>30.160275586344888</c:v>
                </c:pt>
                <c:pt idx="1790">
                  <c:v>30.126743654971353</c:v>
                </c:pt>
                <c:pt idx="1791">
                  <c:v>30.093207669794278</c:v>
                </c:pt>
                <c:pt idx="1792">
                  <c:v>30.059667605974237</c:v>
                </c:pt>
                <c:pt idx="1793">
                  <c:v>30.026123438565012</c:v>
                </c:pt>
                <c:pt idx="1794">
                  <c:v>29.99257514251369</c:v>
                </c:pt>
                <c:pt idx="1795">
                  <c:v>29.959022692660877</c:v>
                </c:pt>
                <c:pt idx="1796">
                  <c:v>29.925466063741567</c:v>
                </c:pt>
                <c:pt idx="1797">
                  <c:v>29.891905230384168</c:v>
                </c:pt>
                <c:pt idx="1798">
                  <c:v>29.85834016711226</c:v>
                </c:pt>
                <c:pt idx="1799">
                  <c:v>29.824770848343878</c:v>
                </c:pt>
                <c:pt idx="1800">
                  <c:v>29.791197248391921</c:v>
                </c:pt>
                <c:pt idx="1801">
                  <c:v>29.757619341465364</c:v>
                </c:pt>
                <c:pt idx="1802">
                  <c:v>29.724037101668273</c:v>
                </c:pt>
                <c:pt idx="1803">
                  <c:v>29.69045050300139</c:v>
                </c:pt>
                <c:pt idx="1804">
                  <c:v>29.656859519361603</c:v>
                </c:pt>
                <c:pt idx="1805">
                  <c:v>29.623264124543081</c:v>
                </c:pt>
                <c:pt idx="1806">
                  <c:v>29.58966429223695</c:v>
                </c:pt>
                <c:pt idx="1807">
                  <c:v>29.556059996032531</c:v>
                </c:pt>
                <c:pt idx="1808">
                  <c:v>29.522451209417092</c:v>
                </c:pt>
                <c:pt idx="1809">
                  <c:v>29.488837905776535</c:v>
                </c:pt>
                <c:pt idx="1810">
                  <c:v>29.45522005839619</c:v>
                </c:pt>
                <c:pt idx="1811">
                  <c:v>29.421597640460813</c:v>
                </c:pt>
                <c:pt idx="1812">
                  <c:v>29.387970625055569</c:v>
                </c:pt>
                <c:pt idx="1813">
                  <c:v>29.354338985165942</c:v>
                </c:pt>
                <c:pt idx="1814">
                  <c:v>29.320702693679301</c:v>
                </c:pt>
                <c:pt idx="1815">
                  <c:v>29.287061723384078</c:v>
                </c:pt>
                <c:pt idx="1816">
                  <c:v>29.253416046971733</c:v>
                </c:pt>
                <c:pt idx="1817">
                  <c:v>29.219765637036449</c:v>
                </c:pt>
                <c:pt idx="1818">
                  <c:v>29.186110466076155</c:v>
                </c:pt>
                <c:pt idx="1819">
                  <c:v>29.15245050649289</c:v>
                </c:pt>
                <c:pt idx="1820">
                  <c:v>29.118785730593878</c:v>
                </c:pt>
                <c:pt idx="1821">
                  <c:v>29.085116110591919</c:v>
                </c:pt>
                <c:pt idx="1822">
                  <c:v>29.051441618605974</c:v>
                </c:pt>
                <c:pt idx="1823">
                  <c:v>29.017762226662207</c:v>
                </c:pt>
                <c:pt idx="1824">
                  <c:v>28.984077906694342</c:v>
                </c:pt>
                <c:pt idx="1825">
                  <c:v>28.950388630544964</c:v>
                </c:pt>
                <c:pt idx="1826">
                  <c:v>28.916694369965828</c:v>
                </c:pt>
                <c:pt idx="1827">
                  <c:v>28.882995096618789</c:v>
                </c:pt>
                <c:pt idx="1828">
                  <c:v>28.849290782076604</c:v>
                </c:pt>
                <c:pt idx="1829">
                  <c:v>28.815581397824033</c:v>
                </c:pt>
                <c:pt idx="1830">
                  <c:v>28.781866915258249</c:v>
                </c:pt>
                <c:pt idx="1831">
                  <c:v>28.748147305690143</c:v>
                </c:pt>
                <c:pt idx="1832">
                  <c:v>28.714422540345037</c:v>
                </c:pt>
                <c:pt idx="1833">
                  <c:v>28.680692590363481</c:v>
                </c:pt>
                <c:pt idx="1834">
                  <c:v>28.646957426802654</c:v>
                </c:pt>
                <c:pt idx="1835">
                  <c:v>28.613217020636753</c:v>
                </c:pt>
                <c:pt idx="1836">
                  <c:v>28.579471342758637</c:v>
                </c:pt>
                <c:pt idx="1837">
                  <c:v>28.545720363980145</c:v>
                </c:pt>
                <c:pt idx="1838">
                  <c:v>28.511964055033769</c:v>
                </c:pt>
                <c:pt idx="1839">
                  <c:v>28.478202386573447</c:v>
                </c:pt>
                <c:pt idx="1840">
                  <c:v>28.444435329175462</c:v>
                </c:pt>
                <c:pt idx="1841">
                  <c:v>28.410662853340067</c:v>
                </c:pt>
                <c:pt idx="1842">
                  <c:v>28.376884929492196</c:v>
                </c:pt>
                <c:pt idx="1843">
                  <c:v>28.343101527982725</c:v>
                </c:pt>
                <c:pt idx="1844">
                  <c:v>28.309312619089884</c:v>
                </c:pt>
                <c:pt idx="1845">
                  <c:v>28.275518173019989</c:v>
                </c:pt>
                <c:pt idx="1846">
                  <c:v>28.241718159909542</c:v>
                </c:pt>
                <c:pt idx="1847">
                  <c:v>28.207912549825373</c:v>
                </c:pt>
                <c:pt idx="1848">
                  <c:v>28.174101312767018</c:v>
                </c:pt>
                <c:pt idx="1849">
                  <c:v>28.140284418667328</c:v>
                </c:pt>
                <c:pt idx="1850">
                  <c:v>28.106461837394136</c:v>
                </c:pt>
                <c:pt idx="1851">
                  <c:v>28.072633538751365</c:v>
                </c:pt>
                <c:pt idx="1852">
                  <c:v>28.038799492480798</c:v>
                </c:pt>
                <c:pt idx="1853">
                  <c:v>28.004959668263389</c:v>
                </c:pt>
                <c:pt idx="1854">
                  <c:v>27.971114035720333</c:v>
                </c:pt>
                <c:pt idx="1855">
                  <c:v>27.93726256441532</c:v>
                </c:pt>
                <c:pt idx="1856">
                  <c:v>27.903405223855287</c:v>
                </c:pt>
                <c:pt idx="1857">
                  <c:v>27.869541983492397</c:v>
                </c:pt>
                <c:pt idx="1858">
                  <c:v>27.835672812725541</c:v>
                </c:pt>
                <c:pt idx="1859">
                  <c:v>27.801797680901927</c:v>
                </c:pt>
                <c:pt idx="1860">
                  <c:v>27.767916557318429</c:v>
                </c:pt>
                <c:pt idx="1861">
                  <c:v>27.734029411223755</c:v>
                </c:pt>
                <c:pt idx="1862">
                  <c:v>27.700136211820038</c:v>
                </c:pt>
                <c:pt idx="1863">
                  <c:v>27.666236928263842</c:v>
                </c:pt>
                <c:pt idx="1864">
                  <c:v>27.632331529668811</c:v>
                </c:pt>
                <c:pt idx="1865">
                  <c:v>27.598419985107302</c:v>
                </c:pt>
                <c:pt idx="1866">
                  <c:v>27.564502263611715</c:v>
                </c:pt>
                <c:pt idx="1867">
                  <c:v>27.53057833417671</c:v>
                </c:pt>
                <c:pt idx="1868">
                  <c:v>27.496648165760785</c:v>
                </c:pt>
                <c:pt idx="1869">
                  <c:v>27.462711727288873</c:v>
                </c:pt>
                <c:pt idx="1870">
                  <c:v>27.428768987653349</c:v>
                </c:pt>
                <c:pt idx="1871">
                  <c:v>27.394819915716514</c:v>
                </c:pt>
                <c:pt idx="1872">
                  <c:v>27.360864480312582</c:v>
                </c:pt>
                <c:pt idx="1873">
                  <c:v>27.326902650249629</c:v>
                </c:pt>
                <c:pt idx="1874">
                  <c:v>27.292934394311636</c:v>
                </c:pt>
                <c:pt idx="1875">
                  <c:v>27.258959681260826</c:v>
                </c:pt>
                <c:pt idx="1876">
                  <c:v>27.224978479839251</c:v>
                </c:pt>
                <c:pt idx="1877">
                  <c:v>27.190990758771612</c:v>
                </c:pt>
                <c:pt idx="1878">
                  <c:v>27.156996486766513</c:v>
                </c:pt>
                <c:pt idx="1879">
                  <c:v>27.122995632520379</c:v>
                </c:pt>
                <c:pt idx="1880">
                  <c:v>27.088988164717613</c:v>
                </c:pt>
                <c:pt idx="1881">
                  <c:v>27.054974052034545</c:v>
                </c:pt>
                <c:pt idx="1882">
                  <c:v>27.020953263140818</c:v>
                </c:pt>
                <c:pt idx="1883">
                  <c:v>26.986925766702257</c:v>
                </c:pt>
                <c:pt idx="1884">
                  <c:v>26.952891531383059</c:v>
                </c:pt>
                <c:pt idx="1885">
                  <c:v>26.918850525848256</c:v>
                </c:pt>
                <c:pt idx="1886">
                  <c:v>26.884802718766146</c:v>
                </c:pt>
                <c:pt idx="1887">
                  <c:v>26.850748078810835</c:v>
                </c:pt>
                <c:pt idx="1888">
                  <c:v>26.816686574664775</c:v>
                </c:pt>
                <c:pt idx="1889">
                  <c:v>26.782618175021575</c:v>
                </c:pt>
                <c:pt idx="1890">
                  <c:v>26.748542848587945</c:v>
                </c:pt>
                <c:pt idx="1891">
                  <c:v>26.714460564087172</c:v>
                </c:pt>
                <c:pt idx="1892">
                  <c:v>26.680371290261142</c:v>
                </c:pt>
                <c:pt idx="1893">
                  <c:v>26.646274995873519</c:v>
                </c:pt>
                <c:pt idx="1894">
                  <c:v>26.612171649712216</c:v>
                </c:pt>
                <c:pt idx="1895">
                  <c:v>26.578061220592232</c:v>
                </c:pt>
                <c:pt idx="1896">
                  <c:v>26.543943677358754</c:v>
                </c:pt>
                <c:pt idx="1897">
                  <c:v>26.509818988889325</c:v>
                </c:pt>
                <c:pt idx="1898">
                  <c:v>26.475687124097686</c:v>
                </c:pt>
                <c:pt idx="1899">
                  <c:v>26.441548051935854</c:v>
                </c:pt>
                <c:pt idx="1900">
                  <c:v>26.407401741397912</c:v>
                </c:pt>
                <c:pt idx="1901">
                  <c:v>26.373248161522234</c:v>
                </c:pt>
                <c:pt idx="1902">
                  <c:v>26.33908728139502</c:v>
                </c:pt>
                <c:pt idx="1903">
                  <c:v>26.304919070153247</c:v>
                </c:pt>
                <c:pt idx="1904">
                  <c:v>26.270743496987805</c:v>
                </c:pt>
                <c:pt idx="1905">
                  <c:v>26.236560531146587</c:v>
                </c:pt>
                <c:pt idx="1906">
                  <c:v>26.202370141937976</c:v>
                </c:pt>
                <c:pt idx="1907">
                  <c:v>26.168172298733591</c:v>
                </c:pt>
                <c:pt idx="1908">
                  <c:v>26.133966970972004</c:v>
                </c:pt>
                <c:pt idx="1909">
                  <c:v>26.099754128161766</c:v>
                </c:pt>
                <c:pt idx="1910">
                  <c:v>26.065533739884955</c:v>
                </c:pt>
                <c:pt idx="1911">
                  <c:v>26.031305775800515</c:v>
                </c:pt>
                <c:pt idx="1912">
                  <c:v>25.997070205647702</c:v>
                </c:pt>
                <c:pt idx="1913">
                  <c:v>25.962826999249234</c:v>
                </c:pt>
                <c:pt idx="1914">
                  <c:v>25.928576126515395</c:v>
                </c:pt>
                <c:pt idx="1915">
                  <c:v>25.894317557447192</c:v>
                </c:pt>
                <c:pt idx="1916">
                  <c:v>25.860051262139653</c:v>
                </c:pt>
                <c:pt idx="1917">
                  <c:v>25.825777210786139</c:v>
                </c:pt>
                <c:pt idx="1918">
                  <c:v>25.791495373681812</c:v>
                </c:pt>
                <c:pt idx="1919">
                  <c:v>25.757205721226455</c:v>
                </c:pt>
                <c:pt idx="1920">
                  <c:v>25.722908223929572</c:v>
                </c:pt>
                <c:pt idx="1921">
                  <c:v>25.688602852413297</c:v>
                </c:pt>
                <c:pt idx="1922">
                  <c:v>25.654289577416233</c:v>
                </c:pt>
                <c:pt idx="1923">
                  <c:v>25.619968369797647</c:v>
                </c:pt>
                <c:pt idx="1924">
                  <c:v>25.585639200541415</c:v>
                </c:pt>
                <c:pt idx="1925">
                  <c:v>25.551302040759044</c:v>
                </c:pt>
                <c:pt idx="1926">
                  <c:v>25.516956861694929</c:v>
                </c:pt>
                <c:pt idx="1927">
                  <c:v>25.482603634729383</c:v>
                </c:pt>
                <c:pt idx="1928">
                  <c:v>25.448242331383057</c:v>
                </c:pt>
                <c:pt idx="1929">
                  <c:v>25.413872923321033</c:v>
                </c:pt>
                <c:pt idx="1930">
                  <c:v>25.379495382357028</c:v>
                </c:pt>
                <c:pt idx="1931">
                  <c:v>25.345109680456925</c:v>
                </c:pt>
                <c:pt idx="1932">
                  <c:v>25.310715789743782</c:v>
                </c:pt>
                <c:pt idx="1933">
                  <c:v>25.276313682501694</c:v>
                </c:pt>
                <c:pt idx="1934">
                  <c:v>25.241903331179692</c:v>
                </c:pt>
                <c:pt idx="1935">
                  <c:v>25.207484708396937</c:v>
                </c:pt>
                <c:pt idx="1936">
                  <c:v>25.173057786945918</c:v>
                </c:pt>
                <c:pt idx="1937">
                  <c:v>25.138622539797822</c:v>
                </c:pt>
                <c:pt idx="1938">
                  <c:v>25.104178940106383</c:v>
                </c:pt>
                <c:pt idx="1939">
                  <c:v>25.06972696121246</c:v>
                </c:pt>
                <c:pt idx="1940">
                  <c:v>25.035266576648532</c:v>
                </c:pt>
                <c:pt idx="1941">
                  <c:v>25.000797760143275</c:v>
                </c:pt>
                <c:pt idx="1942">
                  <c:v>24.966320485625797</c:v>
                </c:pt>
                <c:pt idx="1943">
                  <c:v>24.931834727230587</c:v>
                </c:pt>
                <c:pt idx="1944">
                  <c:v>24.897340459302114</c:v>
                </c:pt>
                <c:pt idx="1945">
                  <c:v>24.862837656399339</c:v>
                </c:pt>
                <c:pt idx="1946">
                  <c:v>24.828326293300172</c:v>
                </c:pt>
                <c:pt idx="1947">
                  <c:v>24.79380634500658</c:v>
                </c:pt>
                <c:pt idx="1948">
                  <c:v>24.759277786749287</c:v>
                </c:pt>
                <c:pt idx="1949">
                  <c:v>24.724740593992308</c:v>
                </c:pt>
                <c:pt idx="1950">
                  <c:v>24.690194742438063</c:v>
                </c:pt>
                <c:pt idx="1951">
                  <c:v>24.655640208032096</c:v>
                </c:pt>
                <c:pt idx="1952">
                  <c:v>24.621076966967696</c:v>
                </c:pt>
                <c:pt idx="1953">
                  <c:v>24.586504995691314</c:v>
                </c:pt>
                <c:pt idx="1954">
                  <c:v>24.551924270907239</c:v>
                </c:pt>
                <c:pt idx="1955">
                  <c:v>24.517334769582561</c:v>
                </c:pt>
                <c:pt idx="1956">
                  <c:v>24.482736468951952</c:v>
                </c:pt>
                <c:pt idx="1957">
                  <c:v>24.448129346523523</c:v>
                </c:pt>
                <c:pt idx="1958">
                  <c:v>24.413513380082573</c:v>
                </c:pt>
                <c:pt idx="1959">
                  <c:v>24.378888547697951</c:v>
                </c:pt>
                <c:pt idx="1960">
                  <c:v>24.344254827726544</c:v>
                </c:pt>
                <c:pt idx="1961">
                  <c:v>24.309612198818471</c:v>
                </c:pt>
                <c:pt idx="1962">
                  <c:v>24.274960639922224</c:v>
                </c:pt>
                <c:pt idx="1963">
                  <c:v>24.240300130290212</c:v>
                </c:pt>
                <c:pt idx="1964">
                  <c:v>24.205630649483506</c:v>
                </c:pt>
                <c:pt idx="1965">
                  <c:v>24.170952177377298</c:v>
                </c:pt>
                <c:pt idx="1966">
                  <c:v>24.136264694166549</c:v>
                </c:pt>
                <c:pt idx="1967">
                  <c:v>24.10156818037045</c:v>
                </c:pt>
                <c:pt idx="1968">
                  <c:v>24.066862616838772</c:v>
                </c:pt>
                <c:pt idx="1969">
                  <c:v>24.03214798475631</c:v>
                </c:pt>
                <c:pt idx="1970">
                  <c:v>23.997424265648682</c:v>
                </c:pt>
                <c:pt idx="1971">
                  <c:v>23.962691441387886</c:v>
                </c:pt>
                <c:pt idx="1972">
                  <c:v>23.927949494197328</c:v>
                </c:pt>
                <c:pt idx="1973">
                  <c:v>23.893198406657518</c:v>
                </c:pt>
                <c:pt idx="1974">
                  <c:v>23.858438161711334</c:v>
                </c:pt>
                <c:pt idx="1975">
                  <c:v>23.823668742669799</c:v>
                </c:pt>
                <c:pt idx="1976">
                  <c:v>23.788890133217137</c:v>
                </c:pt>
                <c:pt idx="1977">
                  <c:v>23.754102317416617</c:v>
                </c:pt>
                <c:pt idx="1978">
                  <c:v>23.719305279716217</c:v>
                </c:pt>
                <c:pt idx="1979">
                  <c:v>23.684499004953654</c:v>
                </c:pt>
                <c:pt idx="1980">
                  <c:v>23.649683478362196</c:v>
                </c:pt>
                <c:pt idx="1981">
                  <c:v>23.614858685576394</c:v>
                </c:pt>
                <c:pt idx="1982">
                  <c:v>23.580024612637587</c:v>
                </c:pt>
                <c:pt idx="1983">
                  <c:v>23.545181245999245</c:v>
                </c:pt>
                <c:pt idx="1984">
                  <c:v>23.510328572533084</c:v>
                </c:pt>
                <c:pt idx="1985">
                  <c:v>23.475466579533961</c:v>
                </c:pt>
                <c:pt idx="1986">
                  <c:v>23.440595254726148</c:v>
                </c:pt>
                <c:pt idx="1987">
                  <c:v>23.405714586268829</c:v>
                </c:pt>
                <c:pt idx="1988">
                  <c:v>23.370824562761406</c:v>
                </c:pt>
                <c:pt idx="1989">
                  <c:v>23.335925173249588</c:v>
                </c:pt>
                <c:pt idx="1990">
                  <c:v>23.301016407230904</c:v>
                </c:pt>
                <c:pt idx="1991">
                  <c:v>23.266098254660132</c:v>
                </c:pt>
                <c:pt idx="1992">
                  <c:v>23.231170705955122</c:v>
                </c:pt>
                <c:pt idx="1993">
                  <c:v>23.196233752002804</c:v>
                </c:pt>
                <c:pt idx="1994">
                  <c:v>23.161287384164226</c:v>
                </c:pt>
                <c:pt idx="1995">
                  <c:v>23.126331594280813</c:v>
                </c:pt>
                <c:pt idx="1996">
                  <c:v>23.091366374679492</c:v>
                </c:pt>
                <c:pt idx="1997">
                  <c:v>23.05639171817894</c:v>
                </c:pt>
                <c:pt idx="1998">
                  <c:v>23.02140761809483</c:v>
                </c:pt>
                <c:pt idx="1999">
                  <c:v>22.986414068245583</c:v>
                </c:pt>
                <c:pt idx="2000">
                  <c:v>22.951411062958037</c:v>
                </c:pt>
                <c:pt idx="2001">
                  <c:v>22.916398597073332</c:v>
                </c:pt>
                <c:pt idx="2002">
                  <c:v>22.881376665952168</c:v>
                </c:pt>
                <c:pt idx="2003">
                  <c:v>22.846345265480753</c:v>
                </c:pt>
                <c:pt idx="2004">
                  <c:v>22.811304392076167</c:v>
                </c:pt>
                <c:pt idx="2005">
                  <c:v>22.77625404269228</c:v>
                </c:pt>
                <c:pt idx="2006">
                  <c:v>22.741194214825207</c:v>
                </c:pt>
                <c:pt idx="2007">
                  <c:v>22.706124906518642</c:v>
                </c:pt>
                <c:pt idx="2008">
                  <c:v>22.671046116370054</c:v>
                </c:pt>
                <c:pt idx="2009">
                  <c:v>22.635957843535689</c:v>
                </c:pt>
                <c:pt idx="2010">
                  <c:v>22.600860087736176</c:v>
                </c:pt>
                <c:pt idx="2011">
                  <c:v>22.565752849262651</c:v>
                </c:pt>
                <c:pt idx="2012">
                  <c:v>22.530636128981286</c:v>
                </c:pt>
                <c:pt idx="2013">
                  <c:v>22.495509928339672</c:v>
                </c:pt>
                <c:pt idx="2014">
                  <c:v>22.460374249371689</c:v>
                </c:pt>
                <c:pt idx="2015">
                  <c:v>22.425229094703262</c:v>
                </c:pt>
                <c:pt idx="2016">
                  <c:v>22.390074467557785</c:v>
                </c:pt>
                <c:pt idx="2017">
                  <c:v>22.354910371761115</c:v>
                </c:pt>
                <c:pt idx="2018">
                  <c:v>22.319736811747482</c:v>
                </c:pt>
                <c:pt idx="2019">
                  <c:v>22.284553792564736</c:v>
                </c:pt>
                <c:pt idx="2020">
                  <c:v>22.249361319879036</c:v>
                </c:pt>
                <c:pt idx="2021">
                  <c:v>22.214159399980868</c:v>
                </c:pt>
                <c:pt idx="2022">
                  <c:v>22.178948039790139</c:v>
                </c:pt>
                <c:pt idx="2023">
                  <c:v>22.143727246860756</c:v>
                </c:pt>
                <c:pt idx="2024">
                  <c:v>22.108497029386793</c:v>
                </c:pt>
                <c:pt idx="2025">
                  <c:v>22.073257396206628</c:v>
                </c:pt>
                <c:pt idx="2026">
                  <c:v>22.038008356809019</c:v>
                </c:pt>
                <c:pt idx="2027">
                  <c:v>22.002749921337323</c:v>
                </c:pt>
                <c:pt idx="2028">
                  <c:v>21.967482100594708</c:v>
                </c:pt>
                <c:pt idx="2029">
                  <c:v>21.932204906049705</c:v>
                </c:pt>
                <c:pt idx="2030">
                  <c:v>21.896918349840107</c:v>
                </c:pt>
                <c:pt idx="2031">
                  <c:v>21.861622444778771</c:v>
                </c:pt>
                <c:pt idx="2032">
                  <c:v>21.826317204358116</c:v>
                </c:pt>
                <c:pt idx="2033">
                  <c:v>21.79100264275457</c:v>
                </c:pt>
                <c:pt idx="2034">
                  <c:v>21.755678774833711</c:v>
                </c:pt>
                <c:pt idx="2035">
                  <c:v>21.720345616155029</c:v>
                </c:pt>
                <c:pt idx="2036">
                  <c:v>21.685003182976025</c:v>
                </c:pt>
                <c:pt idx="2037">
                  <c:v>21.649651492257309</c:v>
                </c:pt>
                <c:pt idx="2038">
                  <c:v>21.614290561666625</c:v>
                </c:pt>
                <c:pt idx="2039">
                  <c:v>21.578920409583986</c:v>
                </c:pt>
                <c:pt idx="2040">
                  <c:v>21.543541055105216</c:v>
                </c:pt>
                <c:pt idx="2041">
                  <c:v>21.508152518047066</c:v>
                </c:pt>
                <c:pt idx="2042">
                  <c:v>21.472754818950769</c:v>
                </c:pt>
                <c:pt idx="2043">
                  <c:v>21.437347979086852</c:v>
                </c:pt>
                <c:pt idx="2044">
                  <c:v>21.40193202045884</c:v>
                </c:pt>
                <c:pt idx="2045">
                  <c:v>21.366506965807787</c:v>
                </c:pt>
                <c:pt idx="2046">
                  <c:v>21.331072838615558</c:v>
                </c:pt>
                <c:pt idx="2047">
                  <c:v>21.295629663109477</c:v>
                </c:pt>
                <c:pt idx="2048">
                  <c:v>21.260177464265798</c:v>
                </c:pt>
                <c:pt idx="2049">
                  <c:v>21.224716267813623</c:v>
                </c:pt>
                <c:pt idx="2050">
                  <c:v>21.189246100238485</c:v>
                </c:pt>
                <c:pt idx="2051">
                  <c:v>21.153766988786128</c:v>
                </c:pt>
                <c:pt idx="2052">
                  <c:v>21.118278961465954</c:v>
                </c:pt>
                <c:pt idx="2053">
                  <c:v>21.082782047054511</c:v>
                </c:pt>
                <c:pt idx="2054">
                  <c:v>21.047276275099055</c:v>
                </c:pt>
                <c:pt idx="2055">
                  <c:v>21.011761675920315</c:v>
                </c:pt>
                <c:pt idx="2056">
                  <c:v>20.976238280616592</c:v>
                </c:pt>
                <c:pt idx="2057">
                  <c:v>20.940706121066039</c:v>
                </c:pt>
                <c:pt idx="2058">
                  <c:v>20.905165229930365</c:v>
                </c:pt>
                <c:pt idx="2059">
                  <c:v>20.869615640657521</c:v>
                </c:pt>
                <c:pt idx="2060">
                  <c:v>20.834057387484179</c:v>
                </c:pt>
                <c:pt idx="2061">
                  <c:v>20.798490505439279</c:v>
                </c:pt>
                <c:pt idx="2062">
                  <c:v>20.762915030346338</c:v>
                </c:pt>
                <c:pt idx="2063">
                  <c:v>20.727330998825884</c:v>
                </c:pt>
                <c:pt idx="2064">
                  <c:v>20.691738448298373</c:v>
                </c:pt>
                <c:pt idx="2065">
                  <c:v>20.656137416986041</c:v>
                </c:pt>
                <c:pt idx="2066">
                  <c:v>20.620527943915761</c:v>
                </c:pt>
                <c:pt idx="2067">
                  <c:v>20.584910068920841</c:v>
                </c:pt>
                <c:pt idx="2068">
                  <c:v>20.5492838326434</c:v>
                </c:pt>
                <c:pt idx="2069">
                  <c:v>20.513649276536206</c:v>
                </c:pt>
                <c:pt idx="2070">
                  <c:v>20.478006442864725</c:v>
                </c:pt>
                <c:pt idx="2071">
                  <c:v>20.442355374708697</c:v>
                </c:pt>
                <c:pt idx="2072">
                  <c:v>20.406696115963733</c:v>
                </c:pt>
                <c:pt idx="2073">
                  <c:v>20.371028711343669</c:v>
                </c:pt>
                <c:pt idx="2074">
                  <c:v>20.335353206380834</c:v>
                </c:pt>
                <c:pt idx="2075">
                  <c:v>20.299669647428647</c:v>
                </c:pt>
                <c:pt idx="2076">
                  <c:v>20.263978081661659</c:v>
                </c:pt>
                <c:pt idx="2077">
                  <c:v>20.228278557077921</c:v>
                </c:pt>
                <c:pt idx="2078">
                  <c:v>20.192571122498801</c:v>
                </c:pt>
                <c:pt idx="2079">
                  <c:v>20.156855827570833</c:v>
                </c:pt>
                <c:pt idx="2080">
                  <c:v>20.121132722765971</c:v>
                </c:pt>
                <c:pt idx="2081">
                  <c:v>20.085401859382692</c:v>
                </c:pt>
                <c:pt idx="2082">
                  <c:v>20.049663289546032</c:v>
                </c:pt>
                <c:pt idx="2083">
                  <c:v>20.01391706620857</c:v>
                </c:pt>
                <c:pt idx="2084">
                  <c:v>19.978163243150103</c:v>
                </c:pt>
                <c:pt idx="2085">
                  <c:v>19.942401874978643</c:v>
                </c:pt>
                <c:pt idx="2086">
                  <c:v>19.906633017129913</c:v>
                </c:pt>
                <c:pt idx="2087">
                  <c:v>19.870856725867363</c:v>
                </c:pt>
                <c:pt idx="2088">
                  <c:v>19.835073058282376</c:v>
                </c:pt>
                <c:pt idx="2089">
                  <c:v>19.799282072293455</c:v>
                </c:pt>
                <c:pt idx="2090">
                  <c:v>19.763483826646095</c:v>
                </c:pt>
                <c:pt idx="2091">
                  <c:v>19.727678380912497</c:v>
                </c:pt>
                <c:pt idx="2092">
                  <c:v>19.691865795490259</c:v>
                </c:pt>
                <c:pt idx="2093">
                  <c:v>19.656046131602277</c:v>
                </c:pt>
                <c:pt idx="2094">
                  <c:v>19.620219451295014</c:v>
                </c:pt>
                <c:pt idx="2095">
                  <c:v>19.584385817438466</c:v>
                </c:pt>
                <c:pt idx="2096">
                  <c:v>19.548545293724043</c:v>
                </c:pt>
                <c:pt idx="2097">
                  <c:v>19.512697944663682</c:v>
                </c:pt>
                <c:pt idx="2098">
                  <c:v>19.47684383558866</c:v>
                </c:pt>
                <c:pt idx="2099">
                  <c:v>19.440983032647413</c:v>
                </c:pt>
                <c:pt idx="2100">
                  <c:v>19.405115602804209</c:v>
                </c:pt>
                <c:pt idx="2101">
                  <c:v>19.369241613837392</c:v>
                </c:pt>
                <c:pt idx="2102">
                  <c:v>19.333361134337235</c:v>
                </c:pt>
                <c:pt idx="2103">
                  <c:v>19.297474233703731</c:v>
                </c:pt>
                <c:pt idx="2104">
                  <c:v>19.261580982144736</c:v>
                </c:pt>
                <c:pt idx="2105">
                  <c:v>19.225681450673072</c:v>
                </c:pt>
                <c:pt idx="2106">
                  <c:v>19.189775711104698</c:v>
                </c:pt>
                <c:pt idx="2107">
                  <c:v>19.153863836055447</c:v>
                </c:pt>
                <c:pt idx="2108">
                  <c:v>19.117945898938693</c:v>
                </c:pt>
                <c:pt idx="2109">
                  <c:v>19.082021973962103</c:v>
                </c:pt>
                <c:pt idx="2110">
                  <c:v>19.046092136124951</c:v>
                </c:pt>
                <c:pt idx="2111">
                  <c:v>19.010156461214585</c:v>
                </c:pt>
                <c:pt idx="2112">
                  <c:v>18.974215025803492</c:v>
                </c:pt>
                <c:pt idx="2113">
                  <c:v>18.938267907245624</c:v>
                </c:pt>
                <c:pt idx="2114">
                  <c:v>18.902315183672872</c:v>
                </c:pt>
                <c:pt idx="2115">
                  <c:v>18.866356933991398</c:v>
                </c:pt>
                <c:pt idx="2116">
                  <c:v>18.830393237877775</c:v>
                </c:pt>
                <c:pt idx="2117">
                  <c:v>18.794424175775099</c:v>
                </c:pt>
                <c:pt idx="2118">
                  <c:v>18.758449828888505</c:v>
                </c:pt>
                <c:pt idx="2119">
                  <c:v>18.722470279181628</c:v>
                </c:pt>
                <c:pt idx="2120">
                  <c:v>18.686485609371591</c:v>
                </c:pt>
                <c:pt idx="2121">
                  <c:v>18.650495902924725</c:v>
                </c:pt>
                <c:pt idx="2122">
                  <c:v>18.614501244052157</c:v>
                </c:pt>
                <c:pt idx="2123">
                  <c:v>18.578501717704583</c:v>
                </c:pt>
                <c:pt idx="2124">
                  <c:v>18.542497409567829</c:v>
                </c:pt>
                <c:pt idx="2125">
                  <c:v>18.506488406057532</c:v>
                </c:pt>
                <c:pt idx="2126">
                  <c:v>18.470474794314146</c:v>
                </c:pt>
                <c:pt idx="2127">
                  <c:v>18.434456662197547</c:v>
                </c:pt>
                <c:pt idx="2128">
                  <c:v>18.398434098281701</c:v>
                </c:pt>
                <c:pt idx="2129">
                  <c:v>18.362407191848984</c:v>
                </c:pt>
                <c:pt idx="2130">
                  <c:v>18.326376032884809</c:v>
                </c:pt>
                <c:pt idx="2131">
                  <c:v>18.290340712071504</c:v>
                </c:pt>
                <c:pt idx="2132">
                  <c:v>18.25430132078273</c:v>
                </c:pt>
                <c:pt idx="2133">
                  <c:v>18.218257951077</c:v>
                </c:pt>
                <c:pt idx="2134">
                  <c:v>18.182210695691815</c:v>
                </c:pt>
                <c:pt idx="2135">
                  <c:v>18.146159648037674</c:v>
                </c:pt>
                <c:pt idx="2136">
                  <c:v>18.110104902190756</c:v>
                </c:pt>
                <c:pt idx="2137">
                  <c:v>18.074046552887527</c:v>
                </c:pt>
                <c:pt idx="2138">
                  <c:v>18.037984695517221</c:v>
                </c:pt>
                <c:pt idx="2139">
                  <c:v>18.001919426115471</c:v>
                </c:pt>
                <c:pt idx="2140">
                  <c:v>17.965850841357312</c:v>
                </c:pt>
                <c:pt idx="2141">
                  <c:v>17.929779038550389</c:v>
                </c:pt>
                <c:pt idx="2142">
                  <c:v>17.893704115627497</c:v>
                </c:pt>
                <c:pt idx="2143">
                  <c:v>17.857626171139746</c:v>
                </c:pt>
                <c:pt idx="2144">
                  <c:v>17.821545304248929</c:v>
                </c:pt>
                <c:pt idx="2145">
                  <c:v>17.785461614720255</c:v>
                </c:pt>
                <c:pt idx="2146">
                  <c:v>17.749375202914774</c:v>
                </c:pt>
                <c:pt idx="2147">
                  <c:v>17.713286169781707</c:v>
                </c:pt>
                <c:pt idx="2148">
                  <c:v>17.67719461685066</c:v>
                </c:pt>
                <c:pt idx="2149">
                  <c:v>17.641100646223869</c:v>
                </c:pt>
                <c:pt idx="2150">
                  <c:v>17.605004360568117</c:v>
                </c:pt>
                <c:pt idx="2151">
                  <c:v>17.568905863106732</c:v>
                </c:pt>
                <c:pt idx="2152">
                  <c:v>17.532805257611511</c:v>
                </c:pt>
                <c:pt idx="2153">
                  <c:v>17.496702648394244</c:v>
                </c:pt>
                <c:pt idx="2154">
                  <c:v>17.460598140298721</c:v>
                </c:pt>
                <c:pt idx="2155">
                  <c:v>17.424491838691839</c:v>
                </c:pt>
                <c:pt idx="2156">
                  <c:v>17.388383849455515</c:v>
                </c:pt>
                <c:pt idx="2157">
                  <c:v>17.352274278977863</c:v>
                </c:pt>
                <c:pt idx="2158">
                  <c:v>17.316163234144412</c:v>
                </c:pt>
                <c:pt idx="2159">
                  <c:v>17.280050822329269</c:v>
                </c:pt>
                <c:pt idx="2160">
                  <c:v>17.243937151386742</c:v>
                </c:pt>
                <c:pt idx="2161">
                  <c:v>17.207822329641687</c:v>
                </c:pt>
                <c:pt idx="2162">
                  <c:v>17.171706465881172</c:v>
                </c:pt>
                <c:pt idx="2163">
                  <c:v>17.135589669344753</c:v>
                </c:pt>
                <c:pt idx="2164">
                  <c:v>17.099472049715526</c:v>
                </c:pt>
                <c:pt idx="2165">
                  <c:v>17.06335371711122</c:v>
                </c:pt>
                <c:pt idx="2166">
                  <c:v>17.02723478207426</c:v>
                </c:pt>
                <c:pt idx="2167">
                  <c:v>16.991115355562968</c:v>
                </c:pt>
                <c:pt idx="2168">
                  <c:v>16.954995548941632</c:v>
                </c:pt>
                <c:pt idx="2169">
                  <c:v>16.918875473971188</c:v>
                </c:pt>
                <c:pt idx="2170">
                  <c:v>16.882755242799757</c:v>
                </c:pt>
                <c:pt idx="2171">
                  <c:v>16.846634967953047</c:v>
                </c:pt>
                <c:pt idx="2172">
                  <c:v>16.810514762324193</c:v>
                </c:pt>
                <c:pt idx="2173">
                  <c:v>16.774394739164656</c:v>
                </c:pt>
                <c:pt idx="2174">
                  <c:v>16.738275012073892</c:v>
                </c:pt>
                <c:pt idx="2175">
                  <c:v>16.702155694989933</c:v>
                </c:pt>
                <c:pt idx="2176">
                  <c:v>16.666036902179297</c:v>
                </c:pt>
                <c:pt idx="2177">
                  <c:v>16.629918748227016</c:v>
                </c:pt>
                <c:pt idx="2178">
                  <c:v>16.593801348026751</c:v>
                </c:pt>
                <c:pt idx="2179">
                  <c:v>16.557684816770749</c:v>
                </c:pt>
                <c:pt idx="2180">
                  <c:v>16.521569269939967</c:v>
                </c:pt>
                <c:pt idx="2181">
                  <c:v>16.485454823293708</c:v>
                </c:pt>
                <c:pt idx="2182">
                  <c:v>16.449341592859682</c:v>
                </c:pt>
                <c:pt idx="2183">
                  <c:v>16.413229694923963</c:v>
                </c:pt>
                <c:pt idx="2184">
                  <c:v>16.377119246020658</c:v>
                </c:pt>
                <c:pt idx="2185">
                  <c:v>16.341010362921825</c:v>
                </c:pt>
                <c:pt idx="2186">
                  <c:v>16.304903162627163</c:v>
                </c:pt>
                <c:pt idx="2187">
                  <c:v>16.268797762354044</c:v>
                </c:pt>
                <c:pt idx="2188">
                  <c:v>16.23269427952701</c:v>
                </c:pt>
                <c:pt idx="2189">
                  <c:v>16.196592831767664</c:v>
                </c:pt>
                <c:pt idx="2190">
                  <c:v>16.160493536884537</c:v>
                </c:pt>
                <c:pt idx="2191">
                  <c:v>16.124396512862468</c:v>
                </c:pt>
                <c:pt idx="2192">
                  <c:v>16.088301877852825</c:v>
                </c:pt>
                <c:pt idx="2193">
                  <c:v>16.052209750162913</c:v>
                </c:pt>
                <c:pt idx="2194">
                  <c:v>16.01612024824572</c:v>
                </c:pt>
                <c:pt idx="2195">
                  <c:v>15.980033490689763</c:v>
                </c:pt>
                <c:pt idx="2196">
                  <c:v>15.9439495962091</c:v>
                </c:pt>
                <c:pt idx="2197">
                  <c:v>15.907868683632529</c:v>
                </c:pt>
                <c:pt idx="2198">
                  <c:v>15.871790871893751</c:v>
                </c:pt>
                <c:pt idx="2199">
                  <c:v>15.835716280021032</c:v>
                </c:pt>
                <c:pt idx="2200">
                  <c:v>15.799645027127234</c:v>
                </c:pt>
                <c:pt idx="2201">
                  <c:v>15.763577232399335</c:v>
                </c:pt>
                <c:pt idx="2202">
                  <c:v>15.727513015088446</c:v>
                </c:pt>
                <c:pt idx="2203">
                  <c:v>15.69145249449986</c:v>
                </c:pt>
                <c:pt idx="2204">
                  <c:v>15.655395789982279</c:v>
                </c:pt>
                <c:pt idx="2205">
                  <c:v>15.619343020919041</c:v>
                </c:pt>
                <c:pt idx="2206">
                  <c:v>15.583294306716507</c:v>
                </c:pt>
                <c:pt idx="2207">
                  <c:v>15.547249766795536</c:v>
                </c:pt>
                <c:pt idx="2208">
                  <c:v>15.511209520580501</c:v>
                </c:pt>
                <c:pt idx="2209">
                  <c:v>15.475173687489971</c:v>
                </c:pt>
                <c:pt idx="2210">
                  <c:v>15.439142386926566</c:v>
                </c:pt>
                <c:pt idx="2211">
                  <c:v>15.403115738267292</c:v>
                </c:pt>
                <c:pt idx="2212">
                  <c:v>15.367093860853791</c:v>
                </c:pt>
                <c:pt idx="2213">
                  <c:v>15.331076873982441</c:v>
                </c:pt>
                <c:pt idx="2214">
                  <c:v>15.295064896894928</c:v>
                </c:pt>
                <c:pt idx="2215">
                  <c:v>15.259058048768704</c:v>
                </c:pt>
                <c:pt idx="2216">
                  <c:v>15.223056448707048</c:v>
                </c:pt>
                <c:pt idx="2217">
                  <c:v>15.187060215729973</c:v>
                </c:pt>
                <c:pt idx="2218">
                  <c:v>15.1510694687647</c:v>
                </c:pt>
                <c:pt idx="2219">
                  <c:v>15.115084326636623</c:v>
                </c:pt>
                <c:pt idx="2220">
                  <c:v>15.079104908059227</c:v>
                </c:pt>
                <c:pt idx="2221">
                  <c:v>15.04313133162575</c:v>
                </c:pt>
                <c:pt idx="2222">
                  <c:v>15.007163715799628</c:v>
                </c:pt>
                <c:pt idx="2223">
                  <c:v>14.971202178905546</c:v>
                </c:pt>
                <c:pt idx="2224">
                  <c:v>14.935246839120779</c:v>
                </c:pt>
                <c:pt idx="2225">
                  <c:v>14.899297814465431</c:v>
                </c:pt>
                <c:pt idx="2226">
                  <c:v>14.863355222794603</c:v>
                </c:pt>
                <c:pt idx="2227">
                  <c:v>14.827419181789292</c:v>
                </c:pt>
                <c:pt idx="2228">
                  <c:v>14.791489808947629</c:v>
                </c:pt>
                <c:pt idx="2229">
                  <c:v>14.755567221576518</c:v>
                </c:pt>
                <c:pt idx="2230">
                  <c:v>14.719651536783278</c:v>
                </c:pt>
                <c:pt idx="2231">
                  <c:v>14.683742871466976</c:v>
                </c:pt>
                <c:pt idx="2232">
                  <c:v>14.647841342310468</c:v>
                </c:pt>
                <c:pt idx="2233">
                  <c:v>14.611947065772215</c:v>
                </c:pt>
                <c:pt idx="2234">
                  <c:v>14.576060158078212</c:v>
                </c:pt>
                <c:pt idx="2235">
                  <c:v>14.540180735213731</c:v>
                </c:pt>
                <c:pt idx="2236">
                  <c:v>14.504308912916176</c:v>
                </c:pt>
                <c:pt idx="2237">
                  <c:v>14.468444806666461</c:v>
                </c:pt>
                <c:pt idx="2238">
                  <c:v>14.432588531682288</c:v>
                </c:pt>
                <c:pt idx="2239">
                  <c:v>14.39674020290971</c:v>
                </c:pt>
                <c:pt idx="2240">
                  <c:v>14.360899935016661</c:v>
                </c:pt>
                <c:pt idx="2241">
                  <c:v>14.325067842384794</c:v>
                </c:pt>
                <c:pt idx="2242">
                  <c:v>14.289244039103092</c:v>
                </c:pt>
                <c:pt idx="2243">
                  <c:v>14.253428638960091</c:v>
                </c:pt>
                <c:pt idx="2244">
                  <c:v>14.217621755437534</c:v>
                </c:pt>
                <c:pt idx="2245">
                  <c:v>14.181823501702947</c:v>
                </c:pt>
                <c:pt idx="2246">
                  <c:v>14.146033990603584</c:v>
                </c:pt>
                <c:pt idx="2247">
                  <c:v>14.110253334659411</c:v>
                </c:pt>
                <c:pt idx="2248">
                  <c:v>14.074481646056764</c:v>
                </c:pt>
                <c:pt idx="2249">
                  <c:v>14.038719036642176</c:v>
                </c:pt>
                <c:pt idx="2250">
                  <c:v>14.002965617915708</c:v>
                </c:pt>
                <c:pt idx="2251">
                  <c:v>13.967221501025612</c:v>
                </c:pt>
                <c:pt idx="2252">
                  <c:v>13.931486796761718</c:v>
                </c:pt>
                <c:pt idx="2253">
                  <c:v>13.895761615549871</c:v>
                </c:pt>
                <c:pt idx="2254">
                  <c:v>13.860046067446296</c:v>
                </c:pt>
                <c:pt idx="2255">
                  <c:v>13.824340262132225</c:v>
                </c:pt>
                <c:pt idx="2256">
                  <c:v>13.788644308908006</c:v>
                </c:pt>
                <c:pt idx="2257">
                  <c:v>13.752958316688119</c:v>
                </c:pt>
                <c:pt idx="2258">
                  <c:v>13.717282393996015</c:v>
                </c:pt>
                <c:pt idx="2259">
                  <c:v>13.681616648959352</c:v>
                </c:pt>
                <c:pt idx="2260">
                  <c:v>13.645961189304664</c:v>
                </c:pt>
                <c:pt idx="2261">
                  <c:v>13.610316122352742</c:v>
                </c:pt>
                <c:pt idx="2262">
                  <c:v>13.574681555014266</c:v>
                </c:pt>
                <c:pt idx="2263">
                  <c:v>13.539057593785405</c:v>
                </c:pt>
                <c:pt idx="2264">
                  <c:v>13.503444344743162</c:v>
                </c:pt>
                <c:pt idx="2265">
                  <c:v>13.467841913541328</c:v>
                </c:pt>
                <c:pt idx="2266">
                  <c:v>13.432250405406695</c:v>
                </c:pt>
                <c:pt idx="2267">
                  <c:v>13.396669925135065</c:v>
                </c:pt>
                <c:pt idx="2268">
                  <c:v>13.361100577087079</c:v>
                </c:pt>
                <c:pt idx="2269">
                  <c:v>13.325542465185409</c:v>
                </c:pt>
                <c:pt idx="2270">
                  <c:v>13.289995692910781</c:v>
                </c:pt>
                <c:pt idx="2271">
                  <c:v>13.254460363298655</c:v>
                </c:pt>
                <c:pt idx="2272">
                  <c:v>13.218936578936415</c:v>
                </c:pt>
                <c:pt idx="2273">
                  <c:v>13.183424441959794</c:v>
                </c:pt>
                <c:pt idx="2274">
                  <c:v>13.147924054050828</c:v>
                </c:pt>
                <c:pt idx="2275">
                  <c:v>13.112435516434333</c:v>
                </c:pt>
                <c:pt idx="2276">
                  <c:v>13.076958929875746</c:v>
                </c:pt>
                <c:pt idx="2277">
                  <c:v>13.041494394678645</c:v>
                </c:pt>
                <c:pt idx="2278">
                  <c:v>13.00604201068233</c:v>
                </c:pt>
                <c:pt idx="2279">
                  <c:v>12.970601877259876</c:v>
                </c:pt>
                <c:pt idx="2280">
                  <c:v>12.935174093316078</c:v>
                </c:pt>
                <c:pt idx="2281">
                  <c:v>12.899758757285424</c:v>
                </c:pt>
                <c:pt idx="2282">
                  <c:v>12.864355967130612</c:v>
                </c:pt>
                <c:pt idx="2283">
                  <c:v>12.828965820341029</c:v>
                </c:pt>
                <c:pt idx="2284">
                  <c:v>12.793588413931014</c:v>
                </c:pt>
                <c:pt idx="2285">
                  <c:v>12.758223844439314</c:v>
                </c:pt>
                <c:pt idx="2286">
                  <c:v>12.722872207926876</c:v>
                </c:pt>
                <c:pt idx="2287">
                  <c:v>12.687533599976861</c:v>
                </c:pt>
                <c:pt idx="2288">
                  <c:v>12.652208115693334</c:v>
                </c:pt>
                <c:pt idx="2289">
                  <c:v>12.616895849700633</c:v>
                </c:pt>
                <c:pt idx="2290">
                  <c:v>12.58159689614304</c:v>
                </c:pt>
                <c:pt idx="2291">
                  <c:v>12.546311348684187</c:v>
                </c:pt>
                <c:pt idx="2292">
                  <c:v>12.511039300506596</c:v>
                </c:pt>
                <c:pt idx="2293">
                  <c:v>12.475780844312105</c:v>
                </c:pt>
                <c:pt idx="2294">
                  <c:v>12.440536072321457</c:v>
                </c:pt>
                <c:pt idx="2295">
                  <c:v>12.405305076274871</c:v>
                </c:pt>
                <c:pt idx="2296">
                  <c:v>12.370087947431534</c:v>
                </c:pt>
                <c:pt idx="2297">
                  <c:v>12.334884776571414</c:v>
                </c:pt>
                <c:pt idx="2298">
                  <c:v>12.299695653994407</c:v>
                </c:pt>
                <c:pt idx="2299">
                  <c:v>12.264520669522041</c:v>
                </c:pt>
                <c:pt idx="2300">
                  <c:v>12.229359912498063</c:v>
                </c:pt>
                <c:pt idx="2301">
                  <c:v>12.194213471789183</c:v>
                </c:pt>
                <c:pt idx="2302">
                  <c:v>12.159081435786668</c:v>
                </c:pt>
                <c:pt idx="2303">
                  <c:v>12.123963892407151</c:v>
                </c:pt>
                <c:pt idx="2304">
                  <c:v>12.088860929094709</c:v>
                </c:pt>
                <c:pt idx="2305">
                  <c:v>12.053772632821341</c:v>
                </c:pt>
                <c:pt idx="2306">
                  <c:v>12.018699090089921</c:v>
                </c:pt>
                <c:pt idx="2307">
                  <c:v>11.983640386934905</c:v>
                </c:pt>
                <c:pt idx="2308">
                  <c:v>11.948596608924882</c:v>
                </c:pt>
                <c:pt idx="2309">
                  <c:v>11.913567841164621</c:v>
                </c:pt>
                <c:pt idx="2310">
                  <c:v>11.878554168296983</c:v>
                </c:pt>
                <c:pt idx="2311">
                  <c:v>11.843555674505348</c:v>
                </c:pt>
                <c:pt idx="2312">
                  <c:v>11.808572443516104</c:v>
                </c:pt>
                <c:pt idx="2313">
                  <c:v>11.773604558601335</c:v>
                </c:pt>
                <c:pt idx="2314">
                  <c:v>11.738652102581362</c:v>
                </c:pt>
                <c:pt idx="2315">
                  <c:v>11.703715157827348</c:v>
                </c:pt>
                <c:pt idx="2316">
                  <c:v>11.668793806264915</c:v>
                </c:pt>
                <c:pt idx="2317">
                  <c:v>11.63388812937643</c:v>
                </c:pt>
                <c:pt idx="2318">
                  <c:v>11.598998208204643</c:v>
                </c:pt>
                <c:pt idx="2319">
                  <c:v>11.564124123355782</c:v>
                </c:pt>
                <c:pt idx="2320">
                  <c:v>11.529265955003211</c:v>
                </c:pt>
                <c:pt idx="2321">
                  <c:v>11.494423782890538</c:v>
                </c:pt>
                <c:pt idx="2322">
                  <c:v>11.459597686335774</c:v>
                </c:pt>
                <c:pt idx="2323">
                  <c:v>11.42478774423453</c:v>
                </c:pt>
                <c:pt idx="2324">
                  <c:v>11.38999403506423</c:v>
                </c:pt>
                <c:pt idx="2325">
                  <c:v>11.355216636888205</c:v>
                </c:pt>
                <c:pt idx="2326">
                  <c:v>11.320455627359268</c:v>
                </c:pt>
                <c:pt idx="2327">
                  <c:v>11.285711083724404</c:v>
                </c:pt>
                <c:pt idx="2328">
                  <c:v>11.250983082828741</c:v>
                </c:pt>
                <c:pt idx="2329">
                  <c:v>11.21627170112022</c:v>
                </c:pt>
                <c:pt idx="2330">
                  <c:v>11.181577014653621</c:v>
                </c:pt>
                <c:pt idx="2331">
                  <c:v>11.146899099095668</c:v>
                </c:pt>
                <c:pt idx="2332">
                  <c:v>11.112238029729408</c:v>
                </c:pt>
                <c:pt idx="2333">
                  <c:v>11.07759388145918</c:v>
                </c:pt>
                <c:pt idx="2334">
                  <c:v>11.042966728815548</c:v>
                </c:pt>
                <c:pt idx="2335">
                  <c:v>11.008356645959672</c:v>
                </c:pt>
                <c:pt idx="2336">
                  <c:v>10.973763706689383</c:v>
                </c:pt>
                <c:pt idx="2337">
                  <c:v>10.939187984443471</c:v>
                </c:pt>
                <c:pt idx="2338">
                  <c:v>10.904629552307492</c:v>
                </c:pt>
                <c:pt idx="2339">
                  <c:v>10.870088483018847</c:v>
                </c:pt>
                <c:pt idx="2340">
                  <c:v>10.835564848972099</c:v>
                </c:pt>
                <c:pt idx="2341">
                  <c:v>10.80105872222501</c:v>
                </c:pt>
                <c:pt idx="2342">
                  <c:v>10.766570174503387</c:v>
                </c:pt>
                <c:pt idx="2343">
                  <c:v>10.732099277207434</c:v>
                </c:pt>
                <c:pt idx="2344">
                  <c:v>10.69764610141698</c:v>
                </c:pt>
                <c:pt idx="2345">
                  <c:v>10.663210717897741</c:v>
                </c:pt>
                <c:pt idx="2346">
                  <c:v>10.62879319710702</c:v>
                </c:pt>
                <c:pt idx="2347">
                  <c:v>10.594393609199624</c:v>
                </c:pt>
                <c:pt idx="2348">
                  <c:v>10.560012024034071</c:v>
                </c:pt>
                <c:pt idx="2349">
                  <c:v>10.525648511178671</c:v>
                </c:pt>
                <c:pt idx="2350">
                  <c:v>10.491303139917754</c:v>
                </c:pt>
                <c:pt idx="2351">
                  <c:v>10.456975979257827</c:v>
                </c:pt>
                <c:pt idx="2352">
                  <c:v>10.422667097934058</c:v>
                </c:pt>
                <c:pt idx="2353">
                  <c:v>10.388376564416665</c:v>
                </c:pt>
                <c:pt idx="2354">
                  <c:v>10.354104446917088</c:v>
                </c:pt>
                <c:pt idx="2355">
                  <c:v>10.319850813395091</c:v>
                </c:pt>
                <c:pt idx="2356">
                  <c:v>10.285615731564747</c:v>
                </c:pt>
                <c:pt idx="2357">
                  <c:v>10.251399268901562</c:v>
                </c:pt>
                <c:pt idx="2358">
                  <c:v>10.217201492648746</c:v>
                </c:pt>
                <c:pt idx="2359">
                  <c:v>10.183022469824559</c:v>
                </c:pt>
                <c:pt idx="2360">
                  <c:v>10.148862267228353</c:v>
                </c:pt>
                <c:pt idx="2361">
                  <c:v>10.114720951448195</c:v>
                </c:pt>
                <c:pt idx="2362">
                  <c:v>10.080598588867261</c:v>
                </c:pt>
                <c:pt idx="2363">
                  <c:v>10.046495245670839</c:v>
                </c:pt>
                <c:pt idx="2364">
                  <c:v>10.012410987853794</c:v>
                </c:pt>
                <c:pt idx="2365">
                  <c:v>9.9783458812272698</c:v>
                </c:pt>
                <c:pt idx="2366">
                  <c:v>9.9442999914254919</c:v>
                </c:pt>
                <c:pt idx="2367">
                  <c:v>9.9102733839138075</c:v>
                </c:pt>
                <c:pt idx="2368">
                  <c:v>9.876266123994867</c:v>
                </c:pt>
                <c:pt idx="2369">
                  <c:v>9.8422782768165575</c:v>
                </c:pt>
                <c:pt idx="2370">
                  <c:v>9.8083099073788134</c:v>
                </c:pt>
                <c:pt idx="2371">
                  <c:v>9.7743610805414463</c:v>
                </c:pt>
                <c:pt idx="2372">
                  <c:v>9.7404318610307641</c:v>
                </c:pt>
                <c:pt idx="2373">
                  <c:v>9.7065223134474969</c:v>
                </c:pt>
                <c:pt idx="2374">
                  <c:v>9.6726325022742614</c:v>
                </c:pt>
                <c:pt idx="2375">
                  <c:v>9.6387624918823569</c:v>
                </c:pt>
                <c:pt idx="2376">
                  <c:v>9.6049123465399564</c:v>
                </c:pt>
                <c:pt idx="2377">
                  <c:v>9.5710821304190503</c:v>
                </c:pt>
                <c:pt idx="2378">
                  <c:v>9.5372719076032464</c:v>
                </c:pt>
                <c:pt idx="2379">
                  <c:v>9.503481742095353</c:v>
                </c:pt>
                <c:pt idx="2380">
                  <c:v>9.4697116978245095</c:v>
                </c:pt>
                <c:pt idx="2381">
                  <c:v>9.4359618386543858</c:v>
                </c:pt>
                <c:pt idx="2382">
                  <c:v>9.4022322283901545</c:v>
                </c:pt>
                <c:pt idx="2383">
                  <c:v>9.3685229307868862</c:v>
                </c:pt>
                <c:pt idx="2384">
                  <c:v>9.3348340095561255</c:v>
                </c:pt>
                <c:pt idx="2385">
                  <c:v>9.3011655283745167</c:v>
                </c:pt>
                <c:pt idx="2386">
                  <c:v>9.2675175508911671</c:v>
                </c:pt>
                <c:pt idx="2387">
                  <c:v>9.2338901407348004</c:v>
                </c:pt>
                <c:pt idx="2388">
                  <c:v>9.2002833615221888</c:v>
                </c:pt>
                <c:pt idx="2389">
                  <c:v>9.1666972768656336</c:v>
                </c:pt>
                <c:pt idx="2390">
                  <c:v>9.1331319503801929</c:v>
                </c:pt>
                <c:pt idx="2391">
                  <c:v>9.0995874456920234</c:v>
                </c:pt>
                <c:pt idx="2392">
                  <c:v>9.0660638264458644</c:v>
                </c:pt>
                <c:pt idx="2393">
                  <c:v>9.0325611563126014</c:v>
                </c:pt>
                <c:pt idx="2394">
                  <c:v>8.9990794989972596</c:v>
                </c:pt>
                <c:pt idx="2395">
                  <c:v>8.9656189182465251</c:v>
                </c:pt>
                <c:pt idx="2396">
                  <c:v>8.9321794778565273</c:v>
                </c:pt>
                <c:pt idx="2397">
                  <c:v>8.8987612416805071</c:v>
                </c:pt>
                <c:pt idx="2398">
                  <c:v>8.8653642736366507</c:v>
                </c:pt>
                <c:pt idx="2399">
                  <c:v>8.831988637716023</c:v>
                </c:pt>
                <c:pt idx="2400">
                  <c:v>8.798634397989419</c:v>
                </c:pt>
                <c:pt idx="2401">
                  <c:v>8.7653016186160908</c:v>
                </c:pt>
                <c:pt idx="2402">
                  <c:v>8.731990363851132</c:v>
                </c:pt>
                <c:pt idx="2403">
                  <c:v>8.698700698052507</c:v>
                </c:pt>
                <c:pt idx="2404">
                  <c:v>8.665432685689856</c:v>
                </c:pt>
                <c:pt idx="2405">
                  <c:v>8.6321863913511407</c:v>
                </c:pt>
                <c:pt idx="2406">
                  <c:v>8.5989618797511138</c:v>
                </c:pt>
                <c:pt idx="2407">
                  <c:v>8.5657592157381295</c:v>
                </c:pt>
                <c:pt idx="2408">
                  <c:v>8.5325784643026417</c:v>
                </c:pt>
                <c:pt idx="2409">
                  <c:v>8.4994196905842383</c:v>
                </c:pt>
                <c:pt idx="2410">
                  <c:v>8.4662829598792371</c:v>
                </c:pt>
                <c:pt idx="2411">
                  <c:v>8.4331683376485653</c:v>
                </c:pt>
                <c:pt idx="2412">
                  <c:v>8.4000758895252439</c:v>
                </c:pt>
                <c:pt idx="2413">
                  <c:v>8.3670056813216114</c:v>
                </c:pt>
                <c:pt idx="2414">
                  <c:v>8.3339577790370907</c:v>
                </c:pt>
                <c:pt idx="2415">
                  <c:v>8.3009322488660438</c:v>
                </c:pt>
                <c:pt idx="2416">
                  <c:v>8.2679291572041471</c:v>
                </c:pt>
                <c:pt idx="2417">
                  <c:v>8.2349485706570213</c:v>
                </c:pt>
                <c:pt idx="2418">
                  <c:v>8.2019905560470665</c:v>
                </c:pt>
                <c:pt idx="2419">
                  <c:v>8.1690551804208695</c:v>
                </c:pt>
                <c:pt idx="2420">
                  <c:v>8.1361425110566543</c:v>
                </c:pt>
                <c:pt idx="2421">
                  <c:v>8.1032526154713835</c:v>
                </c:pt>
                <c:pt idx="2422">
                  <c:v>8.0703855614286315</c:v>
                </c:pt>
                <c:pt idx="2423">
                  <c:v>8.0375414169452224</c:v>
                </c:pt>
                <c:pt idx="2424">
                  <c:v>8.0047202502986146</c:v>
                </c:pt>
                <c:pt idx="2425">
                  <c:v>7.9719221300345495</c:v>
                </c:pt>
                <c:pt idx="2426">
                  <c:v>7.9391471249734105</c:v>
                </c:pt>
                <c:pt idx="2427">
                  <c:v>7.9063953042181083</c:v>
                </c:pt>
                <c:pt idx="2428">
                  <c:v>7.8736667371610025</c:v>
                </c:pt>
                <c:pt idx="2429">
                  <c:v>7.840961493490326</c:v>
                </c:pt>
                <c:pt idx="2430">
                  <c:v>7.8082796431983326</c:v>
                </c:pt>
                <c:pt idx="2431">
                  <c:v>7.7756212565872671</c:v>
                </c:pt>
                <c:pt idx="2432">
                  <c:v>7.7429864042768095</c:v>
                </c:pt>
                <c:pt idx="2433">
                  <c:v>7.7103751572108585</c:v>
                </c:pt>
                <c:pt idx="2434">
                  <c:v>7.6777875866642482</c:v>
                </c:pt>
                <c:pt idx="2435">
                  <c:v>7.6452237642498799</c:v>
                </c:pt>
                <c:pt idx="2436">
                  <c:v>7.6126837619253473</c:v>
                </c:pt>
                <c:pt idx="2437">
                  <c:v>7.5801676519994645</c:v>
                </c:pt>
                <c:pt idx="2438">
                  <c:v>7.547675507139231</c:v>
                </c:pt>
                <c:pt idx="2439">
                  <c:v>7.5152074003761964</c:v>
                </c:pt>
                <c:pt idx="2440">
                  <c:v>7.482763405113511</c:v>
                </c:pt>
                <c:pt idx="2441">
                  <c:v>7.4503435951316561</c:v>
                </c:pt>
                <c:pt idx="2442">
                  <c:v>7.4179480445958488</c:v>
                </c:pt>
                <c:pt idx="2443">
                  <c:v>7.3855768280618648</c:v>
                </c:pt>
                <c:pt idx="2444">
                  <c:v>7.3532300204827115</c:v>
                </c:pt>
                <c:pt idx="2445">
                  <c:v>7.3209076972146381</c:v>
                </c:pt>
                <c:pt idx="2446">
                  <c:v>7.2886099340239223</c:v>
                </c:pt>
                <c:pt idx="2447">
                  <c:v>7.2563368070926568</c:v>
                </c:pt>
                <c:pt idx="2448">
                  <c:v>7.2240883930251218</c:v>
                </c:pt>
                <c:pt idx="2449">
                  <c:v>7.1918647688540061</c:v>
                </c:pt>
                <c:pt idx="2450">
                  <c:v>7.1596660120460811</c:v>
                </c:pt>
                <c:pt idx="2451">
                  <c:v>7.1274922005087324</c:v>
                </c:pt>
                <c:pt idx="2452">
                  <c:v>7.0953434125953105</c:v>
                </c:pt>
                <c:pt idx="2453">
                  <c:v>7.0632197271119166</c:v>
                </c:pt>
                <c:pt idx="2454">
                  <c:v>7.0311212233219758</c:v>
                </c:pt>
                <c:pt idx="2455">
                  <c:v>6.9990479809532156</c:v>
                </c:pt>
                <c:pt idx="2456">
                  <c:v>6.9670000802028209</c:v>
                </c:pt>
                <c:pt idx="2457">
                  <c:v>6.9349776017429026</c:v>
                </c:pt>
                <c:pt idx="2458">
                  <c:v>6.902980626726527</c:v>
                </c:pt>
                <c:pt idx="2459">
                  <c:v>6.8710092367930446</c:v>
                </c:pt>
                <c:pt idx="2460">
                  <c:v>6.8390635140734428</c:v>
                </c:pt>
                <c:pt idx="2461">
                  <c:v>6.8071435411959769</c:v>
                </c:pt>
                <c:pt idx="2462">
                  <c:v>6.7752494012911217</c:v>
                </c:pt>
                <c:pt idx="2463">
                  <c:v>6.7433811779973976</c:v>
                </c:pt>
                <c:pt idx="2464">
                  <c:v>6.7115389554661933</c:v>
                </c:pt>
                <c:pt idx="2465">
                  <c:v>6.6797228183668409</c:v>
                </c:pt>
                <c:pt idx="2466">
                  <c:v>6.6479328518919143</c:v>
                </c:pt>
                <c:pt idx="2467">
                  <c:v>6.6161691417621959</c:v>
                </c:pt>
                <c:pt idx="2468">
                  <c:v>6.5844317742313763</c:v>
                </c:pt>
                <c:pt idx="2469">
                  <c:v>6.5527208360910976</c:v>
                </c:pt>
                <c:pt idx="2470">
                  <c:v>6.5210364146757192</c:v>
                </c:pt>
                <c:pt idx="2471">
                  <c:v>6.4893785978670913</c:v>
                </c:pt>
                <c:pt idx="2472">
                  <c:v>6.4577474740989826</c:v>
                </c:pt>
                <c:pt idx="2473">
                  <c:v>6.4261431323621121</c:v>
                </c:pt>
                <c:pt idx="2474">
                  <c:v>6.3945656622075306</c:v>
                </c:pt>
                <c:pt idx="2475">
                  <c:v>6.363015153752702</c:v>
                </c:pt>
                <c:pt idx="2476">
                  <c:v>6.3314916976844131</c:v>
                </c:pt>
                <c:pt idx="2477">
                  <c:v>6.2999953852637827</c:v>
                </c:pt>
                <c:pt idx="2478">
                  <c:v>6.2685263083302356</c:v>
                </c:pt>
                <c:pt idx="2479">
                  <c:v>6.2370845593053126</c:v>
                </c:pt>
                <c:pt idx="2480">
                  <c:v>6.2056702311976366</c:v>
                </c:pt>
                <c:pt idx="2481">
                  <c:v>6.1742834176055448</c:v>
                </c:pt>
                <c:pt idx="2482">
                  <c:v>6.1429242127219972</c:v>
                </c:pt>
                <c:pt idx="2483">
                  <c:v>6.1115927113378943</c:v>
                </c:pt>
                <c:pt idx="2484">
                  <c:v>6.0802890088460515</c:v>
                </c:pt>
                <c:pt idx="2485">
                  <c:v>6.0490132012443878</c:v>
                </c:pt>
                <c:pt idx="2486">
                  <c:v>6.0177653851399828</c:v>
                </c:pt>
                <c:pt idx="2487">
                  <c:v>5.9865456577521741</c:v>
                </c:pt>
                <c:pt idx="2488">
                  <c:v>5.9553541169160118</c:v>
                </c:pt>
                <c:pt idx="2489">
                  <c:v>5.9241908610856324</c:v>
                </c:pt>
                <c:pt idx="2490">
                  <c:v>5.8930559893373022</c:v>
                </c:pt>
                <c:pt idx="2491">
                  <c:v>5.861949601372797</c:v>
                </c:pt>
                <c:pt idx="2492">
                  <c:v>5.830871797521934</c:v>
                </c:pt>
                <c:pt idx="2493">
                  <c:v>5.7998226787461284</c:v>
                </c:pt>
                <c:pt idx="2494">
                  <c:v>5.7688023466407117</c:v>
                </c:pt>
                <c:pt idx="2495">
                  <c:v>5.7378109034378006</c:v>
                </c:pt>
                <c:pt idx="2496">
                  <c:v>5.7068484520092841</c:v>
                </c:pt>
                <c:pt idx="2497">
                  <c:v>5.6759150958691151</c:v>
                </c:pt>
                <c:pt idx="2498">
                  <c:v>5.6450109391756165</c:v>
                </c:pt>
                <c:pt idx="2499">
                  <c:v>5.6141360867341241</c:v>
                </c:pt>
                <c:pt idx="2500">
                  <c:v>5.5832906439993089</c:v>
                </c:pt>
                <c:pt idx="2501">
                  <c:v>5.5524747170771338</c:v>
                </c:pt>
                <c:pt idx="2502">
                  <c:v>5.5216884127271237</c:v>
                </c:pt>
                <c:pt idx="2503">
                  <c:v>5.4909318383644381</c:v>
                </c:pt>
                <c:pt idx="2504">
                  <c:v>5.4602051020612645</c:v>
                </c:pt>
                <c:pt idx="2505">
                  <c:v>5.4295083125493431</c:v>
                </c:pt>
                <c:pt idx="2506">
                  <c:v>5.3988415792212372</c:v>
                </c:pt>
                <c:pt idx="2507">
                  <c:v>5.3682050121317868</c:v>
                </c:pt>
                <c:pt idx="2508">
                  <c:v>5.3375987220000463</c:v>
                </c:pt>
                <c:pt idx="2509">
                  <c:v>5.3070228202103014</c:v>
                </c:pt>
                <c:pt idx="2510">
                  <c:v>5.2764774188134433</c:v>
                </c:pt>
                <c:pt idx="2511">
                  <c:v>5.2459626305284992</c:v>
                </c:pt>
                <c:pt idx="2512">
                  <c:v>5.2154785687431673</c:v>
                </c:pt>
                <c:pt idx="2513">
                  <c:v>5.1850253475148644</c:v>
                </c:pt>
                <c:pt idx="2514">
                  <c:v>5.1546030815719845</c:v>
                </c:pt>
                <c:pt idx="2515">
                  <c:v>5.1242118863145292</c:v>
                </c:pt>
                <c:pt idx="2516">
                  <c:v>5.0938518778145099</c:v>
                </c:pt>
                <c:pt idx="2517">
                  <c:v>5.0635231728162902</c:v>
                </c:pt>
                <c:pt idx="2518">
                  <c:v>5.0332258887379746</c:v>
                </c:pt>
                <c:pt idx="2519">
                  <c:v>5.0029601436705722</c:v>
                </c:pt>
                <c:pt idx="2520">
                  <c:v>4.9727260563790061</c:v>
                </c:pt>
                <c:pt idx="2521">
                  <c:v>4.9425237463016529</c:v>
                </c:pt>
                <c:pt idx="2522">
                  <c:v>4.912353333550719</c:v>
                </c:pt>
                <c:pt idx="2523">
                  <c:v>4.8822149389118756</c:v>
                </c:pt>
                <c:pt idx="2524">
                  <c:v>4.8521086838438734</c:v>
                </c:pt>
                <c:pt idx="2525">
                  <c:v>4.8220346904786817</c:v>
                </c:pt>
                <c:pt idx="2526">
                  <c:v>4.7919930816201628</c:v>
                </c:pt>
                <c:pt idx="2527">
                  <c:v>4.7619839807444393</c:v>
                </c:pt>
                <c:pt idx="2528">
                  <c:v>4.7320075119982272</c:v>
                </c:pt>
                <c:pt idx="2529">
                  <c:v>4.7020638001984754</c:v>
                </c:pt>
                <c:pt idx="2530">
                  <c:v>4.6721529708313145</c:v>
                </c:pt>
                <c:pt idx="2531">
                  <c:v>4.6422751500508266</c:v>
                </c:pt>
                <c:pt idx="2532">
                  <c:v>4.6124304646778445</c:v>
                </c:pt>
                <c:pt idx="2533">
                  <c:v>4.5826190421986457</c:v>
                </c:pt>
                <c:pt idx="2534">
                  <c:v>4.5528410107634132</c:v>
                </c:pt>
                <c:pt idx="2535">
                  <c:v>4.5230964991845708</c:v>
                </c:pt>
                <c:pt idx="2536">
                  <c:v>4.493385636935038</c:v>
                </c:pt>
                <c:pt idx="2537">
                  <c:v>4.4637085541464048</c:v>
                </c:pt>
                <c:pt idx="2538">
                  <c:v>4.4340653816069171</c:v>
                </c:pt>
                <c:pt idx="2539">
                  <c:v>4.4044562507591483</c:v>
                </c:pt>
                <c:pt idx="2540">
                  <c:v>4.3748812936977215</c:v>
                </c:pt>
                <c:pt idx="2541">
                  <c:v>4.3453406431673782</c:v>
                </c:pt>
                <c:pt idx="2542">
                  <c:v>4.3158344325596207</c:v>
                </c:pt>
                <c:pt idx="2543">
                  <c:v>4.2863627959106516</c:v>
                </c:pt>
                <c:pt idx="2544">
                  <c:v>4.2569258678981008</c:v>
                </c:pt>
                <c:pt idx="2545">
                  <c:v>4.2275237838383646</c:v>
                </c:pt>
                <c:pt idx="2546">
                  <c:v>4.1981566796833221</c:v>
                </c:pt>
                <c:pt idx="2547">
                  <c:v>4.1688246920169982</c:v>
                </c:pt>
                <c:pt idx="2548">
                  <c:v>4.1395279580522892</c:v>
                </c:pt>
                <c:pt idx="2549">
                  <c:v>4.1102666156272747</c:v>
                </c:pt>
                <c:pt idx="2550">
                  <c:v>4.0810408032016667</c:v>
                </c:pt>
                <c:pt idx="2551">
                  <c:v>4.051850659852664</c:v>
                </c:pt>
                <c:pt idx="2552">
                  <c:v>4.0226963252713315</c:v>
                </c:pt>
                <c:pt idx="2553">
                  <c:v>3.9935779397579974</c:v>
                </c:pt>
                <c:pt idx="2554">
                  <c:v>3.9644956442184762</c:v>
                </c:pt>
                <c:pt idx="2555">
                  <c:v>3.9354495801590295</c:v>
                </c:pt>
                <c:pt idx="2556">
                  <c:v>3.9064398896819319</c:v>
                </c:pt>
                <c:pt idx="2557">
                  <c:v>3.8774667154810749</c:v>
                </c:pt>
                <c:pt idx="2558">
                  <c:v>3.8485302008364535</c:v>
                </c:pt>
                <c:pt idx="2559">
                  <c:v>3.8196304896092599</c:v>
                </c:pt>
                <c:pt idx="2560">
                  <c:v>3.790767726236842</c:v>
                </c:pt>
                <c:pt idx="2561">
                  <c:v>3.7619420557271512</c:v>
                </c:pt>
                <c:pt idx="2562">
                  <c:v>3.7331536236526257</c:v>
                </c:pt>
                <c:pt idx="2563">
                  <c:v>3.7044025761454931</c:v>
                </c:pt>
                <c:pt idx="2564">
                  <c:v>3.6756890598911509</c:v>
                </c:pt>
                <c:pt idx="2565">
                  <c:v>3.64701322212172</c:v>
                </c:pt>
                <c:pt idx="2566">
                  <c:v>3.6183752106107008</c:v>
                </c:pt>
                <c:pt idx="2567">
                  <c:v>3.5897751736658599</c:v>
                </c:pt>
                <c:pt idx="2568">
                  <c:v>3.5612132601229511</c:v>
                </c:pt>
                <c:pt idx="2569">
                  <c:v>3.5326896193386261</c:v>
                </c:pt>
                <c:pt idx="2570">
                  <c:v>3.504204401183912</c:v>
                </c:pt>
                <c:pt idx="2571">
                  <c:v>3.4757577560365589</c:v>
                </c:pt>
                <c:pt idx="2572">
                  <c:v>3.4473498347739788</c:v>
                </c:pt>
                <c:pt idx="2573">
                  <c:v>3.4189807887660302</c:v>
                </c:pt>
                <c:pt idx="2574">
                  <c:v>3.3906507698665282</c:v>
                </c:pt>
                <c:pt idx="2575">
                  <c:v>3.362359930406567</c:v>
                </c:pt>
                <c:pt idx="2576">
                  <c:v>3.334108423185127</c:v>
                </c:pt>
                <c:pt idx="2577">
                  <c:v>3.3058964014618324</c:v>
                </c:pt>
                <c:pt idx="2578">
                  <c:v>3.27772401894795</c:v>
                </c:pt>
                <c:pt idx="2579">
                  <c:v>3.2495914297983983</c:v>
                </c:pt>
                <c:pt idx="2580">
                  <c:v>3.2214987886020574</c:v>
                </c:pt>
                <c:pt idx="2581">
                  <c:v>3.1934462503734</c:v>
                </c:pt>
                <c:pt idx="2582">
                  <c:v>3.1654339705431682</c:v>
                </c:pt>
                <c:pt idx="2583">
                  <c:v>3.1374621049487557</c:v>
                </c:pt>
                <c:pt idx="2584">
                  <c:v>3.1095308098248302</c:v>
                </c:pt>
                <c:pt idx="2585">
                  <c:v>3.0816402417934148</c:v>
                </c:pt>
                <c:pt idx="2586">
                  <c:v>3.0537905578539952</c:v>
                </c:pt>
                <c:pt idx="2587">
                  <c:v>3.0259819153729084</c:v>
                </c:pt>
                <c:pt idx="2588">
                  <c:v>2.9982144720736494</c:v>
                </c:pt>
                <c:pt idx="2589">
                  <c:v>2.9704883860253615</c:v>
                </c:pt>
                <c:pt idx="2590">
                  <c:v>2.9428038156327445</c:v>
                </c:pt>
                <c:pt idx="2591">
                  <c:v>2.9151609196247925</c:v>
                </c:pt>
                <c:pt idx="2592">
                  <c:v>2.8875598570429624</c:v>
                </c:pt>
                <c:pt idx="2593">
                  <c:v>2.8600007872306126</c:v>
                </c:pt>
                <c:pt idx="2594">
                  <c:v>2.8324838698206687</c:v>
                </c:pt>
                <c:pt idx="2595">
                  <c:v>2.8050092647238634</c:v>
                </c:pt>
                <c:pt idx="2596">
                  <c:v>2.7775771321165879</c:v>
                </c:pt>
                <c:pt idx="2597">
                  <c:v>2.7501876324286467</c:v>
                </c:pt>
                <c:pt idx="2598">
                  <c:v>2.7228409263304898</c:v>
                </c:pt>
                <c:pt idx="2599">
                  <c:v>2.6955371747205397</c:v>
                </c:pt>
                <c:pt idx="2600">
                  <c:v>2.6682765387117606</c:v>
                </c:pt>
                <c:pt idx="2601">
                  <c:v>2.6410591796192069</c:v>
                </c:pt>
                <c:pt idx="2602">
                  <c:v>2.6138852589455746</c:v>
                </c:pt>
                <c:pt idx="2603">
                  <c:v>2.5867549383679016</c:v>
                </c:pt>
                <c:pt idx="2604">
                  <c:v>2.5596683797239117</c:v>
                </c:pt>
                <c:pt idx="2605">
                  <c:v>2.5326257449969884</c:v>
                </c:pt>
                <c:pt idx="2606">
                  <c:v>2.5056271963021786</c:v>
                </c:pt>
                <c:pt idx="2607">
                  <c:v>2.4786728958717594</c:v>
                </c:pt>
                <c:pt idx="2608">
                  <c:v>2.4517630060397226</c:v>
                </c:pt>
                <c:pt idx="2609">
                  <c:v>2.4248976892267935</c:v>
                </c:pt>
                <c:pt idx="2610">
                  <c:v>2.3980771079252881</c:v>
                </c:pt>
                <c:pt idx="2611">
                  <c:v>2.3713014246826813</c:v>
                </c:pt>
                <c:pt idx="2612">
                  <c:v>2.3445708020865088</c:v>
                </c:pt>
                <c:pt idx="2613">
                  <c:v>2.3178854027475633</c:v>
                </c:pt>
                <c:pt idx="2614">
                  <c:v>2.2912453892836524</c:v>
                </c:pt>
                <c:pt idx="2615">
                  <c:v>2.2646509243027224</c:v>
                </c:pt>
                <c:pt idx="2616">
                  <c:v>2.2381021703859951</c:v>
                </c:pt>
                <c:pt idx="2617">
                  <c:v>2.2115992900708692</c:v>
                </c:pt>
                <c:pt idx="2618">
                  <c:v>2.1851424458328932</c:v>
                </c:pt>
                <c:pt idx="2619">
                  <c:v>2.1587318000685043</c:v>
                </c:pt>
                <c:pt idx="2620">
                  <c:v>2.1323675150768069</c:v>
                </c:pt>
                <c:pt idx="2621">
                  <c:v>2.1060497530409235</c:v>
                </c:pt>
                <c:pt idx="2622">
                  <c:v>2.079778676009961</c:v>
                </c:pt>
                <c:pt idx="2623">
                  <c:v>2.0535544458794148</c:v>
                </c:pt>
                <c:pt idx="2624">
                  <c:v>2.0273772243729797</c:v>
                </c:pt>
                <c:pt idx="2625">
                  <c:v>2.0012471730218331</c:v>
                </c:pt>
                <c:pt idx="2626">
                  <c:v>1.9751644531461383</c:v>
                </c:pt>
                <c:pt idx="2627">
                  <c:v>1.9491292258341073</c:v>
                </c:pt>
                <c:pt idx="2628">
                  <c:v>1.9231416519223661</c:v>
                </c:pt>
                <c:pt idx="2629">
                  <c:v>1.897201891974635</c:v>
                </c:pt>
                <c:pt idx="2630">
                  <c:v>1.871310106261824</c:v>
                </c:pt>
                <c:pt idx="2631">
                  <c:v>1.8454664547396635</c:v>
                </c:pt>
                <c:pt idx="2632">
                  <c:v>1.8196710970283299</c:v>
                </c:pt>
                <c:pt idx="2633">
                  <c:v>1.7939241923897364</c:v>
                </c:pt>
                <c:pt idx="2634">
                  <c:v>1.7682258997061437</c:v>
                </c:pt>
                <c:pt idx="2635">
                  <c:v>1.7425763774573289</c:v>
                </c:pt>
                <c:pt idx="2636">
                  <c:v>1.7169757836981872</c:v>
                </c:pt>
                <c:pt idx="2637">
                  <c:v>1.6914242760354694</c:v>
                </c:pt>
                <c:pt idx="2638">
                  <c:v>1.6659220116046389</c:v>
                </c:pt>
                <c:pt idx="2639">
                  <c:v>1.6404691470458019</c:v>
                </c:pt>
                <c:pt idx="2640">
                  <c:v>1.6150658384809358</c:v>
                </c:pt>
                <c:pt idx="2641">
                  <c:v>1.589712241487623</c:v>
                </c:pt>
                <c:pt idx="2642">
                  <c:v>1.5644085110767598</c:v>
                </c:pt>
                <c:pt idx="2643">
                  <c:v>1.5391548016655516</c:v>
                </c:pt>
                <c:pt idx="2644">
                  <c:v>1.5139512670539106</c:v>
                </c:pt>
                <c:pt idx="2645">
                  <c:v>1.4887980603975017</c:v>
                </c:pt>
                <c:pt idx="2646">
                  <c:v>1.4636953341832595</c:v>
                </c:pt>
                <c:pt idx="2647">
                  <c:v>1.4386432402016327</c:v>
                </c:pt>
                <c:pt idx="2648">
                  <c:v>1.4136419295212157</c:v>
                </c:pt>
                <c:pt idx="2649">
                  <c:v>1.3886915524612717</c:v>
                </c:pt>
                <c:pt idx="2650">
                  <c:v>1.3637922585644489</c:v>
                </c:pt>
                <c:pt idx="2651">
                  <c:v>1.3389441965692543</c:v>
                </c:pt>
                <c:pt idx="2652">
                  <c:v>1.3141475143822867</c:v>
                </c:pt>
                <c:pt idx="2653">
                  <c:v>1.2894023590495696</c:v>
                </c:pt>
                <c:pt idx="2654">
                  <c:v>1.2647088767283594</c:v>
                </c:pt>
                <c:pt idx="2655">
                  <c:v>1.2400672126574568</c:v>
                </c:pt>
                <c:pt idx="2656">
                  <c:v>1.2154775111285228</c:v>
                </c:pt>
                <c:pt idx="2657">
                  <c:v>1.1909399154559641</c:v>
                </c:pt>
                <c:pt idx="2658">
                  <c:v>1.1664545679469156</c:v>
                </c:pt>
                <c:pt idx="2659">
                  <c:v>1.1420216098709006</c:v>
                </c:pt>
                <c:pt idx="2660">
                  <c:v>1.117641181428791</c:v>
                </c:pt>
                <c:pt idx="2661">
                  <c:v>1.0933134217215259</c:v>
                </c:pt>
                <c:pt idx="2662">
                  <c:v>1.0690384687190349</c:v>
                </c:pt>
                <c:pt idx="2663">
                  <c:v>1.0448164592277729</c:v>
                </c:pt>
                <c:pt idx="2664">
                  <c:v>1.0206475288586152</c:v>
                </c:pt>
                <c:pt idx="2665">
                  <c:v>0.99653181199420438</c:v>
                </c:pt>
                <c:pt idx="2666">
                  <c:v>0.9724694417554105</c:v>
                </c:pt>
                <c:pt idx="2667">
                  <c:v>0.94846054996876905</c:v>
                </c:pt>
                <c:pt idx="2668">
                  <c:v>0.92450526713140935</c:v>
                </c:pt>
                <c:pt idx="2669">
                  <c:v>0.90060372237772324</c:v>
                </c:pt>
                <c:pt idx="2670">
                  <c:v>0.87675604344443936</c:v>
                </c:pt>
                <c:pt idx="2671">
                  <c:v>0.8529623566351735</c:v>
                </c:pt>
                <c:pt idx="2672">
                  <c:v>0.82922278678570494</c:v>
                </c:pt>
                <c:pt idx="2673">
                  <c:v>0.80553745722734549</c:v>
                </c:pt>
                <c:pt idx="2674">
                  <c:v>0.78190648975126154</c:v>
                </c:pt>
                <c:pt idx="2675">
                  <c:v>0.75833000457108735</c:v>
                </c:pt>
                <c:pt idx="2676">
                  <c:v>0.73480812028690079</c:v>
                </c:pt>
                <c:pt idx="2677">
                  <c:v>0.71134095384657103</c:v>
                </c:pt>
                <c:pt idx="2678">
                  <c:v>0.68792862050841896</c:v>
                </c:pt>
                <c:pt idx="2679">
                  <c:v>0.66457123380317562</c:v>
                </c:pt>
                <c:pt idx="2680">
                  <c:v>0.64126890549415538</c:v>
                </c:pt>
                <c:pt idx="2681">
                  <c:v>0.61802174553925093</c:v>
                </c:pt>
                <c:pt idx="2682">
                  <c:v>0.59482986205039001</c:v>
                </c:pt>
                <c:pt idx="2683">
                  <c:v>0.57169336125420012</c:v>
                </c:pt>
                <c:pt idx="2684">
                  <c:v>0.54861234745060783</c:v>
                </c:pt>
                <c:pt idx="2685">
                  <c:v>0.52558692297285958</c:v>
                </c:pt>
                <c:pt idx="2686">
                  <c:v>0.50261718814565792</c:v>
                </c:pt>
                <c:pt idx="2687">
                  <c:v>0.47970324124334873</c:v>
                </c:pt>
                <c:pt idx="2688">
                  <c:v>0.45684517844741174</c:v>
                </c:pt>
                <c:pt idx="2689">
                  <c:v>0.43404309380438311</c:v>
                </c:pt>
                <c:pt idx="2690">
                  <c:v>0.41129707918226349</c:v>
                </c:pt>
                <c:pt idx="2691">
                  <c:v>0.38860722422690641</c:v>
                </c:pt>
                <c:pt idx="2692">
                  <c:v>0.36597361631777436</c:v>
                </c:pt>
                <c:pt idx="2693">
                  <c:v>0.34339634052395918</c:v>
                </c:pt>
                <c:pt idx="2694">
                  <c:v>0.32087547955847096</c:v>
                </c:pt>
                <c:pt idx="2695">
                  <c:v>0.29841111373339857</c:v>
                </c:pt>
                <c:pt idx="2696">
                  <c:v>0.27600332091346769</c:v>
                </c:pt>
                <c:pt idx="2697">
                  <c:v>0.25365217646985344</c:v>
                </c:pt>
                <c:pt idx="2698">
                  <c:v>0.23135775323326294</c:v>
                </c:pt>
                <c:pt idx="2699">
                  <c:v>0.20912012144656317</c:v>
                </c:pt>
                <c:pt idx="2700">
                  <c:v>0.18693934871702972</c:v>
                </c:pt>
                <c:pt idx="2701">
                  <c:v>0.16481549996791914</c:v>
                </c:pt>
                <c:pt idx="2702">
                  <c:v>0.14274863738933805</c:v>
                </c:pt>
                <c:pt idx="2703">
                  <c:v>0.12073882038980657</c:v>
                </c:pt>
                <c:pt idx="2704">
                  <c:v>9.8786105545453723E-2</c:v>
                </c:pt>
                <c:pt idx="2705">
                  <c:v>7.6890546550360664E-2</c:v>
                </c:pt>
                <c:pt idx="2706">
                  <c:v>5.5052194165606472E-2</c:v>
                </c:pt>
                <c:pt idx="2707">
                  <c:v>3.327109616819706E-2</c:v>
                </c:pt>
                <c:pt idx="2708">
                  <c:v>1.1547297298650862E-2</c:v>
                </c:pt>
                <c:pt idx="2709">
                  <c:v>-1.011916079059978E-2</c:v>
                </c:pt>
                <c:pt idx="2710">
                  <c:v>-3.1728239588221761E-2</c:v>
                </c:pt>
                <c:pt idx="2711">
                  <c:v>-5.3279903777447256E-2</c:v>
                </c:pt>
                <c:pt idx="2712">
                  <c:v>-7.4774121289589282E-2</c:v>
                </c:pt>
                <c:pt idx="2713">
                  <c:v>-9.6210863358783053E-2</c:v>
                </c:pt>
                <c:pt idx="2714">
                  <c:v>-0.11759010457623731</c:v>
                </c:pt>
                <c:pt idx="2715">
                  <c:v>-0.13891182294617699</c:v>
                </c:pt>
                <c:pt idx="2716">
                  <c:v>-0.16017599994120885</c:v>
                </c:pt>
                <c:pt idx="2717">
                  <c:v>-0.18138262055939552</c:v>
                </c:pt>
                <c:pt idx="2718">
                  <c:v>-0.20253167338029485</c:v>
                </c:pt>
                <c:pt idx="2719">
                  <c:v>-0.22362315062293198</c:v>
                </c:pt>
                <c:pt idx="2720">
                  <c:v>-0.24465704820392403</c:v>
                </c:pt>
                <c:pt idx="2721">
                  <c:v>-0.26563336579541302</c:v>
                </c:pt>
                <c:pt idx="2722">
                  <c:v>-0.2865521068846269</c:v>
                </c:pt>
                <c:pt idx="2723">
                  <c:v>-0.30741327883313052</c:v>
                </c:pt>
                <c:pt idx="2724">
                  <c:v>-0.32821689293717227</c:v>
                </c:pt>
                <c:pt idx="2725">
                  <c:v>-0.34896296448801978</c:v>
                </c:pt>
                <c:pt idx="2726">
                  <c:v>-0.3696515128333272</c:v>
                </c:pt>
                <c:pt idx="2727">
                  <c:v>-0.39028256143860052</c:v>
                </c:pt>
                <c:pt idx="2728">
                  <c:v>-0.41085613795004094</c:v>
                </c:pt>
                <c:pt idx="2729">
                  <c:v>-0.43137227425646296</c:v>
                </c:pt>
                <c:pt idx="2730">
                  <c:v>-0.45183100655336694</c:v>
                </c:pt>
                <c:pt idx="2731">
                  <c:v>-0.47223237540633461</c:v>
                </c:pt>
                <c:pt idx="2732">
                  <c:v>-0.49257642581570199</c:v>
                </c:pt>
                <c:pt idx="2733">
                  <c:v>-0.51286320728138468</c:v>
                </c:pt>
                <c:pt idx="2734">
                  <c:v>-0.53309277386840959</c:v>
                </c:pt>
                <c:pt idx="2735">
                  <c:v>-0.55326518427304539</c:v>
                </c:pt>
                <c:pt idx="2736">
                  <c:v>-0.57338050188908429</c:v>
                </c:pt>
                <c:pt idx="2737">
                  <c:v>-0.5934387948751817</c:v>
                </c:pt>
                <c:pt idx="2738">
                  <c:v>-0.6134401362229055</c:v>
                </c:pt>
                <c:pt idx="2739">
                  <c:v>-0.6333846038240647</c:v>
                </c:pt>
                <c:pt idx="2740">
                  <c:v>-0.65327228054018627</c:v>
                </c:pt>
                <c:pt idx="2741">
                  <c:v>-0.67310325427163997</c:v>
                </c:pt>
                <c:pt idx="2742">
                  <c:v>-0.6928776180272731</c:v>
                </c:pt>
                <c:pt idx="2743">
                  <c:v>-0.71259546999499823</c:v>
                </c:pt>
                <c:pt idx="2744">
                  <c:v>-0.73225691361271317</c:v>
                </c:pt>
                <c:pt idx="2745">
                  <c:v>-0.751862057639616</c:v>
                </c:pt>
                <c:pt idx="2746">
                  <c:v>-0.77141101622830122</c:v>
                </c:pt>
                <c:pt idx="2747">
                  <c:v>-0.79090390899700425</c:v>
                </c:pt>
                <c:pt idx="2748">
                  <c:v>-0.81034086110329451</c:v>
                </c:pt>
                <c:pt idx="2749">
                  <c:v>-0.82972200331691071</c:v>
                </c:pt>
                <c:pt idx="2750">
                  <c:v>-0.84904747209431985</c:v>
                </c:pt>
                <c:pt idx="2751">
                  <c:v>-0.86831740965316928</c:v>
                </c:pt>
                <c:pt idx="2752">
                  <c:v>-0.88753196404751922</c:v>
                </c:pt>
                <c:pt idx="2753">
                  <c:v>-0.90669128924332654</c:v>
                </c:pt>
                <c:pt idx="2754">
                  <c:v>-0.92579554519495277</c:v>
                </c:pt>
                <c:pt idx="2755">
                  <c:v>-0.94484489792125692</c:v>
                </c:pt>
                <c:pt idx="2756">
                  <c:v>-0.96383951958360015</c:v>
                </c:pt>
                <c:pt idx="2757">
                  <c:v>-0.9827795885625884</c:v>
                </c:pt>
                <c:pt idx="2758">
                  <c:v>-1.0016652895369937</c:v>
                </c:pt>
                <c:pt idx="2759">
                  <c:v>-1.0204968135618473</c:v>
                </c:pt>
                <c:pt idx="2760">
                  <c:v>-1.0392743581480781</c:v>
                </c:pt>
                <c:pt idx="2761">
                  <c:v>-1.0579981273415524</c:v>
                </c:pt>
                <c:pt idx="2762">
                  <c:v>-1.0766683318036969</c:v>
                </c:pt>
                <c:pt idx="2763">
                  <c:v>-1.0952851888913928</c:v>
                </c:pt>
                <c:pt idx="2764">
                  <c:v>-1.1138489227385773</c:v>
                </c:pt>
                <c:pt idx="2765">
                  <c:v>-1.1323597643375005</c:v>
                </c:pt>
                <c:pt idx="2766">
                  <c:v>-1.1508179516199151</c:v>
                </c:pt>
                <c:pt idx="2767">
                  <c:v>-1.1692237295404431</c:v>
                </c:pt>
                <c:pt idx="2768">
                  <c:v>-1.1875773501581619</c:v>
                </c:pt>
                <c:pt idx="2769">
                  <c:v>-1.2058790727206055</c:v>
                </c:pt>
                <c:pt idx="2770">
                  <c:v>-1.2241291637467706</c:v>
                </c:pt>
                <c:pt idx="2771">
                  <c:v>-1.2423278971107314</c:v>
                </c:pt>
                <c:pt idx="2772">
                  <c:v>-1.2604755541266663</c:v>
                </c:pt>
                <c:pt idx="2773">
                  <c:v>-1.2785724236327367</c:v>
                </c:pt>
                <c:pt idx="2774">
                  <c:v>-1.2966188020761218</c:v>
                </c:pt>
                <c:pt idx="2775">
                  <c:v>-1.3146149935984666</c:v>
                </c:pt>
                <c:pt idx="2776">
                  <c:v>-1.3325613101213853</c:v>
                </c:pt>
                <c:pt idx="2777">
                  <c:v>-1.3504580714326286</c:v>
                </c:pt>
                <c:pt idx="2778">
                  <c:v>-1.368305605271434</c:v>
                </c:pt>
                <c:pt idx="2779">
                  <c:v>-1.3861042474160037</c:v>
                </c:pt>
                <c:pt idx="2780">
                  <c:v>-1.4038543417690934</c:v>
                </c:pt>
                <c:pt idx="2781">
                  <c:v>-1.4215562404459645</c:v>
                </c:pt>
                <c:pt idx="2782">
                  <c:v>-1.4392103038607553</c:v>
                </c:pt>
                <c:pt idx="2783">
                  <c:v>-1.4568169008140861</c:v>
                </c:pt>
                <c:pt idx="2784">
                  <c:v>-1.4743764085807518</c:v>
                </c:pt>
                <c:pt idx="2785">
                  <c:v>-1.4918892129969752</c:v>
                </c:pt>
                <c:pt idx="2786">
                  <c:v>-1.5093557085484808</c:v>
                </c:pt>
                <c:pt idx="2787">
                  <c:v>-1.5267762984582813</c:v>
                </c:pt>
                <c:pt idx="2788">
                  <c:v>-1.5441513947746128</c:v>
                </c:pt>
                <c:pt idx="2789">
                  <c:v>-1.5614814184591115</c:v>
                </c:pt>
                <c:pt idx="2790">
                  <c:v>-1.5787667994747359</c:v>
                </c:pt>
                <c:pt idx="2791">
                  <c:v>-1.5960079768740589</c:v>
                </c:pt>
                <c:pt idx="2792">
                  <c:v>-1.6132053988871831</c:v>
                </c:pt>
                <c:pt idx="2793">
                  <c:v>-1.6303595230096857</c:v>
                </c:pt>
                <c:pt idx="2794">
                  <c:v>-1.6474708160908031</c:v>
                </c:pt>
                <c:pt idx="2795">
                  <c:v>-1.6645397544210607</c:v>
                </c:pt>
                <c:pt idx="2796">
                  <c:v>-1.6815668238202905</c:v>
                </c:pt>
                <c:pt idx="2797">
                  <c:v>-1.6985525197246274</c:v>
                </c:pt>
                <c:pt idx="2798">
                  <c:v>-1.7154973472745203</c:v>
                </c:pt>
                <c:pt idx="2799">
                  <c:v>-1.7324018214012225</c:v>
                </c:pt>
                <c:pt idx="2800">
                  <c:v>-1.7492664669140141</c:v>
                </c:pt>
                <c:pt idx="2801">
                  <c:v>-1.7660918185866561</c:v>
                </c:pt>
                <c:pt idx="2802">
                  <c:v>-1.782878421243286</c:v>
                </c:pt>
                <c:pt idx="2803">
                  <c:v>-1.7996268298445628</c:v>
                </c:pt>
                <c:pt idx="2804">
                  <c:v>-1.8163376095729289</c:v>
                </c:pt>
                <c:pt idx="2805">
                  <c:v>-1.8330113359171563</c:v>
                </c:pt>
                <c:pt idx="2806">
                  <c:v>-1.8496485947572592</c:v>
                </c:pt>
                <c:pt idx="2807">
                  <c:v>-1.8662499824479086</c:v>
                </c:pt>
                <c:pt idx="2808">
                  <c:v>-1.8828161059016888</c:v>
                </c:pt>
                <c:pt idx="2809">
                  <c:v>-1.8993475826719237</c:v>
                </c:pt>
                <c:pt idx="2810">
                  <c:v>-1.9158450410340304</c:v>
                </c:pt>
                <c:pt idx="2811">
                  <c:v>-1.9323091200673228</c:v>
                </c:pt>
                <c:pt idx="2812">
                  <c:v>-1.9487404697345498</c:v>
                </c:pt>
                <c:pt idx="2813">
                  <c:v>-1.9651397509619719</c:v>
                </c:pt>
                <c:pt idx="2814">
                  <c:v>-1.9815076357174819</c:v>
                </c:pt>
                <c:pt idx="2815">
                  <c:v>-1.9978448070884871</c:v>
                </c:pt>
                <c:pt idx="2816">
                  <c:v>-2.0141519593583839</c:v>
                </c:pt>
                <c:pt idx="2817">
                  <c:v>-2.0304297980817863</c:v>
                </c:pt>
                <c:pt idx="2818">
                  <c:v>-2.0466790401592205</c:v>
                </c:pt>
                <c:pt idx="2819">
                  <c:v>-2.062900413910266</c:v>
                </c:pt>
                <c:pt idx="2820">
                  <c:v>-2.0790946591450341</c:v>
                </c:pt>
                <c:pt idx="2821">
                  <c:v>-2.0952625272352492</c:v>
                </c:pt>
                <c:pt idx="2822">
                  <c:v>-2.1114047811828556</c:v>
                </c:pt>
                <c:pt idx="2823">
                  <c:v>-2.1275221956883108</c:v>
                </c:pt>
                <c:pt idx="2824">
                  <c:v>-2.1436155572161955</c:v>
                </c:pt>
                <c:pt idx="2825">
                  <c:v>-2.159685664060139</c:v>
                </c:pt>
                <c:pt idx="2826">
                  <c:v>-2.1757333264054761</c:v>
                </c:pt>
                <c:pt idx="2827">
                  <c:v>-2.1917593663906296</c:v>
                </c:pt>
                <c:pt idx="2828">
                  <c:v>-2.2077646181660175</c:v>
                </c:pt>
                <c:pt idx="2829">
                  <c:v>-2.2237499279520838</c:v>
                </c:pt>
                <c:pt idx="2830">
                  <c:v>-2.2397161540937347</c:v>
                </c:pt>
                <c:pt idx="2831">
                  <c:v>-2.2556641671150275</c:v>
                </c:pt>
                <c:pt idx="2832">
                  <c:v>-2.2715948497690768</c:v>
                </c:pt>
                <c:pt idx="2833">
                  <c:v>-2.2875090970877459</c:v>
                </c:pt>
                <c:pt idx="2834">
                  <c:v>-2.3034078164283329</c:v>
                </c:pt>
                <c:pt idx="2835">
                  <c:v>-2.3192919275177499</c:v>
                </c:pt>
                <c:pt idx="2836">
                  <c:v>-2.3351623624938513</c:v>
                </c:pt>
                <c:pt idx="2837">
                  <c:v>-2.3510200659452947</c:v>
                </c:pt>
                <c:pt idx="2838">
                  <c:v>-2.3668659949477981</c:v>
                </c:pt>
                <c:pt idx="2839">
                  <c:v>-2.3827011190976557</c:v>
                </c:pt>
                <c:pt idx="2840">
                  <c:v>-2.3985264205431669</c:v>
                </c:pt>
                <c:pt idx="2841">
                  <c:v>-2.4143428940118716</c:v>
                </c:pt>
                <c:pt idx="2842">
                  <c:v>-2.430151546836139</c:v>
                </c:pt>
                <c:pt idx="2843">
                  <c:v>-2.4459533989745874</c:v>
                </c:pt>
                <c:pt idx="2844">
                  <c:v>-2.4617494830304083</c:v>
                </c:pt>
                <c:pt idx="2845">
                  <c:v>-2.4775408442667235</c:v>
                </c:pt>
                <c:pt idx="2846">
                  <c:v>-2.4933285406183088</c:v>
                </c:pt>
                <c:pt idx="2847">
                  <c:v>-2.5091136426993303</c:v>
                </c:pt>
                <c:pt idx="2848">
                  <c:v>-2.5248972338080367</c:v>
                </c:pt>
                <c:pt idx="2849">
                  <c:v>-2.540680409927754</c:v>
                </c:pt>
                <c:pt idx="2850">
                  <c:v>-2.5564642797228778</c:v>
                </c:pt>
                <c:pt idx="2851">
                  <c:v>-2.5722499645324151</c:v>
                </c:pt>
                <c:pt idx="2852">
                  <c:v>-2.5880385983580316</c:v>
                </c:pt>
                <c:pt idx="2853">
                  <c:v>-2.6038313278493326</c:v>
                </c:pt>
                <c:pt idx="2854">
                  <c:v>-2.6196293122828722</c:v>
                </c:pt>
                <c:pt idx="2855">
                  <c:v>-2.6354337235390735</c:v>
                </c:pt>
                <c:pt idx="2856">
                  <c:v>-2.651245746072814</c:v>
                </c:pt>
                <c:pt idx="2857">
                  <c:v>-2.6670665768795283</c:v>
                </c:pt>
                <c:pt idx="2858">
                  <c:v>-2.6828974254577269</c:v>
                </c:pt>
                <c:pt idx="2859">
                  <c:v>-2.6987395137654788</c:v>
                </c:pt>
                <c:pt idx="2860">
                  <c:v>-2.7145940761720273</c:v>
                </c:pt>
                <c:pt idx="2861">
                  <c:v>-2.7304623594047661</c:v>
                </c:pt>
                <c:pt idx="2862">
                  <c:v>-2.7463456224908915</c:v>
                </c:pt>
                <c:pt idx="2863">
                  <c:v>-2.7622451366929264</c:v>
                </c:pt>
                <c:pt idx="2864">
                  <c:v>-2.778162185439836</c:v>
                </c:pt>
                <c:pt idx="2865">
                  <c:v>-2.794098064252148</c:v>
                </c:pt>
                <c:pt idx="2866">
                  <c:v>-2.8100540806611809</c:v>
                </c:pt>
                <c:pt idx="2867">
                  <c:v>-2.826031554122141</c:v>
                </c:pt>
                <c:pt idx="2868">
                  <c:v>-2.8420318159228826</c:v>
                </c:pt>
                <c:pt idx="2869">
                  <c:v>-2.8580562090841912</c:v>
                </c:pt>
                <c:pt idx="2870">
                  <c:v>-2.8741060882564722</c:v>
                </c:pt>
                <c:pt idx="2871">
                  <c:v>-2.8901828196079702</c:v>
                </c:pt>
                <c:pt idx="2872">
                  <c:v>-2.9062877807080003</c:v>
                </c:pt>
                <c:pt idx="2873">
                  <c:v>-2.92242236040354</c:v>
                </c:pt>
                <c:pt idx="2874">
                  <c:v>-2.9385879586883972</c:v>
                </c:pt>
                <c:pt idx="2875">
                  <c:v>-2.9547859865670434</c:v>
                </c:pt>
                <c:pt idx="2876">
                  <c:v>-2.9710178659100484</c:v>
                </c:pt>
                <c:pt idx="2877">
                  <c:v>-2.9872850293041031</c:v>
                </c:pt>
                <c:pt idx="2878">
                  <c:v>-3.0035889198943839</c:v>
                </c:pt>
                <c:pt idx="2879">
                  <c:v>-3.0199309912192644</c:v>
                </c:pt>
                <c:pt idx="2880">
                  <c:v>-3.0363127070392788</c:v>
                </c:pt>
                <c:pt idx="2881">
                  <c:v>-3.0527355411573804</c:v>
                </c:pt>
                <c:pt idx="2882">
                  <c:v>-3.0692009772326707</c:v>
                </c:pt>
                <c:pt idx="2883">
                  <c:v>-3.0857105085865029</c:v>
                </c:pt>
                <c:pt idx="2884">
                  <c:v>-3.1022656380006546</c:v>
                </c:pt>
                <c:pt idx="2885">
                  <c:v>-3.1188678775089542</c:v>
                </c:pt>
                <c:pt idx="2886">
                  <c:v>-3.1355187481796638</c:v>
                </c:pt>
                <c:pt idx="2887">
                  <c:v>-3.1522197798915612</c:v>
                </c:pt>
                <c:pt idx="2888">
                  <c:v>-3.1689725111016855</c:v>
                </c:pt>
                <c:pt idx="2889">
                  <c:v>-3.185778488604762</c:v>
                </c:pt>
                <c:pt idx="2890">
                  <c:v>-3.202639267285083</c:v>
                </c:pt>
                <c:pt idx="2891">
                  <c:v>-3.2195564098610023</c:v>
                </c:pt>
                <c:pt idx="2892">
                  <c:v>-3.236531486620069</c:v>
                </c:pt>
                <c:pt idx="2893">
                  <c:v>-3.2535660751473339</c:v>
                </c:pt>
                <c:pt idx="2894">
                  <c:v>-3.2706617600450514</c:v>
                </c:pt>
                <c:pt idx="2895">
                  <c:v>-3.2878201326437742</c:v>
                </c:pt>
                <c:pt idx="2896">
                  <c:v>-3.3050427907067101</c:v>
                </c:pt>
                <c:pt idx="2897">
                  <c:v>-3.3223313381239428</c:v>
                </c:pt>
                <c:pt idx="2898">
                  <c:v>-3.3396873846001984</c:v>
                </c:pt>
                <c:pt idx="2899">
                  <c:v>-3.3571125453337061</c:v>
                </c:pt>
                <c:pt idx="2900">
                  <c:v>-3.3746084406865808</c:v>
                </c:pt>
                <c:pt idx="2901">
                  <c:v>-3.3921766958477546</c:v>
                </c:pt>
                <c:pt idx="2902">
                  <c:v>-3.4098189404871553</c:v>
                </c:pt>
                <c:pt idx="2903">
                  <c:v>-3.4275368084024107</c:v>
                </c:pt>
                <c:pt idx="2904">
                  <c:v>-3.445331937156519</c:v>
                </c:pt>
                <c:pt idx="2905">
                  <c:v>-3.4632059677082916</c:v>
                </c:pt>
                <c:pt idx="2906">
                  <c:v>-3.4811605440345406</c:v>
                </c:pt>
                <c:pt idx="2907">
                  <c:v>-3.4991973127447187</c:v>
                </c:pt>
                <c:pt idx="2908">
                  <c:v>-3.517317922686289</c:v>
                </c:pt>
                <c:pt idx="2909">
                  <c:v>-3.535524024544622</c:v>
                </c:pt>
                <c:pt idx="2910">
                  <c:v>-3.5538172704327513</c:v>
                </c:pt>
                <c:pt idx="2911">
                  <c:v>-3.5721993134756054</c:v>
                </c:pt>
                <c:pt idx="2912">
                  <c:v>-3.5906718073853034</c:v>
                </c:pt>
                <c:pt idx="2913">
                  <c:v>-3.6092364060294861</c:v>
                </c:pt>
                <c:pt idx="2914">
                  <c:v>-3.6278947629929368</c:v>
                </c:pt>
                <c:pt idx="2915">
                  <c:v>-3.6466485311312047</c:v>
                </c:pt>
                <c:pt idx="2916">
                  <c:v>-3.6654993621179033</c:v>
                </c:pt>
                <c:pt idx="2917">
                  <c:v>-3.6844489059846892</c:v>
                </c:pt>
                <c:pt idx="2918">
                  <c:v>-3.7034988106552409</c:v>
                </c:pt>
                <c:pt idx="2919">
                  <c:v>-3.7226507214718749</c:v>
                </c:pt>
                <c:pt idx="2920">
                  <c:v>-3.7419062807165933</c:v>
                </c:pt>
                <c:pt idx="2921">
                  <c:v>-3.7612671271255445</c:v>
                </c:pt>
                <c:pt idx="2922">
                  <c:v>-3.7807348953978162</c:v>
                </c:pt>
                <c:pt idx="2923">
                  <c:v>-3.8003112156989598</c:v>
                </c:pt>
                <c:pt idx="2924">
                  <c:v>-3.819997713157651</c:v>
                </c:pt>
                <c:pt idx="2925">
                  <c:v>-3.8397960073586983</c:v>
                </c:pt>
                <c:pt idx="2926">
                  <c:v>-3.859707711830568</c:v>
                </c:pt>
                <c:pt idx="2927">
                  <c:v>-3.8797344335273025</c:v>
                </c:pt>
                <c:pt idx="2928">
                  <c:v>-3.8998777723075606</c:v>
                </c:pt>
                <c:pt idx="2929">
                  <c:v>-3.920139320408186</c:v>
                </c:pt>
                <c:pt idx="2930">
                  <c:v>-3.9405206619140576</c:v>
                </c:pt>
                <c:pt idx="2931">
                  <c:v>-3.9610233722252497</c:v>
                </c:pt>
                <c:pt idx="2932">
                  <c:v>-3.98164901751991</c:v>
                </c:pt>
                <c:pt idx="2933">
                  <c:v>-4.0023991542144808</c:v>
                </c:pt>
                <c:pt idx="2934">
                  <c:v>-4.0232753284214979</c:v>
                </c:pt>
                <c:pt idx="2935">
                  <c:v>-4.0442790754045168</c:v>
                </c:pt>
                <c:pt idx="2936">
                  <c:v>-4.0654119190321136</c:v>
                </c:pt>
                <c:pt idx="2937">
                  <c:v>-4.0866753712288464</c:v>
                </c:pt>
                <c:pt idx="2938">
                  <c:v>-4.1080709314260897</c:v>
                </c:pt>
                <c:pt idx="2939">
                  <c:v>-4.1296000860117381</c:v>
                </c:pt>
                <c:pt idx="2940">
                  <c:v>-4.1512643077787654</c:v>
                </c:pt>
                <c:pt idx="2941">
                  <c:v>-4.1730650553747477</c:v>
                </c:pt>
                <c:pt idx="2942">
                  <c:v>-4.1950037727506091</c:v>
                </c:pt>
                <c:pt idx="2943">
                  <c:v>-4.2170818886105996</c:v>
                </c:pt>
                <c:pt idx="2944">
                  <c:v>-4.2393008158634391</c:v>
                </c:pt>
                <c:pt idx="2945">
                  <c:v>-4.2616619510742026</c:v>
                </c:pt>
                <c:pt idx="2946">
                  <c:v>-4.284166673919259</c:v>
                </c:pt>
                <c:pt idx="2947">
                  <c:v>-4.3068163466421536</c:v>
                </c:pt>
                <c:pt idx="2948">
                  <c:v>-4.3296123135136533</c:v>
                </c:pt>
                <c:pt idx="2949">
                  <c:v>-4.3525559002938277</c:v>
                </c:pt>
                <c:pt idx="2950">
                  <c:v>-4.3756484136980482</c:v>
                </c:pt>
                <c:pt idx="2951">
                  <c:v>-4.3988911408677929</c:v>
                </c:pt>
                <c:pt idx="2952">
                  <c:v>-4.4222853488442411</c:v>
                </c:pt>
                <c:pt idx="2953">
                  <c:v>-4.4458322840489819</c:v>
                </c:pt>
                <c:pt idx="2954">
                  <c:v>-4.4695331717676092</c:v>
                </c:pt>
                <c:pt idx="2955">
                  <c:v>-4.4933892156417539</c:v>
                </c:pt>
                <c:pt idx="2956">
                  <c:v>-4.517401597165037</c:v>
                </c:pt>
                <c:pt idx="2957">
                  <c:v>-4.5415714751868954</c:v>
                </c:pt>
                <c:pt idx="2958">
                  <c:v>-4.5658999854237674</c:v>
                </c:pt>
                <c:pt idx="2959">
                  <c:v>-4.5903882399767069</c:v>
                </c:pt>
                <c:pt idx="2960">
                  <c:v>-4.6150373268583182</c:v>
                </c:pt>
                <c:pt idx="2961">
                  <c:v>-4.6398483095271157</c:v>
                </c:pt>
                <c:pt idx="2962">
                  <c:v>-4.6648222264311361</c:v>
                </c:pt>
                <c:pt idx="2963">
                  <c:v>-4.6899600905609526</c:v>
                </c:pt>
                <c:pt idx="2964">
                  <c:v>-4.7152628890124451</c:v>
                </c:pt>
                <c:pt idx="2965">
                  <c:v>-4.7407315825589755</c:v>
                </c:pt>
                <c:pt idx="2966">
                  <c:v>-4.7663671052354371</c:v>
                </c:pt>
                <c:pt idx="2967">
                  <c:v>-4.7921703639316533</c:v>
                </c:pt>
                <c:pt idx="2968">
                  <c:v>-4.8181422379987788</c:v>
                </c:pt>
                <c:pt idx="2969">
                  <c:v>-4.8442835788657694</c:v>
                </c:pt>
                <c:pt idx="2970">
                  <c:v>-4.8705952096693643</c:v>
                </c:pt>
                <c:pt idx="2971">
                  <c:v>-4.8970779248954495</c:v>
                </c:pt>
                <c:pt idx="2972">
                  <c:v>-4.9237324900341983</c:v>
                </c:pt>
                <c:pt idx="2973">
                  <c:v>-4.9505596412477306</c:v>
                </c:pt>
                <c:pt idx="2974">
                  <c:v>-4.9775600850512189</c:v>
                </c:pt>
                <c:pt idx="2975">
                  <c:v>-5.0047344980088146</c:v>
                </c:pt>
                <c:pt idx="2976">
                  <c:v>-5.0320835264419213</c:v>
                </c:pt>
                <c:pt idx="2977">
                  <c:v>-5.0596077861543209</c:v>
                </c:pt>
                <c:pt idx="2978">
                  <c:v>-5.0873078621696477</c:v>
                </c:pt>
                <c:pt idx="2979">
                  <c:v>-5.1151843084853974</c:v>
                </c:pt>
                <c:pt idx="2980">
                  <c:v>-5.143237647842116</c:v>
                </c:pt>
                <c:pt idx="2981">
                  <c:v>-5.1714683715071752</c:v>
                </c:pt>
                <c:pt idx="2982">
                  <c:v>-5.199876939075347</c:v>
                </c:pt>
                <c:pt idx="2983">
                  <c:v>-5.2284637782846124</c:v>
                </c:pt>
                <c:pt idx="2984">
                  <c:v>-5.2572292848485223</c:v>
                </c:pt>
                <c:pt idx="2985">
                  <c:v>-5.2861738223050283</c:v>
                </c:pt>
                <c:pt idx="2986">
                  <c:v>-5.3152977218809312</c:v>
                </c:pt>
                <c:pt idx="2987">
                  <c:v>-5.3446012823742928</c:v>
                </c:pt>
                <c:pt idx="2988">
                  <c:v>-5.3740847700525567</c:v>
                </c:pt>
                <c:pt idx="2989">
                  <c:v>-5.4037484185683997</c:v>
                </c:pt>
                <c:pt idx="2990">
                  <c:v>-5.4335924288912976</c:v>
                </c:pt>
                <c:pt idx="2991">
                  <c:v>-5.4636169692579308</c:v>
                </c:pt>
                <c:pt idx="2992">
                  <c:v>-5.4938221751382512</c:v>
                </c:pt>
                <c:pt idx="2993">
                  <c:v>-5.524208149219457</c:v>
                </c:pt>
                <c:pt idx="2994">
                  <c:v>-5.5547749614066735</c:v>
                </c:pt>
                <c:pt idx="2995">
                  <c:v>-5.585522648841275</c:v>
                </c:pt>
                <c:pt idx="2996">
                  <c:v>-5.616451215936431</c:v>
                </c:pt>
                <c:pt idx="2997">
                  <c:v>-5.647560634429035</c:v>
                </c:pt>
                <c:pt idx="2998">
                  <c:v>-5.6788508434495366</c:v>
                </c:pt>
                <c:pt idx="2999">
                  <c:v>-5.710321749608819</c:v>
                </c:pt>
                <c:pt idx="3000">
                  <c:v>-5.7419732271008908</c:v>
                </c:pt>
                <c:pt idx="3001">
                  <c:v>-5.7738051178244998</c:v>
                </c:pt>
                <c:pt idx="3002">
                  <c:v>-5.8058172315187448</c:v>
                </c:pt>
                <c:pt idx="3003">
                  <c:v>-5.8380093459178992</c:v>
                </c:pt>
                <c:pt idx="3004">
                  <c:v>-5.8703812069208352</c:v>
                </c:pt>
                <c:pt idx="3005">
                  <c:v>-5.9029325287776011</c:v>
                </c:pt>
                <c:pt idx="3006">
                  <c:v>-5.9356629942914152</c:v>
                </c:pt>
                <c:pt idx="3007">
                  <c:v>-5.9685722550374267</c:v>
                </c:pt>
                <c:pt idx="3008">
                  <c:v>-6.0016599315961381</c:v>
                </c:pt>
                <c:pt idx="3009">
                  <c:v>-6.034925613802681</c:v>
                </c:pt>
                <c:pt idx="3010">
                  <c:v>-6.0683688610111561</c:v>
                </c:pt>
                <c:pt idx="3011">
                  <c:v>-6.101989202374086</c:v>
                </c:pt>
                <c:pt idx="3012">
                  <c:v>-6.1357861371357627</c:v>
                </c:pt>
                <c:pt idx="3013">
                  <c:v>-6.169759134940902</c:v>
                </c:pt>
                <c:pt idx="3014">
                  <c:v>-6.2039076361561838</c:v>
                </c:pt>
                <c:pt idx="3015">
                  <c:v>-6.2382310522062498</c:v>
                </c:pt>
                <c:pt idx="3016">
                  <c:v>-6.2727287659229649</c:v>
                </c:pt>
                <c:pt idx="3017">
                  <c:v>-6.3074001319069728</c:v>
                </c:pt>
                <c:pt idx="3018">
                  <c:v>-6.3422444769027635</c:v>
                </c:pt>
                <c:pt idx="3019">
                  <c:v>-6.3772611001855228</c:v>
                </c:pt>
                <c:pt idx="3020">
                  <c:v>-6.412449273959786</c:v>
                </c:pt>
                <c:pt idx="3021">
                  <c:v>-6.4478082437700381</c:v>
                </c:pt>
                <c:pt idx="3022">
                  <c:v>-6.483337228922089</c:v>
                </c:pt>
                <c:pt idx="3023">
                  <c:v>-6.5190354229149063</c:v>
                </c:pt>
                <c:pt idx="3024">
                  <c:v>-6.5549019938834663</c:v>
                </c:pt>
                <c:pt idx="3025">
                  <c:v>-6.5909360850508829</c:v>
                </c:pt>
                <c:pt idx="3026">
                  <c:v>-6.6271368151902266</c:v>
                </c:pt>
                <c:pt idx="3027">
                  <c:v>-6.6635032790952131</c:v>
                </c:pt>
                <c:pt idx="3028">
                  <c:v>-6.7000345480600556</c:v>
                </c:pt>
                <c:pt idx="3029">
                  <c:v>-6.7367296703666515</c:v>
                </c:pt>
                <c:pt idx="3030">
                  <c:v>-6.7735876717798185</c:v>
                </c:pt>
                <c:pt idx="3031">
                  <c:v>-6.8106075560507131</c:v>
                </c:pt>
                <c:pt idx="3032">
                  <c:v>-6.847788305425345</c:v>
                </c:pt>
                <c:pt idx="3033">
                  <c:v>-6.8851288811610498</c:v>
                </c:pt>
                <c:pt idx="3034">
                  <c:v>-6.9226282240482906</c:v>
                </c:pt>
                <c:pt idx="3035">
                  <c:v>-6.9602852549377303</c:v>
                </c:pt>
                <c:pt idx="3036">
                  <c:v>-6.9980988752728903</c:v>
                </c:pt>
                <c:pt idx="3037">
                  <c:v>-7.0360679676273961</c:v>
                </c:pt>
                <c:pt idx="3038">
                  <c:v>-7.074191396246059</c:v>
                </c:pt>
                <c:pt idx="3039">
                  <c:v>-7.1124680075893201</c:v>
                </c:pt>
                <c:pt idx="3040">
                  <c:v>-7.150896630882694</c:v>
                </c:pt>
                <c:pt idx="3041">
                  <c:v>-7.1894760786670506</c:v>
                </c:pt>
                <c:pt idx="3042">
                  <c:v>-7.2282051473526892</c:v>
                </c:pt>
                <c:pt idx="3043">
                  <c:v>-7.2670826177744763</c:v>
                </c:pt>
                <c:pt idx="3044">
                  <c:v>-7.306107255749561</c:v>
                </c:pt>
                <c:pt idx="3045">
                  <c:v>-7.345277812635751</c:v>
                </c:pt>
                <c:pt idx="3046">
                  <c:v>-7.3845930258904513</c:v>
                </c:pt>
                <c:pt idx="3047">
                  <c:v>-7.424051619630303</c:v>
                </c:pt>
                <c:pt idx="3048">
                  <c:v>-7.4636523051908679</c:v>
                </c:pt>
                <c:pt idx="3049">
                  <c:v>-7.5033937816854701</c:v>
                </c:pt>
                <c:pt idx="3050">
                  <c:v>-7.5432747365636192</c:v>
                </c:pt>
                <c:pt idx="3051">
                  <c:v>-7.583293846168047</c:v>
                </c:pt>
                <c:pt idx="3052">
                  <c:v>-7.6234497762900899</c:v>
                </c:pt>
                <c:pt idx="3053">
                  <c:v>-7.6637411827242197</c:v>
                </c:pt>
                <c:pt idx="3054">
                  <c:v>-7.704166711817936</c:v>
                </c:pt>
                <c:pt idx="3055">
                  <c:v>-7.744725001021715</c:v>
                </c:pt>
                <c:pt idx="3056">
                  <c:v>-7.785414679434405</c:v>
                </c:pt>
                <c:pt idx="3057">
                  <c:v>-7.8262343683460056</c:v>
                </c:pt>
                <c:pt idx="3058">
                  <c:v>-7.8671826817763577</c:v>
                </c:pt>
                <c:pt idx="3059">
                  <c:v>-7.9082582270103501</c:v>
                </c:pt>
                <c:pt idx="3060">
                  <c:v>-7.9494596051291939</c:v>
                </c:pt>
                <c:pt idx="3061">
                  <c:v>-7.990785411536578</c:v>
                </c:pt>
                <c:pt idx="3062">
                  <c:v>-8.0322342364805355</c:v>
                </c:pt>
                <c:pt idx="3063">
                  <c:v>-8.0738046655700657</c:v>
                </c:pt>
                <c:pt idx="3064">
                  <c:v>-8.1154952802869591</c:v>
                </c:pt>
                <c:pt idx="3065">
                  <c:v>-8.1573046584914017</c:v>
                </c:pt>
                <c:pt idx="3066">
                  <c:v>-8.199231374922535</c:v>
                </c:pt>
                <c:pt idx="3067">
                  <c:v>-8.2412740016926911</c:v>
                </c:pt>
                <c:pt idx="3068">
                  <c:v>-8.2834311087755292</c:v>
                </c:pt>
                <c:pt idx="3069">
                  <c:v>-8.3257012644878454</c:v>
                </c:pt>
                <c:pt idx="3070">
                  <c:v>-8.3680830359647622</c:v>
                </c:pt>
                <c:pt idx="3071">
                  <c:v>-8.4105749896285413</c:v>
                </c:pt>
                <c:pt idx="3072">
                  <c:v>-8.4531756916494203</c:v>
                </c:pt>
                <c:pt idx="3073">
                  <c:v>-8.4958837084008785</c:v>
                </c:pt>
                <c:pt idx="3074">
                  <c:v>-8.5386976069066609</c:v>
                </c:pt>
                <c:pt idx="3075">
                  <c:v>-8.5816159552804923</c:v>
                </c:pt>
                <c:pt idx="3076">
                  <c:v>-8.624637323158769</c:v>
                </c:pt>
                <c:pt idx="3077">
                  <c:v>-8.6677602821253004</c:v>
                </c:pt>
                <c:pt idx="3078">
                  <c:v>-8.7109834061284115</c:v>
                </c:pt>
                <c:pt idx="3079">
                  <c:v>-8.754305271890054</c:v>
                </c:pt>
                <c:pt idx="3080">
                  <c:v>-8.7977244593072861</c:v>
                </c:pt>
                <c:pt idx="3081">
                  <c:v>-8.8412395518457672</c:v>
                </c:pt>
                <c:pt idx="3082">
                  <c:v>-8.8848491369245775</c:v>
                </c:pt>
                <c:pt idx="3083">
                  <c:v>-8.9285518062939104</c:v>
                </c:pt>
                <c:pt idx="3084">
                  <c:v>-8.9723461564036704</c:v>
                </c:pt>
                <c:pt idx="3085">
                  <c:v>-9.0162307887638882</c:v>
                </c:pt>
                <c:pt idx="3086">
                  <c:v>-9.0602043102979515</c:v>
                </c:pt>
                <c:pt idx="3087">
                  <c:v>-9.1042653336857882</c:v>
                </c:pt>
                <c:pt idx="3088">
                  <c:v>-9.1484124777003846</c:v>
                </c:pt>
                <c:pt idx="3089">
                  <c:v>-9.1926443675346476</c:v>
                </c:pt>
                <c:pt idx="3090">
                  <c:v>-9.2369596351207264</c:v>
                </c:pt>
                <c:pt idx="3091">
                  <c:v>-9.2813569194406931</c:v>
                </c:pt>
                <c:pt idx="3092">
                  <c:v>-9.3258348668288633</c:v>
                </c:pt>
                <c:pt idx="3093">
                  <c:v>-9.3703921312656782</c:v>
                </c:pt>
                <c:pt idx="3094">
                  <c:v>-9.4150273746635307</c:v>
                </c:pt>
                <c:pt idx="3095">
                  <c:v>-9.4597392671440854</c:v>
                </c:pt>
                <c:pt idx="3096">
                  <c:v>-9.5045264873076167</c:v>
                </c:pt>
                <c:pt idx="3097">
                  <c:v>-9.5493877224934458</c:v>
                </c:pt>
                <c:pt idx="3098">
                  <c:v>-9.5943216690333131</c:v>
                </c:pt>
                <c:pt idx="3099">
                  <c:v>-9.639327032495169</c:v>
                </c:pt>
                <c:pt idx="3100">
                  <c:v>-9.6844025279206161</c:v>
                </c:pt>
                <c:pt idx="3101">
                  <c:v>-9.7295468800525153</c:v>
                </c:pt>
                <c:pt idx="3102">
                  <c:v>-9.7747588235564233</c:v>
                </c:pt>
                <c:pt idx="3103">
                  <c:v>-9.8200371032324956</c:v>
                </c:pt>
                <c:pt idx="3104">
                  <c:v>-9.8653804742209736</c:v>
                </c:pt>
                <c:pt idx="3105">
                  <c:v>-9.9107877021986148</c:v>
                </c:pt>
                <c:pt idx="3106">
                  <c:v>-9.9562575635690127</c:v>
                </c:pt>
                <c:pt idx="3107">
                  <c:v>-10.001788845644031</c:v>
                </c:pt>
                <c:pt idx="3108">
                  <c:v>-10.047380346818162</c:v>
                </c:pt>
                <c:pt idx="3109">
                  <c:v>-10.093030876735732</c:v>
                </c:pt>
                <c:pt idx="3110">
                  <c:v>-10.138739256450906</c:v>
                </c:pt>
                <c:pt idx="3111">
                  <c:v>-10.184504318579732</c:v>
                </c:pt>
                <c:pt idx="3112">
                  <c:v>-10.2303249074461</c:v>
                </c:pt>
                <c:pt idx="3113">
                  <c:v>-10.276199879219931</c:v>
                </c:pt>
                <c:pt idx="3114">
                  <c:v>-10.322128102048985</c:v>
                </c:pt>
                <c:pt idx="3115">
                  <c:v>-10.368108456183139</c:v>
                </c:pt>
                <c:pt idx="3116">
                  <c:v>-10.414139834093394</c:v>
                </c:pt>
                <c:pt idx="3117">
                  <c:v>-10.460221140582675</c:v>
                </c:pt>
                <c:pt idx="3118">
                  <c:v>-10.506351292891241</c:v>
                </c:pt>
                <c:pt idx="3119">
                  <c:v>-10.552529220795551</c:v>
                </c:pt>
                <c:pt idx="3120">
                  <c:v>-10.598753866700498</c:v>
                </c:pt>
                <c:pt idx="3121">
                  <c:v>-10.64502418572636</c:v>
                </c:pt>
                <c:pt idx="3122">
                  <c:v>-10.691339145788559</c:v>
                </c:pt>
                <c:pt idx="3123">
                  <c:v>-10.737697727672659</c:v>
                </c:pt>
                <c:pt idx="3124">
                  <c:v>-10.784098925103462</c:v>
                </c:pt>
                <c:pt idx="3125">
                  <c:v>-10.830541744807061</c:v>
                </c:pt>
                <c:pt idx="3126">
                  <c:v>-10.87702520657006</c:v>
                </c:pt>
                <c:pt idx="3127">
                  <c:v>-10.923548343290276</c:v>
                </c:pt>
                <c:pt idx="3128">
                  <c:v>-10.970110201024406</c:v>
                </c:pt>
                <c:pt idx="3129">
                  <c:v>-11.016709839029815</c:v>
                </c:pt>
                <c:pt idx="3130">
                  <c:v>-11.063346329801337</c:v>
                </c:pt>
                <c:pt idx="3131">
                  <c:v>-11.110018759102678</c:v>
                </c:pt>
                <c:pt idx="3132">
                  <c:v>-11.156726225993356</c:v>
                </c:pt>
                <c:pt idx="3133">
                  <c:v>-11.203467842851264</c:v>
                </c:pt>
                <c:pt idx="3134">
                  <c:v>-11.250242735390458</c:v>
                </c:pt>
                <c:pt idx="3135">
                  <c:v>-11.297050042673678</c:v>
                </c:pt>
                <c:pt idx="3136">
                  <c:v>-11.343888917122033</c:v>
                </c:pt>
                <c:pt idx="3137">
                  <c:v>-11.390758524519187</c:v>
                </c:pt>
                <c:pt idx="3138">
                  <c:v>-11.437658044011966</c:v>
                </c:pt>
                <c:pt idx="3139">
                  <c:v>-11.484586668106513</c:v>
                </c:pt>
                <c:pt idx="3140">
                  <c:v>-11.531543602661474</c:v>
                </c:pt>
                <c:pt idx="3141">
                  <c:v>-11.578528066876203</c:v>
                </c:pt>
                <c:pt idx="3142">
                  <c:v>-11.625539293276281</c:v>
                </c:pt>
                <c:pt idx="3143">
                  <c:v>-11.672576527694998</c:v>
                </c:pt>
                <c:pt idx="3144">
                  <c:v>-11.719639029251297</c:v>
                </c:pt>
                <c:pt idx="3145">
                  <c:v>-11.766726070324642</c:v>
                </c:pt>
                <c:pt idx="3146">
                  <c:v>-11.813836936526227</c:v>
                </c:pt>
                <c:pt idx="3147">
                  <c:v>-11.860970926667761</c:v>
                </c:pt>
                <c:pt idx="3148">
                  <c:v>-11.908127352726234</c:v>
                </c:pt>
                <c:pt idx="3149">
                  <c:v>-11.955305539806734</c:v>
                </c:pt>
                <c:pt idx="3150">
                  <c:v>-12.002504826101317</c:v>
                </c:pt>
                <c:pt idx="3151">
                  <c:v>-12.049724562846681</c:v>
                </c:pt>
                <c:pt idx="3152">
                  <c:v>-12.09696411427694</c:v>
                </c:pt>
                <c:pt idx="3153">
                  <c:v>-12.144222857576285</c:v>
                </c:pt>
                <c:pt idx="3154">
                  <c:v>-12.191500182827482</c:v>
                </c:pt>
                <c:pt idx="3155">
                  <c:v>-12.238795492958435</c:v>
                </c:pt>
                <c:pt idx="3156">
                  <c:v>-12.286108203687068</c:v>
                </c:pt>
                <c:pt idx="3157">
                  <c:v>-12.333437743462827</c:v>
                </c:pt>
                <c:pt idx="3158">
                  <c:v>-12.380783553407381</c:v>
                </c:pt>
                <c:pt idx="3159">
                  <c:v>-12.428145087251911</c:v>
                </c:pt>
                <c:pt idx="3160">
                  <c:v>-12.475521811273913</c:v>
                </c:pt>
                <c:pt idx="3161">
                  <c:v>-12.522913204231212</c:v>
                </c:pt>
                <c:pt idx="3162">
                  <c:v>-12.570318757294087</c:v>
                </c:pt>
                <c:pt idx="3163">
                  <c:v>-12.617737973976089</c:v>
                </c:pt>
                <c:pt idx="3164">
                  <c:v>-12.665170370063528</c:v>
                </c:pt>
                <c:pt idx="3165">
                  <c:v>-12.712615473542272</c:v>
                </c:pt>
                <c:pt idx="3166">
                  <c:v>-12.760072824524475</c:v>
                </c:pt>
                <c:pt idx="3167">
                  <c:v>-12.807541975173146</c:v>
                </c:pt>
                <c:pt idx="3168">
                  <c:v>-12.855022489624803</c:v>
                </c:pt>
                <c:pt idx="3169">
                  <c:v>-12.902513943912371</c:v>
                </c:pt>
                <c:pt idx="3170">
                  <c:v>-12.950015925885069</c:v>
                </c:pt>
                <c:pt idx="3171">
                  <c:v>-12.997528035128907</c:v>
                </c:pt>
                <c:pt idx="3172">
                  <c:v>-13.045049882884793</c:v>
                </c:pt>
                <c:pt idx="3173">
                  <c:v>-13.09258109196627</c:v>
                </c:pt>
                <c:pt idx="3174">
                  <c:v>-13.14012129667625</c:v>
                </c:pt>
                <c:pt idx="3175">
                  <c:v>-13.187670142722309</c:v>
                </c:pt>
                <c:pt idx="3176">
                  <c:v>-13.235227287132016</c:v>
                </c:pt>
                <c:pt idx="3177">
                  <c:v>-13.282792398166791</c:v>
                </c:pt>
                <c:pt idx="3178">
                  <c:v>-13.330365155235373</c:v>
                </c:pt>
                <c:pt idx="3179">
                  <c:v>-13.377945248806224</c:v>
                </c:pt>
                <c:pt idx="3180">
                  <c:v>-13.425532380320419</c:v>
                </c:pt>
                <c:pt idx="3181">
                  <c:v>-13.473126262101573</c:v>
                </c:pt>
                <c:pt idx="3182">
                  <c:v>-13.520726617268844</c:v>
                </c:pt>
                <c:pt idx="3183">
                  <c:v>-13.568333179645315</c:v>
                </c:pt>
                <c:pt idx="3184">
                  <c:v>-13.61594569367008</c:v>
                </c:pt>
                <c:pt idx="3185">
                  <c:v>-13.663563914305875</c:v>
                </c:pt>
                <c:pt idx="3186">
                  <c:v>-13.711187606949709</c:v>
                </c:pt>
                <c:pt idx="3187">
                  <c:v>-13.758816547341832</c:v>
                </c:pt>
                <c:pt idx="3188">
                  <c:v>-13.806450521473792</c:v>
                </c:pt>
                <c:pt idx="3189">
                  <c:v>-13.854089325497283</c:v>
                </c:pt>
                <c:pt idx="3190">
                  <c:v>-13.90173276563262</c:v>
                </c:pt>
                <c:pt idx="3191">
                  <c:v>-13.949380658076841</c:v>
                </c:pt>
                <c:pt idx="3192">
                  <c:v>-13.997032828911294</c:v>
                </c:pt>
                <c:pt idx="3193">
                  <c:v>-14.044689114010588</c:v>
                </c:pt>
                <c:pt idx="3194">
                  <c:v>-14.092349358949043</c:v>
                </c:pt>
                <c:pt idx="3195">
                  <c:v>-14.140013418910675</c:v>
                </c:pt>
                <c:pt idx="3196">
                  <c:v>-14.187681158594703</c:v>
                </c:pt>
                <c:pt idx="3197">
                  <c:v>-14.235352452125145</c:v>
                </c:pt>
                <c:pt idx="3198">
                  <c:v>-14.283027182959106</c:v>
                </c:pt>
                <c:pt idx="3199">
                  <c:v>-14.330705243792872</c:v>
                </c:pt>
                <c:pt idx="3200">
                  <c:v>-14.378386536472846</c:v>
                </c:pt>
                <c:pt idx="3201">
                  <c:v>-14.426070971901936</c:v>
                </c:pt>
                <c:pt idx="3202">
                  <c:v>-14.473758469948891</c:v>
                </c:pt>
                <c:pt idx="3203">
                  <c:v>-14.521448959357146</c:v>
                </c:pt>
                <c:pt idx="3204">
                  <c:v>-14.569142377654149</c:v>
                </c:pt>
                <c:pt idx="3205">
                  <c:v>-14.616838671059764</c:v>
                </c:pt>
                <c:pt idx="3206">
                  <c:v>-14.664537794396189</c:v>
                </c:pt>
                <c:pt idx="3207">
                  <c:v>-14.71223971099846</c:v>
                </c:pt>
                <c:pt idx="3208">
                  <c:v>-14.759944392623456</c:v>
                </c:pt>
                <c:pt idx="3209">
                  <c:v>-14.807651819361375</c:v>
                </c:pt>
                <c:pt idx="3210">
                  <c:v>-14.85536197954529</c:v>
                </c:pt>
                <c:pt idx="3211">
                  <c:v>-14.90307486966395</c:v>
                </c:pt>
                <c:pt idx="3212">
                  <c:v>-14.950790494271804</c:v>
                </c:pt>
                <c:pt idx="3213">
                  <c:v>-14.998508865901805</c:v>
                </c:pt>
                <c:pt idx="3214">
                  <c:v>-15.0462300049773</c:v>
                </c:pt>
                <c:pt idx="3215">
                  <c:v>-15.093953939725067</c:v>
                </c:pt>
                <c:pt idx="3216">
                  <c:v>-15.141680706088083</c:v>
                </c:pt>
                <c:pt idx="3217">
                  <c:v>-15.189410347639926</c:v>
                </c:pt>
                <c:pt idx="3218">
                  <c:v>-15.237142915497921</c:v>
                </c:pt>
                <c:pt idx="3219">
                  <c:v>-15.284878468238155</c:v>
                </c:pt>
                <c:pt idx="3220">
                  <c:v>-15.332617071810459</c:v>
                </c:pt>
                <c:pt idx="3221">
                  <c:v>-15.38035879945401</c:v>
                </c:pt>
                <c:pt idx="3222">
                  <c:v>-15.428103731613035</c:v>
                </c:pt>
                <c:pt idx="3223">
                  <c:v>-15.47585195585371</c:v>
                </c:pt>
                <c:pt idx="3224">
                  <c:v>-15.523603566780807</c:v>
                </c:pt>
                <c:pt idx="3225">
                  <c:v>-15.571358665955495</c:v>
                </c:pt>
                <c:pt idx="3226">
                  <c:v>-15.619117361813322</c:v>
                </c:pt>
                <c:pt idx="3227">
                  <c:v>-15.666879769582795</c:v>
                </c:pt>
                <c:pt idx="3228">
                  <c:v>-15.714646011204479</c:v>
                </c:pt>
                <c:pt idx="3229">
                  <c:v>-15.762416215250992</c:v>
                </c:pt>
                <c:pt idx="3230">
                  <c:v>-15.810190516846845</c:v>
                </c:pt>
                <c:pt idx="3231">
                  <c:v>-15.857969057589404</c:v>
                </c:pt>
                <c:pt idx="3232">
                  <c:v>-15.905751985470557</c:v>
                </c:pt>
                <c:pt idx="3233">
                  <c:v>-15.953539454797859</c:v>
                </c:pt>
                <c:pt idx="3234">
                  <c:v>-16.001331626117963</c:v>
                </c:pt>
                <c:pt idx="3235">
                  <c:v>-16.049128666139381</c:v>
                </c:pt>
                <c:pt idx="3236">
                  <c:v>-16.096930747655279</c:v>
                </c:pt>
                <c:pt idx="3237">
                  <c:v>-16.144738049469058</c:v>
                </c:pt>
                <c:pt idx="3238">
                  <c:v>-16.192550756318351</c:v>
                </c:pt>
                <c:pt idx="3239">
                  <c:v>-16.240369058800407</c:v>
                </c:pt>
                <c:pt idx="3240">
                  <c:v>-16.288193153298355</c:v>
                </c:pt>
                <c:pt idx="3241">
                  <c:v>-16.336023241907121</c:v>
                </c:pt>
                <c:pt idx="3242">
                  <c:v>-16.383859532361495</c:v>
                </c:pt>
                <c:pt idx="3243">
                  <c:v>-16.431702237963137</c:v>
                </c:pt>
                <c:pt idx="3244">
                  <c:v>-16.479551577508708</c:v>
                </c:pt>
                <c:pt idx="3245">
                  <c:v>-16.527407775219491</c:v>
                </c:pt>
                <c:pt idx="3246">
                  <c:v>-16.575271060670126</c:v>
                </c:pt>
                <c:pt idx="3247">
                  <c:v>-16.623141668718969</c:v>
                </c:pt>
                <c:pt idx="3248">
                  <c:v>-16.67101983943833</c:v>
                </c:pt>
                <c:pt idx="3249">
                  <c:v>-16.71890581804621</c:v>
                </c:pt>
                <c:pt idx="3250">
                  <c:v>-16.76679985483776</c:v>
                </c:pt>
                <c:pt idx="3251">
                  <c:v>-16.81470220511709</c:v>
                </c:pt>
                <c:pt idx="3252">
                  <c:v>-16.862613129131351</c:v>
                </c:pt>
                <c:pt idx="3253">
                  <c:v>-16.910532892003054</c:v>
                </c:pt>
                <c:pt idx="3254">
                  <c:v>-16.958461763664751</c:v>
                </c:pt>
                <c:pt idx="3255">
                  <c:v>-17.00640001879329</c:v>
                </c:pt>
                <c:pt idx="3256">
                  <c:v>-17.054347936745195</c:v>
                </c:pt>
                <c:pt idx="3257">
                  <c:v>-17.102305801492005</c:v>
                </c:pt>
                <c:pt idx="3258">
                  <c:v>-17.150273901557359</c:v>
                </c:pt>
                <c:pt idx="3259">
                  <c:v>-17.198252529952555</c:v>
                </c:pt>
                <c:pt idx="3260">
                  <c:v>-17.246241984115713</c:v>
                </c:pt>
                <c:pt idx="3261">
                  <c:v>-17.294242565847441</c:v>
                </c:pt>
                <c:pt idx="3262">
                  <c:v>-17.342254581250998</c:v>
                </c:pt>
                <c:pt idx="3263">
                  <c:v>-17.3902783406708</c:v>
                </c:pt>
                <c:pt idx="3264">
                  <c:v>-17.438314158631798</c:v>
                </c:pt>
                <c:pt idx="3265">
                  <c:v>-17.486362353779516</c:v>
                </c:pt>
                <c:pt idx="3266">
                  <c:v>-17.534423248820755</c:v>
                </c:pt>
                <c:pt idx="3267">
                  <c:v>-17.582497170464695</c:v>
                </c:pt>
                <c:pt idx="3268">
                  <c:v>-17.630584449364406</c:v>
                </c:pt>
                <c:pt idx="3269">
                  <c:v>-17.678685420058876</c:v>
                </c:pt>
                <c:pt idx="3270">
                  <c:v>-17.726800420915769</c:v>
                </c:pt>
                <c:pt idx="3271">
                  <c:v>-17.774929794075025</c:v>
                </c:pt>
                <c:pt idx="3272">
                  <c:v>-17.823073885391285</c:v>
                </c:pt>
                <c:pt idx="3273">
                  <c:v>-17.871233044379096</c:v>
                </c:pt>
                <c:pt idx="3274">
                  <c:v>-17.919407624156829</c:v>
                </c:pt>
                <c:pt idx="3275">
                  <c:v>-17.967597981392462</c:v>
                </c:pt>
                <c:pt idx="3276">
                  <c:v>-18.015804476248228</c:v>
                </c:pt>
                <c:pt idx="3277">
                  <c:v>-18.064027472327428</c:v>
                </c:pt>
                <c:pt idx="3278">
                  <c:v>-18.112267336620441</c:v>
                </c:pt>
                <c:pt idx="3279">
                  <c:v>-18.160524439451788</c:v>
                </c:pt>
                <c:pt idx="3280">
                  <c:v>-18.208799154427481</c:v>
                </c:pt>
                <c:pt idx="3281">
                  <c:v>-18.257091858383305</c:v>
                </c:pt>
                <c:pt idx="3282">
                  <c:v>-18.305402931332214</c:v>
                </c:pt>
                <c:pt idx="3283">
                  <c:v>-18.353732756413919</c:v>
                </c:pt>
                <c:pt idx="3284">
                  <c:v>-18.402081719843583</c:v>
                </c:pt>
                <c:pt idx="3285">
                  <c:v>-18.450450210861547</c:v>
                </c:pt>
                <c:pt idx="3286">
                  <c:v>-18.498838621683252</c:v>
                </c:pt>
                <c:pt idx="3287">
                  <c:v>-18.547247347449673</c:v>
                </c:pt>
                <c:pt idx="3288">
                  <c:v>-18.595676786178327</c:v>
                </c:pt>
                <c:pt idx="3289">
                  <c:v>-18.644127338714213</c:v>
                </c:pt>
                <c:pt idx="3290">
                  <c:v>-18.692599408681591</c:v>
                </c:pt>
                <c:pt idx="3291">
                  <c:v>-18.741093402435993</c:v>
                </c:pt>
                <c:pt idx="3292">
                  <c:v>-18.789609729016302</c:v>
                </c:pt>
                <c:pt idx="3293">
                  <c:v>-18.838148800098583</c:v>
                </c:pt>
                <c:pt idx="3294">
                  <c:v>-18.886711029947815</c:v>
                </c:pt>
                <c:pt idx="3295">
                  <c:v>-18.935296835372284</c:v>
                </c:pt>
                <c:pt idx="3296">
                  <c:v>-18.983906635677446</c:v>
                </c:pt>
                <c:pt idx="3297">
                  <c:v>-19.032540852619821</c:v>
                </c:pt>
                <c:pt idx="3298">
                  <c:v>-19.081199910361903</c:v>
                </c:pt>
                <c:pt idx="3299">
                  <c:v>-19.129884235426815</c:v>
                </c:pt>
                <c:pt idx="3300">
                  <c:v>-19.178594256654009</c:v>
                </c:pt>
                <c:pt idx="3301">
                  <c:v>-19.227330405154429</c:v>
                </c:pt>
                <c:pt idx="3302">
                  <c:v>-19.276093114266796</c:v>
                </c:pt>
                <c:pt idx="3303">
                  <c:v>-19.32488281951364</c:v>
                </c:pt>
                <c:pt idx="3304">
                  <c:v>-19.373699958558031</c:v>
                </c:pt>
                <c:pt idx="3305">
                  <c:v>-19.422544971160477</c:v>
                </c:pt>
                <c:pt idx="3306">
                  <c:v>-19.471418299136023</c:v>
                </c:pt>
                <c:pt idx="3307">
                  <c:v>-19.52032038631183</c:v>
                </c:pt>
                <c:pt idx="3308">
                  <c:v>-19.569251678485116</c:v>
                </c:pt>
                <c:pt idx="3309">
                  <c:v>-19.618212623380849</c:v>
                </c:pt>
                <c:pt idx="3310">
                  <c:v>-19.667203670610515</c:v>
                </c:pt>
                <c:pt idx="3311">
                  <c:v>-19.716225271630705</c:v>
                </c:pt>
                <c:pt idx="3312">
                  <c:v>-19.765277879701653</c:v>
                </c:pt>
                <c:pt idx="3313">
                  <c:v>-19.814361949847239</c:v>
                </c:pt>
                <c:pt idx="3314">
                  <c:v>-19.863477938813357</c:v>
                </c:pt>
                <c:pt idx="3315">
                  <c:v>-19.912626305028709</c:v>
                </c:pt>
                <c:pt idx="3316">
                  <c:v>-19.961807508563968</c:v>
                </c:pt>
                <c:pt idx="3317">
                  <c:v>-20.011022011092496</c:v>
                </c:pt>
                <c:pt idx="3318">
                  <c:v>-20.060270275850492</c:v>
                </c:pt>
                <c:pt idx="3319">
                  <c:v>-20.109552767597823</c:v>
                </c:pt>
                <c:pt idx="3320">
                  <c:v>-20.158869952578961</c:v>
                </c:pt>
                <c:pt idx="3321">
                  <c:v>-20.208222298484152</c:v>
                </c:pt>
                <c:pt idx="3322">
                  <c:v>-20.257610274410442</c:v>
                </c:pt>
                <c:pt idx="3323">
                  <c:v>-20.307034350823763</c:v>
                </c:pt>
                <c:pt idx="3324">
                  <c:v>-20.35649499952072</c:v>
                </c:pt>
                <c:pt idx="3325">
                  <c:v>-20.405992693589873</c:v>
                </c:pt>
                <c:pt idx="3326">
                  <c:v>-20.45552790737505</c:v>
                </c:pt>
                <c:pt idx="3327">
                  <c:v>-20.505101116436677</c:v>
                </c:pt>
                <c:pt idx="3328">
                  <c:v>-20.554712797515286</c:v>
                </c:pt>
                <c:pt idx="3329">
                  <c:v>-20.604363428493492</c:v>
                </c:pt>
                <c:pt idx="3330">
                  <c:v>-20.654053488359729</c:v>
                </c:pt>
                <c:pt idx="3331">
                  <c:v>-20.703783457170907</c:v>
                </c:pt>
                <c:pt idx="3332">
                  <c:v>-20.753553816015653</c:v>
                </c:pt>
                <c:pt idx="3333">
                  <c:v>-20.803365046978399</c:v>
                </c:pt>
                <c:pt idx="3334">
                  <c:v>-20.853217633102364</c:v>
                </c:pt>
                <c:pt idx="3335">
                  <c:v>-20.903112058353933</c:v>
                </c:pt>
                <c:pt idx="3336">
                  <c:v>-20.953048807586235</c:v>
                </c:pt>
                <c:pt idx="3337">
                  <c:v>-21.003028366503401</c:v>
                </c:pt>
                <c:pt idx="3338">
                  <c:v>-21.053051221625068</c:v>
                </c:pt>
                <c:pt idx="3339">
                  <c:v>-21.103117860250499</c:v>
                </c:pt>
                <c:pt idx="3340">
                  <c:v>-21.153228770423272</c:v>
                </c:pt>
                <c:pt idx="3341">
                  <c:v>-21.203384440896205</c:v>
                </c:pt>
                <c:pt idx="3342">
                  <c:v>-21.253585361095819</c:v>
                </c:pt>
                <c:pt idx="3343">
                  <c:v>-21.303832021087608</c:v>
                </c:pt>
                <c:pt idx="3344">
                  <c:v>-21.35412491154106</c:v>
                </c:pt>
                <c:pt idx="3345">
                  <c:v>-21.404464523694799</c:v>
                </c:pt>
                <c:pt idx="3346">
                  <c:v>-21.454851349322411</c:v>
                </c:pt>
                <c:pt idx="3347">
                  <c:v>-21.505285880697063</c:v>
                </c:pt>
                <c:pt idx="3348">
                  <c:v>-21.555768610557561</c:v>
                </c:pt>
                <c:pt idx="3349">
                  <c:v>-21.606300032074437</c:v>
                </c:pt>
                <c:pt idx="3350">
                  <c:v>-21.656880638815036</c:v>
                </c:pt>
                <c:pt idx="3351">
                  <c:v>-21.707510924709794</c:v>
                </c:pt>
                <c:pt idx="3352">
                  <c:v>-21.758191384018222</c:v>
                </c:pt>
                <c:pt idx="3353">
                  <c:v>-21.808922511294963</c:v>
                </c:pt>
                <c:pt idx="3354">
                  <c:v>-21.859704801356095</c:v>
                </c:pt>
                <c:pt idx="3355">
                  <c:v>-21.910538749245152</c:v>
                </c:pt>
                <c:pt idx="3356">
                  <c:v>-21.961424850199741</c:v>
                </c:pt>
                <c:pt idx="3357">
                  <c:v>-22.012363599618062</c:v>
                </c:pt>
                <c:pt idx="3358">
                  <c:v>-22.063355493025348</c:v>
                </c:pt>
                <c:pt idx="3359">
                  <c:v>-22.114401026040447</c:v>
                </c:pt>
                <c:pt idx="3360">
                  <c:v>-22.165500694342718</c:v>
                </c:pt>
                <c:pt idx="3361">
                  <c:v>-22.21665499363862</c:v>
                </c:pt>
                <c:pt idx="3362">
                  <c:v>-22.267864419628655</c:v>
                </c:pt>
                <c:pt idx="3363">
                  <c:v>-22.319129467974438</c:v>
                </c:pt>
                <c:pt idx="3364">
                  <c:v>-22.370450634265708</c:v>
                </c:pt>
                <c:pt idx="3365">
                  <c:v>-22.4218284139871</c:v>
                </c:pt>
                <c:pt idx="3366">
                  <c:v>-22.473263302485705</c:v>
                </c:pt>
                <c:pt idx="3367">
                  <c:v>-22.524755794937956</c:v>
                </c:pt>
                <c:pt idx="3368">
                  <c:v>-22.576306386317309</c:v>
                </c:pt>
                <c:pt idx="3369">
                  <c:v>-22.627915571361086</c:v>
                </c:pt>
                <c:pt idx="3370">
                  <c:v>-22.679583844538111</c:v>
                </c:pt>
                <c:pt idx="3371">
                  <c:v>-22.731311700016438</c:v>
                </c:pt>
                <c:pt idx="3372">
                  <c:v>-22.783099631630538</c:v>
                </c:pt>
                <c:pt idx="3373">
                  <c:v>-22.834948132848897</c:v>
                </c:pt>
                <c:pt idx="3374">
                  <c:v>-22.886857696741792</c:v>
                </c:pt>
                <c:pt idx="3375">
                  <c:v>-22.938828815948771</c:v>
                </c:pt>
                <c:pt idx="3376">
                  <c:v>-22.990861982646869</c:v>
                </c:pt>
                <c:pt idx="3377">
                  <c:v>-23.042957688517681</c:v>
                </c:pt>
                <c:pt idx="3378">
                  <c:v>-23.095116424715695</c:v>
                </c:pt>
                <c:pt idx="3379">
                  <c:v>-23.147338681836239</c:v>
                </c:pt>
                <c:pt idx="3380">
                  <c:v>-23.199624949883177</c:v>
                </c:pt>
                <c:pt idx="3381">
                  <c:v>-23.2519757182368</c:v>
                </c:pt>
                <c:pt idx="3382">
                  <c:v>-23.304391475622197</c:v>
                </c:pt>
                <c:pt idx="3383">
                  <c:v>-23.356872710077269</c:v>
                </c:pt>
                <c:pt idx="3384">
                  <c:v>-23.409419908920633</c:v>
                </c:pt>
                <c:pt idx="3385">
                  <c:v>-23.46203355872003</c:v>
                </c:pt>
                <c:pt idx="3386">
                  <c:v>-23.514714145260406</c:v>
                </c:pt>
                <c:pt idx="3387">
                  <c:v>-23.567462153512317</c:v>
                </c:pt>
                <c:pt idx="3388">
                  <c:v>-23.620278067600175</c:v>
                </c:pt>
                <c:pt idx="3389">
                  <c:v>-23.673162370770417</c:v>
                </c:pt>
                <c:pt idx="3390">
                  <c:v>-23.726115545360358</c:v>
                </c:pt>
                <c:pt idx="3391">
                  <c:v>-23.779138072766209</c:v>
                </c:pt>
                <c:pt idx="3392">
                  <c:v>-23.832230433411979</c:v>
                </c:pt>
                <c:pt idx="3393">
                  <c:v>-23.88539310671764</c:v>
                </c:pt>
                <c:pt idx="3394">
                  <c:v>-23.938626571067871</c:v>
                </c:pt>
                <c:pt idx="3395">
                  <c:v>-23.991931303780845</c:v>
                </c:pt>
                <c:pt idx="3396">
                  <c:v>-24.04530778107663</c:v>
                </c:pt>
                <c:pt idx="3397">
                  <c:v>-24.098756478046326</c:v>
                </c:pt>
                <c:pt idx="3398">
                  <c:v>-24.15227786862037</c:v>
                </c:pt>
                <c:pt idx="3399">
                  <c:v>-24.205872425537894</c:v>
                </c:pt>
                <c:pt idx="3400">
                  <c:v>-24.259540620315008</c:v>
                </c:pt>
                <c:pt idx="3401">
                  <c:v>-24.313282923214391</c:v>
                </c:pt>
                <c:pt idx="3402">
                  <c:v>-24.367099803213822</c:v>
                </c:pt>
                <c:pt idx="3403">
                  <c:v>-24.420991727975338</c:v>
                </c:pt>
                <c:pt idx="3404">
                  <c:v>-24.474959163814482</c:v>
                </c:pt>
                <c:pt idx="3405">
                  <c:v>-24.529002575669317</c:v>
                </c:pt>
                <c:pt idx="3406">
                  <c:v>-24.583122427069476</c:v>
                </c:pt>
                <c:pt idx="3407">
                  <c:v>-24.637319180105926</c:v>
                </c:pt>
                <c:pt idx="3408">
                  <c:v>-24.69159329539993</c:v>
                </c:pt>
                <c:pt idx="3409">
                  <c:v>-24.745945232072394</c:v>
                </c:pt>
                <c:pt idx="3410">
                  <c:v>-24.80037544771367</c:v>
                </c:pt>
                <c:pt idx="3411">
                  <c:v>-24.854884398352528</c:v>
                </c:pt>
                <c:pt idx="3412">
                  <c:v>-24.90947253842636</c:v>
                </c:pt>
                <c:pt idx="3413">
                  <c:v>-24.964140320750452</c:v>
                </c:pt>
                <c:pt idx="3414">
                  <c:v>-25.018888196487879</c:v>
                </c:pt>
                <c:pt idx="3415">
                  <c:v>-25.073716615118997</c:v>
                </c:pt>
                <c:pt idx="3416">
                  <c:v>-25.128626024411904</c:v>
                </c:pt>
                <c:pt idx="3417">
                  <c:v>-25.183616870391738</c:v>
                </c:pt>
                <c:pt idx="3418">
                  <c:v>-25.238689597311318</c:v>
                </c:pt>
                <c:pt idx="3419">
                  <c:v>-25.293844647620546</c:v>
                </c:pt>
                <c:pt idx="3420">
                  <c:v>-25.349082461937282</c:v>
                </c:pt>
                <c:pt idx="3421">
                  <c:v>-25.404403479017184</c:v>
                </c:pt>
                <c:pt idx="3422">
                  <c:v>-25.459808135724245</c:v>
                </c:pt>
                <c:pt idx="3423">
                  <c:v>-25.515296867001215</c:v>
                </c:pt>
                <c:pt idx="3424">
                  <c:v>-25.57087010583999</c:v>
                </c:pt>
                <c:pt idx="3425">
                  <c:v>-25.626528283252728</c:v>
                </c:pt>
                <c:pt idx="3426">
                  <c:v>-25.682271828241809</c:v>
                </c:pt>
                <c:pt idx="3427">
                  <c:v>-25.73810116777139</c:v>
                </c:pt>
                <c:pt idx="3428">
                  <c:v>-25.794016726737926</c:v>
                </c:pt>
                <c:pt idx="3429">
                  <c:v>-25.850018927941267</c:v>
                </c:pt>
                <c:pt idx="3430">
                  <c:v>-25.906108192055992</c:v>
                </c:pt>
                <c:pt idx="3431">
                  <c:v>-25.962284937602469</c:v>
                </c:pt>
                <c:pt idx="3432">
                  <c:v>-26.01854958091824</c:v>
                </c:pt>
                <c:pt idx="3433">
                  <c:v>-26.074902536129706</c:v>
                </c:pt>
                <c:pt idx="3434">
                  <c:v>-26.131344215123388</c:v>
                </c:pt>
                <c:pt idx="3435">
                  <c:v>-26.187875027517858</c:v>
                </c:pt>
                <c:pt idx="3436">
                  <c:v>-26.2444953806359</c:v>
                </c:pt>
                <c:pt idx="3437">
                  <c:v>-26.301205679475554</c:v>
                </c:pt>
                <c:pt idx="3438">
                  <c:v>-26.358006326683498</c:v>
                </c:pt>
                <c:pt idx="3439">
                  <c:v>-26.414897722526085</c:v>
                </c:pt>
                <c:pt idx="3440">
                  <c:v>-26.471880264862818</c:v>
                </c:pt>
                <c:pt idx="3441">
                  <c:v>-26.528954349117786</c:v>
                </c:pt>
                <c:pt idx="3442">
                  <c:v>-26.586120368253113</c:v>
                </c:pt>
                <c:pt idx="3443">
                  <c:v>-26.643378712741807</c:v>
                </c:pt>
                <c:pt idx="3444">
                  <c:v>-26.700729770539866</c:v>
                </c:pt>
                <c:pt idx="3445">
                  <c:v>-26.758173927060515</c:v>
                </c:pt>
                <c:pt idx="3446">
                  <c:v>-26.815711565146824</c:v>
                </c:pt>
                <c:pt idx="3447">
                  <c:v>-26.873343065045209</c:v>
                </c:pt>
                <c:pt idx="3448">
                  <c:v>-26.93106880437924</c:v>
                </c:pt>
                <c:pt idx="3449">
                  <c:v>-26.988889158123023</c:v>
                </c:pt>
                <c:pt idx="3450">
                  <c:v>-27.046804498575803</c:v>
                </c:pt>
                <c:pt idx="3451">
                  <c:v>-27.10481519533543</c:v>
                </c:pt>
                <c:pt idx="3452">
                  <c:v>-27.162921615272882</c:v>
                </c:pt>
                <c:pt idx="3453">
                  <c:v>-27.221124122507078</c:v>
                </c:pt>
                <c:pt idx="3454">
                  <c:v>-27.279423078379082</c:v>
                </c:pt>
                <c:pt idx="3455">
                  <c:v>-27.337818841427083</c:v>
                </c:pt>
                <c:pt idx="3456">
                  <c:v>-27.396311767361574</c:v>
                </c:pt>
                <c:pt idx="3457">
                  <c:v>-27.454902209040512</c:v>
                </c:pt>
                <c:pt idx="3458">
                  <c:v>-27.513590516444815</c:v>
                </c:pt>
                <c:pt idx="3459">
                  <c:v>-27.572377036654014</c:v>
                </c:pt>
                <c:pt idx="3460">
                  <c:v>-27.631262113821929</c:v>
                </c:pt>
                <c:pt idx="3461">
                  <c:v>-27.690246089152986</c:v>
                </c:pt>
                <c:pt idx="3462">
                  <c:v>-27.749329300878518</c:v>
                </c:pt>
                <c:pt idx="3463">
                  <c:v>-27.808512084232945</c:v>
                </c:pt>
                <c:pt idx="3464">
                  <c:v>-27.86779477143093</c:v>
                </c:pt>
                <c:pt idx="3465">
                  <c:v>-27.927177691644083</c:v>
                </c:pt>
                <c:pt idx="3466">
                  <c:v>-27.986661170977996</c:v>
                </c:pt>
                <c:pt idx="3467">
                  <c:v>-28.046245532450151</c:v>
                </c:pt>
                <c:pt idx="3468">
                  <c:v>-28.10593109596703</c:v>
                </c:pt>
                <c:pt idx="3469">
                  <c:v>-28.165718178302384</c:v>
                </c:pt>
                <c:pt idx="3470">
                  <c:v>-28.225607093075403</c:v>
                </c:pt>
                <c:pt idx="3471">
                  <c:v>-28.285598150728756</c:v>
                </c:pt>
                <c:pt idx="3472">
                  <c:v>-28.34569165850737</c:v>
                </c:pt>
                <c:pt idx="3473">
                  <c:v>-28.405887920437603</c:v>
                </c:pt>
                <c:pt idx="3474">
                  <c:v>-28.466187237306059</c:v>
                </c:pt>
                <c:pt idx="3475">
                  <c:v>-28.526589906639288</c:v>
                </c:pt>
                <c:pt idx="3476">
                  <c:v>-28.587096222683222</c:v>
                </c:pt>
                <c:pt idx="3477">
                  <c:v>-28.647706476383149</c:v>
                </c:pt>
                <c:pt idx="3478">
                  <c:v>-28.708420955364314</c:v>
                </c:pt>
                <c:pt idx="3479">
                  <c:v>-28.769239943911952</c:v>
                </c:pt>
                <c:pt idx="3480">
                  <c:v>-28.830163722952179</c:v>
                </c:pt>
                <c:pt idx="3481">
                  <c:v>-28.891192570033368</c:v>
                </c:pt>
                <c:pt idx="3482">
                  <c:v>-28.952326759307244</c:v>
                </c:pt>
                <c:pt idx="3483">
                  <c:v>-29.013566561510423</c:v>
                </c:pt>
                <c:pt idx="3484">
                  <c:v>-29.074912243946791</c:v>
                </c:pt>
                <c:pt idx="3485">
                  <c:v>-29.136364070469249</c:v>
                </c:pt>
                <c:pt idx="3486">
                  <c:v>-29.197922301462636</c:v>
                </c:pt>
                <c:pt idx="3487">
                  <c:v>-29.259587193826306</c:v>
                </c:pt>
                <c:pt idx="3488">
                  <c:v>-29.321359000957472</c:v>
                </c:pt>
                <c:pt idx="3489">
                  <c:v>-29.383237972734662</c:v>
                </c:pt>
                <c:pt idx="3490">
                  <c:v>-29.445224355501381</c:v>
                </c:pt>
                <c:pt idx="3491">
                  <c:v>-29.507318392050188</c:v>
                </c:pt>
                <c:pt idx="3492">
                  <c:v>-29.569520321607211</c:v>
                </c:pt>
                <c:pt idx="3493">
                  <c:v>-29.631830379817039</c:v>
                </c:pt>
                <c:pt idx="3494">
                  <c:v>-29.694248798727351</c:v>
                </c:pt>
                <c:pt idx="3495">
                  <c:v>-29.756775806774854</c:v>
                </c:pt>
                <c:pt idx="3496">
                  <c:v>-29.819411628770439</c:v>
                </c:pt>
                <c:pt idx="3497">
                  <c:v>-29.882156485885783</c:v>
                </c:pt>
                <c:pt idx="3498">
                  <c:v>-29.945010595639271</c:v>
                </c:pt>
                <c:pt idx="3499">
                  <c:v>-30.007974171883145</c:v>
                </c:pt>
                <c:pt idx="3500">
                  <c:v>-30.07104742479024</c:v>
                </c:pt>
                <c:pt idx="3501">
                  <c:v>-30.13423056084179</c:v>
                </c:pt>
                <c:pt idx="3502">
                  <c:v>-30.197523782814642</c:v>
                </c:pt>
                <c:pt idx="3503">
                  <c:v>-30.26092728976996</c:v>
                </c:pt>
                <c:pt idx="3504">
                  <c:v>-30.324441277041547</c:v>
                </c:pt>
                <c:pt idx="3505">
                  <c:v>-30.388065936224166</c:v>
                </c:pt>
                <c:pt idx="3506">
                  <c:v>-30.451801455163654</c:v>
                </c:pt>
                <c:pt idx="3507">
                  <c:v>-30.515648017945733</c:v>
                </c:pt>
                <c:pt idx="3508">
                  <c:v>-30.579605804886146</c:v>
                </c:pt>
                <c:pt idx="3509">
                  <c:v>-30.643674992520822</c:v>
                </c:pt>
                <c:pt idx="3510">
                  <c:v>-30.70785575359713</c:v>
                </c:pt>
                <c:pt idx="3511">
                  <c:v>-30.772148257063918</c:v>
                </c:pt>
                <c:pt idx="3512">
                  <c:v>-30.836552668063526</c:v>
                </c:pt>
                <c:pt idx="3513">
                  <c:v>-30.901069147923547</c:v>
                </c:pt>
                <c:pt idx="3514">
                  <c:v>-30.965697854148427</c:v>
                </c:pt>
                <c:pt idx="3515">
                  <c:v>-31.030438940412925</c:v>
                </c:pt>
                <c:pt idx="3516">
                  <c:v>-31.09529255655368</c:v>
                </c:pt>
                <c:pt idx="3517">
                  <c:v>-31.160258848563899</c:v>
                </c:pt>
                <c:pt idx="3518">
                  <c:v>-31.225337958585911</c:v>
                </c:pt>
                <c:pt idx="3519">
                  <c:v>-31.290530024905557</c:v>
                </c:pt>
                <c:pt idx="3520">
                  <c:v>-31.355835181946816</c:v>
                </c:pt>
                <c:pt idx="3521">
                  <c:v>-31.421253560266184</c:v>
                </c:pt>
                <c:pt idx="3522">
                  <c:v>-31.486785286548042</c:v>
                </c:pt>
                <c:pt idx="3523">
                  <c:v>-31.552430483600485</c:v>
                </c:pt>
                <c:pt idx="3524">
                  <c:v>-31.618189270350641</c:v>
                </c:pt>
                <c:pt idx="3525">
                  <c:v>-31.684061761841509</c:v>
                </c:pt>
                <c:pt idx="3526">
                  <c:v>-31.750048069228598</c:v>
                </c:pt>
                <c:pt idx="3527">
                  <c:v>-31.816148299777023</c:v>
                </c:pt>
                <c:pt idx="3528">
                  <c:v>-31.882362556858673</c:v>
                </c:pt>
                <c:pt idx="3529">
                  <c:v>-31.948690939950652</c:v>
                </c:pt>
                <c:pt idx="3530">
                  <c:v>-32.015133544633223</c:v>
                </c:pt>
                <c:pt idx="3531">
                  <c:v>-32.081690462588575</c:v>
                </c:pt>
                <c:pt idx="3532">
                  <c:v>-32.148361781600123</c:v>
                </c:pt>
                <c:pt idx="3533">
                  <c:v>-32.215147585551115</c:v>
                </c:pt>
                <c:pt idx="3534">
                  <c:v>-32.2820479544257</c:v>
                </c:pt>
                <c:pt idx="3535">
                  <c:v>-32.34906296430853</c:v>
                </c:pt>
                <c:pt idx="3536">
                  <c:v>-32.416192687385362</c:v>
                </c:pt>
                <c:pt idx="3537">
                  <c:v>-32.483437191943999</c:v>
                </c:pt>
                <c:pt idx="3538">
                  <c:v>-32.550796542376119</c:v>
                </c:pt>
                <c:pt idx="3539">
                  <c:v>-32.618270799179065</c:v>
                </c:pt>
                <c:pt idx="3540">
                  <c:v>-32.685860018957563</c:v>
                </c:pt>
                <c:pt idx="3541">
                  <c:v>-32.753564254427062</c:v>
                </c:pt>
                <c:pt idx="3542">
                  <c:v>-32.821383554415831</c:v>
                </c:pt>
                <c:pt idx="3543">
                  <c:v>-32.889317963869274</c:v>
                </c:pt>
                <c:pt idx="3544">
                  <c:v>-32.957367523853101</c:v>
                </c:pt>
                <c:pt idx="3545">
                  <c:v>-33.025532271557786</c:v>
                </c:pt>
                <c:pt idx="3546">
                  <c:v>-33.093812240302853</c:v>
                </c:pt>
                <c:pt idx="3547">
                  <c:v>-33.162207459542195</c:v>
                </c:pt>
                <c:pt idx="3548">
                  <c:v>-33.230717954869135</c:v>
                </c:pt>
                <c:pt idx="3549">
                  <c:v>-33.299343748022125</c:v>
                </c:pt>
                <c:pt idx="3550">
                  <c:v>-33.368084856891073</c:v>
                </c:pt>
                <c:pt idx="3551">
                  <c:v>-33.436941295523688</c:v>
                </c:pt>
                <c:pt idx="3552">
                  <c:v>-33.505913074132188</c:v>
                </c:pt>
                <c:pt idx="3553">
                  <c:v>-33.575000199101162</c:v>
                </c:pt>
                <c:pt idx="3554">
                  <c:v>-33.644202672994197</c:v>
                </c:pt>
                <c:pt idx="3555">
                  <c:v>-33.713520494562786</c:v>
                </c:pt>
                <c:pt idx="3556">
                  <c:v>-33.782953658754458</c:v>
                </c:pt>
                <c:pt idx="3557">
                  <c:v>-33.852502156721236</c:v>
                </c:pt>
                <c:pt idx="3558">
                  <c:v>-33.922165975828889</c:v>
                </c:pt>
                <c:pt idx="3559">
                  <c:v>-33.991945099667049</c:v>
                </c:pt>
                <c:pt idx="3560">
                  <c:v>-34.06183950805805</c:v>
                </c:pt>
                <c:pt idx="3561">
                  <c:v>-34.131849177067764</c:v>
                </c:pt>
                <c:pt idx="3562">
                  <c:v>-34.201974079016246</c:v>
                </c:pt>
                <c:pt idx="3563">
                  <c:v>-34.272214182488518</c:v>
                </c:pt>
                <c:pt idx="3564">
                  <c:v>-34.34256945234597</c:v>
                </c:pt>
                <c:pt idx="3565">
                  <c:v>-34.413039849737842</c:v>
                </c:pt>
                <c:pt idx="3566">
                  <c:v>-34.48362533211354</c:v>
                </c:pt>
                <c:pt idx="3567">
                  <c:v>-34.554325853234857</c:v>
                </c:pt>
                <c:pt idx="3568">
                  <c:v>-34.625141363188931</c:v>
                </c:pt>
                <c:pt idx="3569">
                  <c:v>-34.696071808400617</c:v>
                </c:pt>
                <c:pt idx="3570">
                  <c:v>-34.767117131647232</c:v>
                </c:pt>
                <c:pt idx="3571">
                  <c:v>-34.838277272070812</c:v>
                </c:pt>
                <c:pt idx="3572">
                  <c:v>-34.909552165193396</c:v>
                </c:pt>
                <c:pt idx="3573">
                  <c:v>-34.980941742930831</c:v>
                </c:pt>
                <c:pt idx="3574">
                  <c:v>-35.052445933607707</c:v>
                </c:pt>
                <c:pt idx="3575">
                  <c:v>-35.124064661972618</c:v>
                </c:pt>
                <c:pt idx="3576">
                  <c:v>-35.195797849213498</c:v>
                </c:pt>
                <c:pt idx="3577">
                  <c:v>-35.267645412972975</c:v>
                </c:pt>
                <c:pt idx="3578">
                  <c:v>-35.339607267365466</c:v>
                </c:pt>
                <c:pt idx="3579">
                  <c:v>-35.41168332299231</c:v>
                </c:pt>
                <c:pt idx="3580">
                  <c:v>-35.483873486959403</c:v>
                </c:pt>
                <c:pt idx="3581">
                  <c:v>-35.556177662894058</c:v>
                </c:pt>
                <c:pt idx="3582">
                  <c:v>-35.628595750961637</c:v>
                </c:pt>
                <c:pt idx="3583">
                  <c:v>-35.701127647884299</c:v>
                </c:pt>
                <c:pt idx="3584">
                  <c:v>-35.773773246957809</c:v>
                </c:pt>
                <c:pt idx="3585">
                  <c:v>-35.846532438070795</c:v>
                </c:pt>
                <c:pt idx="3586">
                  <c:v>-35.919405107722412</c:v>
                </c:pt>
                <c:pt idx="3587">
                  <c:v>-35.992391139041487</c:v>
                </c:pt>
                <c:pt idx="3588">
                  <c:v>-36.065490411805918</c:v>
                </c:pt>
                <c:pt idx="3589">
                  <c:v>-36.13870280246131</c:v>
                </c:pt>
                <c:pt idx="3590">
                  <c:v>-36.212028184141246</c:v>
                </c:pt>
                <c:pt idx="3591">
                  <c:v>-36.28546642668698</c:v>
                </c:pt>
                <c:pt idx="3592">
                  <c:v>-36.359017396667504</c:v>
                </c:pt>
                <c:pt idx="3593">
                  <c:v>-36.432680957400208</c:v>
                </c:pt>
                <c:pt idx="3594">
                  <c:v>-36.506456968971484</c:v>
                </c:pt>
                <c:pt idx="3595">
                  <c:v>-36.580345288257703</c:v>
                </c:pt>
                <c:pt idx="3596">
                  <c:v>-36.6543457689463</c:v>
                </c:pt>
                <c:pt idx="3597">
                  <c:v>-36.728458261557478</c:v>
                </c:pt>
                <c:pt idx="3598">
                  <c:v>-36.802682613465684</c:v>
                </c:pt>
                <c:pt idx="3599">
                  <c:v>-36.877018668921608</c:v>
                </c:pt>
                <c:pt idx="3600">
                  <c:v>-36.95146626907453</c:v>
                </c:pt>
                <c:pt idx="3601">
                  <c:v>-37.02602525199471</c:v>
                </c:pt>
                <c:pt idx="3602">
                  <c:v>-37.100695452695675</c:v>
                </c:pt>
                <c:pt idx="3603">
                  <c:v>-37.175476703157322</c:v>
                </c:pt>
                <c:pt idx="3604">
                  <c:v>-37.250368832349039</c:v>
                </c:pt>
                <c:pt idx="3605">
                  <c:v>-37.325371666252934</c:v>
                </c:pt>
                <c:pt idx="3606">
                  <c:v>-37.400485027887413</c:v>
                </c:pt>
                <c:pt idx="3607">
                  <c:v>-37.475708737330521</c:v>
                </c:pt>
                <c:pt idx="3608">
                  <c:v>-37.551042611744442</c:v>
                </c:pt>
                <c:pt idx="3609">
                  <c:v>-37.62648646539887</c:v>
                </c:pt>
                <c:pt idx="3610">
                  <c:v>-37.702040109695751</c:v>
                </c:pt>
                <c:pt idx="3611">
                  <c:v>-37.77770335319407</c:v>
                </c:pt>
                <c:pt idx="3612">
                  <c:v>-37.853476001633467</c:v>
                </c:pt>
                <c:pt idx="3613">
                  <c:v>-37.929357857959779</c:v>
                </c:pt>
                <c:pt idx="3614">
                  <c:v>-38.005348722350412</c:v>
                </c:pt>
                <c:pt idx="3615">
                  <c:v>-38.081448392238329</c:v>
                </c:pt>
                <c:pt idx="3616">
                  <c:v>-38.157656662338269</c:v>
                </c:pt>
                <c:pt idx="3617">
                  <c:v>-38.233973324672228</c:v>
                </c:pt>
                <c:pt idx="3618">
                  <c:v>-38.310398168594553</c:v>
                </c:pt>
                <c:pt idx="3619">
                  <c:v>-38.386930980817809</c:v>
                </c:pt>
                <c:pt idx="3620">
                  <c:v>-38.463571545439237</c:v>
                </c:pt>
                <c:pt idx="3621">
                  <c:v>-38.540319643966406</c:v>
                </c:pt>
                <c:pt idx="3622">
                  <c:v>-38.617175055343189</c:v>
                </c:pt>
                <c:pt idx="3623">
                  <c:v>-38.694137555976639</c:v>
                </c:pt>
                <c:pt idx="3624">
                  <c:v>-38.771206919762726</c:v>
                </c:pt>
                <c:pt idx="3625">
                  <c:v>-38.848382918113657</c:v>
                </c:pt>
                <c:pt idx="3626">
                  <c:v>-38.925665319983679</c:v>
                </c:pt>
                <c:pt idx="3627">
                  <c:v>-39.003053891896954</c:v>
                </c:pt>
                <c:pt idx="3628">
                  <c:v>-39.080548397973367</c:v>
                </c:pt>
                <c:pt idx="3629">
                  <c:v>-39.158148599956192</c:v>
                </c:pt>
                <c:pt idx="3630">
                  <c:v>-39.235854257238699</c:v>
                </c:pt>
                <c:pt idx="3631">
                  <c:v>-39.313665126891955</c:v>
                </c:pt>
                <c:pt idx="3632">
                  <c:v>-39.39158096369129</c:v>
                </c:pt>
                <c:pt idx="3633">
                  <c:v>-39.469601520144252</c:v>
                </c:pt>
                <c:pt idx="3634">
                  <c:v>-39.547726546517808</c:v>
                </c:pt>
                <c:pt idx="3635">
                  <c:v>-39.625955790865888</c:v>
                </c:pt>
                <c:pt idx="3636">
                  <c:v>-39.704288999056629</c:v>
                </c:pt>
                <c:pt idx="3637">
                  <c:v>-39.782725914800523</c:v>
                </c:pt>
                <c:pt idx="3638">
                  <c:v>-39.86126627967753</c:v>
                </c:pt>
                <c:pt idx="3639">
                  <c:v>-39.939909833165302</c:v>
                </c:pt>
                <c:pt idx="3640">
                  <c:v>-40.018656312666756</c:v>
                </c:pt>
                <c:pt idx="3641">
                  <c:v>-40.097505453537664</c:v>
                </c:pt>
                <c:pt idx="3642">
                  <c:v>-40.176456989114719</c:v>
                </c:pt>
                <c:pt idx="3643">
                  <c:v>-40.255510650743673</c:v>
                </c:pt>
                <c:pt idx="3644">
                  <c:v>-40.334666167806816</c:v>
                </c:pt>
                <c:pt idx="3645">
                  <c:v>-40.413923267751109</c:v>
                </c:pt>
                <c:pt idx="3646">
                  <c:v>-40.493281676116354</c:v>
                </c:pt>
                <c:pt idx="3647">
                  <c:v>-40.572741116562874</c:v>
                </c:pt>
                <c:pt idx="3648">
                  <c:v>-40.652301310899652</c:v>
                </c:pt>
                <c:pt idx="3649">
                  <c:v>-40.731961979112434</c:v>
                </c:pt>
                <c:pt idx="3650">
                  <c:v>-40.8117228393915</c:v>
                </c:pt>
                <c:pt idx="3651">
                  <c:v>-40.891583608160083</c:v>
                </c:pt>
                <c:pt idx="3652">
                  <c:v>-40.971544000102085</c:v>
                </c:pt>
                <c:pt idx="3653">
                  <c:v>-41.051603728189846</c:v>
                </c:pt>
                <c:pt idx="3654">
                  <c:v>-41.131762503712821</c:v>
                </c:pt>
                <c:pt idx="3655">
                  <c:v>-41.212020036305077</c:v>
                </c:pt>
                <c:pt idx="3656">
                  <c:v>-41.292376033973291</c:v>
                </c:pt>
                <c:pt idx="3657">
                  <c:v>-41.3728302031247</c:v>
                </c:pt>
                <c:pt idx="3658">
                  <c:v>-41.453382248595318</c:v>
                </c:pt>
                <c:pt idx="3659">
                  <c:v>-41.534031873677328</c:v>
                </c:pt>
                <c:pt idx="3660">
                  <c:v>-41.614778780147141</c:v>
                </c:pt>
                <c:pt idx="3661">
                  <c:v>-41.695622668293296</c:v>
                </c:pt>
                <c:pt idx="3662">
                  <c:v>-41.77656323694417</c:v>
                </c:pt>
                <c:pt idx="3663">
                  <c:v>-41.857600183495542</c:v>
                </c:pt>
                <c:pt idx="3664">
                  <c:v>-41.938733203938376</c:v>
                </c:pt>
                <c:pt idx="3665">
                  <c:v>-42.01996199288638</c:v>
                </c:pt>
                <c:pt idx="3666">
                  <c:v>-42.101286243603688</c:v>
                </c:pt>
                <c:pt idx="3667">
                  <c:v>-42.182705648031906</c:v>
                </c:pt>
                <c:pt idx="3668">
                  <c:v>-42.264219896818453</c:v>
                </c:pt>
                <c:pt idx="3669">
                  <c:v>-42.345828679342631</c:v>
                </c:pt>
                <c:pt idx="3670">
                  <c:v>-42.427531683743815</c:v>
                </c:pt>
                <c:pt idx="3671">
                  <c:v>-42.509328596948578</c:v>
                </c:pt>
                <c:pt idx="3672">
                  <c:v>-42.591219104697373</c:v>
                </c:pt>
                <c:pt idx="3673">
                  <c:v>-42.673202891572032</c:v>
                </c:pt>
                <c:pt idx="3674">
                  <c:v>-42.755279641022376</c:v>
                </c:pt>
                <c:pt idx="3675">
                  <c:v>-42.837449035393327</c:v>
                </c:pt>
                <c:pt idx="3676">
                  <c:v>-42.919710755951186</c:v>
                </c:pt>
                <c:pt idx="3677">
                  <c:v>-43.002064482911358</c:v>
                </c:pt>
                <c:pt idx="3678">
                  <c:v>-43.084509895463668</c:v>
                </c:pt>
                <c:pt idx="3679">
                  <c:v>-43.167046671799561</c:v>
                </c:pt>
                <c:pt idx="3680">
                  <c:v>-43.24967448913835</c:v>
                </c:pt>
                <c:pt idx="3681">
                  <c:v>-43.332393023753511</c:v>
                </c:pt>
                <c:pt idx="3682">
                  <c:v>-43.415201950998636</c:v>
                </c:pt>
                <c:pt idx="3683">
                  <c:v>-43.498100945333633</c:v>
                </c:pt>
                <c:pt idx="3684">
                  <c:v>-43.581089680350324</c:v>
                </c:pt>
                <c:pt idx="3685">
                  <c:v>-43.66416782879908</c:v>
                </c:pt>
                <c:pt idx="3686">
                  <c:v>-43.747335062613423</c:v>
                </c:pt>
                <c:pt idx="3687">
                  <c:v>-43.830591052936342</c:v>
                </c:pt>
                <c:pt idx="3688">
                  <c:v>-43.913935470145404</c:v>
                </c:pt>
                <c:pt idx="3689">
                  <c:v>-43.997367983877957</c:v>
                </c:pt>
                <c:pt idx="3690">
                  <c:v>-44.080888263056828</c:v>
                </c:pt>
                <c:pt idx="3691">
                  <c:v>-44.164495975914548</c:v>
                </c:pt>
                <c:pt idx="3692">
                  <c:v>-44.248190790018988</c:v>
                </c:pt>
                <c:pt idx="3693">
                  <c:v>-44.331972372297379</c:v>
                </c:pt>
                <c:pt idx="3694">
                  <c:v>-44.415840389062026</c:v>
                </c:pt>
                <c:pt idx="3695">
                  <c:v>-44.499794506033261</c:v>
                </c:pt>
                <c:pt idx="3696">
                  <c:v>-44.583834388365311</c:v>
                </c:pt>
                <c:pt idx="3697">
                  <c:v>-44.667959700669243</c:v>
                </c:pt>
                <c:pt idx="3698">
                  <c:v>-44.752170107037813</c:v>
                </c:pt>
                <c:pt idx="3699">
                  <c:v>-44.836465271068924</c:v>
                </c:pt>
                <c:pt idx="3700">
                  <c:v>-44.920844855889406</c:v>
                </c:pt>
                <c:pt idx="3701">
                  <c:v>-45.005308524178801</c:v>
                </c:pt>
                <c:pt idx="3702">
                  <c:v>-45.089855938192571</c:v>
                </c:pt>
                <c:pt idx="3703">
                  <c:v>-45.174486759785033</c:v>
                </c:pt>
                <c:pt idx="3704">
                  <c:v>-45.259200650433229</c:v>
                </c:pt>
                <c:pt idx="3705">
                  <c:v>-45.343997271259255</c:v>
                </c:pt>
                <c:pt idx="3706">
                  <c:v>-45.428876283053086</c:v>
                </c:pt>
                <c:pt idx="3707">
                  <c:v>-45.513837346295546</c:v>
                </c:pt>
                <c:pt idx="3708">
                  <c:v>-45.598880121179803</c:v>
                </c:pt>
                <c:pt idx="3709">
                  <c:v>-45.684004267635302</c:v>
                </c:pt>
                <c:pt idx="3710">
                  <c:v>-45.76920944534799</c:v>
                </c:pt>
                <c:pt idx="3711">
                  <c:v>-45.854495313783367</c:v>
                </c:pt>
                <c:pt idx="3712">
                  <c:v>-45.939861532208042</c:v>
                </c:pt>
                <c:pt idx="3713">
                  <c:v>-46.025307759710813</c:v>
                </c:pt>
                <c:pt idx="3714">
                  <c:v>-46.110833655225008</c:v>
                </c:pt>
                <c:pt idx="3715">
                  <c:v>-46.196438877548722</c:v>
                </c:pt>
                <c:pt idx="3716">
                  <c:v>-46.282123085366493</c:v>
                </c:pt>
                <c:pt idx="3717">
                  <c:v>-46.36788593726979</c:v>
                </c:pt>
                <c:pt idx="3718">
                  <c:v>-46.453727091777907</c:v>
                </c:pt>
                <c:pt idx="3719">
                  <c:v>-46.539646207358452</c:v>
                </c:pt>
                <c:pt idx="3720">
                  <c:v>-46.625642942447655</c:v>
                </c:pt>
                <c:pt idx="3721">
                  <c:v>-46.711716955470393</c:v>
                </c:pt>
                <c:pt idx="3722">
                  <c:v>-46.797867904860198</c:v>
                </c:pt>
                <c:pt idx="3723">
                  <c:v>-46.884095449078984</c:v>
                </c:pt>
                <c:pt idx="3724">
                  <c:v>-46.970399246636902</c:v>
                </c:pt>
                <c:pt idx="3725">
                  <c:v>-47.056778956111209</c:v>
                </c:pt>
                <c:pt idx="3726">
                  <c:v>-47.143234236166279</c:v>
                </c:pt>
                <c:pt idx="3727">
                  <c:v>-47.229764745571707</c:v>
                </c:pt>
                <c:pt idx="3728">
                  <c:v>-47.316370143221569</c:v>
                </c:pt>
                <c:pt idx="3729">
                  <c:v>-47.403050088153329</c:v>
                </c:pt>
                <c:pt idx="3730">
                  <c:v>-47.489804239565807</c:v>
                </c:pt>
                <c:pt idx="3731">
                  <c:v>-47.576632256837868</c:v>
                </c:pt>
                <c:pt idx="3732">
                  <c:v>-47.663533799546087</c:v>
                </c:pt>
                <c:pt idx="3733">
                  <c:v>-47.750508527483234</c:v>
                </c:pt>
                <c:pt idx="3734">
                  <c:v>-47.837556100675023</c:v>
                </c:pt>
                <c:pt idx="3735">
                  <c:v>-47.924676179398695</c:v>
                </c:pt>
                <c:pt idx="3736">
                  <c:v>-48.011868424199719</c:v>
                </c:pt>
                <c:pt idx="3737">
                  <c:v>-48.099132495908663</c:v>
                </c:pt>
                <c:pt idx="3738">
                  <c:v>-48.186468055659091</c:v>
                </c:pt>
                <c:pt idx="3739">
                  <c:v>-48.273874764903169</c:v>
                </c:pt>
                <c:pt idx="3740">
                  <c:v>-48.361352285429064</c:v>
                </c:pt>
                <c:pt idx="3741">
                  <c:v>-48.448900279376979</c:v>
                </c:pt>
                <c:pt idx="3742">
                  <c:v>-48.536518409255073</c:v>
                </c:pt>
                <c:pt idx="3743">
                  <c:v>-48.624206337955684</c:v>
                </c:pt>
                <c:pt idx="3744">
                  <c:v>-48.711963728771792</c:v>
                </c:pt>
                <c:pt idx="3745">
                  <c:v>-48.799790245411018</c:v>
                </c:pt>
                <c:pt idx="3746">
                  <c:v>-48.887685552012414</c:v>
                </c:pt>
                <c:pt idx="3747">
                  <c:v>-48.975649313161199</c:v>
                </c:pt>
                <c:pt idx="3748">
                  <c:v>-49.063681193903619</c:v>
                </c:pt>
                <c:pt idx="3749">
                  <c:v>-49.151780859762198</c:v>
                </c:pt>
                <c:pt idx="3750">
                  <c:v>-49.239947976749733</c:v>
                </c:pt>
                <c:pt idx="3751">
                  <c:v>-49.328182211384387</c:v>
                </c:pt>
                <c:pt idx="3752">
                  <c:v>-49.416483230703527</c:v>
                </c:pt>
                <c:pt idx="3753">
                  <c:v>-49.504850702277857</c:v>
                </c:pt>
                <c:pt idx="3754">
                  <c:v>-49.593284294225633</c:v>
                </c:pt>
                <c:pt idx="3755">
                  <c:v>-49.68178367522593</c:v>
                </c:pt>
                <c:pt idx="3756">
                  <c:v>-49.770348514532259</c:v>
                </c:pt>
                <c:pt idx="3757">
                  <c:v>-49.858978481985943</c:v>
                </c:pt>
                <c:pt idx="3758">
                  <c:v>-49.947673248029211</c:v>
                </c:pt>
                <c:pt idx="3759">
                  <c:v>-50.03643248371813</c:v>
                </c:pt>
                <c:pt idx="3760">
                  <c:v>-50.125255860735479</c:v>
                </c:pt>
                <c:pt idx="3761">
                  <c:v>-50.214143051402722</c:v>
                </c:pt>
                <c:pt idx="3762">
                  <c:v>-50.303093728693568</c:v>
                </c:pt>
                <c:pt idx="3763">
                  <c:v>-50.392107566244661</c:v>
                </c:pt>
                <c:pt idx="3764">
                  <c:v>-50.481184238369067</c:v>
                </c:pt>
                <c:pt idx="3765">
                  <c:v>-50.570323420067034</c:v>
                </c:pt>
                <c:pt idx="3766">
                  <c:v>-50.659524787038023</c:v>
                </c:pt>
                <c:pt idx="3767">
                  <c:v>-50.748788015692199</c:v>
                </c:pt>
                <c:pt idx="3768">
                  <c:v>-50.83811278316179</c:v>
                </c:pt>
                <c:pt idx="3769">
                  <c:v>-50.927498767311725</c:v>
                </c:pt>
                <c:pt idx="3770">
                  <c:v>-51.016945646751054</c:v>
                </c:pt>
                <c:pt idx="3771">
                  <c:v>-51.106453100843822</c:v>
                </c:pt>
                <c:pt idx="3772">
                  <c:v>-51.196020809718746</c:v>
                </c:pt>
                <c:pt idx="3773">
                  <c:v>-51.285648454280604</c:v>
                </c:pt>
                <c:pt idx="3774">
                  <c:v>-51.37533571621988</c:v>
                </c:pt>
                <c:pt idx="3775">
                  <c:v>-51.465082278022727</c:v>
                </c:pt>
                <c:pt idx="3776">
                  <c:v>-51.554887822981414</c:v>
                </c:pt>
                <c:pt idx="3777">
                  <c:v>-51.644752035203361</c:v>
                </c:pt>
                <c:pt idx="3778">
                  <c:v>-51.734674599620938</c:v>
                </c:pt>
                <c:pt idx="3779">
                  <c:v>-51.824655202000656</c:v>
                </c:pt>
                <c:pt idx="3780">
                  <c:v>-51.914693528952796</c:v>
                </c:pt>
                <c:pt idx="3781">
                  <c:v>-52.004789267939763</c:v>
                </c:pt>
                <c:pt idx="3782">
                  <c:v>-52.094942107285135</c:v>
                </c:pt>
                <c:pt idx="3783">
                  <c:v>-52.185151736182725</c:v>
                </c:pt>
                <c:pt idx="3784">
                  <c:v>-52.275417844704378</c:v>
                </c:pt>
                <c:pt idx="3785">
                  <c:v>-52.365740123808948</c:v>
                </c:pt>
                <c:pt idx="3786">
                  <c:v>-52.45611826535</c:v>
                </c:pt>
                <c:pt idx="3787">
                  <c:v>-52.546551962084223</c:v>
                </c:pt>
                <c:pt idx="3788">
                  <c:v>-52.637040907678468</c:v>
                </c:pt>
                <c:pt idx="3789">
                  <c:v>-52.727584796718702</c:v>
                </c:pt>
                <c:pt idx="3790">
                  <c:v>-52.818183324716223</c:v>
                </c:pt>
                <c:pt idx="3791">
                  <c:v>-52.908836188115799</c:v>
                </c:pt>
                <c:pt idx="3792">
                  <c:v>-52.999543084302594</c:v>
                </c:pt>
                <c:pt idx="3793">
                  <c:v>-53.090303711609479</c:v>
                </c:pt>
                <c:pt idx="3794">
                  <c:v>-53.181117769323336</c:v>
                </c:pt>
                <c:pt idx="3795">
                  <c:v>-53.271984957692254</c:v>
                </c:pt>
                <c:pt idx="3796">
                  <c:v>-53.362904977932295</c:v>
                </c:pt>
                <c:pt idx="3797">
                  <c:v>-53.45387753223303</c:v>
                </c:pt>
                <c:pt idx="3798">
                  <c:v>-53.544902323764873</c:v>
                </c:pt>
                <c:pt idx="3799">
                  <c:v>-53.635979056684455</c:v>
                </c:pt>
                <c:pt idx="3800">
                  <c:v>-53.727107436140798</c:v>
                </c:pt>
                <c:pt idx="3801">
                  <c:v>-53.818287168281522</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89.997719997855242</c:v>
                </c:pt>
                <c:pt idx="1">
                  <c:v>89.997711333848471</c:v>
                </c:pt>
                <c:pt idx="2">
                  <c:v>89.99770263691849</c:v>
                </c:pt>
                <c:pt idx="3">
                  <c:v>89.997693906940199</c:v>
                </c:pt>
                <c:pt idx="4">
                  <c:v>89.997685143788004</c:v>
                </c:pt>
                <c:pt idx="5">
                  <c:v>89.997676347335855</c:v>
                </c:pt>
                <c:pt idx="6">
                  <c:v>89.997667517457188</c:v>
                </c:pt>
                <c:pt idx="7">
                  <c:v>89.997658654025017</c:v>
                </c:pt>
                <c:pt idx="8">
                  <c:v>89.997649756911812</c:v>
                </c:pt>
                <c:pt idx="9">
                  <c:v>89.997640825989592</c:v>
                </c:pt>
                <c:pt idx="10">
                  <c:v>89.997631861129889</c:v>
                </c:pt>
                <c:pt idx="11">
                  <c:v>89.997622862203713</c:v>
                </c:pt>
                <c:pt idx="12">
                  <c:v>89.997613829081672</c:v>
                </c:pt>
                <c:pt idx="13">
                  <c:v>89.997604761633767</c:v>
                </c:pt>
                <c:pt idx="14">
                  <c:v>89.997595659729569</c:v>
                </c:pt>
                <c:pt idx="15">
                  <c:v>89.997586523238169</c:v>
                </c:pt>
                <c:pt idx="16">
                  <c:v>89.997577352028117</c:v>
                </c:pt>
                <c:pt idx="17">
                  <c:v>89.997568145967492</c:v>
                </c:pt>
                <c:pt idx="18">
                  <c:v>89.997558904923835</c:v>
                </c:pt>
                <c:pt idx="19">
                  <c:v>89.997549628764261</c:v>
                </c:pt>
                <c:pt idx="20">
                  <c:v>89.997540317355273</c:v>
                </c:pt>
                <c:pt idx="21">
                  <c:v>89.997530970562948</c:v>
                </c:pt>
                <c:pt idx="22">
                  <c:v>89.997521588252852</c:v>
                </c:pt>
                <c:pt idx="23">
                  <c:v>89.997512170290008</c:v>
                </c:pt>
                <c:pt idx="24">
                  <c:v>89.997502716538889</c:v>
                </c:pt>
                <c:pt idx="25">
                  <c:v>89.997493226863554</c:v>
                </c:pt>
                <c:pt idx="26">
                  <c:v>89.997483701127479</c:v>
                </c:pt>
                <c:pt idx="27">
                  <c:v>89.997474139193628</c:v>
                </c:pt>
                <c:pt idx="28">
                  <c:v>89.99746454092444</c:v>
                </c:pt>
                <c:pt idx="29">
                  <c:v>89.997454906181844</c:v>
                </c:pt>
                <c:pt idx="30">
                  <c:v>89.997445234827268</c:v>
                </c:pt>
                <c:pt idx="31">
                  <c:v>89.99743552672156</c:v>
                </c:pt>
                <c:pt idx="32">
                  <c:v>89.997425781725084</c:v>
                </c:pt>
                <c:pt idx="33">
                  <c:v>89.997415999697637</c:v>
                </c:pt>
                <c:pt idx="34">
                  <c:v>89.997406180498487</c:v>
                </c:pt>
                <c:pt idx="35">
                  <c:v>89.997396323986422</c:v>
                </c:pt>
                <c:pt idx="36">
                  <c:v>89.997386430019631</c:v>
                </c:pt>
                <c:pt idx="37">
                  <c:v>89.997376498455793</c:v>
                </c:pt>
                <c:pt idx="38">
                  <c:v>89.997366529152032</c:v>
                </c:pt>
                <c:pt idx="39">
                  <c:v>89.997356521964946</c:v>
                </c:pt>
                <c:pt idx="40">
                  <c:v>89.997346476750565</c:v>
                </c:pt>
                <c:pt idx="41">
                  <c:v>89.997336393364392</c:v>
                </c:pt>
                <c:pt idx="42">
                  <c:v>89.997326271661393</c:v>
                </c:pt>
                <c:pt idx="43">
                  <c:v>89.997316111495934</c:v>
                </c:pt>
                <c:pt idx="44">
                  <c:v>89.997305912721885</c:v>
                </c:pt>
                <c:pt idx="45">
                  <c:v>89.997295675192504</c:v>
                </c:pt>
                <c:pt idx="46">
                  <c:v>89.997285398760539</c:v>
                </c:pt>
                <c:pt idx="47">
                  <c:v>89.997275083278168</c:v>
                </c:pt>
                <c:pt idx="48">
                  <c:v>89.997264728596988</c:v>
                </c:pt>
                <c:pt idx="49">
                  <c:v>89.997254334568055</c:v>
                </c:pt>
                <c:pt idx="50">
                  <c:v>89.997243901041813</c:v>
                </c:pt>
                <c:pt idx="51">
                  <c:v>89.997233427868238</c:v>
                </c:pt>
                <c:pt idx="52">
                  <c:v>89.997222914896597</c:v>
                </c:pt>
                <c:pt idx="53">
                  <c:v>89.997212361975713</c:v>
                </c:pt>
                <c:pt idx="54">
                  <c:v>89.99720176895373</c:v>
                </c:pt>
                <c:pt idx="55">
                  <c:v>89.997191135678321</c:v>
                </c:pt>
                <c:pt idx="56">
                  <c:v>89.997180461996493</c:v>
                </c:pt>
                <c:pt idx="57">
                  <c:v>89.997169747754683</c:v>
                </c:pt>
                <c:pt idx="58">
                  <c:v>89.997158992798816</c:v>
                </c:pt>
                <c:pt idx="59">
                  <c:v>89.997148196974123</c:v>
                </c:pt>
                <c:pt idx="60">
                  <c:v>89.997137360125322</c:v>
                </c:pt>
                <c:pt idx="61">
                  <c:v>89.997126482096533</c:v>
                </c:pt>
                <c:pt idx="62">
                  <c:v>89.997115562731295</c:v>
                </c:pt>
                <c:pt idx="63">
                  <c:v>89.997104601872479</c:v>
                </c:pt>
                <c:pt idx="64">
                  <c:v>89.997093599362429</c:v>
                </c:pt>
                <c:pt idx="65">
                  <c:v>89.997082555042851</c:v>
                </c:pt>
                <c:pt idx="66">
                  <c:v>89.99707146875491</c:v>
                </c:pt>
                <c:pt idx="67">
                  <c:v>89.997060340339132</c:v>
                </c:pt>
                <c:pt idx="68">
                  <c:v>89.997049169635389</c:v>
                </c:pt>
                <c:pt idx="69">
                  <c:v>89.997037956482984</c:v>
                </c:pt>
                <c:pt idx="70">
                  <c:v>89.997026700720653</c:v>
                </c:pt>
                <c:pt idx="71">
                  <c:v>89.997015402186463</c:v>
                </c:pt>
                <c:pt idx="72">
                  <c:v>89.997004060717884</c:v>
                </c:pt>
                <c:pt idx="73">
                  <c:v>89.996992676151763</c:v>
                </c:pt>
                <c:pt idx="74">
                  <c:v>89.996981248324289</c:v>
                </c:pt>
                <c:pt idx="75">
                  <c:v>89.996969777071143</c:v>
                </c:pt>
                <c:pt idx="76">
                  <c:v>89.996958262227253</c:v>
                </c:pt>
                <c:pt idx="77">
                  <c:v>89.996946703627017</c:v>
                </c:pt>
                <c:pt idx="78">
                  <c:v>89.996935101104128</c:v>
                </c:pt>
                <c:pt idx="79">
                  <c:v>89.996923454491679</c:v>
                </c:pt>
                <c:pt idx="80">
                  <c:v>89.996911763622151</c:v>
                </c:pt>
                <c:pt idx="81">
                  <c:v>89.99690002832736</c:v>
                </c:pt>
                <c:pt idx="82">
                  <c:v>89.996888248438481</c:v>
                </c:pt>
                <c:pt idx="83">
                  <c:v>89.996876423786048</c:v>
                </c:pt>
                <c:pt idx="84">
                  <c:v>89.996864554200002</c:v>
                </c:pt>
                <c:pt idx="85">
                  <c:v>89.996852639509555</c:v>
                </c:pt>
                <c:pt idx="86">
                  <c:v>89.996840679543354</c:v>
                </c:pt>
                <c:pt idx="87">
                  <c:v>89.99682867412929</c:v>
                </c:pt>
                <c:pt idx="88">
                  <c:v>89.996816623094702</c:v>
                </c:pt>
                <c:pt idx="89">
                  <c:v>89.996804526266232</c:v>
                </c:pt>
                <c:pt idx="90">
                  <c:v>89.996792383469852</c:v>
                </c:pt>
                <c:pt idx="91">
                  <c:v>89.996780194530885</c:v>
                </c:pt>
                <c:pt idx="92">
                  <c:v>89.996767959273996</c:v>
                </c:pt>
                <c:pt idx="93">
                  <c:v>89.996755677523197</c:v>
                </c:pt>
                <c:pt idx="94">
                  <c:v>89.996743349101763</c:v>
                </c:pt>
                <c:pt idx="95">
                  <c:v>89.996730973832385</c:v>
                </c:pt>
                <c:pt idx="96">
                  <c:v>89.996718551537015</c:v>
                </c:pt>
                <c:pt idx="97">
                  <c:v>89.996706082036994</c:v>
                </c:pt>
                <c:pt idx="98">
                  <c:v>89.99669356515291</c:v>
                </c:pt>
                <c:pt idx="99">
                  <c:v>89.996681000704697</c:v>
                </c:pt>
                <c:pt idx="100">
                  <c:v>89.996668388511665</c:v>
                </c:pt>
                <c:pt idx="101">
                  <c:v>89.996655728392327</c:v>
                </c:pt>
                <c:pt idx="102">
                  <c:v>89.996643020164569</c:v>
                </c:pt>
                <c:pt idx="103">
                  <c:v>89.996630263645613</c:v>
                </c:pt>
                <c:pt idx="104">
                  <c:v>89.99661745865194</c:v>
                </c:pt>
                <c:pt idx="105">
                  <c:v>89.99660460499932</c:v>
                </c:pt>
                <c:pt idx="106">
                  <c:v>89.996591702502883</c:v>
                </c:pt>
                <c:pt idx="107">
                  <c:v>89.996578750977022</c:v>
                </c:pt>
                <c:pt idx="108">
                  <c:v>89.996565750235433</c:v>
                </c:pt>
                <c:pt idx="109">
                  <c:v>89.996552700091044</c:v>
                </c:pt>
                <c:pt idx="110">
                  <c:v>89.996539600356186</c:v>
                </c:pt>
                <c:pt idx="111">
                  <c:v>89.996526450842367</c:v>
                </c:pt>
                <c:pt idx="112">
                  <c:v>89.996513251360469</c:v>
                </c:pt>
                <c:pt idx="113">
                  <c:v>89.996500001720577</c:v>
                </c:pt>
                <c:pt idx="114">
                  <c:v>89.996486701732124</c:v>
                </c:pt>
                <c:pt idx="115">
                  <c:v>89.996473351203761</c:v>
                </c:pt>
                <c:pt idx="116">
                  <c:v>89.996459949943471</c:v>
                </c:pt>
                <c:pt idx="117">
                  <c:v>89.996446497758441</c:v>
                </c:pt>
                <c:pt idx="118">
                  <c:v>89.996432994455148</c:v>
                </c:pt>
                <c:pt idx="119">
                  <c:v>89.996419439839386</c:v>
                </c:pt>
                <c:pt idx="120">
                  <c:v>89.996405833716125</c:v>
                </c:pt>
                <c:pt idx="121">
                  <c:v>89.996392175889667</c:v>
                </c:pt>
                <c:pt idx="122">
                  <c:v>89.996378466163534</c:v>
                </c:pt>
                <c:pt idx="123">
                  <c:v>89.996364704340508</c:v>
                </c:pt>
                <c:pt idx="124">
                  <c:v>89.996350890222615</c:v>
                </c:pt>
                <c:pt idx="125">
                  <c:v>89.996337023611133</c:v>
                </c:pt>
                <c:pt idx="126">
                  <c:v>89.996323104306583</c:v>
                </c:pt>
                <c:pt idx="127">
                  <c:v>89.996309132108763</c:v>
                </c:pt>
                <c:pt idx="128">
                  <c:v>89.996295106816632</c:v>
                </c:pt>
                <c:pt idx="129">
                  <c:v>89.996281028228481</c:v>
                </c:pt>
                <c:pt idx="130">
                  <c:v>89.996266896141762</c:v>
                </c:pt>
                <c:pt idx="131">
                  <c:v>89.996252710353176</c:v>
                </c:pt>
                <c:pt idx="132">
                  <c:v>89.996238470658653</c:v>
                </c:pt>
                <c:pt idx="133">
                  <c:v>89.996224176853374</c:v>
                </c:pt>
                <c:pt idx="134">
                  <c:v>89.996209828731693</c:v>
                </c:pt>
                <c:pt idx="135">
                  <c:v>89.996195426087226</c:v>
                </c:pt>
                <c:pt idx="136">
                  <c:v>89.996180968712807</c:v>
                </c:pt>
                <c:pt idx="137">
                  <c:v>89.996166456400417</c:v>
                </c:pt>
                <c:pt idx="138">
                  <c:v>89.996151888941313</c:v>
                </c:pt>
                <c:pt idx="139">
                  <c:v>89.996137266125942</c:v>
                </c:pt>
                <c:pt idx="140">
                  <c:v>89.996122587743969</c:v>
                </c:pt>
                <c:pt idx="141">
                  <c:v>89.996107853584178</c:v>
                </c:pt>
                <c:pt idx="142">
                  <c:v>89.996093063434699</c:v>
                </c:pt>
                <c:pt idx="143">
                  <c:v>89.996078217082712</c:v>
                </c:pt>
                <c:pt idx="144">
                  <c:v>89.996063314314668</c:v>
                </c:pt>
                <c:pt idx="145">
                  <c:v>89.996048354916184</c:v>
                </c:pt>
                <c:pt idx="146">
                  <c:v>89.996033338672063</c:v>
                </c:pt>
                <c:pt idx="147">
                  <c:v>89.996018265366317</c:v>
                </c:pt>
                <c:pt idx="148">
                  <c:v>89.996003134782072</c:v>
                </c:pt>
                <c:pt idx="149">
                  <c:v>89.995987946701703</c:v>
                </c:pt>
                <c:pt idx="150">
                  <c:v>89.995972700906705</c:v>
                </c:pt>
                <c:pt idx="151">
                  <c:v>89.995957397177776</c:v>
                </c:pt>
                <c:pt idx="152">
                  <c:v>89.995942035294775</c:v>
                </c:pt>
                <c:pt idx="153">
                  <c:v>89.99592661503668</c:v>
                </c:pt>
                <c:pt idx="154">
                  <c:v>89.995911136181718</c:v>
                </c:pt>
                <c:pt idx="155">
                  <c:v>89.995895598507204</c:v>
                </c:pt>
                <c:pt idx="156">
                  <c:v>89.995880001789615</c:v>
                </c:pt>
                <c:pt idx="157">
                  <c:v>89.995864345804577</c:v>
                </c:pt>
                <c:pt idx="158">
                  <c:v>89.995848630326876</c:v>
                </c:pt>
                <c:pt idx="159">
                  <c:v>89.995832855130473</c:v>
                </c:pt>
                <c:pt idx="160">
                  <c:v>89.995817019988422</c:v>
                </c:pt>
                <c:pt idx="161">
                  <c:v>89.995801124672923</c:v>
                </c:pt>
                <c:pt idx="162">
                  <c:v>89.995785168955337</c:v>
                </c:pt>
                <c:pt idx="163">
                  <c:v>89.995769152606101</c:v>
                </c:pt>
                <c:pt idx="164">
                  <c:v>89.995753075394845</c:v>
                </c:pt>
                <c:pt idx="165">
                  <c:v>89.995736937090271</c:v>
                </c:pt>
                <c:pt idx="166">
                  <c:v>89.99572073746026</c:v>
                </c:pt>
                <c:pt idx="167">
                  <c:v>89.995704476271783</c:v>
                </c:pt>
                <c:pt idx="168">
                  <c:v>89.995688153290871</c:v>
                </c:pt>
                <c:pt idx="169">
                  <c:v>89.995671768282733</c:v>
                </c:pt>
                <c:pt idx="170">
                  <c:v>89.995655321011668</c:v>
                </c:pt>
                <c:pt idx="171">
                  <c:v>89.995638811241093</c:v>
                </c:pt>
                <c:pt idx="172">
                  <c:v>89.995622238733489</c:v>
                </c:pt>
                <c:pt idx="173">
                  <c:v>89.995605603250468</c:v>
                </c:pt>
                <c:pt idx="174">
                  <c:v>89.995588904552733</c:v>
                </c:pt>
                <c:pt idx="175">
                  <c:v>89.995572142400064</c:v>
                </c:pt>
                <c:pt idx="176">
                  <c:v>89.995555316551318</c:v>
                </c:pt>
                <c:pt idx="177">
                  <c:v>89.995538426764469</c:v>
                </c:pt>
                <c:pt idx="178">
                  <c:v>89.99552147279654</c:v>
                </c:pt>
                <c:pt idx="179">
                  <c:v>89.995504454403658</c:v>
                </c:pt>
                <c:pt idx="180">
                  <c:v>89.995487371341</c:v>
                </c:pt>
                <c:pt idx="181">
                  <c:v>89.995470223362815</c:v>
                </c:pt>
                <c:pt idx="182">
                  <c:v>89.995453010222448</c:v>
                </c:pt>
                <c:pt idx="183">
                  <c:v>89.995435731672288</c:v>
                </c:pt>
                <c:pt idx="184">
                  <c:v>89.995418387463744</c:v>
                </c:pt>
                <c:pt idx="185">
                  <c:v>89.99540097734733</c:v>
                </c:pt>
                <c:pt idx="186">
                  <c:v>89.995383501072595</c:v>
                </c:pt>
                <c:pt idx="187">
                  <c:v>89.995365958388163</c:v>
                </c:pt>
                <c:pt idx="188">
                  <c:v>89.995348349041649</c:v>
                </c:pt>
                <c:pt idx="189">
                  <c:v>89.995330672779772</c:v>
                </c:pt>
                <c:pt idx="190">
                  <c:v>89.995312929348216</c:v>
                </c:pt>
                <c:pt idx="191">
                  <c:v>89.995295118491768</c:v>
                </c:pt>
                <c:pt idx="192">
                  <c:v>89.995277239954191</c:v>
                </c:pt>
                <c:pt idx="193">
                  <c:v>89.995259293478327</c:v>
                </c:pt>
                <c:pt idx="194">
                  <c:v>89.995241278805992</c:v>
                </c:pt>
                <c:pt idx="195">
                  <c:v>89.995223195678022</c:v>
                </c:pt>
                <c:pt idx="196">
                  <c:v>89.995205043834318</c:v>
                </c:pt>
                <c:pt idx="197">
                  <c:v>89.995186823013768</c:v>
                </c:pt>
                <c:pt idx="198">
                  <c:v>89.995168532954239</c:v>
                </c:pt>
                <c:pt idx="199">
                  <c:v>89.995150173392645</c:v>
                </c:pt>
                <c:pt idx="200">
                  <c:v>89.995131744064849</c:v>
                </c:pt>
                <c:pt idx="201">
                  <c:v>89.995113244705777</c:v>
                </c:pt>
                <c:pt idx="202">
                  <c:v>89.995094675049288</c:v>
                </c:pt>
                <c:pt idx="203">
                  <c:v>89.995076034828259</c:v>
                </c:pt>
                <c:pt idx="204">
                  <c:v>89.995057323774532</c:v>
                </c:pt>
                <c:pt idx="205">
                  <c:v>89.995038541618968</c:v>
                </c:pt>
                <c:pt idx="206">
                  <c:v>89.995019688091404</c:v>
                </c:pt>
                <c:pt idx="207">
                  <c:v>89.995000762920554</c:v>
                </c:pt>
                <c:pt idx="208">
                  <c:v>89.994981765834254</c:v>
                </c:pt>
                <c:pt idx="209">
                  <c:v>89.994962696559185</c:v>
                </c:pt>
                <c:pt idx="210">
                  <c:v>89.994943554821035</c:v>
                </c:pt>
                <c:pt idx="211">
                  <c:v>89.994924340344426</c:v>
                </c:pt>
                <c:pt idx="212">
                  <c:v>89.994905052853014</c:v>
                </c:pt>
                <c:pt idx="213">
                  <c:v>89.994885692069303</c:v>
                </c:pt>
                <c:pt idx="214">
                  <c:v>89.994866257714776</c:v>
                </c:pt>
                <c:pt idx="215">
                  <c:v>89.99484674950989</c:v>
                </c:pt>
                <c:pt idx="216">
                  <c:v>89.994827167174023</c:v>
                </c:pt>
                <c:pt idx="217">
                  <c:v>89.994807510425446</c:v>
                </c:pt>
                <c:pt idx="218">
                  <c:v>89.994787778981404</c:v>
                </c:pt>
                <c:pt idx="219">
                  <c:v>89.994767972558066</c:v>
                </c:pt>
                <c:pt idx="220">
                  <c:v>89.994748090870502</c:v>
                </c:pt>
                <c:pt idx="221">
                  <c:v>89.994728133632734</c:v>
                </c:pt>
                <c:pt idx="222">
                  <c:v>89.994708100557631</c:v>
                </c:pt>
                <c:pt idx="223">
                  <c:v>89.994687991357054</c:v>
                </c:pt>
                <c:pt idx="224">
                  <c:v>89.994667805741713</c:v>
                </c:pt>
                <c:pt idx="225">
                  <c:v>89.994647543421237</c:v>
                </c:pt>
                <c:pt idx="226">
                  <c:v>89.994627204104148</c:v>
                </c:pt>
                <c:pt idx="227">
                  <c:v>89.994606787497858</c:v>
                </c:pt>
                <c:pt idx="228">
                  <c:v>89.994586293308657</c:v>
                </c:pt>
                <c:pt idx="229">
                  <c:v>89.99456572124177</c:v>
                </c:pt>
                <c:pt idx="230">
                  <c:v>89.994545071001212</c:v>
                </c:pt>
                <c:pt idx="231">
                  <c:v>89.994524342289964</c:v>
                </c:pt>
                <c:pt idx="232">
                  <c:v>89.994503534809851</c:v>
                </c:pt>
                <c:pt idx="233">
                  <c:v>89.99448264826151</c:v>
                </c:pt>
                <c:pt idx="234">
                  <c:v>89.994461682344507</c:v>
                </c:pt>
                <c:pt idx="235">
                  <c:v>89.994440636757261</c:v>
                </c:pt>
                <c:pt idx="236">
                  <c:v>89.994419511196995</c:v>
                </c:pt>
                <c:pt idx="237">
                  <c:v>89.994398305359823</c:v>
                </c:pt>
                <c:pt idx="238">
                  <c:v>89.994377018940725</c:v>
                </c:pt>
                <c:pt idx="239">
                  <c:v>89.994355651633455</c:v>
                </c:pt>
                <c:pt idx="240">
                  <c:v>89.994334203130677</c:v>
                </c:pt>
                <c:pt idx="241">
                  <c:v>89.994312673123801</c:v>
                </c:pt>
                <c:pt idx="242">
                  <c:v>89.994291061303144</c:v>
                </c:pt>
                <c:pt idx="243">
                  <c:v>89.99426936735783</c:v>
                </c:pt>
                <c:pt idx="244">
                  <c:v>89.994247590975775</c:v>
                </c:pt>
                <c:pt idx="245">
                  <c:v>89.994225731843699</c:v>
                </c:pt>
                <c:pt idx="246">
                  <c:v>89.994203789647187</c:v>
                </c:pt>
                <c:pt idx="247">
                  <c:v>89.994181764070589</c:v>
                </c:pt>
                <c:pt idx="248">
                  <c:v>89.994159654797059</c:v>
                </c:pt>
                <c:pt idx="249">
                  <c:v>89.994137461508544</c:v>
                </c:pt>
                <c:pt idx="250">
                  <c:v>89.99411518388581</c:v>
                </c:pt>
                <c:pt idx="251">
                  <c:v>89.994092821608362</c:v>
                </c:pt>
                <c:pt idx="252">
                  <c:v>89.99407037435455</c:v>
                </c:pt>
                <c:pt idx="253">
                  <c:v>89.994047841801432</c:v>
                </c:pt>
                <c:pt idx="254">
                  <c:v>89.994025223624902</c:v>
                </c:pt>
                <c:pt idx="255">
                  <c:v>89.994002519499574</c:v>
                </c:pt>
                <c:pt idx="256">
                  <c:v>89.993979729098854</c:v>
                </c:pt>
                <c:pt idx="257">
                  <c:v>89.993956852094911</c:v>
                </c:pt>
                <c:pt idx="258">
                  <c:v>89.993933888158651</c:v>
                </c:pt>
                <c:pt idx="259">
                  <c:v>89.993910836959714</c:v>
                </c:pt>
                <c:pt idx="260">
                  <c:v>89.993887698166517</c:v>
                </c:pt>
                <c:pt idx="261">
                  <c:v>89.993864471446216</c:v>
                </c:pt>
                <c:pt idx="262">
                  <c:v>89.993841156464697</c:v>
                </c:pt>
                <c:pt idx="263">
                  <c:v>89.993817752886528</c:v>
                </c:pt>
                <c:pt idx="264">
                  <c:v>89.993794260375083</c:v>
                </c:pt>
                <c:pt idx="265">
                  <c:v>89.993770678592426</c:v>
                </c:pt>
                <c:pt idx="266">
                  <c:v>89.993747007199289</c:v>
                </c:pt>
                <c:pt idx="267">
                  <c:v>89.993723245855193</c:v>
                </c:pt>
                <c:pt idx="268">
                  <c:v>89.993699394218325</c:v>
                </c:pt>
                <c:pt idx="269">
                  <c:v>89.993675451945549</c:v>
                </c:pt>
                <c:pt idx="270">
                  <c:v>89.993651418692494</c:v>
                </c:pt>
                <c:pt idx="271">
                  <c:v>89.993627294113409</c:v>
                </c:pt>
                <c:pt idx="272">
                  <c:v>89.993603077861252</c:v>
                </c:pt>
                <c:pt idx="273">
                  <c:v>89.993578769587685</c:v>
                </c:pt>
                <c:pt idx="274">
                  <c:v>89.993554368943023</c:v>
                </c:pt>
                <c:pt idx="275">
                  <c:v>89.993529875576272</c:v>
                </c:pt>
                <c:pt idx="276">
                  <c:v>89.993505289135101</c:v>
                </c:pt>
                <c:pt idx="277">
                  <c:v>89.993480609265802</c:v>
                </c:pt>
                <c:pt idx="278">
                  <c:v>89.993455835613361</c:v>
                </c:pt>
                <c:pt idx="279">
                  <c:v>89.993430967821411</c:v>
                </c:pt>
                <c:pt idx="280">
                  <c:v>89.99340600553225</c:v>
                </c:pt>
                <c:pt idx="281">
                  <c:v>89.993380948386744</c:v>
                </c:pt>
                <c:pt idx="282">
                  <c:v>89.993355796024474</c:v>
                </c:pt>
                <c:pt idx="283">
                  <c:v>89.99333054808362</c:v>
                </c:pt>
                <c:pt idx="284">
                  <c:v>89.993305204200965</c:v>
                </c:pt>
                <c:pt idx="285">
                  <c:v>89.993279764011959</c:v>
                </c:pt>
                <c:pt idx="286">
                  <c:v>89.993254227150658</c:v>
                </c:pt>
                <c:pt idx="287">
                  <c:v>89.993228593249682</c:v>
                </c:pt>
                <c:pt idx="288">
                  <c:v>89.993202861940262</c:v>
                </c:pt>
                <c:pt idx="289">
                  <c:v>89.993177032852316</c:v>
                </c:pt>
                <c:pt idx="290">
                  <c:v>89.993151105614231</c:v>
                </c:pt>
                <c:pt idx="291">
                  <c:v>89.993125079853087</c:v>
                </c:pt>
                <c:pt idx="292">
                  <c:v>89.993098955194455</c:v>
                </c:pt>
                <c:pt idx="293">
                  <c:v>89.993072731262586</c:v>
                </c:pt>
                <c:pt idx="294">
                  <c:v>89.993046407680197</c:v>
                </c:pt>
                <c:pt idx="295">
                  <c:v>89.993019984068624</c:v>
                </c:pt>
                <c:pt idx="296">
                  <c:v>89.992993460047799</c:v>
                </c:pt>
                <c:pt idx="297">
                  <c:v>89.992966835236146</c:v>
                </c:pt>
                <c:pt idx="298">
                  <c:v>89.992940109250668</c:v>
                </c:pt>
                <c:pt idx="299">
                  <c:v>89.992913281706919</c:v>
                </c:pt>
                <c:pt idx="300">
                  <c:v>89.99288635221896</c:v>
                </c:pt>
                <c:pt idx="301">
                  <c:v>89.992859320399432</c:v>
                </c:pt>
                <c:pt idx="302">
                  <c:v>89.992832185859442</c:v>
                </c:pt>
                <c:pt idx="303">
                  <c:v>89.992804948208715</c:v>
                </c:pt>
                <c:pt idx="304">
                  <c:v>89.992777607055402</c:v>
                </c:pt>
                <c:pt idx="305">
                  <c:v>89.992750162006189</c:v>
                </c:pt>
                <c:pt idx="306">
                  <c:v>89.992722612666313</c:v>
                </c:pt>
                <c:pt idx="307">
                  <c:v>89.992694958639447</c:v>
                </c:pt>
                <c:pt idx="308">
                  <c:v>89.992667199527787</c:v>
                </c:pt>
                <c:pt idx="309">
                  <c:v>89.992639334932051</c:v>
                </c:pt>
                <c:pt idx="310">
                  <c:v>89.992611364451349</c:v>
                </c:pt>
                <c:pt idx="311">
                  <c:v>89.992583287683345</c:v>
                </c:pt>
                <c:pt idx="312">
                  <c:v>89.992555104224181</c:v>
                </c:pt>
                <c:pt idx="313">
                  <c:v>89.99252681366842</c:v>
                </c:pt>
                <c:pt idx="314">
                  <c:v>89.992498415609077</c:v>
                </c:pt>
                <c:pt idx="315">
                  <c:v>89.992469909637691</c:v>
                </c:pt>
                <c:pt idx="316">
                  <c:v>89.992441295344193</c:v>
                </c:pt>
                <c:pt idx="317">
                  <c:v>89.992412572316923</c:v>
                </c:pt>
                <c:pt idx="318">
                  <c:v>89.992383740142728</c:v>
                </c:pt>
                <c:pt idx="319">
                  <c:v>89.992354798406851</c:v>
                </c:pt>
                <c:pt idx="320">
                  <c:v>89.99232574669297</c:v>
                </c:pt>
                <c:pt idx="321">
                  <c:v>89.992296584583173</c:v>
                </c:pt>
                <c:pt idx="322">
                  <c:v>89.992267311657983</c:v>
                </c:pt>
                <c:pt idx="323">
                  <c:v>89.992237927496248</c:v>
                </c:pt>
                <c:pt idx="324">
                  <c:v>89.992208431675365</c:v>
                </c:pt>
                <c:pt idx="325">
                  <c:v>89.992178823770956</c:v>
                </c:pt>
                <c:pt idx="326">
                  <c:v>89.992149103357136</c:v>
                </c:pt>
                <c:pt idx="327">
                  <c:v>89.992119270006413</c:v>
                </c:pt>
                <c:pt idx="328">
                  <c:v>89.992089323289576</c:v>
                </c:pt>
                <c:pt idx="329">
                  <c:v>89.992059262775868</c:v>
                </c:pt>
                <c:pt idx="330">
                  <c:v>89.992029088032879</c:v>
                </c:pt>
                <c:pt idx="331">
                  <c:v>89.99199879862654</c:v>
                </c:pt>
                <c:pt idx="332">
                  <c:v>89.99196839412113</c:v>
                </c:pt>
                <c:pt idx="333">
                  <c:v>89.991937874079284</c:v>
                </c:pt>
                <c:pt idx="334">
                  <c:v>89.991907238061984</c:v>
                </c:pt>
                <c:pt idx="335">
                  <c:v>89.991876485628509</c:v>
                </c:pt>
                <c:pt idx="336">
                  <c:v>89.991845616336477</c:v>
                </c:pt>
                <c:pt idx="337">
                  <c:v>89.991814629741882</c:v>
                </c:pt>
                <c:pt idx="338">
                  <c:v>89.991783525398944</c:v>
                </c:pt>
                <c:pt idx="339">
                  <c:v>89.991752302860206</c:v>
                </c:pt>
                <c:pt idx="340">
                  <c:v>89.991720961676592</c:v>
                </c:pt>
                <c:pt idx="341">
                  <c:v>89.991689501397218</c:v>
                </c:pt>
                <c:pt idx="342">
                  <c:v>89.991657921569541</c:v>
                </c:pt>
                <c:pt idx="343">
                  <c:v>89.991626221739295</c:v>
                </c:pt>
                <c:pt idx="344">
                  <c:v>89.991594401450456</c:v>
                </c:pt>
                <c:pt idx="345">
                  <c:v>89.991562460245319</c:v>
                </c:pt>
                <c:pt idx="346">
                  <c:v>89.991530397664391</c:v>
                </c:pt>
                <c:pt idx="347">
                  <c:v>89.991498213246473</c:v>
                </c:pt>
                <c:pt idx="348">
                  <c:v>89.991465906528546</c:v>
                </c:pt>
                <c:pt idx="349">
                  <c:v>89.991433477045931</c:v>
                </c:pt>
                <c:pt idx="350">
                  <c:v>89.991400924332098</c:v>
                </c:pt>
                <c:pt idx="351">
                  <c:v>89.991368247918828</c:v>
                </c:pt>
                <c:pt idx="352">
                  <c:v>89.991335447335999</c:v>
                </c:pt>
                <c:pt idx="353">
                  <c:v>89.991302522111837</c:v>
                </c:pt>
                <c:pt idx="354">
                  <c:v>89.991269471772668</c:v>
                </c:pt>
                <c:pt idx="355">
                  <c:v>89.991236295843109</c:v>
                </c:pt>
                <c:pt idx="356">
                  <c:v>89.991202993845903</c:v>
                </c:pt>
                <c:pt idx="357">
                  <c:v>89.991169565302016</c:v>
                </c:pt>
                <c:pt idx="358">
                  <c:v>89.991136009730567</c:v>
                </c:pt>
                <c:pt idx="359">
                  <c:v>89.991102326648871</c:v>
                </c:pt>
                <c:pt idx="360">
                  <c:v>89.99106851557238</c:v>
                </c:pt>
                <c:pt idx="361">
                  <c:v>89.991034576014741</c:v>
                </c:pt>
                <c:pt idx="362">
                  <c:v>89.991000507487726</c:v>
                </c:pt>
                <c:pt idx="363">
                  <c:v>89.990966309501289</c:v>
                </c:pt>
                <c:pt idx="364">
                  <c:v>89.990931981563477</c:v>
                </c:pt>
                <c:pt idx="365">
                  <c:v>89.990897523180493</c:v>
                </c:pt>
                <c:pt idx="366">
                  <c:v>89.990862933856647</c:v>
                </c:pt>
                <c:pt idx="367">
                  <c:v>89.99082821309436</c:v>
                </c:pt>
                <c:pt idx="368">
                  <c:v>89.990793360394193</c:v>
                </c:pt>
                <c:pt idx="369">
                  <c:v>89.990758375254828</c:v>
                </c:pt>
                <c:pt idx="370">
                  <c:v>89.990723257172945</c:v>
                </c:pt>
                <c:pt idx="371">
                  <c:v>89.99068800564342</c:v>
                </c:pt>
                <c:pt idx="372">
                  <c:v>89.990652620159167</c:v>
                </c:pt>
                <c:pt idx="373">
                  <c:v>89.990617100211111</c:v>
                </c:pt>
                <c:pt idx="374">
                  <c:v>89.990581445288385</c:v>
                </c:pt>
                <c:pt idx="375">
                  <c:v>89.990545654878034</c:v>
                </c:pt>
                <c:pt idx="376">
                  <c:v>89.990509728465241</c:v>
                </c:pt>
                <c:pt idx="377">
                  <c:v>89.990473665533216</c:v>
                </c:pt>
                <c:pt idx="378">
                  <c:v>89.990437465563204</c:v>
                </c:pt>
                <c:pt idx="379">
                  <c:v>89.990401128034435</c:v>
                </c:pt>
                <c:pt idx="380">
                  <c:v>89.990364652424233</c:v>
                </c:pt>
                <c:pt idx="381">
                  <c:v>89.990328038207878</c:v>
                </c:pt>
                <c:pt idx="382">
                  <c:v>89.990291284858728</c:v>
                </c:pt>
                <c:pt idx="383">
                  <c:v>89.99025439184804</c:v>
                </c:pt>
                <c:pt idx="384">
                  <c:v>89.99021735864514</c:v>
                </c:pt>
                <c:pt idx="385">
                  <c:v>89.990180184717303</c:v>
                </c:pt>
                <c:pt idx="386">
                  <c:v>89.990142869529805</c:v>
                </c:pt>
                <c:pt idx="387">
                  <c:v>89.990105412545844</c:v>
                </c:pt>
                <c:pt idx="388">
                  <c:v>89.990067813226617</c:v>
                </c:pt>
                <c:pt idx="389">
                  <c:v>89.990030071031299</c:v>
                </c:pt>
                <c:pt idx="390">
                  <c:v>89.989992185416924</c:v>
                </c:pt>
                <c:pt idx="391">
                  <c:v>89.989954155838547</c:v>
                </c:pt>
                <c:pt idx="392">
                  <c:v>89.989915981749107</c:v>
                </c:pt>
                <c:pt idx="393">
                  <c:v>89.989877662599483</c:v>
                </c:pt>
                <c:pt idx="394">
                  <c:v>89.989839197838464</c:v>
                </c:pt>
                <c:pt idx="395">
                  <c:v>89.989800586912736</c:v>
                </c:pt>
                <c:pt idx="396">
                  <c:v>89.989761829266897</c:v>
                </c:pt>
                <c:pt idx="397">
                  <c:v>89.989722924343425</c:v>
                </c:pt>
                <c:pt idx="398">
                  <c:v>89.989683871582656</c:v>
                </c:pt>
                <c:pt idx="399">
                  <c:v>89.989644670422862</c:v>
                </c:pt>
                <c:pt idx="400">
                  <c:v>89.989605320300129</c:v>
                </c:pt>
                <c:pt idx="401">
                  <c:v>89.989565820648423</c:v>
                </c:pt>
                <c:pt idx="402">
                  <c:v>89.989526170899524</c:v>
                </c:pt>
                <c:pt idx="403">
                  <c:v>89.989486370483093</c:v>
                </c:pt>
                <c:pt idx="404">
                  <c:v>89.989446418826631</c:v>
                </c:pt>
                <c:pt idx="405">
                  <c:v>89.989406315355424</c:v>
                </c:pt>
                <c:pt idx="406">
                  <c:v>89.989366059492582</c:v>
                </c:pt>
                <c:pt idx="407">
                  <c:v>89.989325650659083</c:v>
                </c:pt>
                <c:pt idx="408">
                  <c:v>89.98928508827359</c:v>
                </c:pt>
                <c:pt idx="409">
                  <c:v>89.989244371752662</c:v>
                </c:pt>
                <c:pt idx="410">
                  <c:v>89.989203500510627</c:v>
                </c:pt>
                <c:pt idx="411">
                  <c:v>89.989162473959496</c:v>
                </c:pt>
                <c:pt idx="412">
                  <c:v>89.989121291509164</c:v>
                </c:pt>
                <c:pt idx="413">
                  <c:v>89.989079952567238</c:v>
                </c:pt>
                <c:pt idx="414">
                  <c:v>89.989038456539035</c:v>
                </c:pt>
                <c:pt idx="415">
                  <c:v>89.988996802827671</c:v>
                </c:pt>
                <c:pt idx="416">
                  <c:v>89.988954990833975</c:v>
                </c:pt>
                <c:pt idx="417">
                  <c:v>89.98891301995647</c:v>
                </c:pt>
                <c:pt idx="418">
                  <c:v>89.988870889591425</c:v>
                </c:pt>
                <c:pt idx="419">
                  <c:v>89.98882859913283</c:v>
                </c:pt>
                <c:pt idx="420">
                  <c:v>89.98878614797232</c:v>
                </c:pt>
                <c:pt idx="421">
                  <c:v>89.988743535499268</c:v>
                </c:pt>
                <c:pt idx="422">
                  <c:v>89.988700761100716</c:v>
                </c:pt>
                <c:pt idx="423">
                  <c:v>89.988657824161336</c:v>
                </c:pt>
                <c:pt idx="424">
                  <c:v>89.988614724063524</c:v>
                </c:pt>
                <c:pt idx="425">
                  <c:v>89.988571460187288</c:v>
                </c:pt>
                <c:pt idx="426">
                  <c:v>89.988528031910292</c:v>
                </c:pt>
                <c:pt idx="427">
                  <c:v>89.988484438607827</c:v>
                </c:pt>
                <c:pt idx="428">
                  <c:v>89.988440679652854</c:v>
                </c:pt>
                <c:pt idx="429">
                  <c:v>89.988396754415874</c:v>
                </c:pt>
                <c:pt idx="430">
                  <c:v>89.988352662265058</c:v>
                </c:pt>
                <c:pt idx="431">
                  <c:v>89.988308402566176</c:v>
                </c:pt>
                <c:pt idx="432">
                  <c:v>89.988263974682525</c:v>
                </c:pt>
                <c:pt idx="433">
                  <c:v>89.988219377975071</c:v>
                </c:pt>
                <c:pt idx="434">
                  <c:v>89.988174611802279</c:v>
                </c:pt>
                <c:pt idx="435">
                  <c:v>89.988129675520199</c:v>
                </c:pt>
                <c:pt idx="436">
                  <c:v>89.988084568482492</c:v>
                </c:pt>
                <c:pt idx="437">
                  <c:v>89.988039290040248</c:v>
                </c:pt>
                <c:pt idx="438">
                  <c:v>89.987993839542185</c:v>
                </c:pt>
                <c:pt idx="439">
                  <c:v>89.987948216334516</c:v>
                </c:pt>
                <c:pt idx="440">
                  <c:v>89.987902419760999</c:v>
                </c:pt>
                <c:pt idx="441">
                  <c:v>89.987856449162805</c:v>
                </c:pt>
                <c:pt idx="442">
                  <c:v>89.987810303878717</c:v>
                </c:pt>
                <c:pt idx="443">
                  <c:v>89.98776398324496</c:v>
                </c:pt>
                <c:pt idx="444">
                  <c:v>89.987717486595201</c:v>
                </c:pt>
                <c:pt idx="445">
                  <c:v>89.987670813260607</c:v>
                </c:pt>
                <c:pt idx="446">
                  <c:v>89.987623962569813</c:v>
                </c:pt>
                <c:pt idx="447">
                  <c:v>89.987576933848928</c:v>
                </c:pt>
                <c:pt idx="448">
                  <c:v>89.987529726421428</c:v>
                </c:pt>
                <c:pt idx="449">
                  <c:v>89.987482339608249</c:v>
                </c:pt>
                <c:pt idx="450">
                  <c:v>89.987434772727781</c:v>
                </c:pt>
                <c:pt idx="451">
                  <c:v>89.987387025095799</c:v>
                </c:pt>
                <c:pt idx="452">
                  <c:v>89.987339096025465</c:v>
                </c:pt>
                <c:pt idx="453">
                  <c:v>89.987290984827339</c:v>
                </c:pt>
                <c:pt idx="454">
                  <c:v>89.987242690809367</c:v>
                </c:pt>
                <c:pt idx="455">
                  <c:v>89.987194213276865</c:v>
                </c:pt>
                <c:pt idx="456">
                  <c:v>89.987145551532535</c:v>
                </c:pt>
                <c:pt idx="457">
                  <c:v>89.98709670487635</c:v>
                </c:pt>
                <c:pt idx="458">
                  <c:v>89.98704767260574</c:v>
                </c:pt>
                <c:pt idx="459">
                  <c:v>89.98699845401535</c:v>
                </c:pt>
                <c:pt idx="460">
                  <c:v>89.986949048397236</c:v>
                </c:pt>
                <c:pt idx="461">
                  <c:v>89.986899455040714</c:v>
                </c:pt>
                <c:pt idx="462">
                  <c:v>89.986849673232385</c:v>
                </c:pt>
                <c:pt idx="463">
                  <c:v>89.986799702256207</c:v>
                </c:pt>
                <c:pt idx="464">
                  <c:v>89.986749541393337</c:v>
                </c:pt>
                <c:pt idx="465">
                  <c:v>89.986699189922277</c:v>
                </c:pt>
                <c:pt idx="466">
                  <c:v>89.986648647118741</c:v>
                </c:pt>
                <c:pt idx="467">
                  <c:v>89.986597912255689</c:v>
                </c:pt>
                <c:pt idx="468">
                  <c:v>89.986546984603336</c:v>
                </c:pt>
                <c:pt idx="469">
                  <c:v>89.986495863429127</c:v>
                </c:pt>
                <c:pt idx="470">
                  <c:v>89.986444547997706</c:v>
                </c:pt>
                <c:pt idx="471">
                  <c:v>89.986393037570934</c:v>
                </c:pt>
                <c:pt idx="472">
                  <c:v>89.986341331407871</c:v>
                </c:pt>
                <c:pt idx="473">
                  <c:v>89.986289428764749</c:v>
                </c:pt>
                <c:pt idx="474">
                  <c:v>89.986237328894987</c:v>
                </c:pt>
                <c:pt idx="475">
                  <c:v>89.986185031049175</c:v>
                </c:pt>
                <c:pt idx="476">
                  <c:v>89.986132534475033</c:v>
                </c:pt>
                <c:pt idx="477">
                  <c:v>89.98607983841741</c:v>
                </c:pt>
                <c:pt idx="478">
                  <c:v>89.986026942118357</c:v>
                </c:pt>
                <c:pt idx="479">
                  <c:v>89.985973844816954</c:v>
                </c:pt>
                <c:pt idx="480">
                  <c:v>89.985920545749465</c:v>
                </c:pt>
                <c:pt idx="481">
                  <c:v>89.985867044149202</c:v>
                </c:pt>
                <c:pt idx="482">
                  <c:v>89.985813339246576</c:v>
                </c:pt>
                <c:pt idx="483">
                  <c:v>89.985759430269113</c:v>
                </c:pt>
                <c:pt idx="484">
                  <c:v>89.985705316441326</c:v>
                </c:pt>
                <c:pt idx="485">
                  <c:v>89.985650996984859</c:v>
                </c:pt>
                <c:pt idx="486">
                  <c:v>89.985596471118356</c:v>
                </c:pt>
                <c:pt idx="487">
                  <c:v>89.98554173805752</c:v>
                </c:pt>
                <c:pt idx="488">
                  <c:v>89.985486797015056</c:v>
                </c:pt>
                <c:pt idx="489">
                  <c:v>89.985431647200656</c:v>
                </c:pt>
                <c:pt idx="490">
                  <c:v>89.98537628782104</c:v>
                </c:pt>
                <c:pt idx="491">
                  <c:v>89.985320718079919</c:v>
                </c:pt>
                <c:pt idx="492">
                  <c:v>89.985264937177959</c:v>
                </c:pt>
                <c:pt idx="493">
                  <c:v>89.985208944312788</c:v>
                </c:pt>
                <c:pt idx="494">
                  <c:v>89.985152738679034</c:v>
                </c:pt>
                <c:pt idx="495">
                  <c:v>89.98509631946817</c:v>
                </c:pt>
                <c:pt idx="496">
                  <c:v>89.985039685868685</c:v>
                </c:pt>
                <c:pt idx="497">
                  <c:v>89.984982837065942</c:v>
                </c:pt>
                <c:pt idx="498">
                  <c:v>89.984925772242221</c:v>
                </c:pt>
                <c:pt idx="499">
                  <c:v>89.984868490576702</c:v>
                </c:pt>
                <c:pt idx="500">
                  <c:v>89.984810991245439</c:v>
                </c:pt>
                <c:pt idx="501">
                  <c:v>89.984753273421319</c:v>
                </c:pt>
                <c:pt idx="502">
                  <c:v>89.984695336274171</c:v>
                </c:pt>
                <c:pt idx="503">
                  <c:v>89.984637178970601</c:v>
                </c:pt>
                <c:pt idx="504">
                  <c:v>89.984578800674058</c:v>
                </c:pt>
                <c:pt idx="505">
                  <c:v>89.984520200544836</c:v>
                </c:pt>
                <c:pt idx="506">
                  <c:v>89.984461377740018</c:v>
                </c:pt>
                <c:pt idx="507">
                  <c:v>89.984402331413506</c:v>
                </c:pt>
                <c:pt idx="508">
                  <c:v>89.984343060715958</c:v>
                </c:pt>
                <c:pt idx="509">
                  <c:v>89.984283564794836</c:v>
                </c:pt>
                <c:pt idx="510">
                  <c:v>89.98422384279435</c:v>
                </c:pt>
                <c:pt idx="511">
                  <c:v>89.984163893855438</c:v>
                </c:pt>
                <c:pt idx="512">
                  <c:v>89.984103717115815</c:v>
                </c:pt>
                <c:pt idx="513">
                  <c:v>89.984043311709868</c:v>
                </c:pt>
                <c:pt idx="514">
                  <c:v>89.983982676768761</c:v>
                </c:pt>
                <c:pt idx="515">
                  <c:v>89.983921811420316</c:v>
                </c:pt>
                <c:pt idx="516">
                  <c:v>89.983860714789017</c:v>
                </c:pt>
                <c:pt idx="517">
                  <c:v>89.983799385996079</c:v>
                </c:pt>
                <c:pt idx="518">
                  <c:v>89.983737824159334</c:v>
                </c:pt>
                <c:pt idx="519">
                  <c:v>89.983676028393319</c:v>
                </c:pt>
                <c:pt idx="520">
                  <c:v>89.983613997809115</c:v>
                </c:pt>
                <c:pt idx="521">
                  <c:v>89.98355173151451</c:v>
                </c:pt>
                <c:pt idx="522">
                  <c:v>89.983489228613848</c:v>
                </c:pt>
                <c:pt idx="523">
                  <c:v>89.983426488208138</c:v>
                </c:pt>
                <c:pt idx="524">
                  <c:v>89.983363509394891</c:v>
                </c:pt>
                <c:pt idx="525">
                  <c:v>89.98330029126825</c:v>
                </c:pt>
                <c:pt idx="526">
                  <c:v>89.983236832918863</c:v>
                </c:pt>
                <c:pt idx="527">
                  <c:v>89.983173133433965</c:v>
                </c:pt>
                <c:pt idx="528">
                  <c:v>89.983109191897327</c:v>
                </c:pt>
                <c:pt idx="529">
                  <c:v>89.983045007389222</c:v>
                </c:pt>
                <c:pt idx="530">
                  <c:v>89.9829805789864</c:v>
                </c:pt>
                <c:pt idx="531">
                  <c:v>89.982915905762198</c:v>
                </c:pt>
                <c:pt idx="532">
                  <c:v>89.982850986786303</c:v>
                </c:pt>
                <c:pt idx="533">
                  <c:v>89.982785821124978</c:v>
                </c:pt>
                <c:pt idx="534">
                  <c:v>89.982720407840858</c:v>
                </c:pt>
                <c:pt idx="535">
                  <c:v>89.982654745993102</c:v>
                </c:pt>
                <c:pt idx="536">
                  <c:v>89.982588834637198</c:v>
                </c:pt>
                <c:pt idx="537">
                  <c:v>89.982522672825112</c:v>
                </c:pt>
                <c:pt idx="538">
                  <c:v>89.982456259605215</c:v>
                </c:pt>
                <c:pt idx="539">
                  <c:v>89.982389594022209</c:v>
                </c:pt>
                <c:pt idx="540">
                  <c:v>89.982322675117175</c:v>
                </c:pt>
                <c:pt idx="541">
                  <c:v>89.982255501927625</c:v>
                </c:pt>
                <c:pt idx="542">
                  <c:v>89.982188073487322</c:v>
                </c:pt>
                <c:pt idx="543">
                  <c:v>89.982120388826445</c:v>
                </c:pt>
                <c:pt idx="544">
                  <c:v>89.982052446971366</c:v>
                </c:pt>
                <c:pt idx="545">
                  <c:v>89.981984246944904</c:v>
                </c:pt>
                <c:pt idx="546">
                  <c:v>89.981915787766042</c:v>
                </c:pt>
                <c:pt idx="547">
                  <c:v>89.981847068450122</c:v>
                </c:pt>
                <c:pt idx="548">
                  <c:v>89.981778088008696</c:v>
                </c:pt>
                <c:pt idx="549">
                  <c:v>89.981708845449617</c:v>
                </c:pt>
                <c:pt idx="550">
                  <c:v>89.981639339776862</c:v>
                </c:pt>
                <c:pt idx="551">
                  <c:v>89.981569569990739</c:v>
                </c:pt>
                <c:pt idx="552">
                  <c:v>89.981499535087707</c:v>
                </c:pt>
                <c:pt idx="553">
                  <c:v>89.981429234060414</c:v>
                </c:pt>
                <c:pt idx="554">
                  <c:v>89.981358665897659</c:v>
                </c:pt>
                <c:pt idx="555">
                  <c:v>89.981287829584446</c:v>
                </c:pt>
                <c:pt idx="556">
                  <c:v>89.981216724101913</c:v>
                </c:pt>
                <c:pt idx="557">
                  <c:v>89.98114534842729</c:v>
                </c:pt>
                <c:pt idx="558">
                  <c:v>89.981073701533958</c:v>
                </c:pt>
                <c:pt idx="559">
                  <c:v>89.981001782391388</c:v>
                </c:pt>
                <c:pt idx="560">
                  <c:v>89.980929589965129</c:v>
                </c:pt>
                <c:pt idx="561">
                  <c:v>89.980857123216836</c:v>
                </c:pt>
                <c:pt idx="562">
                  <c:v>89.980784381104129</c:v>
                </c:pt>
                <c:pt idx="563">
                  <c:v>89.980711362580806</c:v>
                </c:pt>
                <c:pt idx="564">
                  <c:v>89.980638066596541</c:v>
                </c:pt>
                <c:pt idx="565">
                  <c:v>89.980564492097145</c:v>
                </c:pt>
                <c:pt idx="566">
                  <c:v>89.980490638024349</c:v>
                </c:pt>
                <c:pt idx="567">
                  <c:v>89.980416503315894</c:v>
                </c:pt>
                <c:pt idx="568">
                  <c:v>89.980342086905438</c:v>
                </c:pt>
                <c:pt idx="569">
                  <c:v>89.980267387722677</c:v>
                </c:pt>
                <c:pt idx="570">
                  <c:v>89.980192404693184</c:v>
                </c:pt>
                <c:pt idx="571">
                  <c:v>89.980117136738414</c:v>
                </c:pt>
                <c:pt idx="572">
                  <c:v>89.98004158277584</c:v>
                </c:pt>
                <c:pt idx="573">
                  <c:v>89.979965741718672</c:v>
                </c:pt>
                <c:pt idx="574">
                  <c:v>89.979889612476128</c:v>
                </c:pt>
                <c:pt idx="575">
                  <c:v>89.97981319395322</c:v>
                </c:pt>
                <c:pt idx="576">
                  <c:v>89.979736485050765</c:v>
                </c:pt>
                <c:pt idx="577">
                  <c:v>89.979659484665476</c:v>
                </c:pt>
                <c:pt idx="578">
                  <c:v>89.979582191689872</c:v>
                </c:pt>
                <c:pt idx="579">
                  <c:v>89.979504605012167</c:v>
                </c:pt>
                <c:pt idx="580">
                  <c:v>89.979426723516482</c:v>
                </c:pt>
                <c:pt idx="581">
                  <c:v>89.979348546082605</c:v>
                </c:pt>
                <c:pt idx="582">
                  <c:v>89.979270071586129</c:v>
                </c:pt>
                <c:pt idx="583">
                  <c:v>89.979191298898314</c:v>
                </c:pt>
                <c:pt idx="584">
                  <c:v>89.979112226886201</c:v>
                </c:pt>
                <c:pt idx="585">
                  <c:v>89.97903285441248</c:v>
                </c:pt>
                <c:pt idx="586">
                  <c:v>89.978953180335552</c:v>
                </c:pt>
                <c:pt idx="587">
                  <c:v>89.978873203509423</c:v>
                </c:pt>
                <c:pt idx="588">
                  <c:v>89.978792922783811</c:v>
                </c:pt>
                <c:pt idx="589">
                  <c:v>89.97871233700404</c:v>
                </c:pt>
                <c:pt idx="590">
                  <c:v>89.978631445011089</c:v>
                </c:pt>
                <c:pt idx="591">
                  <c:v>89.978550245641429</c:v>
                </c:pt>
                <c:pt idx="592">
                  <c:v>89.978468737727198</c:v>
                </c:pt>
                <c:pt idx="593">
                  <c:v>89.978386920096057</c:v>
                </c:pt>
                <c:pt idx="594">
                  <c:v>89.97830479157129</c:v>
                </c:pt>
                <c:pt idx="595">
                  <c:v>89.97822235097162</c:v>
                </c:pt>
                <c:pt idx="596">
                  <c:v>89.978139597111294</c:v>
                </c:pt>
                <c:pt idx="597">
                  <c:v>89.978056528800096</c:v>
                </c:pt>
                <c:pt idx="598">
                  <c:v>89.977973144843304</c:v>
                </c:pt>
                <c:pt idx="599">
                  <c:v>89.977889444041566</c:v>
                </c:pt>
                <c:pt idx="600">
                  <c:v>89.977805425191079</c:v>
                </c:pt>
                <c:pt idx="601">
                  <c:v>89.977721087083395</c:v>
                </c:pt>
                <c:pt idx="602">
                  <c:v>89.977636428505519</c:v>
                </c:pt>
                <c:pt idx="603">
                  <c:v>89.977551448239794</c:v>
                </c:pt>
                <c:pt idx="604">
                  <c:v>89.977466145064042</c:v>
                </c:pt>
                <c:pt idx="605">
                  <c:v>89.9773805177513</c:v>
                </c:pt>
                <c:pt idx="606">
                  <c:v>89.977294565070096</c:v>
                </c:pt>
                <c:pt idx="607">
                  <c:v>89.97720828578413</c:v>
                </c:pt>
                <c:pt idx="608">
                  <c:v>89.977121678652537</c:v>
                </c:pt>
                <c:pt idx="609">
                  <c:v>89.97703474242968</c:v>
                </c:pt>
                <c:pt idx="610">
                  <c:v>89.97694747586516</c:v>
                </c:pt>
                <c:pt idx="611">
                  <c:v>89.976859877703887</c:v>
                </c:pt>
                <c:pt idx="612">
                  <c:v>89.976771946685943</c:v>
                </c:pt>
                <c:pt idx="613">
                  <c:v>89.976683681546717</c:v>
                </c:pt>
                <c:pt idx="614">
                  <c:v>89.976595081016697</c:v>
                </c:pt>
                <c:pt idx="615">
                  <c:v>89.976506143821595</c:v>
                </c:pt>
                <c:pt idx="616">
                  <c:v>89.976416868682293</c:v>
                </c:pt>
                <c:pt idx="617">
                  <c:v>89.976327254314782</c:v>
                </c:pt>
                <c:pt idx="618">
                  <c:v>89.97623729943021</c:v>
                </c:pt>
                <c:pt idx="619">
                  <c:v>89.976147002734791</c:v>
                </c:pt>
                <c:pt idx="620">
                  <c:v>89.976056362929867</c:v>
                </c:pt>
                <c:pt idx="621">
                  <c:v>89.975965378711791</c:v>
                </c:pt>
                <c:pt idx="622">
                  <c:v>89.97587404877207</c:v>
                </c:pt>
                <c:pt idx="623">
                  <c:v>89.975782371797095</c:v>
                </c:pt>
                <c:pt idx="624">
                  <c:v>89.975690346468397</c:v>
                </c:pt>
                <c:pt idx="625">
                  <c:v>89.975597971462406</c:v>
                </c:pt>
                <c:pt idx="626">
                  <c:v>89.97550524545062</c:v>
                </c:pt>
                <c:pt idx="627">
                  <c:v>89.975412167099392</c:v>
                </c:pt>
                <c:pt idx="628">
                  <c:v>89.975318735070047</c:v>
                </c:pt>
                <c:pt idx="629">
                  <c:v>89.975224948018862</c:v>
                </c:pt>
                <c:pt idx="630">
                  <c:v>89.975130804596986</c:v>
                </c:pt>
                <c:pt idx="631">
                  <c:v>89.975036303450423</c:v>
                </c:pt>
                <c:pt idx="632">
                  <c:v>89.974941443220061</c:v>
                </c:pt>
                <c:pt idx="633">
                  <c:v>89.974846222541586</c:v>
                </c:pt>
                <c:pt idx="634">
                  <c:v>89.974750640045585</c:v>
                </c:pt>
                <c:pt idx="635">
                  <c:v>89.974654694357341</c:v>
                </c:pt>
                <c:pt idx="636">
                  <c:v>89.974558384097008</c:v>
                </c:pt>
                <c:pt idx="637">
                  <c:v>89.974461707879428</c:v>
                </c:pt>
                <c:pt idx="638">
                  <c:v>89.974364664314237</c:v>
                </c:pt>
                <c:pt idx="639">
                  <c:v>89.974267252005745</c:v>
                </c:pt>
                <c:pt idx="640">
                  <c:v>89.97416946955299</c:v>
                </c:pt>
                <c:pt idx="641">
                  <c:v>89.974071315549679</c:v>
                </c:pt>
                <c:pt idx="642">
                  <c:v>89.973972788584192</c:v>
                </c:pt>
                <c:pt idx="643">
                  <c:v>89.973873887239534</c:v>
                </c:pt>
                <c:pt idx="644">
                  <c:v>89.973774610093315</c:v>
                </c:pt>
                <c:pt idx="645">
                  <c:v>89.973674955717755</c:v>
                </c:pt>
                <c:pt idx="646">
                  <c:v>89.973574922679688</c:v>
                </c:pt>
                <c:pt idx="647">
                  <c:v>89.973474509540452</c:v>
                </c:pt>
                <c:pt idx="648">
                  <c:v>89.973373714855938</c:v>
                </c:pt>
                <c:pt idx="649">
                  <c:v>89.973272537176541</c:v>
                </c:pt>
                <c:pt idx="650">
                  <c:v>89.973170975047211</c:v>
                </c:pt>
                <c:pt idx="651">
                  <c:v>89.973069027007298</c:v>
                </c:pt>
                <c:pt idx="652">
                  <c:v>89.972966691590628</c:v>
                </c:pt>
                <c:pt idx="653">
                  <c:v>89.97286396732548</c:v>
                </c:pt>
                <c:pt idx="654">
                  <c:v>89.972760852734524</c:v>
                </c:pt>
                <c:pt idx="655">
                  <c:v>89.972657346334813</c:v>
                </c:pt>
                <c:pt idx="656">
                  <c:v>89.972553446637804</c:v>
                </c:pt>
                <c:pt idx="657">
                  <c:v>89.972449152149267</c:v>
                </c:pt>
                <c:pt idx="658">
                  <c:v>89.972344461369261</c:v>
                </c:pt>
                <c:pt idx="659">
                  <c:v>89.972239372792274</c:v>
                </c:pt>
                <c:pt idx="660">
                  <c:v>89.972133884906924</c:v>
                </c:pt>
                <c:pt idx="661">
                  <c:v>89.972027996196218</c:v>
                </c:pt>
                <c:pt idx="662">
                  <c:v>89.971921705137305</c:v>
                </c:pt>
                <c:pt idx="663">
                  <c:v>89.971815010201624</c:v>
                </c:pt>
                <c:pt idx="664">
                  <c:v>89.971707909854771</c:v>
                </c:pt>
                <c:pt idx="665">
                  <c:v>89.971600402556504</c:v>
                </c:pt>
                <c:pt idx="666">
                  <c:v>89.971492486760766</c:v>
                </c:pt>
                <c:pt idx="667">
                  <c:v>89.971384160915605</c:v>
                </c:pt>
                <c:pt idx="668">
                  <c:v>89.971275423463211</c:v>
                </c:pt>
                <c:pt idx="669">
                  <c:v>89.971166272839781</c:v>
                </c:pt>
                <c:pt idx="670">
                  <c:v>89.971056707475668</c:v>
                </c:pt>
                <c:pt idx="671">
                  <c:v>89.970946725795201</c:v>
                </c:pt>
                <c:pt idx="672">
                  <c:v>89.970836326216755</c:v>
                </c:pt>
                <c:pt idx="673">
                  <c:v>89.97072550715265</c:v>
                </c:pt>
                <c:pt idx="674">
                  <c:v>89.970614267009267</c:v>
                </c:pt>
                <c:pt idx="675">
                  <c:v>89.970502604186848</c:v>
                </c:pt>
                <c:pt idx="676">
                  <c:v>89.970390517079608</c:v>
                </c:pt>
                <c:pt idx="677">
                  <c:v>89.970278004075666</c:v>
                </c:pt>
                <c:pt idx="678">
                  <c:v>89.970165063556976</c:v>
                </c:pt>
                <c:pt idx="679">
                  <c:v>89.970051693899407</c:v>
                </c:pt>
                <c:pt idx="680">
                  <c:v>89.969937893472633</c:v>
                </c:pt>
                <c:pt idx="681">
                  <c:v>89.969823660640131</c:v>
                </c:pt>
                <c:pt idx="682">
                  <c:v>89.96970899375917</c:v>
                </c:pt>
                <c:pt idx="683">
                  <c:v>89.96959389118075</c:v>
                </c:pt>
                <c:pt idx="684">
                  <c:v>89.969478351249691</c:v>
                </c:pt>
                <c:pt idx="685">
                  <c:v>89.96936237230446</c:v>
                </c:pt>
                <c:pt idx="686">
                  <c:v>89.969245952677213</c:v>
                </c:pt>
                <c:pt idx="687">
                  <c:v>89.969129090693798</c:v>
                </c:pt>
                <c:pt idx="688">
                  <c:v>89.969011784673739</c:v>
                </c:pt>
                <c:pt idx="689">
                  <c:v>89.968894032930095</c:v>
                </c:pt>
                <c:pt idx="690">
                  <c:v>89.968775833769598</c:v>
                </c:pt>
                <c:pt idx="691">
                  <c:v>89.968657185492503</c:v>
                </c:pt>
                <c:pt idx="692">
                  <c:v>89.968538086392641</c:v>
                </c:pt>
                <c:pt idx="693">
                  <c:v>89.968418534757319</c:v>
                </c:pt>
                <c:pt idx="694">
                  <c:v>89.968298528867408</c:v>
                </c:pt>
                <c:pt idx="695">
                  <c:v>89.968178066997211</c:v>
                </c:pt>
                <c:pt idx="696">
                  <c:v>89.968057147414456</c:v>
                </c:pt>
                <c:pt idx="697">
                  <c:v>89.967935768380372</c:v>
                </c:pt>
                <c:pt idx="698">
                  <c:v>89.967813928149496</c:v>
                </c:pt>
                <c:pt idx="699">
                  <c:v>89.967691624969774</c:v>
                </c:pt>
                <c:pt idx="700">
                  <c:v>89.96756885708254</c:v>
                </c:pt>
                <c:pt idx="701">
                  <c:v>89.96744562272238</c:v>
                </c:pt>
                <c:pt idx="702">
                  <c:v>89.967321920117243</c:v>
                </c:pt>
                <c:pt idx="703">
                  <c:v>89.967197747488299</c:v>
                </c:pt>
                <c:pt idx="704">
                  <c:v>89.967073103049998</c:v>
                </c:pt>
                <c:pt idx="705">
                  <c:v>89.96694798500998</c:v>
                </c:pt>
                <c:pt idx="706">
                  <c:v>89.966822391569124</c:v>
                </c:pt>
                <c:pt idx="707">
                  <c:v>89.966696320921429</c:v>
                </c:pt>
                <c:pt idx="708">
                  <c:v>89.966569771254086</c:v>
                </c:pt>
                <c:pt idx="709">
                  <c:v>89.966442740747326</c:v>
                </c:pt>
                <c:pt idx="710">
                  <c:v>89.966315227574583</c:v>
                </c:pt>
                <c:pt idx="711">
                  <c:v>89.966187229902289</c:v>
                </c:pt>
                <c:pt idx="712">
                  <c:v>89.966058745889896</c:v>
                </c:pt>
                <c:pt idx="713">
                  <c:v>89.965929773689908</c:v>
                </c:pt>
                <c:pt idx="714">
                  <c:v>89.965800311447822</c:v>
                </c:pt>
                <c:pt idx="715">
                  <c:v>89.965670357302031</c:v>
                </c:pt>
                <c:pt idx="716">
                  <c:v>89.965539909383963</c:v>
                </c:pt>
                <c:pt idx="717">
                  <c:v>89.965408965817858</c:v>
                </c:pt>
                <c:pt idx="718">
                  <c:v>89.965277524720861</c:v>
                </c:pt>
                <c:pt idx="719">
                  <c:v>89.965145584203029</c:v>
                </c:pt>
                <c:pt idx="720">
                  <c:v>89.965013142367141</c:v>
                </c:pt>
                <c:pt idx="721">
                  <c:v>89.964880197308858</c:v>
                </c:pt>
                <c:pt idx="722">
                  <c:v>89.964746747116578</c:v>
                </c:pt>
                <c:pt idx="723">
                  <c:v>89.964612789871452</c:v>
                </c:pt>
                <c:pt idx="724">
                  <c:v>89.964478323647342</c:v>
                </c:pt>
                <c:pt idx="725">
                  <c:v>89.964343346510788</c:v>
                </c:pt>
                <c:pt idx="726">
                  <c:v>89.964207856521</c:v>
                </c:pt>
                <c:pt idx="727">
                  <c:v>89.964071851729813</c:v>
                </c:pt>
                <c:pt idx="728">
                  <c:v>89.963935330181698</c:v>
                </c:pt>
                <c:pt idx="729">
                  <c:v>89.963798289913683</c:v>
                </c:pt>
                <c:pt idx="730">
                  <c:v>89.96366072895529</c:v>
                </c:pt>
                <c:pt idx="731">
                  <c:v>89.963522645328666</c:v>
                </c:pt>
                <c:pt idx="732">
                  <c:v>89.963384037048399</c:v>
                </c:pt>
                <c:pt idx="733">
                  <c:v>89.963244902121517</c:v>
                </c:pt>
                <c:pt idx="734">
                  <c:v>89.963105238547485</c:v>
                </c:pt>
                <c:pt idx="735">
                  <c:v>89.962965044318224</c:v>
                </c:pt>
                <c:pt idx="736">
                  <c:v>89.962824317417997</c:v>
                </c:pt>
                <c:pt idx="737">
                  <c:v>89.962683055823447</c:v>
                </c:pt>
                <c:pt idx="738">
                  <c:v>89.962541257503474</c:v>
                </c:pt>
                <c:pt idx="739">
                  <c:v>89.962398920419318</c:v>
                </c:pt>
                <c:pt idx="740">
                  <c:v>89.962256042524473</c:v>
                </c:pt>
                <c:pt idx="741">
                  <c:v>89.962112621764661</c:v>
                </c:pt>
                <c:pt idx="742">
                  <c:v>89.961968656077801</c:v>
                </c:pt>
                <c:pt idx="743">
                  <c:v>89.961824143394011</c:v>
                </c:pt>
                <c:pt idx="744">
                  <c:v>89.961679081635509</c:v>
                </c:pt>
                <c:pt idx="745">
                  <c:v>89.961533468716681</c:v>
                </c:pt>
                <c:pt idx="746">
                  <c:v>89.961387302543955</c:v>
                </c:pt>
                <c:pt idx="747">
                  <c:v>89.961240581015815</c:v>
                </c:pt>
                <c:pt idx="748">
                  <c:v>89.961093302022789</c:v>
                </c:pt>
                <c:pt idx="749">
                  <c:v>89.960945463447402</c:v>
                </c:pt>
                <c:pt idx="750">
                  <c:v>89.960797063164122</c:v>
                </c:pt>
                <c:pt idx="751">
                  <c:v>89.960648099039346</c:v>
                </c:pt>
                <c:pt idx="752">
                  <c:v>89.960498568931413</c:v>
                </c:pt>
                <c:pt idx="753">
                  <c:v>89.960348470690491</c:v>
                </c:pt>
                <c:pt idx="754">
                  <c:v>89.960197802158618</c:v>
                </c:pt>
                <c:pt idx="755">
                  <c:v>89.960046561169605</c:v>
                </c:pt>
                <c:pt idx="756">
                  <c:v>89.959894745549107</c:v>
                </c:pt>
                <c:pt idx="757">
                  <c:v>89.959742353114464</c:v>
                </c:pt>
                <c:pt idx="758">
                  <c:v>89.959589381674746</c:v>
                </c:pt>
                <c:pt idx="759">
                  <c:v>89.959435829030767</c:v>
                </c:pt>
                <c:pt idx="760">
                  <c:v>89.959281692974884</c:v>
                </c:pt>
                <c:pt idx="761">
                  <c:v>89.959126971291198</c:v>
                </c:pt>
                <c:pt idx="762">
                  <c:v>89.958971661755314</c:v>
                </c:pt>
                <c:pt idx="763">
                  <c:v>89.958815762134421</c:v>
                </c:pt>
                <c:pt idx="764">
                  <c:v>89.958659270187269</c:v>
                </c:pt>
                <c:pt idx="765">
                  <c:v>89.958502183664052</c:v>
                </c:pt>
                <c:pt idx="766">
                  <c:v>89.958344500306424</c:v>
                </c:pt>
                <c:pt idx="767">
                  <c:v>89.958186217847555</c:v>
                </c:pt>
                <c:pt idx="768">
                  <c:v>89.958027334011916</c:v>
                </c:pt>
                <c:pt idx="769">
                  <c:v>89.95786784651537</c:v>
                </c:pt>
                <c:pt idx="770">
                  <c:v>89.957707753065137</c:v>
                </c:pt>
                <c:pt idx="771">
                  <c:v>89.957547051359739</c:v>
                </c:pt>
                <c:pt idx="772">
                  <c:v>89.957385739088949</c:v>
                </c:pt>
                <c:pt idx="773">
                  <c:v>89.957223813933737</c:v>
                </c:pt>
                <c:pt idx="774">
                  <c:v>89.957061273566353</c:v>
                </c:pt>
                <c:pt idx="775">
                  <c:v>89.956898115650148</c:v>
                </c:pt>
                <c:pt idx="776">
                  <c:v>89.956734337839663</c:v>
                </c:pt>
                <c:pt idx="777">
                  <c:v>89.956569937780472</c:v>
                </c:pt>
                <c:pt idx="778">
                  <c:v>89.956404913109282</c:v>
                </c:pt>
                <c:pt idx="779">
                  <c:v>89.956239261453788</c:v>
                </c:pt>
                <c:pt idx="780">
                  <c:v>89.956072980432722</c:v>
                </c:pt>
                <c:pt idx="781">
                  <c:v>89.955906067655746</c:v>
                </c:pt>
                <c:pt idx="782">
                  <c:v>89.955738520723457</c:v>
                </c:pt>
                <c:pt idx="783">
                  <c:v>89.955570337227385</c:v>
                </c:pt>
                <c:pt idx="784">
                  <c:v>89.955401514749909</c:v>
                </c:pt>
                <c:pt idx="785">
                  <c:v>89.955232050864197</c:v>
                </c:pt>
                <c:pt idx="786">
                  <c:v>89.955061943134254</c:v>
                </c:pt>
                <c:pt idx="787">
                  <c:v>89.954891189114818</c:v>
                </c:pt>
                <c:pt idx="788">
                  <c:v>89.954719786351347</c:v>
                </c:pt>
                <c:pt idx="789">
                  <c:v>89.95454773238005</c:v>
                </c:pt>
                <c:pt idx="790">
                  <c:v>89.954375024727682</c:v>
                </c:pt>
                <c:pt idx="791">
                  <c:v>89.954201660911721</c:v>
                </c:pt>
                <c:pt idx="792">
                  <c:v>89.954027638440181</c:v>
                </c:pt>
                <c:pt idx="793">
                  <c:v>89.95385295481158</c:v>
                </c:pt>
                <c:pt idx="794">
                  <c:v>89.953677607515019</c:v>
                </c:pt>
                <c:pt idx="795">
                  <c:v>89.95350159403003</c:v>
                </c:pt>
                <c:pt idx="796">
                  <c:v>89.953324911826627</c:v>
                </c:pt>
                <c:pt idx="797">
                  <c:v>89.953147558365174</c:v>
                </c:pt>
                <c:pt idx="798">
                  <c:v>89.952969531096443</c:v>
                </c:pt>
                <c:pt idx="799">
                  <c:v>89.952790827461513</c:v>
                </c:pt>
                <c:pt idx="800">
                  <c:v>89.952611444891772</c:v>
                </c:pt>
                <c:pt idx="801">
                  <c:v>89.952431380808861</c:v>
                </c:pt>
                <c:pt idx="802">
                  <c:v>89.952250632624597</c:v>
                </c:pt>
                <c:pt idx="803">
                  <c:v>89.952069197741096</c:v>
                </c:pt>
                <c:pt idx="804">
                  <c:v>89.951887073550481</c:v>
                </c:pt>
                <c:pt idx="805">
                  <c:v>89.951704257435068</c:v>
                </c:pt>
                <c:pt idx="806">
                  <c:v>89.951520746767244</c:v>
                </c:pt>
                <c:pt idx="807">
                  <c:v>89.951336538909402</c:v>
                </c:pt>
                <c:pt idx="808">
                  <c:v>89.951151631213961</c:v>
                </c:pt>
                <c:pt idx="809">
                  <c:v>89.950966021023248</c:v>
                </c:pt>
                <c:pt idx="810">
                  <c:v>89.950779705669547</c:v>
                </c:pt>
                <c:pt idx="811">
                  <c:v>89.950592682475033</c:v>
                </c:pt>
                <c:pt idx="812">
                  <c:v>89.950404948751711</c:v>
                </c:pt>
                <c:pt idx="813">
                  <c:v>89.950216501801407</c:v>
                </c:pt>
                <c:pt idx="814">
                  <c:v>89.950027338915675</c:v>
                </c:pt>
                <c:pt idx="815">
                  <c:v>89.949837457375835</c:v>
                </c:pt>
                <c:pt idx="816">
                  <c:v>89.949646854452908</c:v>
                </c:pt>
                <c:pt idx="817">
                  <c:v>89.949455527407537</c:v>
                </c:pt>
                <c:pt idx="818">
                  <c:v>89.949263473489964</c:v>
                </c:pt>
                <c:pt idx="819">
                  <c:v>89.949070689940058</c:v>
                </c:pt>
                <c:pt idx="820">
                  <c:v>89.948877173987171</c:v>
                </c:pt>
                <c:pt idx="821">
                  <c:v>89.948682922850153</c:v>
                </c:pt>
                <c:pt idx="822">
                  <c:v>89.948487933737368</c:v>
                </c:pt>
                <c:pt idx="823">
                  <c:v>89.948292203846535</c:v>
                </c:pt>
                <c:pt idx="824">
                  <c:v>89.948095730364727</c:v>
                </c:pt>
                <c:pt idx="825">
                  <c:v>89.947898510468448</c:v>
                </c:pt>
                <c:pt idx="826">
                  <c:v>89.947700541323385</c:v>
                </c:pt>
                <c:pt idx="827">
                  <c:v>89.947501820084554</c:v>
                </c:pt>
                <c:pt idx="828">
                  <c:v>89.947302343896183</c:v>
                </c:pt>
                <c:pt idx="829">
                  <c:v>89.947102109891588</c:v>
                </c:pt>
                <c:pt idx="830">
                  <c:v>89.946901115193356</c:v>
                </c:pt>
                <c:pt idx="831">
                  <c:v>89.946699356913015</c:v>
                </c:pt>
                <c:pt idx="832">
                  <c:v>89.946496832151269</c:v>
                </c:pt>
                <c:pt idx="833">
                  <c:v>89.946293537997775</c:v>
                </c:pt>
                <c:pt idx="834">
                  <c:v>89.946089471531124</c:v>
                </c:pt>
                <c:pt idx="835">
                  <c:v>89.945884629818892</c:v>
                </c:pt>
                <c:pt idx="836">
                  <c:v>89.945679009917527</c:v>
                </c:pt>
                <c:pt idx="837">
                  <c:v>89.945472608872279</c:v>
                </c:pt>
                <c:pt idx="838">
                  <c:v>89.945265423717231</c:v>
                </c:pt>
                <c:pt idx="839">
                  <c:v>89.945057451475222</c:v>
                </c:pt>
                <c:pt idx="840">
                  <c:v>89.944848689157809</c:v>
                </c:pt>
                <c:pt idx="841">
                  <c:v>89.944639133765193</c:v>
                </c:pt>
                <c:pt idx="842">
                  <c:v>89.944428782286238</c:v>
                </c:pt>
                <c:pt idx="843">
                  <c:v>89.944217631698365</c:v>
                </c:pt>
                <c:pt idx="844">
                  <c:v>89.944005678967571</c:v>
                </c:pt>
                <c:pt idx="845">
                  <c:v>89.943792921048342</c:v>
                </c:pt>
                <c:pt idx="846">
                  <c:v>89.94357935488361</c:v>
                </c:pt>
                <c:pt idx="847">
                  <c:v>89.943364977404698</c:v>
                </c:pt>
                <c:pt idx="848">
                  <c:v>89.943149785531375</c:v>
                </c:pt>
                <c:pt idx="849">
                  <c:v>89.942933776171643</c:v>
                </c:pt>
                <c:pt idx="850">
                  <c:v>89.94271694622185</c:v>
                </c:pt>
                <c:pt idx="851">
                  <c:v>89.94249929256658</c:v>
                </c:pt>
                <c:pt idx="852">
                  <c:v>89.942280812078593</c:v>
                </c:pt>
                <c:pt idx="853">
                  <c:v>89.942061501618738</c:v>
                </c:pt>
                <c:pt idx="854">
                  <c:v>89.941841358036115</c:v>
                </c:pt>
                <c:pt idx="855">
                  <c:v>89.941620378167741</c:v>
                </c:pt>
                <c:pt idx="856">
                  <c:v>89.941398558838728</c:v>
                </c:pt>
                <c:pt idx="857">
                  <c:v>89.941175896862106</c:v>
                </c:pt>
                <c:pt idx="858">
                  <c:v>89.940952389038898</c:v>
                </c:pt>
                <c:pt idx="859">
                  <c:v>89.940728032157921</c:v>
                </c:pt>
                <c:pt idx="860">
                  <c:v>89.940502822995896</c:v>
                </c:pt>
                <c:pt idx="861">
                  <c:v>89.94027675831731</c:v>
                </c:pt>
                <c:pt idx="862">
                  <c:v>89.940049834874344</c:v>
                </c:pt>
                <c:pt idx="863">
                  <c:v>89.939822049406956</c:v>
                </c:pt>
                <c:pt idx="864">
                  <c:v>89.939593398642657</c:v>
                </c:pt>
                <c:pt idx="865">
                  <c:v>89.939363879296678</c:v>
                </c:pt>
                <c:pt idx="866">
                  <c:v>89.939133488071704</c:v>
                </c:pt>
                <c:pt idx="867">
                  <c:v>89.938902221657983</c:v>
                </c:pt>
                <c:pt idx="868">
                  <c:v>89.938670076733189</c:v>
                </c:pt>
                <c:pt idx="869">
                  <c:v>89.938437049962403</c:v>
                </c:pt>
                <c:pt idx="870">
                  <c:v>89.938203137998173</c:v>
                </c:pt>
                <c:pt idx="871">
                  <c:v>89.937968337480214</c:v>
                </c:pt>
                <c:pt idx="872">
                  <c:v>89.937732645035624</c:v>
                </c:pt>
                <c:pt idx="873">
                  <c:v>89.937496057278693</c:v>
                </c:pt>
                <c:pt idx="874">
                  <c:v>89.937258570810883</c:v>
                </c:pt>
                <c:pt idx="875">
                  <c:v>89.937020182220763</c:v>
                </c:pt>
                <c:pt idx="876">
                  <c:v>89.93678088808403</c:v>
                </c:pt>
                <c:pt idx="877">
                  <c:v>89.936540684963347</c:v>
                </c:pt>
                <c:pt idx="878">
                  <c:v>89.936299569408433</c:v>
                </c:pt>
                <c:pt idx="879">
                  <c:v>89.936057537955875</c:v>
                </c:pt>
                <c:pt idx="880">
                  <c:v>89.935814587129201</c:v>
                </c:pt>
                <c:pt idx="881">
                  <c:v>89.935570713438693</c:v>
                </c:pt>
                <c:pt idx="882">
                  <c:v>89.93532591338149</c:v>
                </c:pt>
                <c:pt idx="883">
                  <c:v>89.935080183441457</c:v>
                </c:pt>
                <c:pt idx="884">
                  <c:v>89.9348335200891</c:v>
                </c:pt>
                <c:pt idx="885">
                  <c:v>89.934585919781625</c:v>
                </c:pt>
                <c:pt idx="886">
                  <c:v>89.934337378962724</c:v>
                </c:pt>
                <c:pt idx="887">
                  <c:v>89.934087894062756</c:v>
                </c:pt>
                <c:pt idx="888">
                  <c:v>89.933837461498442</c:v>
                </c:pt>
                <c:pt idx="889">
                  <c:v>89.933586077673013</c:v>
                </c:pt>
                <c:pt idx="890">
                  <c:v>89.933333738976046</c:v>
                </c:pt>
                <c:pt idx="891">
                  <c:v>89.933080441783432</c:v>
                </c:pt>
                <c:pt idx="892">
                  <c:v>89.932826182457418</c:v>
                </c:pt>
                <c:pt idx="893">
                  <c:v>89.9325709573464</c:v>
                </c:pt>
                <c:pt idx="894">
                  <c:v>89.932314762784983</c:v>
                </c:pt>
                <c:pt idx="895">
                  <c:v>89.932057595093866</c:v>
                </c:pt>
                <c:pt idx="896">
                  <c:v>89.931799450579874</c:v>
                </c:pt>
                <c:pt idx="897">
                  <c:v>89.931540325535764</c:v>
                </c:pt>
                <c:pt idx="898">
                  <c:v>89.93128021624041</c:v>
                </c:pt>
                <c:pt idx="899">
                  <c:v>89.931019118958432</c:v>
                </c:pt>
                <c:pt idx="900">
                  <c:v>89.930757029940423</c:v>
                </c:pt>
                <c:pt idx="901">
                  <c:v>89.930493945422739</c:v>
                </c:pt>
                <c:pt idx="902">
                  <c:v>89.930229861627495</c:v>
                </c:pt>
                <c:pt idx="903">
                  <c:v>89.92996477476251</c:v>
                </c:pt>
                <c:pt idx="904">
                  <c:v>89.92969868102125</c:v>
                </c:pt>
                <c:pt idx="905">
                  <c:v>89.929431576582772</c:v>
                </c:pt>
                <c:pt idx="906">
                  <c:v>89.929163457611722</c:v>
                </c:pt>
                <c:pt idx="907">
                  <c:v>89.928894320258124</c:v>
                </c:pt>
                <c:pt idx="908">
                  <c:v>89.928624160657563</c:v>
                </c:pt>
                <c:pt idx="909">
                  <c:v>89.928352974930888</c:v>
                </c:pt>
                <c:pt idx="910">
                  <c:v>89.92808075918434</c:v>
                </c:pt>
                <c:pt idx="911">
                  <c:v>89.92780750950935</c:v>
                </c:pt>
                <c:pt idx="912">
                  <c:v>89.927533221982699</c:v>
                </c:pt>
                <c:pt idx="913">
                  <c:v>89.927257892666177</c:v>
                </c:pt>
                <c:pt idx="914">
                  <c:v>89.926981517606762</c:v>
                </c:pt>
                <c:pt idx="915">
                  <c:v>89.926704092836459</c:v>
                </c:pt>
                <c:pt idx="916">
                  <c:v>89.926425614372192</c:v>
                </c:pt>
                <c:pt idx="917">
                  <c:v>89.926146078215922</c:v>
                </c:pt>
                <c:pt idx="918">
                  <c:v>89.92586548035446</c:v>
                </c:pt>
                <c:pt idx="919">
                  <c:v>89.925583816759371</c:v>
                </c:pt>
                <c:pt idx="920">
                  <c:v>89.925301083387026</c:v>
                </c:pt>
                <c:pt idx="921">
                  <c:v>89.925017276178565</c:v>
                </c:pt>
                <c:pt idx="922">
                  <c:v>89.924732391059621</c:v>
                </c:pt>
                <c:pt idx="923">
                  <c:v>89.924446423940566</c:v>
                </c:pt>
                <c:pt idx="924">
                  <c:v>89.924159370716225</c:v>
                </c:pt>
                <c:pt idx="925">
                  <c:v>89.92387122726592</c:v>
                </c:pt>
                <c:pt idx="926">
                  <c:v>89.923581989453396</c:v>
                </c:pt>
                <c:pt idx="927">
                  <c:v>89.923291653126711</c:v>
                </c:pt>
                <c:pt idx="928">
                  <c:v>89.923000214118304</c:v>
                </c:pt>
                <c:pt idx="929">
                  <c:v>89.922707668244783</c:v>
                </c:pt>
                <c:pt idx="930">
                  <c:v>89.922414011306969</c:v>
                </c:pt>
                <c:pt idx="931">
                  <c:v>89.922119239089781</c:v>
                </c:pt>
                <c:pt idx="932">
                  <c:v>89.921823347362221</c:v>
                </c:pt>
                <c:pt idx="933">
                  <c:v>89.921526331877317</c:v>
                </c:pt>
                <c:pt idx="934">
                  <c:v>89.921228188371984</c:v>
                </c:pt>
                <c:pt idx="935">
                  <c:v>89.920928912567049</c:v>
                </c:pt>
                <c:pt idx="936">
                  <c:v>89.920628500167183</c:v>
                </c:pt>
                <c:pt idx="937">
                  <c:v>89.920326946860769</c:v>
                </c:pt>
                <c:pt idx="938">
                  <c:v>89.920024248319919</c:v>
                </c:pt>
                <c:pt idx="939">
                  <c:v>89.919720400200447</c:v>
                </c:pt>
                <c:pt idx="940">
                  <c:v>89.919415398141638</c:v>
                </c:pt>
                <c:pt idx="941">
                  <c:v>89.919109237766321</c:v>
                </c:pt>
                <c:pt idx="942">
                  <c:v>89.918801914680827</c:v>
                </c:pt>
                <c:pt idx="943">
                  <c:v>89.918493424474889</c:v>
                </c:pt>
                <c:pt idx="944">
                  <c:v>89.918183762721497</c:v>
                </c:pt>
                <c:pt idx="945">
                  <c:v>89.917872924976962</c:v>
                </c:pt>
                <c:pt idx="946">
                  <c:v>89.917560906780807</c:v>
                </c:pt>
                <c:pt idx="947">
                  <c:v>89.91724770365569</c:v>
                </c:pt>
                <c:pt idx="948">
                  <c:v>89.916933311107357</c:v>
                </c:pt>
                <c:pt idx="949">
                  <c:v>89.916617724624544</c:v>
                </c:pt>
                <c:pt idx="950">
                  <c:v>89.91630093967899</c:v>
                </c:pt>
                <c:pt idx="951">
                  <c:v>89.915982951725269</c:v>
                </c:pt>
                <c:pt idx="952">
                  <c:v>89.915663756200829</c:v>
                </c:pt>
                <c:pt idx="953">
                  <c:v>89.915343348525866</c:v>
                </c:pt>
                <c:pt idx="954">
                  <c:v>89.915021724103241</c:v>
                </c:pt>
                <c:pt idx="955">
                  <c:v>89.914698878318561</c:v>
                </c:pt>
                <c:pt idx="956">
                  <c:v>89.91437480653984</c:v>
                </c:pt>
                <c:pt idx="957">
                  <c:v>89.914049504117742</c:v>
                </c:pt>
                <c:pt idx="958">
                  <c:v>89.913722966385279</c:v>
                </c:pt>
                <c:pt idx="959">
                  <c:v>89.913395188657887</c:v>
                </c:pt>
                <c:pt idx="960">
                  <c:v>89.913066166233278</c:v>
                </c:pt>
                <c:pt idx="961">
                  <c:v>89.912735894391446</c:v>
                </c:pt>
                <c:pt idx="962">
                  <c:v>89.912404368394505</c:v>
                </c:pt>
                <c:pt idx="963">
                  <c:v>89.912071583486721</c:v>
                </c:pt>
                <c:pt idx="964">
                  <c:v>89.911737534894414</c:v>
                </c:pt>
                <c:pt idx="965">
                  <c:v>89.91140221782581</c:v>
                </c:pt>
                <c:pt idx="966">
                  <c:v>89.911065627471132</c:v>
                </c:pt>
                <c:pt idx="967">
                  <c:v>89.910727759002398</c:v>
                </c:pt>
                <c:pt idx="968">
                  <c:v>89.910388607573395</c:v>
                </c:pt>
                <c:pt idx="969">
                  <c:v>89.910048168319619</c:v>
                </c:pt>
                <c:pt idx="970">
                  <c:v>89.909706436358263</c:v>
                </c:pt>
                <c:pt idx="971">
                  <c:v>89.909363406787989</c:v>
                </c:pt>
                <c:pt idx="972">
                  <c:v>89.909019074688999</c:v>
                </c:pt>
                <c:pt idx="973">
                  <c:v>89.908673435122978</c:v>
                </c:pt>
                <c:pt idx="974">
                  <c:v>89.908326483132953</c:v>
                </c:pt>
                <c:pt idx="975">
                  <c:v>89.907978213743135</c:v>
                </c:pt>
                <c:pt idx="976">
                  <c:v>89.907628621959134</c:v>
                </c:pt>
                <c:pt idx="977">
                  <c:v>89.907277702767601</c:v>
                </c:pt>
                <c:pt idx="978">
                  <c:v>89.906925451136303</c:v>
                </c:pt>
                <c:pt idx="979">
                  <c:v>89.906571862014019</c:v>
                </c:pt>
                <c:pt idx="980">
                  <c:v>89.906216930330459</c:v>
                </c:pt>
                <c:pt idx="981">
                  <c:v>89.905860650996217</c:v>
                </c:pt>
                <c:pt idx="982">
                  <c:v>89.905503018902706</c:v>
                </c:pt>
                <c:pt idx="983">
                  <c:v>89.905144028922066</c:v>
                </c:pt>
                <c:pt idx="984">
                  <c:v>89.904783675907026</c:v>
                </c:pt>
                <c:pt idx="985">
                  <c:v>89.904421954690974</c:v>
                </c:pt>
                <c:pt idx="986">
                  <c:v>89.904058860087829</c:v>
                </c:pt>
                <c:pt idx="987">
                  <c:v>89.903694386891885</c:v>
                </c:pt>
                <c:pt idx="988">
                  <c:v>89.903328529877825</c:v>
                </c:pt>
                <c:pt idx="989">
                  <c:v>89.902961283800664</c:v>
                </c:pt>
                <c:pt idx="990">
                  <c:v>89.902592643395607</c:v>
                </c:pt>
                <c:pt idx="991">
                  <c:v>89.90222260337805</c:v>
                </c:pt>
                <c:pt idx="992">
                  <c:v>89.901851158443378</c:v>
                </c:pt>
                <c:pt idx="993">
                  <c:v>89.901478303267083</c:v>
                </c:pt>
                <c:pt idx="994">
                  <c:v>89.90110403250452</c:v>
                </c:pt>
                <c:pt idx="995">
                  <c:v>89.900728340790891</c:v>
                </c:pt>
                <c:pt idx="996">
                  <c:v>89.90035122274125</c:v>
                </c:pt>
                <c:pt idx="997">
                  <c:v>89.89997267295027</c:v>
                </c:pt>
                <c:pt idx="998">
                  <c:v>89.899592685992303</c:v>
                </c:pt>
                <c:pt idx="999">
                  <c:v>89.899211256421239</c:v>
                </c:pt>
                <c:pt idx="1000">
                  <c:v>89.898828378770432</c:v>
                </c:pt>
                <c:pt idx="1001">
                  <c:v>89.898444047552672</c:v>
                </c:pt>
                <c:pt idx="1002">
                  <c:v>89.898058257260047</c:v>
                </c:pt>
                <c:pt idx="1003">
                  <c:v>89.897671002363936</c:v>
                </c:pt>
                <c:pt idx="1004">
                  <c:v>89.897282277314815</c:v>
                </c:pt>
                <c:pt idx="1005">
                  <c:v>89.896892076542287</c:v>
                </c:pt>
                <c:pt idx="1006">
                  <c:v>89.896500394455046</c:v>
                </c:pt>
                <c:pt idx="1007">
                  <c:v>89.896107225440602</c:v>
                </c:pt>
                <c:pt idx="1008">
                  <c:v>89.895712563865416</c:v>
                </c:pt>
                <c:pt idx="1009">
                  <c:v>89.89531640407472</c:v>
                </c:pt>
                <c:pt idx="1010">
                  <c:v>89.894918740392413</c:v>
                </c:pt>
                <c:pt idx="1011">
                  <c:v>89.894519567121023</c:v>
                </c:pt>
                <c:pt idx="1012">
                  <c:v>89.894118878541732</c:v>
                </c:pt>
                <c:pt idx="1013">
                  <c:v>89.893716668914024</c:v>
                </c:pt>
                <c:pt idx="1014">
                  <c:v>89.893312932475865</c:v>
                </c:pt>
                <c:pt idx="1015">
                  <c:v>89.892907663443552</c:v>
                </c:pt>
                <c:pt idx="1016">
                  <c:v>89.89250085601158</c:v>
                </c:pt>
                <c:pt idx="1017">
                  <c:v>89.892092504352561</c:v>
                </c:pt>
                <c:pt idx="1018">
                  <c:v>89.891682602617252</c:v>
                </c:pt>
                <c:pt idx="1019">
                  <c:v>89.891271144934336</c:v>
                </c:pt>
                <c:pt idx="1020">
                  <c:v>89.890858125410375</c:v>
                </c:pt>
                <c:pt idx="1021">
                  <c:v>89.890443538129873</c:v>
                </c:pt>
                <c:pt idx="1022">
                  <c:v>89.890027377154951</c:v>
                </c:pt>
                <c:pt idx="1023">
                  <c:v>89.889609636525449</c:v>
                </c:pt>
                <c:pt idx="1024">
                  <c:v>89.889190310258826</c:v>
                </c:pt>
                <c:pt idx="1025">
                  <c:v>89.888769392349928</c:v>
                </c:pt>
                <c:pt idx="1026">
                  <c:v>89.888346876771124</c:v>
                </c:pt>
                <c:pt idx="1027">
                  <c:v>89.887922757472069</c:v>
                </c:pt>
                <c:pt idx="1028">
                  <c:v>89.887497028379599</c:v>
                </c:pt>
                <c:pt idx="1029">
                  <c:v>89.887069683397854</c:v>
                </c:pt>
                <c:pt idx="1030">
                  <c:v>89.886640716407953</c:v>
                </c:pt>
                <c:pt idx="1031">
                  <c:v>89.886210121267979</c:v>
                </c:pt>
                <c:pt idx="1032">
                  <c:v>89.885777891813063</c:v>
                </c:pt>
                <c:pt idx="1033">
                  <c:v>89.885344021855033</c:v>
                </c:pt>
                <c:pt idx="1034">
                  <c:v>89.88490850518248</c:v>
                </c:pt>
                <c:pt idx="1035">
                  <c:v>89.88447133556069</c:v>
                </c:pt>
                <c:pt idx="1036">
                  <c:v>89.884032506731501</c:v>
                </c:pt>
                <c:pt idx="1037">
                  <c:v>89.88359201241326</c:v>
                </c:pt>
                <c:pt idx="1038">
                  <c:v>89.883149846300597</c:v>
                </c:pt>
                <c:pt idx="1039">
                  <c:v>89.882706002064566</c:v>
                </c:pt>
                <c:pt idx="1040">
                  <c:v>89.882260473352446</c:v>
                </c:pt>
                <c:pt idx="1041">
                  <c:v>89.881813253787584</c:v>
                </c:pt>
                <c:pt idx="1042">
                  <c:v>89.881364336969398</c:v>
                </c:pt>
                <c:pt idx="1043">
                  <c:v>89.88091371647333</c:v>
                </c:pt>
                <c:pt idx="1044">
                  <c:v>89.880461385850552</c:v>
                </c:pt>
                <c:pt idx="1045">
                  <c:v>89.880007338628189</c:v>
                </c:pt>
                <c:pt idx="1046">
                  <c:v>89.879551568308941</c:v>
                </c:pt>
                <c:pt idx="1047">
                  <c:v>89.879094068371131</c:v>
                </c:pt>
                <c:pt idx="1048">
                  <c:v>89.878634832268645</c:v>
                </c:pt>
                <c:pt idx="1049">
                  <c:v>89.878173853430752</c:v>
                </c:pt>
                <c:pt idx="1050">
                  <c:v>89.877711125262067</c:v>
                </c:pt>
                <c:pt idx="1051">
                  <c:v>89.877246641142506</c:v>
                </c:pt>
                <c:pt idx="1052">
                  <c:v>89.87678039442703</c:v>
                </c:pt>
                <c:pt idx="1053">
                  <c:v>89.876312378445775</c:v>
                </c:pt>
                <c:pt idx="1054">
                  <c:v>89.875842586503779</c:v>
                </c:pt>
                <c:pt idx="1055">
                  <c:v>89.875371011881015</c:v>
                </c:pt>
                <c:pt idx="1056">
                  <c:v>89.874897647832171</c:v>
                </c:pt>
                <c:pt idx="1057">
                  <c:v>89.874422487586756</c:v>
                </c:pt>
                <c:pt idx="1058">
                  <c:v>89.873945524348741</c:v>
                </c:pt>
                <c:pt idx="1059">
                  <c:v>89.873466751296689</c:v>
                </c:pt>
                <c:pt idx="1060">
                  <c:v>89.872986161583611</c:v>
                </c:pt>
                <c:pt idx="1061">
                  <c:v>89.872503748336825</c:v>
                </c:pt>
                <c:pt idx="1062">
                  <c:v>89.872019504657814</c:v>
                </c:pt>
                <c:pt idx="1063">
                  <c:v>89.871533423622282</c:v>
                </c:pt>
                <c:pt idx="1064">
                  <c:v>89.871045498279926</c:v>
                </c:pt>
                <c:pt idx="1065">
                  <c:v>89.870555721654483</c:v>
                </c:pt>
                <c:pt idx="1066">
                  <c:v>89.870064086743469</c:v>
                </c:pt>
                <c:pt idx="1067">
                  <c:v>89.869570586518108</c:v>
                </c:pt>
                <c:pt idx="1068">
                  <c:v>89.869075213923409</c:v>
                </c:pt>
                <c:pt idx="1069">
                  <c:v>89.868577961877918</c:v>
                </c:pt>
                <c:pt idx="1070">
                  <c:v>89.868078823273578</c:v>
                </c:pt>
                <c:pt idx="1071">
                  <c:v>89.867577790975844</c:v>
                </c:pt>
                <c:pt idx="1072">
                  <c:v>89.867074857823312</c:v>
                </c:pt>
                <c:pt idx="1073">
                  <c:v>89.866570016627847</c:v>
                </c:pt>
                <c:pt idx="1074">
                  <c:v>89.866063260174386</c:v>
                </c:pt>
                <c:pt idx="1075">
                  <c:v>89.865554581220835</c:v>
                </c:pt>
                <c:pt idx="1076">
                  <c:v>89.865043972498015</c:v>
                </c:pt>
                <c:pt idx="1077">
                  <c:v>89.864531426709519</c:v>
                </c:pt>
                <c:pt idx="1078">
                  <c:v>89.864016936531627</c:v>
                </c:pt>
                <c:pt idx="1079">
                  <c:v>89.863500494613248</c:v>
                </c:pt>
                <c:pt idx="1080">
                  <c:v>89.862982093575781</c:v>
                </c:pt>
                <c:pt idx="1081">
                  <c:v>89.862461726012981</c:v>
                </c:pt>
                <c:pt idx="1082">
                  <c:v>89.86193938449091</c:v>
                </c:pt>
                <c:pt idx="1083">
                  <c:v>89.861415061547859</c:v>
                </c:pt>
                <c:pt idx="1084">
                  <c:v>89.86088874969424</c:v>
                </c:pt>
                <c:pt idx="1085">
                  <c:v>89.86036044141234</c:v>
                </c:pt>
                <c:pt idx="1086">
                  <c:v>89.859830129156435</c:v>
                </c:pt>
                <c:pt idx="1087">
                  <c:v>89.859297805352583</c:v>
                </c:pt>
                <c:pt idx="1088">
                  <c:v>89.858763462398485</c:v>
                </c:pt>
                <c:pt idx="1089">
                  <c:v>89.858227092663526</c:v>
                </c:pt>
                <c:pt idx="1090">
                  <c:v>89.857688688488437</c:v>
                </c:pt>
                <c:pt idx="1091">
                  <c:v>89.857148242185474</c:v>
                </c:pt>
                <c:pt idx="1092">
                  <c:v>89.856605746038056</c:v>
                </c:pt>
                <c:pt idx="1093">
                  <c:v>89.856061192300842</c:v>
                </c:pt>
                <c:pt idx="1094">
                  <c:v>89.855514573199542</c:v>
                </c:pt>
                <c:pt idx="1095">
                  <c:v>89.854965880930848</c:v>
                </c:pt>
                <c:pt idx="1096">
                  <c:v>89.854415107662277</c:v>
                </c:pt>
                <c:pt idx="1097">
                  <c:v>89.853862245532127</c:v>
                </c:pt>
                <c:pt idx="1098">
                  <c:v>89.853307286649397</c:v>
                </c:pt>
                <c:pt idx="1099">
                  <c:v>89.852750223093523</c:v>
                </c:pt>
                <c:pt idx="1100">
                  <c:v>89.852191046914513</c:v>
                </c:pt>
                <c:pt idx="1101">
                  <c:v>89.851629750132616</c:v>
                </c:pt>
                <c:pt idx="1102">
                  <c:v>89.851066324738284</c:v>
                </c:pt>
                <c:pt idx="1103">
                  <c:v>89.850500762692249</c:v>
                </c:pt>
                <c:pt idx="1104">
                  <c:v>89.84993305592505</c:v>
                </c:pt>
                <c:pt idx="1105">
                  <c:v>89.849363196337293</c:v>
                </c:pt>
                <c:pt idx="1106">
                  <c:v>89.848791175799292</c:v>
                </c:pt>
                <c:pt idx="1107">
                  <c:v>89.84821698615113</c:v>
                </c:pt>
                <c:pt idx="1108">
                  <c:v>89.847640619202394</c:v>
                </c:pt>
                <c:pt idx="1109">
                  <c:v>89.847062066732178</c:v>
                </c:pt>
                <c:pt idx="1110">
                  <c:v>89.846481320488977</c:v>
                </c:pt>
                <c:pt idx="1111">
                  <c:v>89.845898372190419</c:v>
                </c:pt>
                <c:pt idx="1112">
                  <c:v>89.845313213523497</c:v>
                </c:pt>
                <c:pt idx="1113">
                  <c:v>89.844725836143965</c:v>
                </c:pt>
                <c:pt idx="1114">
                  <c:v>89.844136231676757</c:v>
                </c:pt>
                <c:pt idx="1115">
                  <c:v>89.843544391715454</c:v>
                </c:pt>
                <c:pt idx="1116">
                  <c:v>89.842950307822377</c:v>
                </c:pt>
                <c:pt idx="1117">
                  <c:v>89.842353971528496</c:v>
                </c:pt>
                <c:pt idx="1118">
                  <c:v>89.841755374333161</c:v>
                </c:pt>
                <c:pt idx="1119">
                  <c:v>89.841154507704189</c:v>
                </c:pt>
                <c:pt idx="1120">
                  <c:v>89.840551363077594</c:v>
                </c:pt>
                <c:pt idx="1121">
                  <c:v>89.839945931857542</c:v>
                </c:pt>
                <c:pt idx="1122">
                  <c:v>89.839338205416212</c:v>
                </c:pt>
                <c:pt idx="1123">
                  <c:v>89.838728175093763</c:v>
                </c:pt>
                <c:pt idx="1124">
                  <c:v>89.838115832198042</c:v>
                </c:pt>
                <c:pt idx="1125">
                  <c:v>89.837501168004692</c:v>
                </c:pt>
                <c:pt idx="1126">
                  <c:v>89.836884173756843</c:v>
                </c:pt>
                <c:pt idx="1127">
                  <c:v>89.836264840665152</c:v>
                </c:pt>
                <c:pt idx="1128">
                  <c:v>89.83564315990759</c:v>
                </c:pt>
                <c:pt idx="1129">
                  <c:v>89.835019122629319</c:v>
                </c:pt>
                <c:pt idx="1130">
                  <c:v>89.834392719942642</c:v>
                </c:pt>
                <c:pt idx="1131">
                  <c:v>89.833763942926879</c:v>
                </c:pt>
                <c:pt idx="1132">
                  <c:v>89.833132782628212</c:v>
                </c:pt>
                <c:pt idx="1133">
                  <c:v>89.83249923005954</c:v>
                </c:pt>
                <c:pt idx="1134">
                  <c:v>89.831863276200437</c:v>
                </c:pt>
                <c:pt idx="1135">
                  <c:v>89.831224911997026</c:v>
                </c:pt>
                <c:pt idx="1136">
                  <c:v>89.830584128361807</c:v>
                </c:pt>
                <c:pt idx="1137">
                  <c:v>89.829940916173555</c:v>
                </c:pt>
                <c:pt idx="1138">
                  <c:v>89.829295266277271</c:v>
                </c:pt>
                <c:pt idx="1139">
                  <c:v>89.828647169483929</c:v>
                </c:pt>
                <c:pt idx="1140">
                  <c:v>89.827996616570488</c:v>
                </c:pt>
                <c:pt idx="1141">
                  <c:v>89.827343598279711</c:v>
                </c:pt>
                <c:pt idx="1142">
                  <c:v>89.826688105320045</c:v>
                </c:pt>
                <c:pt idx="1143">
                  <c:v>89.826030128365488</c:v>
                </c:pt>
                <c:pt idx="1144">
                  <c:v>89.82536965805555</c:v>
                </c:pt>
                <c:pt idx="1145">
                  <c:v>89.824706684994993</c:v>
                </c:pt>
                <c:pt idx="1146">
                  <c:v>89.82404119975385</c:v>
                </c:pt>
                <c:pt idx="1147">
                  <c:v>89.82337319286718</c:v>
                </c:pt>
                <c:pt idx="1148">
                  <c:v>89.822702654835041</c:v>
                </c:pt>
                <c:pt idx="1149">
                  <c:v>89.822029576122333</c:v>
                </c:pt>
                <c:pt idx="1150">
                  <c:v>89.821353947158656</c:v>
                </c:pt>
                <c:pt idx="1151">
                  <c:v>89.820675758338254</c:v>
                </c:pt>
                <c:pt idx="1152">
                  <c:v>89.819995000019802</c:v>
                </c:pt>
                <c:pt idx="1153">
                  <c:v>89.81931166252626</c:v>
                </c:pt>
                <c:pt idx="1154">
                  <c:v>89.818625736144938</c:v>
                </c:pt>
                <c:pt idx="1155">
                  <c:v>89.817937211127145</c:v>
                </c:pt>
                <c:pt idx="1156">
                  <c:v>89.817246077688239</c:v>
                </c:pt>
                <c:pt idx="1157">
                  <c:v>89.816552326007368</c:v>
                </c:pt>
                <c:pt idx="1158">
                  <c:v>89.815855946227401</c:v>
                </c:pt>
                <c:pt idx="1159">
                  <c:v>89.815156928454869</c:v>
                </c:pt>
                <c:pt idx="1160">
                  <c:v>89.814455262759679</c:v>
                </c:pt>
                <c:pt idx="1161">
                  <c:v>89.813750939175179</c:v>
                </c:pt>
                <c:pt idx="1162">
                  <c:v>89.813043947697864</c:v>
                </c:pt>
                <c:pt idx="1163">
                  <c:v>89.812334278287338</c:v>
                </c:pt>
                <c:pt idx="1164">
                  <c:v>89.811621920866187</c:v>
                </c:pt>
                <c:pt idx="1165">
                  <c:v>89.81090686531978</c:v>
                </c:pt>
                <c:pt idx="1166">
                  <c:v>89.810189101496249</c:v>
                </c:pt>
                <c:pt idx="1167">
                  <c:v>89.809468619206299</c:v>
                </c:pt>
                <c:pt idx="1168">
                  <c:v>89.808745408223004</c:v>
                </c:pt>
                <c:pt idx="1169">
                  <c:v>89.808019458281876</c:v>
                </c:pt>
                <c:pt idx="1170">
                  <c:v>89.807290759080502</c:v>
                </c:pt>
                <c:pt idx="1171">
                  <c:v>89.806559300278607</c:v>
                </c:pt>
                <c:pt idx="1172">
                  <c:v>89.805825071497807</c:v>
                </c:pt>
                <c:pt idx="1173">
                  <c:v>89.805088062321516</c:v>
                </c:pt>
                <c:pt idx="1174">
                  <c:v>89.804348262294837</c:v>
                </c:pt>
                <c:pt idx="1175">
                  <c:v>89.803605660924418</c:v>
                </c:pt>
                <c:pt idx="1176">
                  <c:v>89.802860247678211</c:v>
                </c:pt>
                <c:pt idx="1177">
                  <c:v>89.802112011985557</c:v>
                </c:pt>
                <c:pt idx="1178">
                  <c:v>89.801360943236901</c:v>
                </c:pt>
                <c:pt idx="1179">
                  <c:v>89.800607030783667</c:v>
                </c:pt>
                <c:pt idx="1180">
                  <c:v>89.799850263938154</c:v>
                </c:pt>
                <c:pt idx="1181">
                  <c:v>89.799090631973456</c:v>
                </c:pt>
                <c:pt idx="1182">
                  <c:v>89.798328124123188</c:v>
                </c:pt>
                <c:pt idx="1183">
                  <c:v>89.797562729581529</c:v>
                </c:pt>
                <c:pt idx="1184">
                  <c:v>89.796794437502882</c:v>
                </c:pt>
                <c:pt idx="1185">
                  <c:v>89.796023237001947</c:v>
                </c:pt>
                <c:pt idx="1186">
                  <c:v>89.795249117153475</c:v>
                </c:pt>
                <c:pt idx="1187">
                  <c:v>89.794472066992128</c:v>
                </c:pt>
                <c:pt idx="1188">
                  <c:v>89.793692075512354</c:v>
                </c:pt>
                <c:pt idx="1189">
                  <c:v>89.792909131668239</c:v>
                </c:pt>
                <c:pt idx="1190">
                  <c:v>89.792123224373498</c:v>
                </c:pt>
                <c:pt idx="1191">
                  <c:v>89.791334342501145</c:v>
                </c:pt>
                <c:pt idx="1192">
                  <c:v>89.790542474883438</c:v>
                </c:pt>
                <c:pt idx="1193">
                  <c:v>89.789747610311807</c:v>
                </c:pt>
                <c:pt idx="1194">
                  <c:v>89.788949737536598</c:v>
                </c:pt>
                <c:pt idx="1195">
                  <c:v>89.788148845267003</c:v>
                </c:pt>
                <c:pt idx="1196">
                  <c:v>89.787344922170959</c:v>
                </c:pt>
                <c:pt idx="1197">
                  <c:v>89.786537956874909</c:v>
                </c:pt>
                <c:pt idx="1198">
                  <c:v>89.785727937963742</c:v>
                </c:pt>
                <c:pt idx="1199">
                  <c:v>89.784914853980638</c:v>
                </c:pt>
                <c:pt idx="1200">
                  <c:v>89.78409869342687</c:v>
                </c:pt>
                <c:pt idx="1201">
                  <c:v>89.783279444761774</c:v>
                </c:pt>
                <c:pt idx="1202">
                  <c:v>89.78245709640251</c:v>
                </c:pt>
                <c:pt idx="1203">
                  <c:v>89.781631636723986</c:v>
                </c:pt>
                <c:pt idx="1204">
                  <c:v>89.780803054058666</c:v>
                </c:pt>
                <c:pt idx="1205">
                  <c:v>89.779971336696434</c:v>
                </c:pt>
                <c:pt idx="1206">
                  <c:v>89.779136472884545</c:v>
                </c:pt>
                <c:pt idx="1207">
                  <c:v>89.778298450827322</c:v>
                </c:pt>
                <c:pt idx="1208">
                  <c:v>89.777457258686141</c:v>
                </c:pt>
                <c:pt idx="1209">
                  <c:v>89.776612884579293</c:v>
                </c:pt>
                <c:pt idx="1210">
                  <c:v>89.77576531658174</c:v>
                </c:pt>
                <c:pt idx="1211">
                  <c:v>89.774914542725014</c:v>
                </c:pt>
                <c:pt idx="1212">
                  <c:v>89.77406055099712</c:v>
                </c:pt>
                <c:pt idx="1213">
                  <c:v>89.773203329342394</c:v>
                </c:pt>
                <c:pt idx="1214">
                  <c:v>89.772342865661287</c:v>
                </c:pt>
                <c:pt idx="1215">
                  <c:v>89.771479147810254</c:v>
                </c:pt>
                <c:pt idx="1216">
                  <c:v>89.770612163601626</c:v>
                </c:pt>
                <c:pt idx="1217">
                  <c:v>89.769741900803481</c:v>
                </c:pt>
                <c:pt idx="1218">
                  <c:v>89.768868347139417</c:v>
                </c:pt>
                <c:pt idx="1219">
                  <c:v>89.767991490288509</c:v>
                </c:pt>
                <c:pt idx="1220">
                  <c:v>89.767111317885082</c:v>
                </c:pt>
                <c:pt idx="1221">
                  <c:v>89.766227817518683</c:v>
                </c:pt>
                <c:pt idx="1222">
                  <c:v>89.765340976733739</c:v>
                </c:pt>
                <c:pt idx="1223">
                  <c:v>89.764450783029588</c:v>
                </c:pt>
                <c:pt idx="1224">
                  <c:v>89.763557223860261</c:v>
                </c:pt>
                <c:pt idx="1225">
                  <c:v>89.762660286634315</c:v>
                </c:pt>
                <c:pt idx="1226">
                  <c:v>89.761759958714777</c:v>
                </c:pt>
                <c:pt idx="1227">
                  <c:v>89.760856227418813</c:v>
                </c:pt>
                <c:pt idx="1228">
                  <c:v>89.759949080017833</c:v>
                </c:pt>
                <c:pt idx="1229">
                  <c:v>89.759038503737131</c:v>
                </c:pt>
                <c:pt idx="1230">
                  <c:v>89.758124485755843</c:v>
                </c:pt>
                <c:pt idx="1231">
                  <c:v>89.757207013206724</c:v>
                </c:pt>
                <c:pt idx="1232">
                  <c:v>89.756286073176113</c:v>
                </c:pt>
                <c:pt idx="1233">
                  <c:v>89.755361652703712</c:v>
                </c:pt>
                <c:pt idx="1234">
                  <c:v>89.754433738782325</c:v>
                </c:pt>
                <c:pt idx="1235">
                  <c:v>89.753502318357988</c:v>
                </c:pt>
                <c:pt idx="1236">
                  <c:v>89.752567378329516</c:v>
                </c:pt>
                <c:pt idx="1237">
                  <c:v>89.751628905548586</c:v>
                </c:pt>
                <c:pt idx="1238">
                  <c:v>89.750686886819452</c:v>
                </c:pt>
                <c:pt idx="1239">
                  <c:v>89.749741308898834</c:v>
                </c:pt>
                <c:pt idx="1240">
                  <c:v>89.748792158495746</c:v>
                </c:pt>
                <c:pt idx="1241">
                  <c:v>89.747839422271454</c:v>
                </c:pt>
                <c:pt idx="1242">
                  <c:v>89.746883086839148</c:v>
                </c:pt>
                <c:pt idx="1243">
                  <c:v>89.745923138763899</c:v>
                </c:pt>
                <c:pt idx="1244">
                  <c:v>89.744959564562478</c:v>
                </c:pt>
                <c:pt idx="1245">
                  <c:v>89.743992350703238</c:v>
                </c:pt>
                <c:pt idx="1246">
                  <c:v>89.743021483605972</c:v>
                </c:pt>
                <c:pt idx="1247">
                  <c:v>89.742046949641662</c:v>
                </c:pt>
                <c:pt idx="1248">
                  <c:v>89.741068735132387</c:v>
                </c:pt>
                <c:pt idx="1249">
                  <c:v>89.740086826351217</c:v>
                </c:pt>
                <c:pt idx="1250">
                  <c:v>89.739101209521991</c:v>
                </c:pt>
                <c:pt idx="1251">
                  <c:v>89.738111870819253</c:v>
                </c:pt>
                <c:pt idx="1252">
                  <c:v>89.737118796367866</c:v>
                </c:pt>
                <c:pt idx="1253">
                  <c:v>89.736121972243225</c:v>
                </c:pt>
                <c:pt idx="1254">
                  <c:v>89.735121384470787</c:v>
                </c:pt>
                <c:pt idx="1255">
                  <c:v>89.734117019026044</c:v>
                </c:pt>
                <c:pt idx="1256">
                  <c:v>89.733108861834395</c:v>
                </c:pt>
                <c:pt idx="1257">
                  <c:v>89.732096898770976</c:v>
                </c:pt>
                <c:pt idx="1258">
                  <c:v>89.731081115660373</c:v>
                </c:pt>
                <c:pt idx="1259">
                  <c:v>89.73006149827674</c:v>
                </c:pt>
                <c:pt idx="1260">
                  <c:v>89.72903803234334</c:v>
                </c:pt>
                <c:pt idx="1261">
                  <c:v>89.728010703532604</c:v>
                </c:pt>
                <c:pt idx="1262">
                  <c:v>89.726979497465891</c:v>
                </c:pt>
                <c:pt idx="1263">
                  <c:v>89.725944399713342</c:v>
                </c:pt>
                <c:pt idx="1264">
                  <c:v>89.724905395793755</c:v>
                </c:pt>
                <c:pt idx="1265">
                  <c:v>89.723862471174357</c:v>
                </c:pt>
                <c:pt idx="1266">
                  <c:v>89.722815611270718</c:v>
                </c:pt>
                <c:pt idx="1267">
                  <c:v>89.721764801446596</c:v>
                </c:pt>
                <c:pt idx="1268">
                  <c:v>89.720710027013723</c:v>
                </c:pt>
                <c:pt idx="1269">
                  <c:v>89.719651273231719</c:v>
                </c:pt>
                <c:pt idx="1270">
                  <c:v>89.718588525307794</c:v>
                </c:pt>
                <c:pt idx="1271">
                  <c:v>89.717521768396793</c:v>
                </c:pt>
                <c:pt idx="1272">
                  <c:v>89.71645098760095</c:v>
                </c:pt>
                <c:pt idx="1273">
                  <c:v>89.715376167969694</c:v>
                </c:pt>
                <c:pt idx="1274">
                  <c:v>89.714297294499474</c:v>
                </c:pt>
                <c:pt idx="1275">
                  <c:v>89.713214352133718</c:v>
                </c:pt>
                <c:pt idx="1276">
                  <c:v>89.712127325762594</c:v>
                </c:pt>
                <c:pt idx="1277">
                  <c:v>89.71103620022285</c:v>
                </c:pt>
                <c:pt idx="1278">
                  <c:v>89.709940960297658</c:v>
                </c:pt>
                <c:pt idx="1279">
                  <c:v>89.708841590716474</c:v>
                </c:pt>
                <c:pt idx="1280">
                  <c:v>89.707738076154953</c:v>
                </c:pt>
                <c:pt idx="1281">
                  <c:v>89.706630401234591</c:v>
                </c:pt>
                <c:pt idx="1282">
                  <c:v>89.70551855052274</c:v>
                </c:pt>
                <c:pt idx="1283">
                  <c:v>89.704402508532496</c:v>
                </c:pt>
                <c:pt idx="1284">
                  <c:v>89.703282259722329</c:v>
                </c:pt>
                <c:pt idx="1285">
                  <c:v>89.702157788496066</c:v>
                </c:pt>
                <c:pt idx="1286">
                  <c:v>89.701029079202783</c:v>
                </c:pt>
                <c:pt idx="1287">
                  <c:v>89.699896116136429</c:v>
                </c:pt>
                <c:pt idx="1288">
                  <c:v>89.698758883536001</c:v>
                </c:pt>
                <c:pt idx="1289">
                  <c:v>89.697617365585089</c:v>
                </c:pt>
                <c:pt idx="1290">
                  <c:v>89.696471546411829</c:v>
                </c:pt>
                <c:pt idx="1291">
                  <c:v>89.69532141008871</c:v>
                </c:pt>
                <c:pt idx="1292">
                  <c:v>89.694166940632641</c:v>
                </c:pt>
                <c:pt idx="1293">
                  <c:v>89.693008122004343</c:v>
                </c:pt>
                <c:pt idx="1294">
                  <c:v>89.691844938108659</c:v>
                </c:pt>
                <c:pt idx="1295">
                  <c:v>89.690677372794028</c:v>
                </c:pt>
                <c:pt idx="1296">
                  <c:v>89.689505409852615</c:v>
                </c:pt>
                <c:pt idx="1297">
                  <c:v>89.688329033019983</c:v>
                </c:pt>
                <c:pt idx="1298">
                  <c:v>89.687148225974965</c:v>
                </c:pt>
                <c:pt idx="1299">
                  <c:v>89.685962972339453</c:v>
                </c:pt>
                <c:pt idx="1300">
                  <c:v>89.684773255678479</c:v>
                </c:pt>
                <c:pt idx="1301">
                  <c:v>89.683579059499706</c:v>
                </c:pt>
                <c:pt idx="1302">
                  <c:v>89.682380367253629</c:v>
                </c:pt>
                <c:pt idx="1303">
                  <c:v>89.681177162333057</c:v>
                </c:pt>
                <c:pt idx="1304">
                  <c:v>89.679969428073221</c:v>
                </c:pt>
                <c:pt idx="1305">
                  <c:v>89.678757147751568</c:v>
                </c:pt>
                <c:pt idx="1306">
                  <c:v>89.677540304587495</c:v>
                </c:pt>
                <c:pt idx="1307">
                  <c:v>89.676318881742333</c:v>
                </c:pt>
                <c:pt idx="1308">
                  <c:v>89.675092862319019</c:v>
                </c:pt>
                <c:pt idx="1309">
                  <c:v>89.673862229362229</c:v>
                </c:pt>
                <c:pt idx="1310">
                  <c:v>89.672626965857816</c:v>
                </c:pt>
                <c:pt idx="1311">
                  <c:v>89.671387054733032</c:v>
                </c:pt>
                <c:pt idx="1312">
                  <c:v>89.670142478856135</c:v>
                </c:pt>
                <c:pt idx="1313">
                  <c:v>89.668893221036313</c:v>
                </c:pt>
                <c:pt idx="1314">
                  <c:v>89.667639264023578</c:v>
                </c:pt>
                <c:pt idx="1315">
                  <c:v>89.666380590508524</c:v>
                </c:pt>
                <c:pt idx="1316">
                  <c:v>89.665117183122163</c:v>
                </c:pt>
                <c:pt idx="1317">
                  <c:v>89.663849024435805</c:v>
                </c:pt>
                <c:pt idx="1318">
                  <c:v>89.662576096961118</c:v>
                </c:pt>
                <c:pt idx="1319">
                  <c:v>89.661298383149415</c:v>
                </c:pt>
                <c:pt idx="1320">
                  <c:v>89.660015865392126</c:v>
                </c:pt>
                <c:pt idx="1321">
                  <c:v>89.658728526020212</c:v>
                </c:pt>
                <c:pt idx="1322">
                  <c:v>89.657436347304269</c:v>
                </c:pt>
                <c:pt idx="1323">
                  <c:v>89.65613931145424</c:v>
                </c:pt>
                <c:pt idx="1324">
                  <c:v>89.654837400619172</c:v>
                </c:pt>
                <c:pt idx="1325">
                  <c:v>89.653530596887336</c:v>
                </c:pt>
                <c:pt idx="1326">
                  <c:v>89.652218882285894</c:v>
                </c:pt>
                <c:pt idx="1327">
                  <c:v>89.650902238780674</c:v>
                </c:pt>
                <c:pt idx="1328">
                  <c:v>89.649580648276185</c:v>
                </c:pt>
                <c:pt idx="1329">
                  <c:v>89.64825409261536</c:v>
                </c:pt>
                <c:pt idx="1330">
                  <c:v>89.6469225535795</c:v>
                </c:pt>
                <c:pt idx="1331">
                  <c:v>89.645586012888032</c:v>
                </c:pt>
                <c:pt idx="1332">
                  <c:v>89.644244452198294</c:v>
                </c:pt>
                <c:pt idx="1333">
                  <c:v>89.642897853105566</c:v>
                </c:pt>
                <c:pt idx="1334">
                  <c:v>89.641546197142887</c:v>
                </c:pt>
                <c:pt idx="1335">
                  <c:v>89.640189465780651</c:v>
                </c:pt>
                <c:pt idx="1336">
                  <c:v>89.638827640426882</c:v>
                </c:pt>
                <c:pt idx="1337">
                  <c:v>89.637460702426694</c:v>
                </c:pt>
                <c:pt idx="1338">
                  <c:v>89.636088633062371</c:v>
                </c:pt>
                <c:pt idx="1339">
                  <c:v>89.634711413553092</c:v>
                </c:pt>
                <c:pt idx="1340">
                  <c:v>89.633329025054948</c:v>
                </c:pt>
                <c:pt idx="1341">
                  <c:v>89.631941448660541</c:v>
                </c:pt>
                <c:pt idx="1342">
                  <c:v>89.630548665399132</c:v>
                </c:pt>
                <c:pt idx="1343">
                  <c:v>89.62915065623632</c:v>
                </c:pt>
                <c:pt idx="1344">
                  <c:v>89.627747402073737</c:v>
                </c:pt>
                <c:pt idx="1345">
                  <c:v>89.626338883749398</c:v>
                </c:pt>
                <c:pt idx="1346">
                  <c:v>89.624925082036981</c:v>
                </c:pt>
                <c:pt idx="1347">
                  <c:v>89.623505977646076</c:v>
                </c:pt>
                <c:pt idx="1348">
                  <c:v>89.622081551221896</c:v>
                </c:pt>
                <c:pt idx="1349">
                  <c:v>89.620651783345139</c:v>
                </c:pt>
                <c:pt idx="1350">
                  <c:v>89.619216654531868</c:v>
                </c:pt>
                <c:pt idx="1351">
                  <c:v>89.617776145233265</c:v>
                </c:pt>
                <c:pt idx="1352">
                  <c:v>89.616330235835775</c:v>
                </c:pt>
                <c:pt idx="1353">
                  <c:v>89.614878906660621</c:v>
                </c:pt>
                <c:pt idx="1354">
                  <c:v>89.613422137963838</c:v>
                </c:pt>
                <c:pt idx="1355">
                  <c:v>89.611959909936132</c:v>
                </c:pt>
                <c:pt idx="1356">
                  <c:v>89.610492202702744</c:v>
                </c:pt>
                <c:pt idx="1357">
                  <c:v>89.609018996323243</c:v>
                </c:pt>
                <c:pt idx="1358">
                  <c:v>89.607540270791446</c:v>
                </c:pt>
                <c:pt idx="1359">
                  <c:v>89.606056006035217</c:v>
                </c:pt>
                <c:pt idx="1360">
                  <c:v>89.604566181916582</c:v>
                </c:pt>
                <c:pt idx="1361">
                  <c:v>89.6030707782311</c:v>
                </c:pt>
                <c:pt idx="1362">
                  <c:v>89.601569774708281</c:v>
                </c:pt>
                <c:pt idx="1363">
                  <c:v>89.600063151010986</c:v>
                </c:pt>
                <c:pt idx="1364">
                  <c:v>89.59855088673568</c:v>
                </c:pt>
                <c:pt idx="1365">
                  <c:v>89.597032961412026</c:v>
                </c:pt>
                <c:pt idx="1366">
                  <c:v>89.59550935450288</c:v>
                </c:pt>
                <c:pt idx="1367">
                  <c:v>89.593980045404109</c:v>
                </c:pt>
                <c:pt idx="1368">
                  <c:v>89.59244501344449</c:v>
                </c:pt>
                <c:pt idx="1369">
                  <c:v>89.590904237885596</c:v>
                </c:pt>
                <c:pt idx="1370">
                  <c:v>89.58935769792167</c:v>
                </c:pt>
                <c:pt idx="1371">
                  <c:v>89.587805372679398</c:v>
                </c:pt>
                <c:pt idx="1372">
                  <c:v>89.586247241217919</c:v>
                </c:pt>
                <c:pt idx="1373">
                  <c:v>89.58468328252863</c:v>
                </c:pt>
                <c:pt idx="1374">
                  <c:v>89.583113475535114</c:v>
                </c:pt>
                <c:pt idx="1375">
                  <c:v>89.581537799092914</c:v>
                </c:pt>
                <c:pt idx="1376">
                  <c:v>89.579956231989527</c:v>
                </c:pt>
                <c:pt idx="1377">
                  <c:v>89.578368752944201</c:v>
                </c:pt>
                <c:pt idx="1378">
                  <c:v>89.576775340607895</c:v>
                </c:pt>
                <c:pt idx="1379">
                  <c:v>89.575175973563034</c:v>
                </c:pt>
                <c:pt idx="1380">
                  <c:v>89.573570630323587</c:v>
                </c:pt>
                <c:pt idx="1381">
                  <c:v>89.571959289334742</c:v>
                </c:pt>
                <c:pt idx="1382">
                  <c:v>89.570341928972965</c:v>
                </c:pt>
                <c:pt idx="1383">
                  <c:v>89.568718527545698</c:v>
                </c:pt>
                <c:pt idx="1384">
                  <c:v>89.567089063291448</c:v>
                </c:pt>
                <c:pt idx="1385">
                  <c:v>89.565453514379513</c:v>
                </c:pt>
                <c:pt idx="1386">
                  <c:v>89.5638118589101</c:v>
                </c:pt>
                <c:pt idx="1387">
                  <c:v>89.562164074913838</c:v>
                </c:pt>
                <c:pt idx="1388">
                  <c:v>89.560510140352079</c:v>
                </c:pt>
                <c:pt idx="1389">
                  <c:v>89.558850033116471</c:v>
                </c:pt>
                <c:pt idx="1390">
                  <c:v>89.557183731029127</c:v>
                </c:pt>
                <c:pt idx="1391">
                  <c:v>89.555511211842244</c:v>
                </c:pt>
                <c:pt idx="1392">
                  <c:v>89.553832453238229</c:v>
                </c:pt>
                <c:pt idx="1393">
                  <c:v>89.552147432829486</c:v>
                </c:pt>
                <c:pt idx="1394">
                  <c:v>89.550456128158331</c:v>
                </c:pt>
                <c:pt idx="1395">
                  <c:v>89.548758516696935</c:v>
                </c:pt>
                <c:pt idx="1396">
                  <c:v>89.547054575847156</c:v>
                </c:pt>
                <c:pt idx="1397">
                  <c:v>89.545344282940562</c:v>
                </c:pt>
                <c:pt idx="1398">
                  <c:v>89.543627615238179</c:v>
                </c:pt>
                <c:pt idx="1399">
                  <c:v>89.54190454993055</c:v>
                </c:pt>
                <c:pt idx="1400">
                  <c:v>89.540175064137557</c:v>
                </c:pt>
                <c:pt idx="1401">
                  <c:v>89.538439134908344</c:v>
                </c:pt>
                <c:pt idx="1402">
                  <c:v>89.536696739221242</c:v>
                </c:pt>
                <c:pt idx="1403">
                  <c:v>89.534947853983752</c:v>
                </c:pt>
                <c:pt idx="1404">
                  <c:v>89.533192456032324</c:v>
                </c:pt>
                <c:pt idx="1405">
                  <c:v>89.531430522132368</c:v>
                </c:pt>
                <c:pt idx="1406">
                  <c:v>89.52966202897818</c:v>
                </c:pt>
                <c:pt idx="1407">
                  <c:v>89.527886953192805</c:v>
                </c:pt>
                <c:pt idx="1408">
                  <c:v>89.526105271327992</c:v>
                </c:pt>
                <c:pt idx="1409">
                  <c:v>89.524316959864251</c:v>
                </c:pt>
                <c:pt idx="1410">
                  <c:v>89.522521995210482</c:v>
                </c:pt>
                <c:pt idx="1411">
                  <c:v>89.520720353704178</c:v>
                </c:pt>
                <c:pt idx="1412">
                  <c:v>89.518912011611278</c:v>
                </c:pt>
                <c:pt idx="1413">
                  <c:v>89.517096945125942</c:v>
                </c:pt>
                <c:pt idx="1414">
                  <c:v>89.515275130370853</c:v>
                </c:pt>
                <c:pt idx="1415">
                  <c:v>89.513446543396753</c:v>
                </c:pt>
                <c:pt idx="1416">
                  <c:v>89.511611160182625</c:v>
                </c:pt>
                <c:pt idx="1417">
                  <c:v>89.509768956635583</c:v>
                </c:pt>
                <c:pt idx="1418">
                  <c:v>89.507919908590736</c:v>
                </c:pt>
                <c:pt idx="1419">
                  <c:v>89.506063991811359</c:v>
                </c:pt>
                <c:pt idx="1420">
                  <c:v>89.50420118198852</c:v>
                </c:pt>
                <c:pt idx="1421">
                  <c:v>89.502331454741281</c:v>
                </c:pt>
                <c:pt idx="1422">
                  <c:v>89.500454785616597</c:v>
                </c:pt>
                <c:pt idx="1423">
                  <c:v>89.498571150089163</c:v>
                </c:pt>
                <c:pt idx="1424">
                  <c:v>89.496680523561579</c:v>
                </c:pt>
                <c:pt idx="1425">
                  <c:v>89.49478288136406</c:v>
                </c:pt>
                <c:pt idx="1426">
                  <c:v>89.492878198754582</c:v>
                </c:pt>
                <c:pt idx="1427">
                  <c:v>89.490966450918862</c:v>
                </c:pt>
                <c:pt idx="1428">
                  <c:v>89.489047612970097</c:v>
                </c:pt>
                <c:pt idx="1429">
                  <c:v>89.487121659949338</c:v>
                </c:pt>
                <c:pt idx="1430">
                  <c:v>89.485188566824959</c:v>
                </c:pt>
                <c:pt idx="1431">
                  <c:v>89.483248308493074</c:v>
                </c:pt>
                <c:pt idx="1432">
                  <c:v>89.481300859777278</c:v>
                </c:pt>
                <c:pt idx="1433">
                  <c:v>89.479346195428732</c:v>
                </c:pt>
                <c:pt idx="1434">
                  <c:v>89.477384290126054</c:v>
                </c:pt>
                <c:pt idx="1435">
                  <c:v>89.475415118475368</c:v>
                </c:pt>
                <c:pt idx="1436">
                  <c:v>89.473438655010312</c:v>
                </c:pt>
                <c:pt idx="1437">
                  <c:v>89.471454874192005</c:v>
                </c:pt>
                <c:pt idx="1438">
                  <c:v>89.469463750409076</c:v>
                </c:pt>
                <c:pt idx="1439">
                  <c:v>89.467465257977523</c:v>
                </c:pt>
                <c:pt idx="1440">
                  <c:v>89.465459371140867</c:v>
                </c:pt>
                <c:pt idx="1441">
                  <c:v>89.463446064070226</c:v>
                </c:pt>
                <c:pt idx="1442">
                  <c:v>89.461425310864044</c:v>
                </c:pt>
                <c:pt idx="1443">
                  <c:v>89.459397085548417</c:v>
                </c:pt>
                <c:pt idx="1444">
                  <c:v>89.457361362076796</c:v>
                </c:pt>
                <c:pt idx="1445">
                  <c:v>89.455318114330368</c:v>
                </c:pt>
                <c:pt idx="1446">
                  <c:v>89.453267316117689</c:v>
                </c:pt>
                <c:pt idx="1447">
                  <c:v>89.451208941174997</c:v>
                </c:pt>
                <c:pt idx="1448">
                  <c:v>89.449142963166139</c:v>
                </c:pt>
                <c:pt idx="1449">
                  <c:v>89.447069355682643</c:v>
                </c:pt>
                <c:pt idx="1450">
                  <c:v>89.444988092243619</c:v>
                </c:pt>
                <c:pt idx="1451">
                  <c:v>89.442899146295929</c:v>
                </c:pt>
                <c:pt idx="1452">
                  <c:v>89.440802491214214</c:v>
                </c:pt>
                <c:pt idx="1453">
                  <c:v>89.438698100300968</c:v>
                </c:pt>
                <c:pt idx="1454">
                  <c:v>89.436585946786437</c:v>
                </c:pt>
                <c:pt idx="1455">
                  <c:v>89.434466003828845</c:v>
                </c:pt>
                <c:pt idx="1456">
                  <c:v>89.432338244514327</c:v>
                </c:pt>
                <c:pt idx="1457">
                  <c:v>89.430202641857122</c:v>
                </c:pt>
                <c:pt idx="1458">
                  <c:v>89.428059168799493</c:v>
                </c:pt>
                <c:pt idx="1459">
                  <c:v>89.425907798211924</c:v>
                </c:pt>
                <c:pt idx="1460">
                  <c:v>89.423748502893019</c:v>
                </c:pt>
                <c:pt idx="1461">
                  <c:v>89.421581255569862</c:v>
                </c:pt>
                <c:pt idx="1462">
                  <c:v>89.419406028897768</c:v>
                </c:pt>
                <c:pt idx="1463">
                  <c:v>89.417222795460603</c:v>
                </c:pt>
                <c:pt idx="1464">
                  <c:v>89.415031527770822</c:v>
                </c:pt>
                <c:pt idx="1465">
                  <c:v>89.412832198269456</c:v>
                </c:pt>
                <c:pt idx="1466">
                  <c:v>89.410624779326426</c:v>
                </c:pt>
                <c:pt idx="1467">
                  <c:v>89.408409243240385</c:v>
                </c:pt>
                <c:pt idx="1468">
                  <c:v>89.406185562239017</c:v>
                </c:pt>
                <c:pt idx="1469">
                  <c:v>89.403953708479023</c:v>
                </c:pt>
                <c:pt idx="1470">
                  <c:v>89.401713654046404</c:v>
                </c:pt>
                <c:pt idx="1471">
                  <c:v>89.399465370956449</c:v>
                </c:pt>
                <c:pt idx="1472">
                  <c:v>89.397208831153762</c:v>
                </c:pt>
                <c:pt idx="1473">
                  <c:v>89.394944006512702</c:v>
                </c:pt>
                <c:pt idx="1474">
                  <c:v>89.3926708688372</c:v>
                </c:pt>
                <c:pt idx="1475">
                  <c:v>89.390389389861113</c:v>
                </c:pt>
                <c:pt idx="1476">
                  <c:v>89.388099541248252</c:v>
                </c:pt>
                <c:pt idx="1477">
                  <c:v>89.385801294592596</c:v>
                </c:pt>
                <c:pt idx="1478">
                  <c:v>89.383494621418393</c:v>
                </c:pt>
                <c:pt idx="1479">
                  <c:v>89.381179493180369</c:v>
                </c:pt>
                <c:pt idx="1480">
                  <c:v>89.378855881263931</c:v>
                </c:pt>
                <c:pt idx="1481">
                  <c:v>89.376523756985065</c:v>
                </c:pt>
                <c:pt idx="1482">
                  <c:v>89.374183091591021</c:v>
                </c:pt>
                <c:pt idx="1483">
                  <c:v>89.371833856259968</c:v>
                </c:pt>
                <c:pt idx="1484">
                  <c:v>89.369476022101594</c:v>
                </c:pt>
                <c:pt idx="1485">
                  <c:v>89.367109560157004</c:v>
                </c:pt>
                <c:pt idx="1486">
                  <c:v>89.364734441399094</c:v>
                </c:pt>
                <c:pt idx="1487">
                  <c:v>89.362350636732572</c:v>
                </c:pt>
                <c:pt idx="1488">
                  <c:v>89.359958116994534</c:v>
                </c:pt>
                <c:pt idx="1489">
                  <c:v>89.35755685295419</c:v>
                </c:pt>
                <c:pt idx="1490">
                  <c:v>89.355146815313475</c:v>
                </c:pt>
                <c:pt idx="1491">
                  <c:v>89.352727974707108</c:v>
                </c:pt>
                <c:pt idx="1492">
                  <c:v>89.350300301702802</c:v>
                </c:pt>
                <c:pt idx="1493">
                  <c:v>89.347863766801652</c:v>
                </c:pt>
                <c:pt idx="1494">
                  <c:v>89.345418340438286</c:v>
                </c:pt>
                <c:pt idx="1495">
                  <c:v>89.342963992980941</c:v>
                </c:pt>
                <c:pt idx="1496">
                  <c:v>89.340500694732114</c:v>
                </c:pt>
                <c:pt idx="1497">
                  <c:v>89.338028415928548</c:v>
                </c:pt>
                <c:pt idx="1498">
                  <c:v>89.335547126741503</c:v>
                </c:pt>
                <c:pt idx="1499">
                  <c:v>89.333056797277152</c:v>
                </c:pt>
                <c:pt idx="1500">
                  <c:v>89.33055739757684</c:v>
                </c:pt>
                <c:pt idx="1501">
                  <c:v>89.328048897617322</c:v>
                </c:pt>
                <c:pt idx="1502">
                  <c:v>89.325531267311092</c:v>
                </c:pt>
                <c:pt idx="1503">
                  <c:v>89.323004476506782</c:v>
                </c:pt>
                <c:pt idx="1504">
                  <c:v>89.320468494989228</c:v>
                </c:pt>
                <c:pt idx="1505">
                  <c:v>89.317923292480074</c:v>
                </c:pt>
                <c:pt idx="1506">
                  <c:v>89.315368838637852</c:v>
                </c:pt>
                <c:pt idx="1507">
                  <c:v>89.312805103058707</c:v>
                </c:pt>
                <c:pt idx="1508">
                  <c:v>89.310232055276117</c:v>
                </c:pt>
                <c:pt idx="1509">
                  <c:v>89.307649664761854</c:v>
                </c:pt>
                <c:pt idx="1510">
                  <c:v>89.305057900926002</c:v>
                </c:pt>
                <c:pt idx="1511">
                  <c:v>89.302456733117438</c:v>
                </c:pt>
                <c:pt idx="1512">
                  <c:v>89.299846130624189</c:v>
                </c:pt>
                <c:pt idx="1513">
                  <c:v>89.297226062673715</c:v>
                </c:pt>
                <c:pt idx="1514">
                  <c:v>89.294596498433563</c:v>
                </c:pt>
                <c:pt idx="1515">
                  <c:v>89.291957407011338</c:v>
                </c:pt>
                <c:pt idx="1516">
                  <c:v>89.289308757455657</c:v>
                </c:pt>
                <c:pt idx="1517">
                  <c:v>89.286650518756076</c:v>
                </c:pt>
                <c:pt idx="1518">
                  <c:v>89.283982659843645</c:v>
                </c:pt>
                <c:pt idx="1519">
                  <c:v>89.281305149591645</c:v>
                </c:pt>
                <c:pt idx="1520">
                  <c:v>89.278617956815609</c:v>
                </c:pt>
                <c:pt idx="1521">
                  <c:v>89.275921050273951</c:v>
                </c:pt>
                <c:pt idx="1522">
                  <c:v>89.273214398668415</c:v>
                </c:pt>
                <c:pt idx="1523">
                  <c:v>89.27049797064474</c:v>
                </c:pt>
                <c:pt idx="1524">
                  <c:v>89.267771734792589</c:v>
                </c:pt>
                <c:pt idx="1525">
                  <c:v>89.265035659646699</c:v>
                </c:pt>
                <c:pt idx="1526">
                  <c:v>89.262289713686883</c:v>
                </c:pt>
                <c:pt idx="1527">
                  <c:v>89.259533865338739</c:v>
                </c:pt>
                <c:pt idx="1528">
                  <c:v>89.25676808297429</c:v>
                </c:pt>
                <c:pt idx="1529">
                  <c:v>89.253992334912198</c:v>
                </c:pt>
                <c:pt idx="1530">
                  <c:v>89.251206589418373</c:v>
                </c:pt>
                <c:pt idx="1531">
                  <c:v>89.248410814706872</c:v>
                </c:pt>
                <c:pt idx="1532">
                  <c:v>89.24560497893988</c:v>
                </c:pt>
                <c:pt idx="1533">
                  <c:v>89.242789050228865</c:v>
                </c:pt>
                <c:pt idx="1534">
                  <c:v>89.239962996634517</c:v>
                </c:pt>
                <c:pt idx="1535">
                  <c:v>89.237126786167863</c:v>
                </c:pt>
                <c:pt idx="1536">
                  <c:v>89.234280386790743</c:v>
                </c:pt>
                <c:pt idx="1537">
                  <c:v>89.231423766416128</c:v>
                </c:pt>
                <c:pt idx="1538">
                  <c:v>89.228556892909097</c:v>
                </c:pt>
                <c:pt idx="1539">
                  <c:v>89.225679734087194</c:v>
                </c:pt>
                <c:pt idx="1540">
                  <c:v>89.222792257721281</c:v>
                </c:pt>
                <c:pt idx="1541">
                  <c:v>89.219894431536005</c:v>
                </c:pt>
                <c:pt idx="1542">
                  <c:v>89.21698622321054</c:v>
                </c:pt>
                <c:pt idx="1543">
                  <c:v>89.214067600379295</c:v>
                </c:pt>
                <c:pt idx="1544">
                  <c:v>89.21113853063251</c:v>
                </c:pt>
                <c:pt idx="1545">
                  <c:v>89.208198981517043</c:v>
                </c:pt>
                <c:pt idx="1546">
                  <c:v>89.20524892053686</c:v>
                </c:pt>
                <c:pt idx="1547">
                  <c:v>89.202288315154078</c:v>
                </c:pt>
                <c:pt idx="1548">
                  <c:v>89.199317132789417</c:v>
                </c:pt>
                <c:pt idx="1549">
                  <c:v>89.196335340823296</c:v>
                </c:pt>
                <c:pt idx="1550">
                  <c:v>89.193342906595859</c:v>
                </c:pt>
                <c:pt idx="1551">
                  <c:v>89.190339797408683</c:v>
                </c:pt>
                <c:pt idx="1552">
                  <c:v>89.187325980524903</c:v>
                </c:pt>
                <c:pt idx="1553">
                  <c:v>89.184301423170112</c:v>
                </c:pt>
                <c:pt idx="1554">
                  <c:v>89.181266092533349</c:v>
                </c:pt>
                <c:pt idx="1555">
                  <c:v>89.178219955767759</c:v>
                </c:pt>
                <c:pt idx="1556">
                  <c:v>89.175162979991526</c:v>
                </c:pt>
                <c:pt idx="1557">
                  <c:v>89.172095132288703</c:v>
                </c:pt>
                <c:pt idx="1558">
                  <c:v>89.169016379709788</c:v>
                </c:pt>
                <c:pt idx="1559">
                  <c:v>89.165926689273178</c:v>
                </c:pt>
                <c:pt idx="1560">
                  <c:v>89.162826027965281</c:v>
                </c:pt>
                <c:pt idx="1561">
                  <c:v>89.159714362742321</c:v>
                </c:pt>
                <c:pt idx="1562">
                  <c:v>89.156591660530239</c:v>
                </c:pt>
                <c:pt idx="1563">
                  <c:v>89.153457888226697</c:v>
                </c:pt>
                <c:pt idx="1564">
                  <c:v>89.150313012700977</c:v>
                </c:pt>
                <c:pt idx="1565">
                  <c:v>89.147157000795701</c:v>
                </c:pt>
                <c:pt idx="1566">
                  <c:v>89.143989819327402</c:v>
                </c:pt>
                <c:pt idx="1567">
                  <c:v>89.1408114350875</c:v>
                </c:pt>
                <c:pt idx="1568">
                  <c:v>89.137621814843811</c:v>
                </c:pt>
                <c:pt idx="1569">
                  <c:v>89.134420925340763</c:v>
                </c:pt>
                <c:pt idx="1570">
                  <c:v>89.131208733301065</c:v>
                </c:pt>
                <c:pt idx="1571">
                  <c:v>89.127985205426526</c:v>
                </c:pt>
                <c:pt idx="1572">
                  <c:v>89.124750308398873</c:v>
                </c:pt>
                <c:pt idx="1573">
                  <c:v>89.121504008881317</c:v>
                </c:pt>
                <c:pt idx="1574">
                  <c:v>89.118246273519162</c:v>
                </c:pt>
                <c:pt idx="1575">
                  <c:v>89.114977068941343</c:v>
                </c:pt>
                <c:pt idx="1576">
                  <c:v>89.111696361761261</c:v>
                </c:pt>
                <c:pt idx="1577">
                  <c:v>89.108404118577852</c:v>
                </c:pt>
                <c:pt idx="1578">
                  <c:v>89.105100305977203</c:v>
                </c:pt>
                <c:pt idx="1579">
                  <c:v>89.101784890533111</c:v>
                </c:pt>
                <c:pt idx="1580">
                  <c:v>89.098457838808756</c:v>
                </c:pt>
                <c:pt idx="1581">
                  <c:v>89.095119117357712</c:v>
                </c:pt>
                <c:pt idx="1582">
                  <c:v>89.091768692725168</c:v>
                </c:pt>
                <c:pt idx="1583">
                  <c:v>89.088406531449124</c:v>
                </c:pt>
                <c:pt idx="1584">
                  <c:v>89.085032600061751</c:v>
                </c:pt>
                <c:pt idx="1585">
                  <c:v>89.081646865090789</c:v>
                </c:pt>
                <c:pt idx="1586">
                  <c:v>89.078249293060495</c:v>
                </c:pt>
                <c:pt idx="1587">
                  <c:v>89.07483985049322</c:v>
                </c:pt>
                <c:pt idx="1588">
                  <c:v>89.071418503910735</c:v>
                </c:pt>
                <c:pt idx="1589">
                  <c:v>89.067985219835492</c:v>
                </c:pt>
                <c:pt idx="1590">
                  <c:v>89.064539964791962</c:v>
                </c:pt>
                <c:pt idx="1591">
                  <c:v>89.061082705308024</c:v>
                </c:pt>
                <c:pt idx="1592">
                  <c:v>89.057613407916804</c:v>
                </c:pt>
                <c:pt idx="1593">
                  <c:v>89.054132039157267</c:v>
                </c:pt>
                <c:pt idx="1594">
                  <c:v>89.050638565576435</c:v>
                </c:pt>
                <c:pt idx="1595">
                  <c:v>89.047132953730426</c:v>
                </c:pt>
                <c:pt idx="1596">
                  <c:v>89.043615170186285</c:v>
                </c:pt>
                <c:pt idx="1597">
                  <c:v>89.040085181522883</c:v>
                </c:pt>
                <c:pt idx="1598">
                  <c:v>89.036542954333157</c:v>
                </c:pt>
                <c:pt idx="1599">
                  <c:v>89.032988455225336</c:v>
                </c:pt>
                <c:pt idx="1600">
                  <c:v>89.029421650824389</c:v>
                </c:pt>
                <c:pt idx="1601">
                  <c:v>89.025842507773731</c:v>
                </c:pt>
                <c:pt idx="1602">
                  <c:v>89.022250992736943</c:v>
                </c:pt>
                <c:pt idx="1603">
                  <c:v>89.01864707239946</c:v>
                </c:pt>
                <c:pt idx="1604">
                  <c:v>89.015030713469713</c:v>
                </c:pt>
                <c:pt idx="1605">
                  <c:v>89.011401882681454</c:v>
                </c:pt>
                <c:pt idx="1606">
                  <c:v>89.007760546795026</c:v>
                </c:pt>
                <c:pt idx="1607">
                  <c:v>89.004106672599548</c:v>
                </c:pt>
                <c:pt idx="1608">
                  <c:v>89.000440226913824</c:v>
                </c:pt>
                <c:pt idx="1609">
                  <c:v>88.996761176589104</c:v>
                </c:pt>
                <c:pt idx="1610">
                  <c:v>88.993069488510272</c:v>
                </c:pt>
                <c:pt idx="1611">
                  <c:v>88.989365129597786</c:v>
                </c:pt>
                <c:pt idx="1612">
                  <c:v>88.985648066809404</c:v>
                </c:pt>
                <c:pt idx="1613">
                  <c:v>88.981918267142291</c:v>
                </c:pt>
                <c:pt idx="1614">
                  <c:v>88.978175697634953</c:v>
                </c:pt>
                <c:pt idx="1615">
                  <c:v>88.974420325368612</c:v>
                </c:pt>
                <c:pt idx="1616">
                  <c:v>88.970652117469911</c:v>
                </c:pt>
                <c:pt idx="1617">
                  <c:v>88.966871041112285</c:v>
                </c:pt>
                <c:pt idx="1618">
                  <c:v>88.963077063518</c:v>
                </c:pt>
                <c:pt idx="1619">
                  <c:v>88.959270151960467</c:v>
                </c:pt>
                <c:pt idx="1620">
                  <c:v>88.955450273766161</c:v>
                </c:pt>
                <c:pt idx="1621">
                  <c:v>88.951617396316607</c:v>
                </c:pt>
                <c:pt idx="1622">
                  <c:v>88.947771487050403</c:v>
                </c:pt>
                <c:pt idx="1623">
                  <c:v>88.943912513465506</c:v>
                </c:pt>
                <c:pt idx="1624">
                  <c:v>88.940040443121262</c:v>
                </c:pt>
                <c:pt idx="1625">
                  <c:v>88.936155243640542</c:v>
                </c:pt>
                <c:pt idx="1626">
                  <c:v>88.932256882712167</c:v>
                </c:pt>
                <c:pt idx="1627">
                  <c:v>88.928345328092831</c:v>
                </c:pt>
                <c:pt idx="1628">
                  <c:v>88.924420547609472</c:v>
                </c:pt>
                <c:pt idx="1629">
                  <c:v>88.920482509161729</c:v>
                </c:pt>
                <c:pt idx="1630">
                  <c:v>88.916531180723936</c:v>
                </c:pt>
                <c:pt idx="1631">
                  <c:v>88.912566530347675</c:v>
                </c:pt>
                <c:pt idx="1632">
                  <c:v>88.908588526163896</c:v>
                </c:pt>
                <c:pt idx="1633">
                  <c:v>88.904597136385718</c:v>
                </c:pt>
                <c:pt idx="1634">
                  <c:v>88.900592329310314</c:v>
                </c:pt>
                <c:pt idx="1635">
                  <c:v>88.896574073321943</c:v>
                </c:pt>
                <c:pt idx="1636">
                  <c:v>88.892542336894138</c:v>
                </c:pt>
                <c:pt idx="1637">
                  <c:v>88.888497088591848</c:v>
                </c:pt>
                <c:pt idx="1638">
                  <c:v>88.884438297074908</c:v>
                </c:pt>
                <c:pt idx="1639">
                  <c:v>88.880365931099519</c:v>
                </c:pt>
                <c:pt idx="1640">
                  <c:v>88.876279959521611</c:v>
                </c:pt>
                <c:pt idx="1641">
                  <c:v>88.872180351299249</c:v>
                </c:pt>
                <c:pt idx="1642">
                  <c:v>88.86806707549546</c:v>
                </c:pt>
                <c:pt idx="1643">
                  <c:v>88.863940101280519</c:v>
                </c:pt>
                <c:pt idx="1644">
                  <c:v>88.859799397934751</c:v>
                </c:pt>
                <c:pt idx="1645">
                  <c:v>88.855644934852137</c:v>
                </c:pt>
                <c:pt idx="1646">
                  <c:v>88.851476681541598</c:v>
                </c:pt>
                <c:pt idx="1647">
                  <c:v>88.847294607631127</c:v>
                </c:pt>
                <c:pt idx="1648">
                  <c:v>88.843098682870234</c:v>
                </c:pt>
                <c:pt idx="1649">
                  <c:v>88.838888877132518</c:v>
                </c:pt>
                <c:pt idx="1650">
                  <c:v>88.83466516041878</c:v>
                </c:pt>
                <c:pt idx="1651">
                  <c:v>88.830427502860573</c:v>
                </c:pt>
                <c:pt idx="1652">
                  <c:v>88.82617587472204</c:v>
                </c:pt>
                <c:pt idx="1653">
                  <c:v>88.821910246404002</c:v>
                </c:pt>
                <c:pt idx="1654">
                  <c:v>88.817630588446292</c:v>
                </c:pt>
                <c:pt idx="1655">
                  <c:v>88.813336871531618</c:v>
                </c:pt>
                <c:pt idx="1656">
                  <c:v>88.809029066487398</c:v>
                </c:pt>
                <c:pt idx="1657">
                  <c:v>88.804707144290902</c:v>
                </c:pt>
                <c:pt idx="1658">
                  <c:v>88.800371076070462</c:v>
                </c:pt>
                <c:pt idx="1659">
                  <c:v>88.796020833109537</c:v>
                </c:pt>
                <c:pt idx="1660">
                  <c:v>88.791656386850889</c:v>
                </c:pt>
                <c:pt idx="1661">
                  <c:v>88.787277708898202</c:v>
                </c:pt>
                <c:pt idx="1662">
                  <c:v>88.782884771020534</c:v>
                </c:pt>
                <c:pt idx="1663">
                  <c:v>88.778477545155368</c:v>
                </c:pt>
                <c:pt idx="1664">
                  <c:v>88.774056003412397</c:v>
                </c:pt>
                <c:pt idx="1665">
                  <c:v>88.76962011807656</c:v>
                </c:pt>
                <c:pt idx="1666">
                  <c:v>88.765169861611668</c:v>
                </c:pt>
                <c:pt idx="1667">
                  <c:v>88.760705206664014</c:v>
                </c:pt>
                <c:pt idx="1668">
                  <c:v>88.756226126065911</c:v>
                </c:pt>
                <c:pt idx="1669">
                  <c:v>88.751732592839275</c:v>
                </c:pt>
                <c:pt idx="1670">
                  <c:v>88.747224580199571</c:v>
                </c:pt>
                <c:pt idx="1671">
                  <c:v>88.742702061559214</c:v>
                </c:pt>
                <c:pt idx="1672">
                  <c:v>88.738165010531219</c:v>
                </c:pt>
                <c:pt idx="1673">
                  <c:v>88.733613400933237</c:v>
                </c:pt>
                <c:pt idx="1674">
                  <c:v>88.729047206791748</c:v>
                </c:pt>
                <c:pt idx="1675">
                  <c:v>88.724466402344802</c:v>
                </c:pt>
                <c:pt idx="1676">
                  <c:v>88.719870962047082</c:v>
                </c:pt>
                <c:pt idx="1677">
                  <c:v>88.715260860573323</c:v>
                </c:pt>
                <c:pt idx="1678">
                  <c:v>88.71063607282214</c:v>
                </c:pt>
                <c:pt idx="1679">
                  <c:v>88.705996573920842</c:v>
                </c:pt>
                <c:pt idx="1680">
                  <c:v>88.701342339228319</c:v>
                </c:pt>
                <c:pt idx="1681">
                  <c:v>88.696673344340368</c:v>
                </c:pt>
                <c:pt idx="1682">
                  <c:v>88.691989565093124</c:v>
                </c:pt>
                <c:pt idx="1683">
                  <c:v>88.687290977567528</c:v>
                </c:pt>
                <c:pt idx="1684">
                  <c:v>88.682577558093399</c:v>
                </c:pt>
                <c:pt idx="1685">
                  <c:v>88.677849283254204</c:v>
                </c:pt>
                <c:pt idx="1686">
                  <c:v>88.673106129890627</c:v>
                </c:pt>
                <c:pt idx="1687">
                  <c:v>88.668348075105868</c:v>
                </c:pt>
                <c:pt idx="1688">
                  <c:v>88.663575096269142</c:v>
                </c:pt>
                <c:pt idx="1689">
                  <c:v>88.65878717102126</c:v>
                </c:pt>
                <c:pt idx="1690">
                  <c:v>88.653984277278155</c:v>
                </c:pt>
                <c:pt idx="1691">
                  <c:v>88.649166393236001</c:v>
                </c:pt>
                <c:pt idx="1692">
                  <c:v>88.644333497375627</c:v>
                </c:pt>
                <c:pt idx="1693">
                  <c:v>88.639485568467251</c:v>
                </c:pt>
                <c:pt idx="1694">
                  <c:v>88.634622585575556</c:v>
                </c:pt>
                <c:pt idx="1695">
                  <c:v>88.629744528063739</c:v>
                </c:pt>
                <c:pt idx="1696">
                  <c:v>88.624851375598894</c:v>
                </c:pt>
                <c:pt idx="1697">
                  <c:v>88.619943108156718</c:v>
                </c:pt>
                <c:pt idx="1698">
                  <c:v>88.615019706026601</c:v>
                </c:pt>
                <c:pt idx="1699">
                  <c:v>88.61008114981604</c:v>
                </c:pt>
                <c:pt idx="1700">
                  <c:v>88.605127420456412</c:v>
                </c:pt>
                <c:pt idx="1701">
                  <c:v>88.600158499207609</c:v>
                </c:pt>
                <c:pt idx="1702">
                  <c:v>88.595174367663049</c:v>
                </c:pt>
                <c:pt idx="1703">
                  <c:v>88.590175007755306</c:v>
                </c:pt>
                <c:pt idx="1704">
                  <c:v>88.585160401760945</c:v>
                </c:pt>
                <c:pt idx="1705">
                  <c:v>88.580130532305532</c:v>
                </c:pt>
                <c:pt idx="1706">
                  <c:v>88.575085382370034</c:v>
                </c:pt>
                <c:pt idx="1707">
                  <c:v>88.570024935295251</c:v>
                </c:pt>
                <c:pt idx="1708">
                  <c:v>88.564949174787117</c:v>
                </c:pt>
                <c:pt idx="1709">
                  <c:v>88.559858084923249</c:v>
                </c:pt>
                <c:pt idx="1710">
                  <c:v>88.554751650157144</c:v>
                </c:pt>
                <c:pt idx="1711">
                  <c:v>88.54962985532508</c:v>
                </c:pt>
                <c:pt idx="1712">
                  <c:v>88.544492685650624</c:v>
                </c:pt>
                <c:pt idx="1713">
                  <c:v>88.539340126751043</c:v>
                </c:pt>
                <c:pt idx="1714">
                  <c:v>88.534172164643238</c:v>
                </c:pt>
                <c:pt idx="1715">
                  <c:v>88.528988785748282</c:v>
                </c:pt>
                <c:pt idx="1716">
                  <c:v>88.523789976899209</c:v>
                </c:pt>
                <c:pt idx="1717">
                  <c:v>88.51857572534513</c:v>
                </c:pt>
                <c:pt idx="1718">
                  <c:v>88.513346018758526</c:v>
                </c:pt>
                <c:pt idx="1719">
                  <c:v>88.508100845240477</c:v>
                </c:pt>
                <c:pt idx="1720">
                  <c:v>88.502840193327117</c:v>
                </c:pt>
                <c:pt idx="1721">
                  <c:v>88.497564051995823</c:v>
                </c:pt>
                <c:pt idx="1722">
                  <c:v>88.492272410671333</c:v>
                </c:pt>
                <c:pt idx="1723">
                  <c:v>88.486965259231781</c:v>
                </c:pt>
                <c:pt idx="1724">
                  <c:v>88.481642588015291</c:v>
                </c:pt>
                <c:pt idx="1725">
                  <c:v>88.476304387826644</c:v>
                </c:pt>
                <c:pt idx="1726">
                  <c:v>88.470950649943049</c:v>
                </c:pt>
                <c:pt idx="1727">
                  <c:v>88.465581366120944</c:v>
                </c:pt>
                <c:pt idx="1728">
                  <c:v>88.460196528602992</c:v>
                </c:pt>
                <c:pt idx="1729">
                  <c:v>88.454796130124024</c:v>
                </c:pt>
                <c:pt idx="1730">
                  <c:v>88.449380163917937</c:v>
                </c:pt>
                <c:pt idx="1731">
                  <c:v>88.443948623724793</c:v>
                </c:pt>
                <c:pt idx="1732">
                  <c:v>88.438501503797141</c:v>
                </c:pt>
                <c:pt idx="1733">
                  <c:v>88.433038798907404</c:v>
                </c:pt>
                <c:pt idx="1734">
                  <c:v>88.427560504353806</c:v>
                </c:pt>
                <c:pt idx="1735">
                  <c:v>88.422066615968674</c:v>
                </c:pt>
                <c:pt idx="1736">
                  <c:v>88.416557130124815</c:v>
                </c:pt>
                <c:pt idx="1737">
                  <c:v>88.411032043742381</c:v>
                </c:pt>
                <c:pt idx="1738">
                  <c:v>88.405491354296416</c:v>
                </c:pt>
                <c:pt idx="1739">
                  <c:v>88.399935059824216</c:v>
                </c:pt>
                <c:pt idx="1740">
                  <c:v>88.394363158931952</c:v>
                </c:pt>
                <c:pt idx="1741">
                  <c:v>88.388775650803225</c:v>
                </c:pt>
                <c:pt idx="1742">
                  <c:v>88.383172535205176</c:v>
                </c:pt>
                <c:pt idx="1743">
                  <c:v>88.377553812496828</c:v>
                </c:pt>
                <c:pt idx="1744">
                  <c:v>88.371919483636248</c:v>
                </c:pt>
                <c:pt idx="1745">
                  <c:v>88.366269550188605</c:v>
                </c:pt>
                <c:pt idx="1746">
                  <c:v>88.360604014333163</c:v>
                </c:pt>
                <c:pt idx="1747">
                  <c:v>88.354922878871861</c:v>
                </c:pt>
                <c:pt idx="1748">
                  <c:v>88.349226147236152</c:v>
                </c:pt>
                <c:pt idx="1749">
                  <c:v>88.34351382349594</c:v>
                </c:pt>
                <c:pt idx="1750">
                  <c:v>88.337785912366869</c:v>
                </c:pt>
                <c:pt idx="1751">
                  <c:v>88.332042419218226</c:v>
                </c:pt>
                <c:pt idx="1752">
                  <c:v>88.326283350081837</c:v>
                </c:pt>
                <c:pt idx="1753">
                  <c:v>88.320508711658903</c:v>
                </c:pt>
                <c:pt idx="1754">
                  <c:v>88.314718511329616</c:v>
                </c:pt>
                <c:pt idx="1755">
                  <c:v>88.3089127571603</c:v>
                </c:pt>
                <c:pt idx="1756">
                  <c:v>88.303091457912657</c:v>
                </c:pt>
                <c:pt idx="1757">
                  <c:v>88.297254623051401</c:v>
                </c:pt>
                <c:pt idx="1758">
                  <c:v>88.291402262753209</c:v>
                </c:pt>
                <c:pt idx="1759">
                  <c:v>88.285534387915334</c:v>
                </c:pt>
                <c:pt idx="1760">
                  <c:v>88.279651010163661</c:v>
                </c:pt>
                <c:pt idx="1761">
                  <c:v>88.273752141862289</c:v>
                </c:pt>
                <c:pt idx="1762">
                  <c:v>88.267837796120915</c:v>
                </c:pt>
                <c:pt idx="1763">
                  <c:v>88.261907986805596</c:v>
                </c:pt>
                <c:pt idx="1764">
                  <c:v>88.255962728545455</c:v>
                </c:pt>
                <c:pt idx="1765">
                  <c:v>88.250002036743538</c:v>
                </c:pt>
                <c:pt idx="1766">
                  <c:v>88.244025927584687</c:v>
                </c:pt>
                <c:pt idx="1767">
                  <c:v>88.238034418044762</c:v>
                </c:pt>
                <c:pt idx="1768">
                  <c:v>88.232027525900449</c:v>
                </c:pt>
                <c:pt idx="1769">
                  <c:v>88.226005269737612</c:v>
                </c:pt>
                <c:pt idx="1770">
                  <c:v>88.219967668961189</c:v>
                </c:pt>
                <c:pt idx="1771">
                  <c:v>88.213914743804395</c:v>
                </c:pt>
                <c:pt idx="1772">
                  <c:v>88.207846515338161</c:v>
                </c:pt>
                <c:pt idx="1773">
                  <c:v>88.20176300548053</c:v>
                </c:pt>
                <c:pt idx="1774">
                  <c:v>88.195664237006611</c:v>
                </c:pt>
                <c:pt idx="1775">
                  <c:v>88.189550233557611</c:v>
                </c:pt>
                <c:pt idx="1776">
                  <c:v>88.183421019651064</c:v>
                </c:pt>
                <c:pt idx="1777">
                  <c:v>88.177276620690336</c:v>
                </c:pt>
                <c:pt idx="1778">
                  <c:v>88.17111706297473</c:v>
                </c:pt>
                <c:pt idx="1779">
                  <c:v>88.164942373709138</c:v>
                </c:pt>
                <c:pt idx="1780">
                  <c:v>88.158752581013943</c:v>
                </c:pt>
                <c:pt idx="1781">
                  <c:v>88.152547713935832</c:v>
                </c:pt>
                <c:pt idx="1782">
                  <c:v>88.146327802456881</c:v>
                </c:pt>
                <c:pt idx="1783">
                  <c:v>88.140092877505325</c:v>
                </c:pt>
                <c:pt idx="1784">
                  <c:v>88.133842970965858</c:v>
                </c:pt>
                <c:pt idx="1785">
                  <c:v>88.127578115690042</c:v>
                </c:pt>
                <c:pt idx="1786">
                  <c:v>88.121298345506062</c:v>
                </c:pt>
                <c:pt idx="1787">
                  <c:v>88.115003695230129</c:v>
                </c:pt>
                <c:pt idx="1788">
                  <c:v>88.10869420067624</c:v>
                </c:pt>
                <c:pt idx="1789">
                  <c:v>88.102369898667263</c:v>
                </c:pt>
                <c:pt idx="1790">
                  <c:v>88.096030827045524</c:v>
                </c:pt>
                <c:pt idx="1791">
                  <c:v>88.089677024683411</c:v>
                </c:pt>
                <c:pt idx="1792">
                  <c:v>88.083308531494325</c:v>
                </c:pt>
                <c:pt idx="1793">
                  <c:v>88.076925388443485</c:v>
                </c:pt>
                <c:pt idx="1794">
                  <c:v>88.07052763755901</c:v>
                </c:pt>
                <c:pt idx="1795">
                  <c:v>88.064115321942595</c:v>
                </c:pt>
                <c:pt idx="1796">
                  <c:v>88.057688485781455</c:v>
                </c:pt>
                <c:pt idx="1797">
                  <c:v>88.051247174358153</c:v>
                </c:pt>
                <c:pt idx="1798">
                  <c:v>88.044791434062986</c:v>
                </c:pt>
                <c:pt idx="1799">
                  <c:v>88.038321312404804</c:v>
                </c:pt>
                <c:pt idx="1800">
                  <c:v>88.03183685802226</c:v>
                </c:pt>
                <c:pt idx="1801">
                  <c:v>88.025338120695366</c:v>
                </c:pt>
                <c:pt idx="1802">
                  <c:v>88.018825151357589</c:v>
                </c:pt>
                <c:pt idx="1803">
                  <c:v>88.012298002105709</c:v>
                </c:pt>
                <c:pt idx="1804">
                  <c:v>88.005756726213448</c:v>
                </c:pt>
                <c:pt idx="1805">
                  <c:v>87.999201378141933</c:v>
                </c:pt>
                <c:pt idx="1806">
                  <c:v>87.992632013551699</c:v>
                </c:pt>
                <c:pt idx="1807">
                  <c:v>87.986048689314757</c:v>
                </c:pt>
                <c:pt idx="1808">
                  <c:v>87.97945146352582</c:v>
                </c:pt>
                <c:pt idx="1809">
                  <c:v>87.972840395515178</c:v>
                </c:pt>
                <c:pt idx="1810">
                  <c:v>87.966215545860209</c:v>
                </c:pt>
                <c:pt idx="1811">
                  <c:v>87.95957697639696</c:v>
                </c:pt>
                <c:pt idx="1812">
                  <c:v>87.952924750233265</c:v>
                </c:pt>
                <c:pt idx="1813">
                  <c:v>87.946258931759886</c:v>
                </c:pt>
                <c:pt idx="1814">
                  <c:v>87.939579586664266</c:v>
                </c:pt>
                <c:pt idx="1815">
                  <c:v>87.932886781940567</c:v>
                </c:pt>
                <c:pt idx="1816">
                  <c:v>87.926180585904262</c:v>
                </c:pt>
                <c:pt idx="1817">
                  <c:v>87.919461068203233</c:v>
                </c:pt>
                <c:pt idx="1818">
                  <c:v>87.912728299830974</c:v>
                </c:pt>
                <c:pt idx="1819">
                  <c:v>87.905982353138356</c:v>
                </c:pt>
                <c:pt idx="1820">
                  <c:v>87.899223301846902</c:v>
                </c:pt>
                <c:pt idx="1821">
                  <c:v>87.892451221061521</c:v>
                </c:pt>
                <c:pt idx="1822">
                  <c:v>87.885666187282141</c:v>
                </c:pt>
                <c:pt idx="1823">
                  <c:v>87.878868278418139</c:v>
                </c:pt>
                <c:pt idx="1824">
                  <c:v>87.872057573799438</c:v>
                </c:pt>
                <c:pt idx="1825">
                  <c:v>87.865234154190915</c:v>
                </c:pt>
                <c:pt idx="1826">
                  <c:v>87.858398101803786</c:v>
                </c:pt>
                <c:pt idx="1827">
                  <c:v>87.851549500310284</c:v>
                </c:pt>
                <c:pt idx="1828">
                  <c:v>87.844688434855115</c:v>
                </c:pt>
                <c:pt idx="1829">
                  <c:v>87.837814992069596</c:v>
                </c:pt>
                <c:pt idx="1830">
                  <c:v>87.830929260083991</c:v>
                </c:pt>
                <c:pt idx="1831">
                  <c:v>87.824031328541864</c:v>
                </c:pt>
                <c:pt idx="1832">
                  <c:v>87.817121288611332</c:v>
                </c:pt>
                <c:pt idx="1833">
                  <c:v>87.81019923300029</c:v>
                </c:pt>
                <c:pt idx="1834">
                  <c:v>87.80326525596908</c:v>
                </c:pt>
                <c:pt idx="1835">
                  <c:v>87.796319453343145</c:v>
                </c:pt>
                <c:pt idx="1836">
                  <c:v>87.789361922527263</c:v>
                </c:pt>
                <c:pt idx="1837">
                  <c:v>87.782392762518612</c:v>
                </c:pt>
                <c:pt idx="1838">
                  <c:v>87.775412073920194</c:v>
                </c:pt>
                <c:pt idx="1839">
                  <c:v>87.768419958954851</c:v>
                </c:pt>
                <c:pt idx="1840">
                  <c:v>87.761416521478068</c:v>
                </c:pt>
                <c:pt idx="1841">
                  <c:v>87.754401866992183</c:v>
                </c:pt>
                <c:pt idx="1842">
                  <c:v>87.747376102659544</c:v>
                </c:pt>
                <c:pt idx="1843">
                  <c:v>87.740339337316101</c:v>
                </c:pt>
                <c:pt idx="1844">
                  <c:v>87.733291681486364</c:v>
                </c:pt>
                <c:pt idx="1845">
                  <c:v>87.726233247395257</c:v>
                </c:pt>
                <c:pt idx="1846">
                  <c:v>87.719164148982642</c:v>
                </c:pt>
                <c:pt idx="1847">
                  <c:v>87.712084501917857</c:v>
                </c:pt>
                <c:pt idx="1848">
                  <c:v>87.704994423612419</c:v>
                </c:pt>
                <c:pt idx="1849">
                  <c:v>87.69789403323459</c:v>
                </c:pt>
                <c:pt idx="1850">
                  <c:v>87.690783451722879</c:v>
                </c:pt>
                <c:pt idx="1851">
                  <c:v>87.683662801799471</c:v>
                </c:pt>
                <c:pt idx="1852">
                  <c:v>87.676532207985673</c:v>
                </c:pt>
                <c:pt idx="1853">
                  <c:v>87.669391796613709</c:v>
                </c:pt>
                <c:pt idx="1854">
                  <c:v>87.662241695842255</c:v>
                </c:pt>
                <c:pt idx="1855">
                  <c:v>87.655082035670091</c:v>
                </c:pt>
                <c:pt idx="1856">
                  <c:v>87.647912947949777</c:v>
                </c:pt>
                <c:pt idx="1857">
                  <c:v>87.640734566401349</c:v>
                </c:pt>
                <c:pt idx="1858">
                  <c:v>87.633547026627085</c:v>
                </c:pt>
                <c:pt idx="1859">
                  <c:v>87.626350466124634</c:v>
                </c:pt>
                <c:pt idx="1860">
                  <c:v>87.619145024302284</c:v>
                </c:pt>
                <c:pt idx="1861">
                  <c:v>87.611930842491475</c:v>
                </c:pt>
                <c:pt idx="1862">
                  <c:v>87.604708063961752</c:v>
                </c:pt>
                <c:pt idx="1863">
                  <c:v>87.597476833934692</c:v>
                </c:pt>
                <c:pt idx="1864">
                  <c:v>87.590237299597248</c:v>
                </c:pt>
                <c:pt idx="1865">
                  <c:v>87.582989610117252</c:v>
                </c:pt>
                <c:pt idx="1866">
                  <c:v>87.575733916655238</c:v>
                </c:pt>
                <c:pt idx="1867">
                  <c:v>87.568470372380673</c:v>
                </c:pt>
                <c:pt idx="1868">
                  <c:v>87.561199132484248</c:v>
                </c:pt>
                <c:pt idx="1869">
                  <c:v>87.553920354193238</c:v>
                </c:pt>
                <c:pt idx="1870">
                  <c:v>87.546634196784112</c:v>
                </c:pt>
                <c:pt idx="1871">
                  <c:v>87.539340821597222</c:v>
                </c:pt>
                <c:pt idx="1872">
                  <c:v>87.532040392051144</c:v>
                </c:pt>
                <c:pt idx="1873">
                  <c:v>87.524733073655725</c:v>
                </c:pt>
                <c:pt idx="1874">
                  <c:v>87.517419034026261</c:v>
                </c:pt>
                <c:pt idx="1875">
                  <c:v>87.510098442897686</c:v>
                </c:pt>
                <c:pt idx="1876">
                  <c:v>87.502771472137908</c:v>
                </c:pt>
                <c:pt idx="1877">
                  <c:v>87.495438295761929</c:v>
                </c:pt>
                <c:pt idx="1878">
                  <c:v>87.488099089945734</c:v>
                </c:pt>
                <c:pt idx="1879">
                  <c:v>87.480754033039943</c:v>
                </c:pt>
                <c:pt idx="1880">
                  <c:v>87.473403305582607</c:v>
                </c:pt>
                <c:pt idx="1881">
                  <c:v>87.466047090314618</c:v>
                </c:pt>
                <c:pt idx="1882">
                  <c:v>87.458685572191897</c:v>
                </c:pt>
                <c:pt idx="1883">
                  <c:v>87.451318938399325</c:v>
                </c:pt>
                <c:pt idx="1884">
                  <c:v>87.44394737836457</c:v>
                </c:pt>
                <c:pt idx="1885">
                  <c:v>87.436571083771099</c:v>
                </c:pt>
                <c:pt idx="1886">
                  <c:v>87.429190248572027</c:v>
                </c:pt>
                <c:pt idx="1887">
                  <c:v>87.421805069003341</c:v>
                </c:pt>
                <c:pt idx="1888">
                  <c:v>87.414415743596706</c:v>
                </c:pt>
                <c:pt idx="1889">
                  <c:v>87.407022473193294</c:v>
                </c:pt>
                <c:pt idx="1890">
                  <c:v>87.399625460957182</c:v>
                </c:pt>
                <c:pt idx="1891">
                  <c:v>87.392224912386936</c:v>
                </c:pt>
                <c:pt idx="1892">
                  <c:v>87.384821035330631</c:v>
                </c:pt>
                <c:pt idx="1893">
                  <c:v>87.377414039997518</c:v>
                </c:pt>
                <c:pt idx="1894">
                  <c:v>87.370004138971026</c:v>
                </c:pt>
                <c:pt idx="1895">
                  <c:v>87.362591547221854</c:v>
                </c:pt>
                <c:pt idx="1896">
                  <c:v>87.355176482120456</c:v>
                </c:pt>
                <c:pt idx="1897">
                  <c:v>87.347759163449979</c:v>
                </c:pt>
                <c:pt idx="1898">
                  <c:v>87.340339813417884</c:v>
                </c:pt>
                <c:pt idx="1899">
                  <c:v>87.332918656669648</c:v>
                </c:pt>
                <c:pt idx="1900">
                  <c:v>87.325495920299758</c:v>
                </c:pt>
                <c:pt idx="1901">
                  <c:v>87.318071833864735</c:v>
                </c:pt>
                <c:pt idx="1902">
                  <c:v>87.310646629395336</c:v>
                </c:pt>
                <c:pt idx="1903">
                  <c:v>87.303220541408052</c:v>
                </c:pt>
                <c:pt idx="1904">
                  <c:v>87.295793806916691</c:v>
                </c:pt>
                <c:pt idx="1905">
                  <c:v>87.28836666544548</c:v>
                </c:pt>
                <c:pt idx="1906">
                  <c:v>87.280939359039166</c:v>
                </c:pt>
                <c:pt idx="1907">
                  <c:v>87.273512132275542</c:v>
                </c:pt>
                <c:pt idx="1908">
                  <c:v>87.266085232275984</c:v>
                </c:pt>
                <c:pt idx="1909">
                  <c:v>87.258658908717933</c:v>
                </c:pt>
                <c:pt idx="1910">
                  <c:v>87.251233413844744</c:v>
                </c:pt>
                <c:pt idx="1911">
                  <c:v>87.243809002476993</c:v>
                </c:pt>
                <c:pt idx="1912">
                  <c:v>87.236385932023936</c:v>
                </c:pt>
                <c:pt idx="1913">
                  <c:v>87.228964462493778</c:v>
                </c:pt>
                <c:pt idx="1914">
                  <c:v>87.221544856503527</c:v>
                </c:pt>
                <c:pt idx="1915">
                  <c:v>87.214127379290289</c:v>
                </c:pt>
                <c:pt idx="1916">
                  <c:v>87.206712298721385</c:v>
                </c:pt>
                <c:pt idx="1917">
                  <c:v>87.199299885304114</c:v>
                </c:pt>
                <c:pt idx="1918">
                  <c:v>87.191890412194908</c:v>
                </c:pt>
                <c:pt idx="1919">
                  <c:v>87.18448415521128</c:v>
                </c:pt>
                <c:pt idx="1920">
                  <c:v>87.177081392838161</c:v>
                </c:pt>
                <c:pt idx="1921">
                  <c:v>87.169682406240156</c:v>
                </c:pt>
                <c:pt idx="1922">
                  <c:v>87.16228747926894</c:v>
                </c:pt>
                <c:pt idx="1923">
                  <c:v>87.154896898472842</c:v>
                </c:pt>
                <c:pt idx="1924">
                  <c:v>87.147510953105382</c:v>
                </c:pt>
                <c:pt idx="1925">
                  <c:v>87.140129935134468</c:v>
                </c:pt>
                <c:pt idx="1926">
                  <c:v>87.13275413924957</c:v>
                </c:pt>
                <c:pt idx="1927">
                  <c:v>87.125383862870819</c:v>
                </c:pt>
                <c:pt idx="1928">
                  <c:v>87.118019406156861</c:v>
                </c:pt>
                <c:pt idx="1929">
                  <c:v>87.110661072012178</c:v>
                </c:pt>
                <c:pt idx="1930">
                  <c:v>87.103309166095002</c:v>
                </c:pt>
                <c:pt idx="1931">
                  <c:v>87.095963996824139</c:v>
                </c:pt>
                <c:pt idx="1932">
                  <c:v>87.088625875386612</c:v>
                </c:pt>
                <c:pt idx="1933">
                  <c:v>87.081295115743785</c:v>
                </c:pt>
                <c:pt idx="1934">
                  <c:v>87.073972034638544</c:v>
                </c:pt>
                <c:pt idx="1935">
                  <c:v>87.066656951601075</c:v>
                </c:pt>
                <c:pt idx="1936">
                  <c:v>87.059350188955804</c:v>
                </c:pt>
                <c:pt idx="1937">
                  <c:v>87.052052071825656</c:v>
                </c:pt>
                <c:pt idx="1938">
                  <c:v>87.044762928139406</c:v>
                </c:pt>
                <c:pt idx="1939">
                  <c:v>87.037483088635724</c:v>
                </c:pt>
                <c:pt idx="1940">
                  <c:v>87.030212886868838</c:v>
                </c:pt>
                <c:pt idx="1941">
                  <c:v>87.022952659212976</c:v>
                </c:pt>
                <c:pt idx="1942">
                  <c:v>87.015702744866701</c:v>
                </c:pt>
                <c:pt idx="1943">
                  <c:v>87.008463485857774</c:v>
                </c:pt>
                <c:pt idx="1944">
                  <c:v>87.001235227046251</c:v>
                </c:pt>
                <c:pt idx="1945">
                  <c:v>86.994018316128361</c:v>
                </c:pt>
                <c:pt idx="1946">
                  <c:v>86.986813103640316</c:v>
                </c:pt>
                <c:pt idx="1947">
                  <c:v>86.979619942960554</c:v>
                </c:pt>
                <c:pt idx="1948">
                  <c:v>86.972439190312997</c:v>
                </c:pt>
                <c:pt idx="1949">
                  <c:v>86.96527120476884</c:v>
                </c:pt>
                <c:pt idx="1950">
                  <c:v>86.958116348249732</c:v>
                </c:pt>
                <c:pt idx="1951">
                  <c:v>86.950974985527736</c:v>
                </c:pt>
                <c:pt idx="1952">
                  <c:v>86.943847484228669</c:v>
                </c:pt>
                <c:pt idx="1953">
                  <c:v>86.936734214832015</c:v>
                </c:pt>
                <c:pt idx="1954">
                  <c:v>86.929635550671819</c:v>
                </c:pt>
                <c:pt idx="1955">
                  <c:v>86.922551867937372</c:v>
                </c:pt>
                <c:pt idx="1956">
                  <c:v>86.915483545673382</c:v>
                </c:pt>
                <c:pt idx="1957">
                  <c:v>86.908430965778706</c:v>
                </c:pt>
                <c:pt idx="1958">
                  <c:v>86.901394513007233</c:v>
                </c:pt>
                <c:pt idx="1959">
                  <c:v>86.894374574965696</c:v>
                </c:pt>
                <c:pt idx="1960">
                  <c:v>86.887371542112604</c:v>
                </c:pt>
                <c:pt idx="1961">
                  <c:v>86.880385807756412</c:v>
                </c:pt>
                <c:pt idx="1962">
                  <c:v>86.873417768053883</c:v>
                </c:pt>
                <c:pt idx="1963">
                  <c:v>86.86646782200684</c:v>
                </c:pt>
                <c:pt idx="1964">
                  <c:v>86.859536371459996</c:v>
                </c:pt>
                <c:pt idx="1965">
                  <c:v>86.852623821097026</c:v>
                </c:pt>
                <c:pt idx="1966">
                  <c:v>86.845730578437113</c:v>
                </c:pt>
                <c:pt idx="1967">
                  <c:v>86.838857053830907</c:v>
                </c:pt>
                <c:pt idx="1968">
                  <c:v>86.832003660456252</c:v>
                </c:pt>
                <c:pt idx="1969">
                  <c:v>86.82517081431277</c:v>
                </c:pt>
                <c:pt idx="1970">
                  <c:v>86.818358934217102</c:v>
                </c:pt>
                <c:pt idx="1971">
                  <c:v>86.811568441796297</c:v>
                </c:pt>
                <c:pt idx="1972">
                  <c:v>86.804799761483139</c:v>
                </c:pt>
                <c:pt idx="1973">
                  <c:v>86.798053320507648</c:v>
                </c:pt>
                <c:pt idx="1974">
                  <c:v>86.79132954889181</c:v>
                </c:pt>
                <c:pt idx="1975">
                  <c:v>86.784628879440916</c:v>
                </c:pt>
                <c:pt idx="1976">
                  <c:v>86.777951747736125</c:v>
                </c:pt>
                <c:pt idx="1977">
                  <c:v>86.771298592126286</c:v>
                </c:pt>
                <c:pt idx="1978">
                  <c:v>86.764669853718459</c:v>
                </c:pt>
                <c:pt idx="1979">
                  <c:v>86.758065976369579</c:v>
                </c:pt>
                <c:pt idx="1980">
                  <c:v>86.751487406675807</c:v>
                </c:pt>
                <c:pt idx="1981">
                  <c:v>86.744934593963009</c:v>
                </c:pt>
                <c:pt idx="1982">
                  <c:v>86.738407990275817</c:v>
                </c:pt>
                <c:pt idx="1983">
                  <c:v>86.731908050366215</c:v>
                </c:pt>
                <c:pt idx="1984">
                  <c:v>86.725435231682752</c:v>
                </c:pt>
                <c:pt idx="1985">
                  <c:v>86.718989994357528</c:v>
                </c:pt>
                <c:pt idx="1986">
                  <c:v>86.712572801194028</c:v>
                </c:pt>
                <c:pt idx="1987">
                  <c:v>86.706184117653876</c:v>
                </c:pt>
                <c:pt idx="1988">
                  <c:v>86.699824411843821</c:v>
                </c:pt>
                <c:pt idx="1989">
                  <c:v>86.693494154501067</c:v>
                </c:pt>
                <c:pt idx="1990">
                  <c:v>86.687193818978827</c:v>
                </c:pt>
                <c:pt idx="1991">
                  <c:v>86.680923881231138</c:v>
                </c:pt>
                <c:pt idx="1992">
                  <c:v>86.674684819798003</c:v>
                </c:pt>
                <c:pt idx="1993">
                  <c:v>86.668477115788164</c:v>
                </c:pt>
                <c:pt idx="1994">
                  <c:v>86.662301252863642</c:v>
                </c:pt>
                <c:pt idx="1995">
                  <c:v>86.656157717221532</c:v>
                </c:pt>
                <c:pt idx="1996">
                  <c:v>86.650046997577519</c:v>
                </c:pt>
                <c:pt idx="1997">
                  <c:v>86.643969585146323</c:v>
                </c:pt>
                <c:pt idx="1998">
                  <c:v>86.637925973624391</c:v>
                </c:pt>
                <c:pt idx="1999">
                  <c:v>86.631916659169434</c:v>
                </c:pt>
                <c:pt idx="2000">
                  <c:v>86.625942140381682</c:v>
                </c:pt>
                <c:pt idx="2001">
                  <c:v>86.620002918283532</c:v>
                </c:pt>
                <c:pt idx="2002">
                  <c:v>86.61409949629693</c:v>
                </c:pt>
                <c:pt idx="2003">
                  <c:v>86.608232380224578</c:v>
                </c:pt>
                <c:pt idx="2004">
                  <c:v>86.602402078226589</c:v>
                </c:pt>
                <c:pt idx="2005">
                  <c:v>86.596609100797821</c:v>
                </c:pt>
                <c:pt idx="2006">
                  <c:v>86.590853960745505</c:v>
                </c:pt>
                <c:pt idx="2007">
                  <c:v>86.585137173165464</c:v>
                </c:pt>
                <c:pt idx="2008">
                  <c:v>86.579459255417433</c:v>
                </c:pt>
                <c:pt idx="2009">
                  <c:v>86.573820727101548</c:v>
                </c:pt>
                <c:pt idx="2010">
                  <c:v>86.568222110031726</c:v>
                </c:pt>
                <c:pt idx="2011">
                  <c:v>86.562663928210952</c:v>
                </c:pt>
                <c:pt idx="2012">
                  <c:v>86.557146707804264</c:v>
                </c:pt>
                <c:pt idx="2013">
                  <c:v>86.551670977112153</c:v>
                </c:pt>
                <c:pt idx="2014">
                  <c:v>86.546237266542903</c:v>
                </c:pt>
                <c:pt idx="2015">
                  <c:v>86.540846108584475</c:v>
                </c:pt>
                <c:pt idx="2016">
                  <c:v>86.535498037776321</c:v>
                </c:pt>
                <c:pt idx="2017">
                  <c:v>86.530193590679403</c:v>
                </c:pt>
                <c:pt idx="2018">
                  <c:v>86.524933305847256</c:v>
                </c:pt>
                <c:pt idx="2019">
                  <c:v>86.519717723795424</c:v>
                </c:pt>
                <c:pt idx="2020">
                  <c:v>86.514547386969937</c:v>
                </c:pt>
                <c:pt idx="2021">
                  <c:v>86.509422839716706</c:v>
                </c:pt>
                <c:pt idx="2022">
                  <c:v>86.504344628249228</c:v>
                </c:pt>
                <c:pt idx="2023">
                  <c:v>86.499313300615839</c:v>
                </c:pt>
                <c:pt idx="2024">
                  <c:v>86.494329406666282</c:v>
                </c:pt>
                <c:pt idx="2025">
                  <c:v>86.489393498018828</c:v>
                </c:pt>
                <c:pt idx="2026">
                  <c:v>86.484506128024861</c:v>
                </c:pt>
                <c:pt idx="2027">
                  <c:v>86.479667851735883</c:v>
                </c:pt>
                <c:pt idx="2028">
                  <c:v>86.474879225864896</c:v>
                </c:pt>
                <c:pt idx="2029">
                  <c:v>86.470140808754195</c:v>
                </c:pt>
                <c:pt idx="2030">
                  <c:v>86.46545316033523</c:v>
                </c:pt>
                <c:pt idx="2031">
                  <c:v>86.460816842094815</c:v>
                </c:pt>
                <c:pt idx="2032">
                  <c:v>86.456232417034286</c:v>
                </c:pt>
                <c:pt idx="2033">
                  <c:v>86.451700449633947</c:v>
                </c:pt>
                <c:pt idx="2034">
                  <c:v>86.447221505812536</c:v>
                </c:pt>
                <c:pt idx="2035">
                  <c:v>86.442796152888434</c:v>
                </c:pt>
                <c:pt idx="2036">
                  <c:v>86.438424959539759</c:v>
                </c:pt>
                <c:pt idx="2037">
                  <c:v>86.434108495764093</c:v>
                </c:pt>
                <c:pt idx="2038">
                  <c:v>86.429847332837127</c:v>
                </c:pt>
                <c:pt idx="2039">
                  <c:v>86.425642043271282</c:v>
                </c:pt>
                <c:pt idx="2040">
                  <c:v>86.421493200773483</c:v>
                </c:pt>
                <c:pt idx="2041">
                  <c:v>86.417401380202705</c:v>
                </c:pt>
                <c:pt idx="2042">
                  <c:v>86.413367157526849</c:v>
                </c:pt>
                <c:pt idx="2043">
                  <c:v>86.409391109778568</c:v>
                </c:pt>
                <c:pt idx="2044">
                  <c:v>86.405473815011618</c:v>
                </c:pt>
                <c:pt idx="2045">
                  <c:v>86.401615852255603</c:v>
                </c:pt>
                <c:pt idx="2046">
                  <c:v>86.397817801471859</c:v>
                </c:pt>
                <c:pt idx="2047">
                  <c:v>86.3940802435053</c:v>
                </c:pt>
                <c:pt idx="2048">
                  <c:v>86.390403760040655</c:v>
                </c:pt>
                <c:pt idx="2049">
                  <c:v>86.386788933554627</c:v>
                </c:pt>
                <c:pt idx="2050">
                  <c:v>86.3832363472672</c:v>
                </c:pt>
                <c:pt idx="2051">
                  <c:v>86.379746585096697</c:v>
                </c:pt>
                <c:pt idx="2052">
                  <c:v>86.3763202316091</c:v>
                </c:pt>
                <c:pt idx="2053">
                  <c:v>86.372957871970584</c:v>
                </c:pt>
                <c:pt idx="2054">
                  <c:v>86.36966009189706</c:v>
                </c:pt>
                <c:pt idx="2055">
                  <c:v>86.366427477605754</c:v>
                </c:pt>
                <c:pt idx="2056">
                  <c:v>86.363260615764204</c:v>
                </c:pt>
                <c:pt idx="2057">
                  <c:v>86.360160093439418</c:v>
                </c:pt>
                <c:pt idx="2058">
                  <c:v>86.357126498047705</c:v>
                </c:pt>
                <c:pt idx="2059">
                  <c:v>86.354160417302325</c:v>
                </c:pt>
                <c:pt idx="2060">
                  <c:v>86.351262439160919</c:v>
                </c:pt>
                <c:pt idx="2061">
                  <c:v>86.348433151774842</c:v>
                </c:pt>
                <c:pt idx="2062">
                  <c:v>86.345673143434354</c:v>
                </c:pt>
                <c:pt idx="2063">
                  <c:v>86.342983002516846</c:v>
                </c:pt>
                <c:pt idx="2064">
                  <c:v>86.340363317431567</c:v>
                </c:pt>
                <c:pt idx="2065">
                  <c:v>86.337814676567348</c:v>
                </c:pt>
                <c:pt idx="2066">
                  <c:v>86.335337668236789</c:v>
                </c:pt>
                <c:pt idx="2067">
                  <c:v>86.332932880621797</c:v>
                </c:pt>
                <c:pt idx="2068">
                  <c:v>86.33060090171783</c:v>
                </c:pt>
                <c:pt idx="2069">
                  <c:v>86.328342319279301</c:v>
                </c:pt>
                <c:pt idx="2070">
                  <c:v>86.326157720762652</c:v>
                </c:pt>
                <c:pt idx="2071">
                  <c:v>86.324047693270316</c:v>
                </c:pt>
                <c:pt idx="2072">
                  <c:v>86.322012823493637</c:v>
                </c:pt>
                <c:pt idx="2073">
                  <c:v>86.320053697657031</c:v>
                </c:pt>
                <c:pt idx="2074">
                  <c:v>86.31817090145897</c:v>
                </c:pt>
                <c:pt idx="2075">
                  <c:v>86.316365020015283</c:v>
                </c:pt>
                <c:pt idx="2076">
                  <c:v>86.314636637801783</c:v>
                </c:pt>
                <c:pt idx="2077">
                  <c:v>86.312986338594627</c:v>
                </c:pt>
                <c:pt idx="2078">
                  <c:v>86.311414705412204</c:v>
                </c:pt>
                <c:pt idx="2079">
                  <c:v>86.30992232045719</c:v>
                </c:pt>
                <c:pt idx="2080">
                  <c:v>86.308509765056513</c:v>
                </c:pt>
                <c:pt idx="2081">
                  <c:v>86.307177619601887</c:v>
                </c:pt>
                <c:pt idx="2082">
                  <c:v>86.30592646349217</c:v>
                </c:pt>
                <c:pt idx="2083">
                  <c:v>86.304756875069984</c:v>
                </c:pt>
                <c:pt idx="2084">
                  <c:v>86.303669431566036</c:v>
                </c:pt>
                <c:pt idx="2085">
                  <c:v>86.302664709034445</c:v>
                </c:pt>
                <c:pt idx="2086">
                  <c:v>86.301743282297082</c:v>
                </c:pt>
                <c:pt idx="2087">
                  <c:v>86.300905724878788</c:v>
                </c:pt>
                <c:pt idx="2088">
                  <c:v>86.30015260894902</c:v>
                </c:pt>
                <c:pt idx="2089">
                  <c:v>86.299484505260153</c:v>
                </c:pt>
                <c:pt idx="2090">
                  <c:v>86.298901983086665</c:v>
                </c:pt>
                <c:pt idx="2091">
                  <c:v>86.298405610164068</c:v>
                </c:pt>
                <c:pt idx="2092">
                  <c:v>86.297995952627559</c:v>
                </c:pt>
                <c:pt idx="2093">
                  <c:v>86.297673574949883</c:v>
                </c:pt>
                <c:pt idx="2094">
                  <c:v>86.297439039881425</c:v>
                </c:pt>
                <c:pt idx="2095">
                  <c:v>86.297292908387391</c:v>
                </c:pt>
                <c:pt idx="2096">
                  <c:v>86.297235739586412</c:v>
                </c:pt>
                <c:pt idx="2097">
                  <c:v>86.297268090689215</c:v>
                </c:pt>
                <c:pt idx="2098">
                  <c:v>86.297390516936957</c:v>
                </c:pt>
                <c:pt idx="2099">
                  <c:v>86.297603571539341</c:v>
                </c:pt>
                <c:pt idx="2100">
                  <c:v>86.297907805611914</c:v>
                </c:pt>
                <c:pt idx="2101">
                  <c:v>86.29830376811644</c:v>
                </c:pt>
                <c:pt idx="2102">
                  <c:v>86.298792005797623</c:v>
                </c:pt>
                <c:pt idx="2103">
                  <c:v>86.299373063122147</c:v>
                </c:pt>
                <c:pt idx="2104">
                  <c:v>86.300047482216158</c:v>
                </c:pt>
                <c:pt idx="2105">
                  <c:v>86.300815802804692</c:v>
                </c:pt>
                <c:pt idx="2106">
                  <c:v>86.301678562149803</c:v>
                </c:pt>
                <c:pt idx="2107">
                  <c:v>86.302636294989739</c:v>
                </c:pt>
                <c:pt idx="2108">
                  <c:v>86.303689533476074</c:v>
                </c:pt>
                <c:pt idx="2109">
                  <c:v>86.304838807115004</c:v>
                </c:pt>
                <c:pt idx="2110">
                  <c:v>86.306084642703425</c:v>
                </c:pt>
                <c:pt idx="2111">
                  <c:v>86.307427564271023</c:v>
                </c:pt>
                <c:pt idx="2112">
                  <c:v>86.308868093017253</c:v>
                </c:pt>
                <c:pt idx="2113">
                  <c:v>86.310406747251974</c:v>
                </c:pt>
                <c:pt idx="2114">
                  <c:v>86.312044042335344</c:v>
                </c:pt>
                <c:pt idx="2115">
                  <c:v>86.313780490617262</c:v>
                </c:pt>
                <c:pt idx="2116">
                  <c:v>86.315616601376121</c:v>
                </c:pt>
                <c:pt idx="2117">
                  <c:v>86.317552880762648</c:v>
                </c:pt>
                <c:pt idx="2118">
                  <c:v>86.319589831736693</c:v>
                </c:pt>
                <c:pt idx="2119">
                  <c:v>86.321727954011195</c:v>
                </c:pt>
                <c:pt idx="2120">
                  <c:v>86.323967743991318</c:v>
                </c:pt>
                <c:pt idx="2121">
                  <c:v>86.326309694716826</c:v>
                </c:pt>
                <c:pt idx="2122">
                  <c:v>86.328754295804131</c:v>
                </c:pt>
                <c:pt idx="2123">
                  <c:v>86.331302033387146</c:v>
                </c:pt>
                <c:pt idx="2124">
                  <c:v>86.333953390061893</c:v>
                </c:pt>
                <c:pt idx="2125">
                  <c:v>86.336708844827413</c:v>
                </c:pt>
                <c:pt idx="2126">
                  <c:v>86.339568873029776</c:v>
                </c:pt>
                <c:pt idx="2127">
                  <c:v>86.342533946306148</c:v>
                </c:pt>
                <c:pt idx="2128">
                  <c:v>86.345604532527901</c:v>
                </c:pt>
                <c:pt idx="2129">
                  <c:v>86.348781095746347</c:v>
                </c:pt>
                <c:pt idx="2130">
                  <c:v>86.352064096135862</c:v>
                </c:pt>
                <c:pt idx="2131">
                  <c:v>86.355453989940969</c:v>
                </c:pt>
                <c:pt idx="2132">
                  <c:v>86.358951229421649</c:v>
                </c:pt>
                <c:pt idx="2133">
                  <c:v>86.362556262799018</c:v>
                </c:pt>
                <c:pt idx="2134">
                  <c:v>86.3662695342028</c:v>
                </c:pt>
                <c:pt idx="2135">
                  <c:v>86.37009148361868</c:v>
                </c:pt>
                <c:pt idx="2136">
                  <c:v>86.374022546836031</c:v>
                </c:pt>
                <c:pt idx="2137">
                  <c:v>86.378063155395949</c:v>
                </c:pt>
                <c:pt idx="2138">
                  <c:v>86.38221373654082</c:v>
                </c:pt>
                <c:pt idx="2139">
                  <c:v>86.386474713164532</c:v>
                </c:pt>
                <c:pt idx="2140">
                  <c:v>86.390846503759818</c:v>
                </c:pt>
                <c:pt idx="2141">
                  <c:v>86.39532952237218</c:v>
                </c:pt>
                <c:pt idx="2142">
                  <c:v>86.399924178550251</c:v>
                </c:pt>
                <c:pt idx="2143">
                  <c:v>86.404630877296611</c:v>
                </c:pt>
                <c:pt idx="2144">
                  <c:v>86.409450019021889</c:v>
                </c:pt>
                <c:pt idx="2145">
                  <c:v>86.414381999496641</c:v>
                </c:pt>
                <c:pt idx="2146">
                  <c:v>86.419427209806912</c:v>
                </c:pt>
                <c:pt idx="2147">
                  <c:v>86.424586036307986</c:v>
                </c:pt>
                <c:pt idx="2148">
                  <c:v>86.429858860578975</c:v>
                </c:pt>
                <c:pt idx="2149">
                  <c:v>86.43524605938066</c:v>
                </c:pt>
                <c:pt idx="2150">
                  <c:v>86.440748004610569</c:v>
                </c:pt>
                <c:pt idx="2151">
                  <c:v>86.446365063261496</c:v>
                </c:pt>
                <c:pt idx="2152">
                  <c:v>86.45209759737908</c:v>
                </c:pt>
                <c:pt idx="2153">
                  <c:v>86.457945964021079</c:v>
                </c:pt>
                <c:pt idx="2154">
                  <c:v>86.463910515217535</c:v>
                </c:pt>
                <c:pt idx="2155">
                  <c:v>86.469991597930772</c:v>
                </c:pt>
                <c:pt idx="2156">
                  <c:v>86.476189554016813</c:v>
                </c:pt>
                <c:pt idx="2157">
                  <c:v>86.48250472018745</c:v>
                </c:pt>
                <c:pt idx="2158">
                  <c:v>86.488937427974022</c:v>
                </c:pt>
                <c:pt idx="2159">
                  <c:v>86.495488003690014</c:v>
                </c:pt>
                <c:pt idx="2160">
                  <c:v>86.502156768396091</c:v>
                </c:pt>
                <c:pt idx="2161">
                  <c:v>86.508944037866272</c:v>
                </c:pt>
                <c:pt idx="2162">
                  <c:v>86.515850122553275</c:v>
                </c:pt>
                <c:pt idx="2163">
                  <c:v>86.522875327556903</c:v>
                </c:pt>
                <c:pt idx="2164">
                  <c:v>86.530019952590123</c:v>
                </c:pt>
                <c:pt idx="2165">
                  <c:v>86.537284291949959</c:v>
                </c:pt>
                <c:pt idx="2166">
                  <c:v>86.544668634487024</c:v>
                </c:pt>
                <c:pt idx="2167">
                  <c:v>86.552173263575469</c:v>
                </c:pt>
                <c:pt idx="2168">
                  <c:v>86.55979845708508</c:v>
                </c:pt>
                <c:pt idx="2169">
                  <c:v>86.567544487354482</c:v>
                </c:pt>
                <c:pt idx="2170">
                  <c:v>86.575411621163255</c:v>
                </c:pt>
                <c:pt idx="2171">
                  <c:v>86.583400119708443</c:v>
                </c:pt>
                <c:pt idx="2172">
                  <c:v>86.59151023857757</c:v>
                </c:pt>
                <c:pt idx="2173">
                  <c:v>86.59974222772712</c:v>
                </c:pt>
                <c:pt idx="2174">
                  <c:v>86.60809633145827</c:v>
                </c:pt>
                <c:pt idx="2175">
                  <c:v>86.616572788396383</c:v>
                </c:pt>
                <c:pt idx="2176">
                  <c:v>86.625171831469899</c:v>
                </c:pt>
                <c:pt idx="2177">
                  <c:v>86.633893687889625</c:v>
                </c:pt>
                <c:pt idx="2178">
                  <c:v>86.64273857913193</c:v>
                </c:pt>
                <c:pt idx="2179">
                  <c:v>86.651706720918753</c:v>
                </c:pt>
                <c:pt idx="2180">
                  <c:v>86.660798323202428</c:v>
                </c:pt>
                <c:pt idx="2181">
                  <c:v>86.670013590149296</c:v>
                </c:pt>
                <c:pt idx="2182">
                  <c:v>86.679352720124442</c:v>
                </c:pt>
                <c:pt idx="2183">
                  <c:v>86.688815905679121</c:v>
                </c:pt>
                <c:pt idx="2184">
                  <c:v>86.698403333536618</c:v>
                </c:pt>
                <c:pt idx="2185">
                  <c:v>86.708115184581018</c:v>
                </c:pt>
                <c:pt idx="2186">
                  <c:v>86.717951633847278</c:v>
                </c:pt>
                <c:pt idx="2187">
                  <c:v>86.727912850510251</c:v>
                </c:pt>
                <c:pt idx="2188">
                  <c:v>86.737998997875948</c:v>
                </c:pt>
                <c:pt idx="2189">
                  <c:v>86.74821023337536</c:v>
                </c:pt>
                <c:pt idx="2190">
                  <c:v>86.75854670855631</c:v>
                </c:pt>
                <c:pt idx="2191">
                  <c:v>86.769008569078238</c:v>
                </c:pt>
                <c:pt idx="2192">
                  <c:v>86.779595954708071</c:v>
                </c:pt>
                <c:pt idx="2193">
                  <c:v>86.790308999315215</c:v>
                </c:pt>
                <c:pt idx="2194">
                  <c:v>86.801147830871585</c:v>
                </c:pt>
                <c:pt idx="2195">
                  <c:v>86.812112571446747</c:v>
                </c:pt>
                <c:pt idx="2196">
                  <c:v>86.823203337210558</c:v>
                </c:pt>
                <c:pt idx="2197">
                  <c:v>86.834420238432003</c:v>
                </c:pt>
                <c:pt idx="2198">
                  <c:v>86.845763379480132</c:v>
                </c:pt>
                <c:pt idx="2199">
                  <c:v>86.857232858828979</c:v>
                </c:pt>
                <c:pt idx="2200">
                  <c:v>86.868828769058609</c:v>
                </c:pt>
                <c:pt idx="2201">
                  <c:v>86.880551196861177</c:v>
                </c:pt>
                <c:pt idx="2202">
                  <c:v>86.892400223046948</c:v>
                </c:pt>
                <c:pt idx="2203">
                  <c:v>86.904375922548908</c:v>
                </c:pt>
                <c:pt idx="2204">
                  <c:v>86.916478364432905</c:v>
                </c:pt>
                <c:pt idx="2205">
                  <c:v>86.928707611904954</c:v>
                </c:pt>
                <c:pt idx="2206">
                  <c:v>86.941063722321047</c:v>
                </c:pt>
                <c:pt idx="2207">
                  <c:v>86.953546747197421</c:v>
                </c:pt>
                <c:pt idx="2208">
                  <c:v>86.966156732223936</c:v>
                </c:pt>
                <c:pt idx="2209">
                  <c:v>86.978893717274985</c:v>
                </c:pt>
                <c:pt idx="2210">
                  <c:v>86.991757736422542</c:v>
                </c:pt>
                <c:pt idx="2211">
                  <c:v>87.004748817954663</c:v>
                </c:pt>
                <c:pt idx="2212">
                  <c:v>87.017866984385833</c:v>
                </c:pt>
                <c:pt idx="2213">
                  <c:v>87.031112252477726</c:v>
                </c:pt>
                <c:pt idx="2214">
                  <c:v>87.044484633254513</c:v>
                </c:pt>
                <c:pt idx="2215">
                  <c:v>87.057984132022071</c:v>
                </c:pt>
                <c:pt idx="2216">
                  <c:v>87.071610748387997</c:v>
                </c:pt>
                <c:pt idx="2217">
                  <c:v>87.085364476279864</c:v>
                </c:pt>
                <c:pt idx="2218">
                  <c:v>87.099245303969809</c:v>
                </c:pt>
                <c:pt idx="2219">
                  <c:v>87.113253214094627</c:v>
                </c:pt>
                <c:pt idx="2220">
                  <c:v>87.127388183678207</c:v>
                </c:pt>
                <c:pt idx="2221">
                  <c:v>87.141650184158792</c:v>
                </c:pt>
                <c:pt idx="2222">
                  <c:v>87.156039181409795</c:v>
                </c:pt>
                <c:pt idx="2223">
                  <c:v>87.170555135768865</c:v>
                </c:pt>
                <c:pt idx="2224">
                  <c:v>87.185198002064524</c:v>
                </c:pt>
                <c:pt idx="2225">
                  <c:v>87.199967729641372</c:v>
                </c:pt>
                <c:pt idx="2226">
                  <c:v>87.214864262390293</c:v>
                </c:pt>
                <c:pt idx="2227">
                  <c:v>87.229887538778854</c:v>
                </c:pt>
                <c:pt idx="2228">
                  <c:v>87.24503749187879</c:v>
                </c:pt>
                <c:pt idx="2229">
                  <c:v>87.260314049399611</c:v>
                </c:pt>
                <c:pt idx="2230">
                  <c:v>87.275717133718416</c:v>
                </c:pt>
                <c:pt idx="2231">
                  <c:v>87.291246661914258</c:v>
                </c:pt>
                <c:pt idx="2232">
                  <c:v>87.306902545799971</c:v>
                </c:pt>
                <c:pt idx="2233">
                  <c:v>87.322684691957875</c:v>
                </c:pt>
                <c:pt idx="2234">
                  <c:v>87.338593001773845</c:v>
                </c:pt>
                <c:pt idx="2235">
                  <c:v>87.354627371473612</c:v>
                </c:pt>
                <c:pt idx="2236">
                  <c:v>87.370787692159041</c:v>
                </c:pt>
                <c:pt idx="2237">
                  <c:v>87.387073849844938</c:v>
                </c:pt>
                <c:pt idx="2238">
                  <c:v>87.403485725498442</c:v>
                </c:pt>
                <c:pt idx="2239">
                  <c:v>87.42002319507543</c:v>
                </c:pt>
                <c:pt idx="2240">
                  <c:v>87.436686129563114</c:v>
                </c:pt>
                <c:pt idx="2241">
                  <c:v>87.453474395016201</c:v>
                </c:pt>
                <c:pt idx="2242">
                  <c:v>87.470387852601959</c:v>
                </c:pt>
                <c:pt idx="2243">
                  <c:v>87.487426358637904</c:v>
                </c:pt>
                <c:pt idx="2244">
                  <c:v>87.504589764635256</c:v>
                </c:pt>
                <c:pt idx="2245">
                  <c:v>87.52187791734282</c:v>
                </c:pt>
                <c:pt idx="2246">
                  <c:v>87.53929065878873</c:v>
                </c:pt>
                <c:pt idx="2247">
                  <c:v>87.556827826324124</c:v>
                </c:pt>
                <c:pt idx="2248">
                  <c:v>87.574489252669622</c:v>
                </c:pt>
                <c:pt idx="2249">
                  <c:v>87.59227476595882</c:v>
                </c:pt>
                <c:pt idx="2250">
                  <c:v>87.610184189783325</c:v>
                </c:pt>
                <c:pt idx="2251">
                  <c:v>87.628217343240451</c:v>
                </c:pt>
                <c:pt idx="2252">
                  <c:v>87.646374040979495</c:v>
                </c:pt>
                <c:pt idx="2253">
                  <c:v>87.664654093248572</c:v>
                </c:pt>
                <c:pt idx="2254">
                  <c:v>87.683057305941119</c:v>
                </c:pt>
                <c:pt idx="2255">
                  <c:v>87.701583480648097</c:v>
                </c:pt>
                <c:pt idx="2256">
                  <c:v>87.720232414701869</c:v>
                </c:pt>
                <c:pt idx="2257">
                  <c:v>87.739003901227676</c:v>
                </c:pt>
                <c:pt idx="2258">
                  <c:v>87.757897729193303</c:v>
                </c:pt>
                <c:pt idx="2259">
                  <c:v>87.77691368345846</c:v>
                </c:pt>
                <c:pt idx="2260">
                  <c:v>87.796051544825275</c:v>
                </c:pt>
                <c:pt idx="2261">
                  <c:v>87.815311090089395</c:v>
                </c:pt>
                <c:pt idx="2262">
                  <c:v>87.834692092089057</c:v>
                </c:pt>
                <c:pt idx="2263">
                  <c:v>87.85419431976014</c:v>
                </c:pt>
                <c:pt idx="2264">
                  <c:v>87.87381753818579</c:v>
                </c:pt>
                <c:pt idx="2265">
                  <c:v>87.893561508647352</c:v>
                </c:pt>
                <c:pt idx="2266">
                  <c:v>87.913425988679776</c:v>
                </c:pt>
                <c:pt idx="2267">
                  <c:v>87.933410732121772</c:v>
                </c:pt>
                <c:pt idx="2268">
                  <c:v>87.953515489170002</c:v>
                </c:pt>
                <c:pt idx="2269">
                  <c:v>87.973740006433104</c:v>
                </c:pt>
                <c:pt idx="2270">
                  <c:v>87.994084026982577</c:v>
                </c:pt>
                <c:pt idx="2271">
                  <c:v>88.014547290409368</c:v>
                </c:pt>
                <c:pt idx="2272">
                  <c:v>88.035129532876041</c:v>
                </c:pt>
                <c:pt idx="2273">
                  <c:v>88.055830487171022</c:v>
                </c:pt>
                <c:pt idx="2274">
                  <c:v>88.076649882764386</c:v>
                </c:pt>
                <c:pt idx="2275">
                  <c:v>88.097587445859816</c:v>
                </c:pt>
                <c:pt idx="2276">
                  <c:v>88.118642899452169</c:v>
                </c:pt>
                <c:pt idx="2277">
                  <c:v>88.139815963378666</c:v>
                </c:pt>
                <c:pt idx="2278">
                  <c:v>88.161106354376912</c:v>
                </c:pt>
                <c:pt idx="2279">
                  <c:v>88.182513786138117</c:v>
                </c:pt>
                <c:pt idx="2280">
                  <c:v>88.204037969363185</c:v>
                </c:pt>
                <c:pt idx="2281">
                  <c:v>88.225678611815709</c:v>
                </c:pt>
                <c:pt idx="2282">
                  <c:v>88.247435418379482</c:v>
                </c:pt>
                <c:pt idx="2283">
                  <c:v>88.269308091112407</c:v>
                </c:pt>
                <c:pt idx="2284">
                  <c:v>88.291296329301957</c:v>
                </c:pt>
                <c:pt idx="2285">
                  <c:v>88.313399829520392</c:v>
                </c:pt>
                <c:pt idx="2286">
                  <c:v>88.335618285679288</c:v>
                </c:pt>
                <c:pt idx="2287">
                  <c:v>88.357951389085301</c:v>
                </c:pt>
                <c:pt idx="2288">
                  <c:v>88.380398828494904</c:v>
                </c:pt>
                <c:pt idx="2289">
                  <c:v>88.402960290169958</c:v>
                </c:pt>
                <c:pt idx="2290">
                  <c:v>88.42563545793179</c:v>
                </c:pt>
                <c:pt idx="2291">
                  <c:v>88.448424013216538</c:v>
                </c:pt>
                <c:pt idx="2292">
                  <c:v>88.471325635129205</c:v>
                </c:pt>
                <c:pt idx="2293">
                  <c:v>88.494340000499889</c:v>
                </c:pt>
                <c:pt idx="2294">
                  <c:v>88.517466783935802</c:v>
                </c:pt>
                <c:pt idx="2295">
                  <c:v>88.540705657877723</c:v>
                </c:pt>
                <c:pt idx="2296">
                  <c:v>88.564056292652594</c:v>
                </c:pt>
                <c:pt idx="2297">
                  <c:v>88.587518356529102</c:v>
                </c:pt>
                <c:pt idx="2298">
                  <c:v>88.611091515769871</c:v>
                </c:pt>
                <c:pt idx="2299">
                  <c:v>88.634775434685096</c:v>
                </c:pt>
                <c:pt idx="2300">
                  <c:v>88.658569775687553</c:v>
                </c:pt>
                <c:pt idx="2301">
                  <c:v>88.682474199342792</c:v>
                </c:pt>
                <c:pt idx="2302">
                  <c:v>88.706488364425169</c:v>
                </c:pt>
                <c:pt idx="2303">
                  <c:v>88.730611927968454</c:v>
                </c:pt>
                <c:pt idx="2304">
                  <c:v>88.754844545317681</c:v>
                </c:pt>
                <c:pt idx="2305">
                  <c:v>88.779185870182644</c:v>
                </c:pt>
                <c:pt idx="2306">
                  <c:v>88.803635554688995</c:v>
                </c:pt>
                <c:pt idx="2307">
                  <c:v>88.828193249428423</c:v>
                </c:pt>
                <c:pt idx="2308">
                  <c:v>88.852858603511962</c:v>
                </c:pt>
                <c:pt idx="2309">
                  <c:v>88.877631264618728</c:v>
                </c:pt>
                <c:pt idx="2310">
                  <c:v>88.902510879046659</c:v>
                </c:pt>
                <c:pt idx="2311">
                  <c:v>88.927497091763271</c:v>
                </c:pt>
                <c:pt idx="2312">
                  <c:v>88.952589546453552</c:v>
                </c:pt>
                <c:pt idx="2313">
                  <c:v>88.97778788557126</c:v>
                </c:pt>
                <c:pt idx="2314">
                  <c:v>89.003091750386346</c:v>
                </c:pt>
                <c:pt idx="2315">
                  <c:v>89.028500781032633</c:v>
                </c:pt>
                <c:pt idx="2316">
                  <c:v>89.054014616557907</c:v>
                </c:pt>
                <c:pt idx="2317">
                  <c:v>89.079632894968896</c:v>
                </c:pt>
                <c:pt idx="2318">
                  <c:v>89.10535525327991</c:v>
                </c:pt>
                <c:pt idx="2319">
                  <c:v>89.131181327559489</c:v>
                </c:pt>
                <c:pt idx="2320">
                  <c:v>89.157110752974901</c:v>
                </c:pt>
                <c:pt idx="2321">
                  <c:v>89.183143163838679</c:v>
                </c:pt>
                <c:pt idx="2322">
                  <c:v>89.209278193654882</c:v>
                </c:pt>
                <c:pt idx="2323">
                  <c:v>89.235515475161591</c:v>
                </c:pt>
                <c:pt idx="2324">
                  <c:v>89.261854640375489</c:v>
                </c:pt>
                <c:pt idx="2325">
                  <c:v>89.288295320636792</c:v>
                </c:pt>
                <c:pt idx="2326">
                  <c:v>89.314837146650774</c:v>
                </c:pt>
                <c:pt idx="2327">
                  <c:v>89.341479748530659</c:v>
                </c:pt>
                <c:pt idx="2328">
                  <c:v>89.368222755839312</c:v>
                </c:pt>
                <c:pt idx="2329">
                  <c:v>89.395065797631815</c:v>
                </c:pt>
                <c:pt idx="2330">
                  <c:v>89.422008502494208</c:v>
                </c:pt>
                <c:pt idx="2331">
                  <c:v>89.449050498584882</c:v>
                </c:pt>
                <c:pt idx="2332">
                  <c:v>89.476191413673774</c:v>
                </c:pt>
                <c:pt idx="2333">
                  <c:v>89.503430875182715</c:v>
                </c:pt>
                <c:pt idx="2334">
                  <c:v>89.53076851022135</c:v>
                </c:pt>
                <c:pt idx="2335">
                  <c:v>89.558203945626374</c:v>
                </c:pt>
                <c:pt idx="2336">
                  <c:v>89.585736807999481</c:v>
                </c:pt>
                <c:pt idx="2337">
                  <c:v>89.613366723741947</c:v>
                </c:pt>
                <c:pt idx="2338">
                  <c:v>89.641093319091837</c:v>
                </c:pt>
                <c:pt idx="2339">
                  <c:v>89.668916220159275</c:v>
                </c:pt>
                <c:pt idx="2340">
                  <c:v>89.696835052960054</c:v>
                </c:pt>
                <c:pt idx="2341">
                  <c:v>89.724849443450992</c:v>
                </c:pt>
                <c:pt idx="2342">
                  <c:v>89.752959017561125</c:v>
                </c:pt>
                <c:pt idx="2343">
                  <c:v>89.78116340122736</c:v>
                </c:pt>
                <c:pt idx="2344">
                  <c:v>89.809462220422716</c:v>
                </c:pt>
                <c:pt idx="2345">
                  <c:v>89.837855101191025</c:v>
                </c:pt>
                <c:pt idx="2346">
                  <c:v>89.866341669674853</c:v>
                </c:pt>
                <c:pt idx="2347">
                  <c:v>89.894921552147423</c:v>
                </c:pt>
                <c:pt idx="2348">
                  <c:v>89.923594375040011</c:v>
                </c:pt>
                <c:pt idx="2349">
                  <c:v>89.952359764971902</c:v>
                </c:pt>
                <c:pt idx="2350">
                  <c:v>89.981217348776198</c:v>
                </c:pt>
                <c:pt idx="2351">
                  <c:v>90.010166753529418</c:v>
                </c:pt>
                <c:pt idx="2352">
                  <c:v>90.039207606575843</c:v>
                </c:pt>
                <c:pt idx="2353">
                  <c:v>90.068339535553605</c:v>
                </c:pt>
                <c:pt idx="2354">
                  <c:v>90.097562168420382</c:v>
                </c:pt>
                <c:pt idx="2355">
                  <c:v>90.126875133475608</c:v>
                </c:pt>
                <c:pt idx="2356">
                  <c:v>90.156278059386437</c:v>
                </c:pt>
                <c:pt idx="2357">
                  <c:v>90.185770575208281</c:v>
                </c:pt>
                <c:pt idx="2358">
                  <c:v>90.21535231040717</c:v>
                </c:pt>
                <c:pt idx="2359">
                  <c:v>90.245022894882112</c:v>
                </c:pt>
                <c:pt idx="2360">
                  <c:v>90.274781958983993</c:v>
                </c:pt>
                <c:pt idx="2361">
                  <c:v>90.304629133536338</c:v>
                </c:pt>
                <c:pt idx="2362">
                  <c:v>90.334564049853483</c:v>
                </c:pt>
                <c:pt idx="2363">
                  <c:v>90.364586339758233</c:v>
                </c:pt>
                <c:pt idx="2364">
                  <c:v>90.394695635601522</c:v>
                </c:pt>
                <c:pt idx="2365">
                  <c:v>90.424891570276159</c:v>
                </c:pt>
                <c:pt idx="2366">
                  <c:v>90.455173777234847</c:v>
                </c:pt>
                <c:pt idx="2367">
                  <c:v>90.485541890504081</c:v>
                </c:pt>
                <c:pt idx="2368">
                  <c:v>90.515995544699095</c:v>
                </c:pt>
                <c:pt idx="2369">
                  <c:v>90.546534375036316</c:v>
                </c:pt>
                <c:pt idx="2370">
                  <c:v>90.577158017347386</c:v>
                </c:pt>
                <c:pt idx="2371">
                  <c:v>90.60786610809194</c:v>
                </c:pt>
                <c:pt idx="2372">
                  <c:v>90.638658284365945</c:v>
                </c:pt>
                <c:pt idx="2373">
                  <c:v>90.66953418391337</c:v>
                </c:pt>
                <c:pt idx="2374">
                  <c:v>90.700493445137852</c:v>
                </c:pt>
                <c:pt idx="2375">
                  <c:v>90.731535707109458</c:v>
                </c:pt>
                <c:pt idx="2376">
                  <c:v>90.762660609572009</c:v>
                </c:pt>
                <c:pt idx="2377">
                  <c:v>90.79386779295325</c:v>
                </c:pt>
                <c:pt idx="2378">
                  <c:v>90.825156898368675</c:v>
                </c:pt>
                <c:pt idx="2379">
                  <c:v>90.856527567628646</c:v>
                </c:pt>
                <c:pt idx="2380">
                  <c:v>90.887979443242997</c:v>
                </c:pt>
                <c:pt idx="2381">
                  <c:v>90.919512168425726</c:v>
                </c:pt>
                <c:pt idx="2382">
                  <c:v>90.951125387096454</c:v>
                </c:pt>
                <c:pt idx="2383">
                  <c:v>90.982818743886028</c:v>
                </c:pt>
                <c:pt idx="2384">
                  <c:v>91.014591884134802</c:v>
                </c:pt>
                <c:pt idx="2385">
                  <c:v>91.04644445389799</c:v>
                </c:pt>
                <c:pt idx="2386">
                  <c:v>91.078376099941636</c:v>
                </c:pt>
                <c:pt idx="2387">
                  <c:v>91.110386469743688</c:v>
                </c:pt>
                <c:pt idx="2388">
                  <c:v>91.142475211494713</c:v>
                </c:pt>
                <c:pt idx="2389">
                  <c:v>91.174641974092125</c:v>
                </c:pt>
                <c:pt idx="2390">
                  <c:v>91.206886407140018</c:v>
                </c:pt>
                <c:pt idx="2391">
                  <c:v>91.239208160944031</c:v>
                </c:pt>
                <c:pt idx="2392">
                  <c:v>91.271606886507811</c:v>
                </c:pt>
                <c:pt idx="2393">
                  <c:v>91.304082235526323</c:v>
                </c:pt>
                <c:pt idx="2394">
                  <c:v>91.336633860383301</c:v>
                </c:pt>
                <c:pt idx="2395">
                  <c:v>91.369261414138947</c:v>
                </c:pt>
                <c:pt idx="2396">
                  <c:v>91.401964550527197</c:v>
                </c:pt>
                <c:pt idx="2397">
                  <c:v>91.434742923944867</c:v>
                </c:pt>
                <c:pt idx="2398">
                  <c:v>91.467596189443327</c:v>
                </c:pt>
                <c:pt idx="2399">
                  <c:v>91.500524002718819</c:v>
                </c:pt>
                <c:pt idx="2400">
                  <c:v>91.53352602010051</c:v>
                </c:pt>
                <c:pt idx="2401">
                  <c:v>91.566601898540469</c:v>
                </c:pt>
                <c:pt idx="2402">
                  <c:v>91.599751295601223</c:v>
                </c:pt>
                <c:pt idx="2403">
                  <c:v>91.632973869441358</c:v>
                </c:pt>
                <c:pt idx="2404">
                  <c:v>91.666269278803725</c:v>
                </c:pt>
                <c:pt idx="2405">
                  <c:v>91.699637182999496</c:v>
                </c:pt>
                <c:pt idx="2406">
                  <c:v>91.733077241893355</c:v>
                </c:pt>
                <c:pt idx="2407">
                  <c:v>91.766589115887598</c:v>
                </c:pt>
                <c:pt idx="2408">
                  <c:v>91.800172465905504</c:v>
                </c:pt>
                <c:pt idx="2409">
                  <c:v>91.833826953372892</c:v>
                </c:pt>
                <c:pt idx="2410">
                  <c:v>91.867552240200681</c:v>
                </c:pt>
                <c:pt idx="2411">
                  <c:v>91.901347988764712</c:v>
                </c:pt>
                <c:pt idx="2412">
                  <c:v>91.935213861888144</c:v>
                </c:pt>
                <c:pt idx="2413">
                  <c:v>91.969149522818157</c:v>
                </c:pt>
                <c:pt idx="2414">
                  <c:v>92.003154635206428</c:v>
                </c:pt>
                <c:pt idx="2415">
                  <c:v>92.037228863086099</c:v>
                </c:pt>
                <c:pt idx="2416">
                  <c:v>92.071371870850172</c:v>
                </c:pt>
                <c:pt idx="2417">
                  <c:v>92.105583323226512</c:v>
                </c:pt>
                <c:pt idx="2418">
                  <c:v>92.139862885254288</c:v>
                </c:pt>
                <c:pt idx="2419">
                  <c:v>92.174210222259319</c:v>
                </c:pt>
                <c:pt idx="2420">
                  <c:v>92.208624999827236</c:v>
                </c:pt>
                <c:pt idx="2421">
                  <c:v>92.243106883778935</c:v>
                </c:pt>
                <c:pt idx="2422">
                  <c:v>92.277655540139918</c:v>
                </c:pt>
                <c:pt idx="2423">
                  <c:v>92.312270635116633</c:v>
                </c:pt>
                <c:pt idx="2424">
                  <c:v>92.346951835064942</c:v>
                </c:pt>
                <c:pt idx="2425">
                  <c:v>92.381698806461117</c:v>
                </c:pt>
                <c:pt idx="2426">
                  <c:v>92.416511215873072</c:v>
                </c:pt>
                <c:pt idx="2427">
                  <c:v>92.451388729927913</c:v>
                </c:pt>
                <c:pt idx="2428">
                  <c:v>92.486331015280626</c:v>
                </c:pt>
                <c:pt idx="2429">
                  <c:v>92.521337738583767</c:v>
                </c:pt>
                <c:pt idx="2430">
                  <c:v>92.556408566452077</c:v>
                </c:pt>
                <c:pt idx="2431">
                  <c:v>92.591543165429741</c:v>
                </c:pt>
                <c:pt idx="2432">
                  <c:v>92.62674120195706</c:v>
                </c:pt>
                <c:pt idx="2433">
                  <c:v>92.662002342333764</c:v>
                </c:pt>
                <c:pt idx="2434">
                  <c:v>92.697326252684107</c:v>
                </c:pt>
                <c:pt idx="2435">
                  <c:v>92.732712598920486</c:v>
                </c:pt>
                <c:pt idx="2436">
                  <c:v>92.768161046706012</c:v>
                </c:pt>
                <c:pt idx="2437">
                  <c:v>92.803671261416568</c:v>
                </c:pt>
                <c:pt idx="2438">
                  <c:v>92.839242908103429</c:v>
                </c:pt>
                <c:pt idx="2439">
                  <c:v>92.874875651452257</c:v>
                </c:pt>
                <c:pt idx="2440">
                  <c:v>92.910569155744554</c:v>
                </c:pt>
                <c:pt idx="2441">
                  <c:v>92.946323084816868</c:v>
                </c:pt>
                <c:pt idx="2442">
                  <c:v>92.982137102019394</c:v>
                </c:pt>
                <c:pt idx="2443">
                  <c:v>93.018010870173882</c:v>
                </c:pt>
                <c:pt idx="2444">
                  <c:v>93.053944051531602</c:v>
                </c:pt>
                <c:pt idx="2445">
                  <c:v>93.089936307729261</c:v>
                </c:pt>
                <c:pt idx="2446">
                  <c:v>93.125987299746498</c:v>
                </c:pt>
                <c:pt idx="2447">
                  <c:v>93.1620966878601</c:v>
                </c:pt>
                <c:pt idx="2448">
                  <c:v>93.198264131598862</c:v>
                </c:pt>
                <c:pt idx="2449">
                  <c:v>93.234489289698317</c:v>
                </c:pt>
                <c:pt idx="2450">
                  <c:v>93.270771820053781</c:v>
                </c:pt>
                <c:pt idx="2451">
                  <c:v>93.30711137967279</c:v>
                </c:pt>
                <c:pt idx="2452">
                  <c:v>93.343507624629183</c:v>
                </c:pt>
                <c:pt idx="2453">
                  <c:v>93.379960210011262</c:v>
                </c:pt>
                <c:pt idx="2454">
                  <c:v>93.416468789876021</c:v>
                </c:pt>
                <c:pt idx="2455">
                  <c:v>93.453033017197427</c:v>
                </c:pt>
                <c:pt idx="2456">
                  <c:v>93.489652543816064</c:v>
                </c:pt>
                <c:pt idx="2457">
                  <c:v>93.526327020389502</c:v>
                </c:pt>
                <c:pt idx="2458">
                  <c:v>93.563056096338727</c:v>
                </c:pt>
                <c:pt idx="2459">
                  <c:v>93.599839419797107</c:v>
                </c:pt>
                <c:pt idx="2460">
                  <c:v>93.636676637556974</c:v>
                </c:pt>
                <c:pt idx="2461">
                  <c:v>93.673567395016264</c:v>
                </c:pt>
                <c:pt idx="2462">
                  <c:v>93.710511336124085</c:v>
                </c:pt>
                <c:pt idx="2463">
                  <c:v>93.747508103326126</c:v>
                </c:pt>
                <c:pt idx="2464">
                  <c:v>93.784557337508744</c:v>
                </c:pt>
                <c:pt idx="2465">
                  <c:v>93.821658677943859</c:v>
                </c:pt>
                <c:pt idx="2466">
                  <c:v>93.858811762231156</c:v>
                </c:pt>
                <c:pt idx="2467">
                  <c:v>93.896016226241883</c:v>
                </c:pt>
                <c:pt idx="2468">
                  <c:v>93.933271704059536</c:v>
                </c:pt>
                <c:pt idx="2469">
                  <c:v>93.970577827923009</c:v>
                </c:pt>
                <c:pt idx="2470">
                  <c:v>94.007934228166192</c:v>
                </c:pt>
                <c:pt idx="2471">
                  <c:v>94.045340533159234</c:v>
                </c:pt>
                <c:pt idx="2472">
                  <c:v>94.082796369246751</c:v>
                </c:pt>
                <c:pt idx="2473">
                  <c:v>94.120301360688984</c:v>
                </c:pt>
                <c:pt idx="2474">
                  <c:v>94.157855129598872</c:v>
                </c:pt>
                <c:pt idx="2475">
                  <c:v>94.19545729587972</c:v>
                </c:pt>
                <c:pt idx="2476">
                  <c:v>94.233107477164012</c:v>
                </c:pt>
                <c:pt idx="2477">
                  <c:v>94.270805288747852</c:v>
                </c:pt>
                <c:pt idx="2478">
                  <c:v>94.308550343529646</c:v>
                </c:pt>
                <c:pt idx="2479">
                  <c:v>94.346342251943426</c:v>
                </c:pt>
                <c:pt idx="2480">
                  <c:v>94.384180621895098</c:v>
                </c:pt>
                <c:pt idx="2481">
                  <c:v>94.42206505869629</c:v>
                </c:pt>
                <c:pt idx="2482">
                  <c:v>94.459995164998375</c:v>
                </c:pt>
                <c:pt idx="2483">
                  <c:v>94.497970540726072</c:v>
                </c:pt>
                <c:pt idx="2484">
                  <c:v>94.535990783008259</c:v>
                </c:pt>
                <c:pt idx="2485">
                  <c:v>94.574055486112343</c:v>
                </c:pt>
                <c:pt idx="2486">
                  <c:v>94.612164241374828</c:v>
                </c:pt>
                <c:pt idx="2487">
                  <c:v>94.650316637131738</c:v>
                </c:pt>
                <c:pt idx="2488">
                  <c:v>94.68851225864897</c:v>
                </c:pt>
                <c:pt idx="2489">
                  <c:v>94.726750688053556</c:v>
                </c:pt>
                <c:pt idx="2490">
                  <c:v>94.765031504260946</c:v>
                </c:pt>
                <c:pt idx="2491">
                  <c:v>94.803354282904877</c:v>
                </c:pt>
                <c:pt idx="2492">
                  <c:v>94.841718596264585</c:v>
                </c:pt>
                <c:pt idx="2493">
                  <c:v>94.88012401319358</c:v>
                </c:pt>
                <c:pt idx="2494">
                  <c:v>94.918570099045255</c:v>
                </c:pt>
                <c:pt idx="2495">
                  <c:v>94.95705641560069</c:v>
                </c:pt>
                <c:pt idx="2496">
                  <c:v>94.995582520992642</c:v>
                </c:pt>
                <c:pt idx="2497">
                  <c:v>95.034147969632983</c:v>
                </c:pt>
                <c:pt idx="2498">
                  <c:v>95.072752312136572</c:v>
                </c:pt>
                <c:pt idx="2499">
                  <c:v>95.111395095244447</c:v>
                </c:pt>
                <c:pt idx="2500">
                  <c:v>95.150075861749258</c:v>
                </c:pt>
                <c:pt idx="2501">
                  <c:v>95.188794150417067</c:v>
                </c:pt>
                <c:pt idx="2502">
                  <c:v>95.227549495911163</c:v>
                </c:pt>
                <c:pt idx="2503">
                  <c:v>95.266341428712593</c:v>
                </c:pt>
                <c:pt idx="2504">
                  <c:v>95.305169475043812</c:v>
                </c:pt>
                <c:pt idx="2505">
                  <c:v>95.344033156786793</c:v>
                </c:pt>
                <c:pt idx="2506">
                  <c:v>95.382931991406124</c:v>
                </c:pt>
                <c:pt idx="2507">
                  <c:v>95.421865491867791</c:v>
                </c:pt>
                <c:pt idx="2508">
                  <c:v>95.460833166558274</c:v>
                </c:pt>
                <c:pt idx="2509">
                  <c:v>95.499834519204384</c:v>
                </c:pt>
                <c:pt idx="2510">
                  <c:v>95.538869048790446</c:v>
                </c:pt>
                <c:pt idx="2511">
                  <c:v>95.577936249477105</c:v>
                </c:pt>
                <c:pt idx="2512">
                  <c:v>95.617035610517519</c:v>
                </c:pt>
                <c:pt idx="2513">
                  <c:v>95.656166616175611</c:v>
                </c:pt>
                <c:pt idx="2514">
                  <c:v>95.695328745641675</c:v>
                </c:pt>
                <c:pt idx="2515">
                  <c:v>95.734521472947364</c:v>
                </c:pt>
                <c:pt idx="2516">
                  <c:v>95.773744266881707</c:v>
                </c:pt>
                <c:pt idx="2517">
                  <c:v>95.81299659090557</c:v>
                </c:pt>
                <c:pt idx="2518">
                  <c:v>95.852277903066323</c:v>
                </c:pt>
                <c:pt idx="2519">
                  <c:v>95.891587655910655</c:v>
                </c:pt>
                <c:pt idx="2520">
                  <c:v>95.930925296399039</c:v>
                </c:pt>
                <c:pt idx="2521">
                  <c:v>95.970290265816416</c:v>
                </c:pt>
                <c:pt idx="2522">
                  <c:v>96.009681999687004</c:v>
                </c:pt>
                <c:pt idx="2523">
                  <c:v>96.04909992768367</c:v>
                </c:pt>
                <c:pt idx="2524">
                  <c:v>96.088543473540724</c:v>
                </c:pt>
                <c:pt idx="2525">
                  <c:v>96.12801205496342</c:v>
                </c:pt>
                <c:pt idx="2526">
                  <c:v>96.167505083538956</c:v>
                </c:pt>
                <c:pt idx="2527">
                  <c:v>96.207021964645932</c:v>
                </c:pt>
                <c:pt idx="2528">
                  <c:v>96.246562097363054</c:v>
                </c:pt>
                <c:pt idx="2529">
                  <c:v>96.286124874379468</c:v>
                </c:pt>
                <c:pt idx="2530">
                  <c:v>96.325709681901145</c:v>
                </c:pt>
                <c:pt idx="2531">
                  <c:v>96.365315899559377</c:v>
                </c:pt>
                <c:pt idx="2532">
                  <c:v>96.4049429003189</c:v>
                </c:pt>
                <c:pt idx="2533">
                  <c:v>96.444590050383226</c:v>
                </c:pt>
                <c:pt idx="2534">
                  <c:v>96.484256709102056</c:v>
                </c:pt>
                <c:pt idx="2535">
                  <c:v>96.523942228876962</c:v>
                </c:pt>
                <c:pt idx="2536">
                  <c:v>96.563645955065823</c:v>
                </c:pt>
                <c:pt idx="2537">
                  <c:v>96.603367225890139</c:v>
                </c:pt>
                <c:pt idx="2538">
                  <c:v>96.643105372336578</c:v>
                </c:pt>
                <c:pt idx="2539">
                  <c:v>96.682859718062645</c:v>
                </c:pt>
                <c:pt idx="2540">
                  <c:v>96.722629579301042</c:v>
                </c:pt>
                <c:pt idx="2541">
                  <c:v>96.762414264760196</c:v>
                </c:pt>
                <c:pt idx="2542">
                  <c:v>96.802213075529195</c:v>
                </c:pt>
                <c:pt idx="2543">
                  <c:v>96.842025304979586</c:v>
                </c:pt>
                <c:pt idx="2544">
                  <c:v>96.88185023866572</c:v>
                </c:pt>
                <c:pt idx="2545">
                  <c:v>96.921687154228053</c:v>
                </c:pt>
                <c:pt idx="2546">
                  <c:v>96.961535321292516</c:v>
                </c:pt>
                <c:pt idx="2547">
                  <c:v>97.001394001371523</c:v>
                </c:pt>
                <c:pt idx="2548">
                  <c:v>97.041262447764197</c:v>
                </c:pt>
                <c:pt idx="2549">
                  <c:v>97.081139905455487</c:v>
                </c:pt>
                <c:pt idx="2550">
                  <c:v>97.121025611015568</c:v>
                </c:pt>
                <c:pt idx="2551">
                  <c:v>97.160918792498379</c:v>
                </c:pt>
                <c:pt idx="2552">
                  <c:v>97.200818669339796</c:v>
                </c:pt>
                <c:pt idx="2553">
                  <c:v>97.240724452255776</c:v>
                </c:pt>
                <c:pt idx="2554">
                  <c:v>97.280635343140474</c:v>
                </c:pt>
                <c:pt idx="2555">
                  <c:v>97.320550534961939</c:v>
                </c:pt>
                <c:pt idx="2556">
                  <c:v>97.360469211659108</c:v>
                </c:pt>
                <c:pt idx="2557">
                  <c:v>97.400390548038629</c:v>
                </c:pt>
                <c:pt idx="2558">
                  <c:v>97.440313709670704</c:v>
                </c:pt>
                <c:pt idx="2559">
                  <c:v>97.480237852783929</c:v>
                </c:pt>
                <c:pt idx="2560">
                  <c:v>97.520162124160265</c:v>
                </c:pt>
                <c:pt idx="2561">
                  <c:v>97.560085661030882</c:v>
                </c:pt>
                <c:pt idx="2562">
                  <c:v>97.600007590969057</c:v>
                </c:pt>
                <c:pt idx="2563">
                  <c:v>97.639927031784921</c:v>
                </c:pt>
                <c:pt idx="2564">
                  <c:v>97.679843091418547</c:v>
                </c:pt>
                <c:pt idx="2565">
                  <c:v>97.719754867833458</c:v>
                </c:pt>
                <c:pt idx="2566">
                  <c:v>97.759661448909398</c:v>
                </c:pt>
                <c:pt idx="2567">
                  <c:v>97.799561912333942</c:v>
                </c:pt>
                <c:pt idx="2568">
                  <c:v>97.839455325496104</c:v>
                </c:pt>
                <c:pt idx="2569">
                  <c:v>97.879340745377206</c:v>
                </c:pt>
                <c:pt idx="2570">
                  <c:v>97.919217218441261</c:v>
                </c:pt>
                <c:pt idx="2571">
                  <c:v>97.959083780528658</c:v>
                </c:pt>
                <c:pt idx="2572">
                  <c:v>97.998939456743557</c:v>
                </c:pt>
                <c:pt idx="2573">
                  <c:v>98.038783261347447</c:v>
                </c:pt>
                <c:pt idx="2574">
                  <c:v>98.07861419764653</c:v>
                </c:pt>
                <c:pt idx="2575">
                  <c:v>98.11843125788333</c:v>
                </c:pt>
                <c:pt idx="2576">
                  <c:v>98.158233423125338</c:v>
                </c:pt>
                <c:pt idx="2577">
                  <c:v>98.198019663153758</c:v>
                </c:pt>
                <c:pt idx="2578">
                  <c:v>98.237788936353752</c:v>
                </c:pt>
                <c:pt idx="2579">
                  <c:v>98.277540189600742</c:v>
                </c:pt>
                <c:pt idx="2580">
                  <c:v>98.317272358150802</c:v>
                </c:pt>
                <c:pt idx="2581">
                  <c:v>98.356984365526884</c:v>
                </c:pt>
                <c:pt idx="2582">
                  <c:v>98.396675123408059</c:v>
                </c:pt>
                <c:pt idx="2583">
                  <c:v>98.436343531515291</c:v>
                </c:pt>
                <c:pt idx="2584">
                  <c:v>98.475988477499911</c:v>
                </c:pt>
                <c:pt idx="2585">
                  <c:v>98.515608836829657</c:v>
                </c:pt>
                <c:pt idx="2586">
                  <c:v>98.555203472675672</c:v>
                </c:pt>
                <c:pt idx="2587">
                  <c:v>98.594771235798575</c:v>
                </c:pt>
                <c:pt idx="2588">
                  <c:v>98.634310964434789</c:v>
                </c:pt>
                <c:pt idx="2589">
                  <c:v>98.673821484182625</c:v>
                </c:pt>
                <c:pt idx="2590">
                  <c:v>98.71330160788763</c:v>
                </c:pt>
                <c:pt idx="2591">
                  <c:v>98.752750135528373</c:v>
                </c:pt>
                <c:pt idx="2592">
                  <c:v>98.792165854100887</c:v>
                </c:pt>
                <c:pt idx="2593">
                  <c:v>98.831547537505088</c:v>
                </c:pt>
                <c:pt idx="2594">
                  <c:v>98.870893946428566</c:v>
                </c:pt>
                <c:pt idx="2595">
                  <c:v>98.910203828231388</c:v>
                </c:pt>
                <c:pt idx="2596">
                  <c:v>98.94947591683092</c:v>
                </c:pt>
                <c:pt idx="2597">
                  <c:v>98.988708932586334</c:v>
                </c:pt>
                <c:pt idx="2598">
                  <c:v>99.027901582182182</c:v>
                </c:pt>
                <c:pt idx="2599">
                  <c:v>99.067052558512898</c:v>
                </c:pt>
                <c:pt idx="2600">
                  <c:v>99.106160540566435</c:v>
                </c:pt>
                <c:pt idx="2601">
                  <c:v>99.145224193308266</c:v>
                </c:pt>
                <c:pt idx="2602">
                  <c:v>99.184242167564591</c:v>
                </c:pt>
                <c:pt idx="2603">
                  <c:v>99.223213099906388</c:v>
                </c:pt>
                <c:pt idx="2604">
                  <c:v>99.262135612532276</c:v>
                </c:pt>
                <c:pt idx="2605">
                  <c:v>99.301008313152792</c:v>
                </c:pt>
                <c:pt idx="2606">
                  <c:v>99.33982979487233</c:v>
                </c:pt>
                <c:pt idx="2607">
                  <c:v>99.378598636073377</c:v>
                </c:pt>
                <c:pt idx="2608">
                  <c:v>99.417313400298752</c:v>
                </c:pt>
                <c:pt idx="2609">
                  <c:v>99.455972636135272</c:v>
                </c:pt>
                <c:pt idx="2610">
                  <c:v>99.494574877097179</c:v>
                </c:pt>
                <c:pt idx="2611">
                  <c:v>99.533118641507841</c:v>
                </c:pt>
                <c:pt idx="2612">
                  <c:v>99.571602432383528</c:v>
                </c:pt>
                <c:pt idx="2613">
                  <c:v>99.61002473731655</c:v>
                </c:pt>
                <c:pt idx="2614">
                  <c:v>99.64838402835727</c:v>
                </c:pt>
                <c:pt idx="2615">
                  <c:v>99.686678761898548</c:v>
                </c:pt>
                <c:pt idx="2616">
                  <c:v>99.724907378557049</c:v>
                </c:pt>
                <c:pt idx="2617">
                  <c:v>99.763068303057906</c:v>
                </c:pt>
                <c:pt idx="2618">
                  <c:v>99.801159944116307</c:v>
                </c:pt>
                <c:pt idx="2619">
                  <c:v>99.839180694321797</c:v>
                </c:pt>
                <c:pt idx="2620">
                  <c:v>99.877128930020717</c:v>
                </c:pt>
                <c:pt idx="2621">
                  <c:v>99.915003011200241</c:v>
                </c:pt>
                <c:pt idx="2622">
                  <c:v>99.952801281370725</c:v>
                </c:pt>
                <c:pt idx="2623">
                  <c:v>99.990522067450911</c:v>
                </c:pt>
                <c:pt idx="2624">
                  <c:v>100.02816367964948</c:v>
                </c:pt>
                <c:pt idx="2625">
                  <c:v>100.06572441135052</c:v>
                </c:pt>
                <c:pt idx="2626">
                  <c:v>100.10320253899673</c:v>
                </c:pt>
                <c:pt idx="2627">
                  <c:v>100.14059632197407</c:v>
                </c:pt>
                <c:pt idx="2628">
                  <c:v>100.1779040024952</c:v>
                </c:pt>
                <c:pt idx="2629">
                  <c:v>100.21512380548522</c:v>
                </c:pt>
                <c:pt idx="2630">
                  <c:v>100.2522539384647</c:v>
                </c:pt>
                <c:pt idx="2631">
                  <c:v>100.28929259143686</c:v>
                </c:pt>
                <c:pt idx="2632">
                  <c:v>100.32623793677023</c:v>
                </c:pt>
                <c:pt idx="2633">
                  <c:v>100.36308812908695</c:v>
                </c:pt>
                <c:pt idx="2634">
                  <c:v>100.39984130514627</c:v>
                </c:pt>
                <c:pt idx="2635">
                  <c:v>100.43649558373102</c:v>
                </c:pt>
                <c:pt idx="2636">
                  <c:v>100.47304906553514</c:v>
                </c:pt>
                <c:pt idx="2637">
                  <c:v>100.50949983304929</c:v>
                </c:pt>
                <c:pt idx="2638">
                  <c:v>100.54584595044783</c:v>
                </c:pt>
                <c:pt idx="2639">
                  <c:v>100.58208546347733</c:v>
                </c:pt>
                <c:pt idx="2640">
                  <c:v>100.61821639934269</c:v>
                </c:pt>
                <c:pt idx="2641">
                  <c:v>100.65423676659735</c:v>
                </c:pt>
                <c:pt idx="2642">
                  <c:v>100.69014455502997</c:v>
                </c:pt>
                <c:pt idx="2643">
                  <c:v>100.72593773555484</c:v>
                </c:pt>
                <c:pt idx="2644">
                  <c:v>100.76161426010036</c:v>
                </c:pt>
                <c:pt idx="2645">
                  <c:v>100.79717206150035</c:v>
                </c:pt>
                <c:pt idx="2646">
                  <c:v>100.83260905338263</c:v>
                </c:pt>
                <c:pt idx="2647">
                  <c:v>100.86792313006251</c:v>
                </c:pt>
                <c:pt idx="2648">
                  <c:v>100.90311216643181</c:v>
                </c:pt>
                <c:pt idx="2649">
                  <c:v>100.93817401785235</c:v>
                </c:pt>
                <c:pt idx="2650">
                  <c:v>100.97310652004907</c:v>
                </c:pt>
                <c:pt idx="2651">
                  <c:v>101.00790748900197</c:v>
                </c:pt>
                <c:pt idx="2652">
                  <c:v>101.04257472084075</c:v>
                </c:pt>
                <c:pt idx="2653">
                  <c:v>101.07710599173953</c:v>
                </c:pt>
                <c:pt idx="2654">
                  <c:v>101.11149905781154</c:v>
                </c:pt>
                <c:pt idx="2655">
                  <c:v>101.14575165500577</c:v>
                </c:pt>
                <c:pt idx="2656">
                  <c:v>101.17986149900244</c:v>
                </c:pt>
                <c:pt idx="2657">
                  <c:v>101.21382628511198</c:v>
                </c:pt>
                <c:pt idx="2658">
                  <c:v>101.24764368817199</c:v>
                </c:pt>
                <c:pt idx="2659">
                  <c:v>101.28131136244548</c:v>
                </c:pt>
                <c:pt idx="2660">
                  <c:v>101.31482694152338</c:v>
                </c:pt>
                <c:pt idx="2661">
                  <c:v>101.34818803822152</c:v>
                </c:pt>
                <c:pt idx="2662">
                  <c:v>101.38139224448528</c:v>
                </c:pt>
                <c:pt idx="2663">
                  <c:v>101.4144371312895</c:v>
                </c:pt>
                <c:pt idx="2664">
                  <c:v>101.44732024854351</c:v>
                </c:pt>
                <c:pt idx="2665">
                  <c:v>101.48003912499364</c:v>
                </c:pt>
                <c:pt idx="2666">
                  <c:v>101.51259126812988</c:v>
                </c:pt>
                <c:pt idx="2667">
                  <c:v>101.54497416409168</c:v>
                </c:pt>
                <c:pt idx="2668">
                  <c:v>101.57718527757405</c:v>
                </c:pt>
                <c:pt idx="2669">
                  <c:v>101.60922205173834</c:v>
                </c:pt>
                <c:pt idx="2670">
                  <c:v>101.64108190811828</c:v>
                </c:pt>
                <c:pt idx="2671">
                  <c:v>101.67276224653313</c:v>
                </c:pt>
                <c:pt idx="2672">
                  <c:v>101.70426044499742</c:v>
                </c:pt>
                <c:pt idx="2673">
                  <c:v>101.73557385963599</c:v>
                </c:pt>
                <c:pt idx="2674">
                  <c:v>101.76669982459518</c:v>
                </c:pt>
                <c:pt idx="2675">
                  <c:v>101.79763565196134</c:v>
                </c:pt>
                <c:pt idx="2676">
                  <c:v>101.82837863167403</c:v>
                </c:pt>
                <c:pt idx="2677">
                  <c:v>101.85892603144642</c:v>
                </c:pt>
                <c:pt idx="2678">
                  <c:v>101.88927509668382</c:v>
                </c:pt>
                <c:pt idx="2679">
                  <c:v>101.91942305040274</c:v>
                </c:pt>
                <c:pt idx="2680">
                  <c:v>101.94936709315601</c:v>
                </c:pt>
                <c:pt idx="2681">
                  <c:v>101.97910440295281</c:v>
                </c:pt>
                <c:pt idx="2682">
                  <c:v>102.00863213518672</c:v>
                </c:pt>
                <c:pt idx="2683">
                  <c:v>102.03794742255936</c:v>
                </c:pt>
                <c:pt idx="2684">
                  <c:v>102.06704737501192</c:v>
                </c:pt>
                <c:pt idx="2685">
                  <c:v>102.09592907965103</c:v>
                </c:pt>
                <c:pt idx="2686">
                  <c:v>102.12458960068169</c:v>
                </c:pt>
                <c:pt idx="2687">
                  <c:v>102.15302597934185</c:v>
                </c:pt>
                <c:pt idx="2688">
                  <c:v>102.18123523383468</c:v>
                </c:pt>
                <c:pt idx="2689">
                  <c:v>102.20921435926716</c:v>
                </c:pt>
                <c:pt idx="2690">
                  <c:v>102.23696032758583</c:v>
                </c:pt>
                <c:pt idx="2691">
                  <c:v>102.26447008751943</c:v>
                </c:pt>
                <c:pt idx="2692">
                  <c:v>102.29174056452001</c:v>
                </c:pt>
                <c:pt idx="2693">
                  <c:v>102.3187686607067</c:v>
                </c:pt>
                <c:pt idx="2694">
                  <c:v>102.34555125481174</c:v>
                </c:pt>
                <c:pt idx="2695">
                  <c:v>102.37208520212913</c:v>
                </c:pt>
                <c:pt idx="2696">
                  <c:v>102.3983673344639</c:v>
                </c:pt>
                <c:pt idx="2697">
                  <c:v>102.42439446008513</c:v>
                </c:pt>
                <c:pt idx="2698">
                  <c:v>102.45016336367956</c:v>
                </c:pt>
                <c:pt idx="2699">
                  <c:v>102.47567080630918</c:v>
                </c:pt>
                <c:pt idx="2700">
                  <c:v>102.50091352536894</c:v>
                </c:pt>
                <c:pt idx="2701">
                  <c:v>102.52588823454948</c:v>
                </c:pt>
                <c:pt idx="2702">
                  <c:v>102.55059162379972</c:v>
                </c:pt>
                <c:pt idx="2703">
                  <c:v>102.57502035929298</c:v>
                </c:pt>
                <c:pt idx="2704">
                  <c:v>102.59917108339623</c:v>
                </c:pt>
                <c:pt idx="2705">
                  <c:v>102.6230404146407</c:v>
                </c:pt>
                <c:pt idx="2706">
                  <c:v>102.64662494769563</c:v>
                </c:pt>
                <c:pt idx="2707">
                  <c:v>102.6699212533445</c:v>
                </c:pt>
                <c:pt idx="2708">
                  <c:v>102.69292587846488</c:v>
                </c:pt>
                <c:pt idx="2709">
                  <c:v>102.71563534600951</c:v>
                </c:pt>
                <c:pt idx="2710">
                  <c:v>102.73804615499147</c:v>
                </c:pt>
                <c:pt idx="2711">
                  <c:v>102.76015478047154</c:v>
                </c:pt>
                <c:pt idx="2712">
                  <c:v>102.78195767354939</c:v>
                </c:pt>
                <c:pt idx="2713">
                  <c:v>102.80345126135651</c:v>
                </c:pt>
                <c:pt idx="2714">
                  <c:v>102.82463194705295</c:v>
                </c:pt>
                <c:pt idx="2715">
                  <c:v>102.84549610982806</c:v>
                </c:pt>
                <c:pt idx="2716">
                  <c:v>102.86604010490234</c:v>
                </c:pt>
                <c:pt idx="2717">
                  <c:v>102.88626026353573</c:v>
                </c:pt>
                <c:pt idx="2718">
                  <c:v>102.90615289303567</c:v>
                </c:pt>
                <c:pt idx="2719">
                  <c:v>102.92571427677032</c:v>
                </c:pt>
                <c:pt idx="2720">
                  <c:v>102.94494067418731</c:v>
                </c:pt>
                <c:pt idx="2721">
                  <c:v>102.9638283208311</c:v>
                </c:pt>
                <c:pt idx="2722">
                  <c:v>102.98237342837025</c:v>
                </c:pt>
                <c:pt idx="2723">
                  <c:v>103.00057218462263</c:v>
                </c:pt>
                <c:pt idx="2724">
                  <c:v>103.01842075358836</c:v>
                </c:pt>
                <c:pt idx="2725">
                  <c:v>103.03591527548443</c:v>
                </c:pt>
                <c:pt idx="2726">
                  <c:v>103.05305186678547</c:v>
                </c:pt>
                <c:pt idx="2727">
                  <c:v>103.06982662026527</c:v>
                </c:pt>
                <c:pt idx="2728">
                  <c:v>103.08623560504699</c:v>
                </c:pt>
                <c:pt idx="2729">
                  <c:v>103.10227486665258</c:v>
                </c:pt>
                <c:pt idx="2730">
                  <c:v>103.11794042706067</c:v>
                </c:pt>
                <c:pt idx="2731">
                  <c:v>103.13322828476682</c:v>
                </c:pt>
                <c:pt idx="2732">
                  <c:v>103.14813441484849</c:v>
                </c:pt>
                <c:pt idx="2733">
                  <c:v>103.16265476903496</c:v>
                </c:pt>
                <c:pt idx="2734">
                  <c:v>103.17678527578191</c:v>
                </c:pt>
                <c:pt idx="2735">
                  <c:v>103.19052184034989</c:v>
                </c:pt>
                <c:pt idx="2736">
                  <c:v>103.2038603448898</c:v>
                </c:pt>
                <c:pt idx="2737">
                  <c:v>103.21679664853033</c:v>
                </c:pt>
                <c:pt idx="2738">
                  <c:v>103.22932658747408</c:v>
                </c:pt>
                <c:pt idx="2739">
                  <c:v>103.241445975095</c:v>
                </c:pt>
                <c:pt idx="2740">
                  <c:v>103.25315060204396</c:v>
                </c:pt>
                <c:pt idx="2741">
                  <c:v>103.26443623635943</c:v>
                </c:pt>
                <c:pt idx="2742">
                  <c:v>103.27529862358128</c:v>
                </c:pt>
                <c:pt idx="2743">
                  <c:v>103.28573348687375</c:v>
                </c:pt>
                <c:pt idx="2744">
                  <c:v>103.29573652715115</c:v>
                </c:pt>
                <c:pt idx="2745">
                  <c:v>103.30530342321111</c:v>
                </c:pt>
                <c:pt idx="2746">
                  <c:v>103.31442983187296</c:v>
                </c:pt>
                <c:pt idx="2747">
                  <c:v>103.32311138812229</c:v>
                </c:pt>
                <c:pt idx="2748">
                  <c:v>103.33134370526273</c:v>
                </c:pt>
                <c:pt idx="2749">
                  <c:v>103.33912237507228</c:v>
                </c:pt>
                <c:pt idx="2750">
                  <c:v>103.34644296796669</c:v>
                </c:pt>
                <c:pt idx="2751">
                  <c:v>103.35330103317111</c:v>
                </c:pt>
                <c:pt idx="2752">
                  <c:v>103.35969209889529</c:v>
                </c:pt>
                <c:pt idx="2753">
                  <c:v>103.36561167251789</c:v>
                </c:pt>
                <c:pt idx="2754">
                  <c:v>103.37105524077808</c:v>
                </c:pt>
                <c:pt idx="2755">
                  <c:v>103.37601826997118</c:v>
                </c:pt>
                <c:pt idx="2756">
                  <c:v>103.38049620615581</c:v>
                </c:pt>
                <c:pt idx="2757">
                  <c:v>103.38448447536392</c:v>
                </c:pt>
                <c:pt idx="2758">
                  <c:v>103.38797848382239</c:v>
                </c:pt>
                <c:pt idx="2759">
                  <c:v>103.39097361817878</c:v>
                </c:pt>
                <c:pt idx="2760">
                  <c:v>103.39346524573799</c:v>
                </c:pt>
                <c:pt idx="2761">
                  <c:v>103.39544871470363</c:v>
                </c:pt>
                <c:pt idx="2762">
                  <c:v>103.39691935443041</c:v>
                </c:pt>
                <c:pt idx="2763">
                  <c:v>103.39787247568239</c:v>
                </c:pt>
                <c:pt idx="2764">
                  <c:v>103.39830337090163</c:v>
                </c:pt>
                <c:pt idx="2765">
                  <c:v>103.39820731448324</c:v>
                </c:pt>
                <c:pt idx="2766">
                  <c:v>103.39757956306043</c:v>
                </c:pt>
                <c:pt idx="2767">
                  <c:v>103.39641535579869</c:v>
                </c:pt>
                <c:pt idx="2768">
                  <c:v>103.39470991469739</c:v>
                </c:pt>
                <c:pt idx="2769">
                  <c:v>103.3924584449022</c:v>
                </c:pt>
                <c:pt idx="2770">
                  <c:v>103.38965613502623</c:v>
                </c:pt>
                <c:pt idx="2771">
                  <c:v>103.38629815747888</c:v>
                </c:pt>
                <c:pt idx="2772">
                  <c:v>103.38237966880857</c:v>
                </c:pt>
                <c:pt idx="2773">
                  <c:v>103.37789581005001</c:v>
                </c:pt>
                <c:pt idx="2774">
                  <c:v>103.37284170708575</c:v>
                </c:pt>
                <c:pt idx="2775">
                  <c:v>103.36721247101501</c:v>
                </c:pt>
                <c:pt idx="2776">
                  <c:v>103.3610031985346</c:v>
                </c:pt>
                <c:pt idx="2777">
                  <c:v>103.35420897233044</c:v>
                </c:pt>
                <c:pt idx="2778">
                  <c:v>103.34682486147651</c:v>
                </c:pt>
                <c:pt idx="2779">
                  <c:v>103.33884592185001</c:v>
                </c:pt>
                <c:pt idx="2780">
                  <c:v>103.33026719655267</c:v>
                </c:pt>
                <c:pt idx="2781">
                  <c:v>103.32108371634594</c:v>
                </c:pt>
                <c:pt idx="2782">
                  <c:v>103.31129050009675</c:v>
                </c:pt>
                <c:pt idx="2783">
                  <c:v>103.30088255523543</c:v>
                </c:pt>
                <c:pt idx="2784">
                  <c:v>103.28985487822402</c:v>
                </c:pt>
                <c:pt idx="2785">
                  <c:v>103.27820245503808</c:v>
                </c:pt>
                <c:pt idx="2786">
                  <c:v>103.26592026165953</c:v>
                </c:pt>
                <c:pt idx="2787">
                  <c:v>103.25300326458294</c:v>
                </c:pt>
                <c:pt idx="2788">
                  <c:v>103.23944642133239</c:v>
                </c:pt>
                <c:pt idx="2789">
                  <c:v>103.22524468099388</c:v>
                </c:pt>
                <c:pt idx="2790">
                  <c:v>103.2103929847575</c:v>
                </c:pt>
                <c:pt idx="2791">
                  <c:v>103.19488626647558</c:v>
                </c:pt>
                <c:pt idx="2792">
                  <c:v>103.17871945323154</c:v>
                </c:pt>
                <c:pt idx="2793">
                  <c:v>103.16188746592429</c:v>
                </c:pt>
                <c:pt idx="2794">
                  <c:v>103.14438521986494</c:v>
                </c:pt>
                <c:pt idx="2795">
                  <c:v>103.12620762538887</c:v>
                </c:pt>
                <c:pt idx="2796">
                  <c:v>103.1073495884792</c:v>
                </c:pt>
                <c:pt idx="2797">
                  <c:v>103.08780601140764</c:v>
                </c:pt>
                <c:pt idx="2798">
                  <c:v>103.06757179338828</c:v>
                </c:pt>
                <c:pt idx="2799">
                  <c:v>103.0466418312449</c:v>
                </c:pt>
                <c:pt idx="2800">
                  <c:v>103.02501102009549</c:v>
                </c:pt>
                <c:pt idx="2801">
                  <c:v>103.00267425405093</c:v>
                </c:pt>
                <c:pt idx="2802">
                  <c:v>102.97962642692694</c:v>
                </c:pt>
                <c:pt idx="2803">
                  <c:v>102.95586243297471</c:v>
                </c:pt>
                <c:pt idx="2804">
                  <c:v>102.93137716762526</c:v>
                </c:pt>
                <c:pt idx="2805">
                  <c:v>102.90616552824912</c:v>
                </c:pt>
                <c:pt idx="2806">
                  <c:v>102.88022241493375</c:v>
                </c:pt>
                <c:pt idx="2807">
                  <c:v>102.85354273127562</c:v>
                </c:pt>
                <c:pt idx="2808">
                  <c:v>102.82612138518931</c:v>
                </c:pt>
                <c:pt idx="2809">
                  <c:v>102.79795328973309</c:v>
                </c:pt>
                <c:pt idx="2810">
                  <c:v>102.76903336395097</c:v>
                </c:pt>
                <c:pt idx="2811">
                  <c:v>102.73935653373236</c:v>
                </c:pt>
                <c:pt idx="2812">
                  <c:v>102.70891773268764</c:v>
                </c:pt>
                <c:pt idx="2813">
                  <c:v>102.67771190304219</c:v>
                </c:pt>
                <c:pt idx="2814">
                  <c:v>102.64573399654684</c:v>
                </c:pt>
                <c:pt idx="2815">
                  <c:v>102.61297897540631</c:v>
                </c:pt>
                <c:pt idx="2816">
                  <c:v>102.57944181322611</c:v>
                </c:pt>
                <c:pt idx="2817">
                  <c:v>102.545117495976</c:v>
                </c:pt>
                <c:pt idx="2818">
                  <c:v>102.51000102297149</c:v>
                </c:pt>
                <c:pt idx="2819">
                  <c:v>102.47408740787584</c:v>
                </c:pt>
                <c:pt idx="2820">
                  <c:v>102.43737167971679</c:v>
                </c:pt>
                <c:pt idx="2821">
                  <c:v>102.39984888392583</c:v>
                </c:pt>
                <c:pt idx="2822">
                  <c:v>102.3615140833906</c:v>
                </c:pt>
                <c:pt idx="2823">
                  <c:v>102.32236235953313</c:v>
                </c:pt>
                <c:pt idx="2824">
                  <c:v>102.28238881339999</c:v>
                </c:pt>
                <c:pt idx="2825">
                  <c:v>102.24158856677613</c:v>
                </c:pt>
                <c:pt idx="2826">
                  <c:v>102.19995676331513</c:v>
                </c:pt>
                <c:pt idx="2827">
                  <c:v>102.15748856968986</c:v>
                </c:pt>
                <c:pt idx="2828">
                  <c:v>102.11417917676225</c:v>
                </c:pt>
                <c:pt idx="2829">
                  <c:v>102.07002380077098</c:v>
                </c:pt>
                <c:pt idx="2830">
                  <c:v>102.02501768454117</c:v>
                </c:pt>
                <c:pt idx="2831">
                  <c:v>101.97915609871033</c:v>
                </c:pt>
                <c:pt idx="2832">
                  <c:v>101.93243434297662</c:v>
                </c:pt>
                <c:pt idx="2833">
                  <c:v>101.88484774736422</c:v>
                </c:pt>
                <c:pt idx="2834">
                  <c:v>101.83639167350941</c:v>
                </c:pt>
                <c:pt idx="2835">
                  <c:v>101.78706151596739</c:v>
                </c:pt>
                <c:pt idx="2836">
                  <c:v>101.73685270353533</c:v>
                </c:pt>
                <c:pt idx="2837">
                  <c:v>101.68576070059875</c:v>
                </c:pt>
                <c:pt idx="2838">
                  <c:v>101.6337810084932</c:v>
                </c:pt>
                <c:pt idx="2839">
                  <c:v>101.58090916688961</c:v>
                </c:pt>
                <c:pt idx="2840">
                  <c:v>101.52714075519661</c:v>
                </c:pt>
                <c:pt idx="2841">
                  <c:v>101.4724713939825</c:v>
                </c:pt>
                <c:pt idx="2842">
                  <c:v>101.41689674641584</c:v>
                </c:pt>
                <c:pt idx="2843">
                  <c:v>101.36041251972722</c:v>
                </c:pt>
                <c:pt idx="2844">
                  <c:v>101.30301446668879</c:v>
                </c:pt>
                <c:pt idx="2845">
                  <c:v>101.24469838711164</c:v>
                </c:pt>
                <c:pt idx="2846">
                  <c:v>101.18546012936285</c:v>
                </c:pt>
                <c:pt idx="2847">
                  <c:v>101.12529559190271</c:v>
                </c:pt>
                <c:pt idx="2848">
                  <c:v>101.06420072483802</c:v>
                </c:pt>
                <c:pt idx="2849">
                  <c:v>101.0021715314933</c:v>
                </c:pt>
                <c:pt idx="2850">
                  <c:v>100.93920407000286</c:v>
                </c:pt>
                <c:pt idx="2851">
                  <c:v>100.87529445491838</c:v>
                </c:pt>
                <c:pt idx="2852">
                  <c:v>100.81043885883292</c:v>
                </c:pt>
                <c:pt idx="2853">
                  <c:v>100.74463351402564</c:v>
                </c:pt>
                <c:pt idx="2854">
                  <c:v>100.6778747141194</c:v>
                </c:pt>
                <c:pt idx="2855">
                  <c:v>100.61015881575742</c:v>
                </c:pt>
                <c:pt idx="2856">
                  <c:v>100.54148224029647</c:v>
                </c:pt>
                <c:pt idx="2857">
                  <c:v>100.4718414755127</c:v>
                </c:pt>
                <c:pt idx="2858">
                  <c:v>100.40123307732658</c:v>
                </c:pt>
                <c:pt idx="2859">
                  <c:v>100.32965367154075</c:v>
                </c:pt>
                <c:pt idx="2860">
                  <c:v>100.25709995559225</c:v>
                </c:pt>
                <c:pt idx="2861">
                  <c:v>100.18356870032024</c:v>
                </c:pt>
                <c:pt idx="2862">
                  <c:v>100.10905675174469</c:v>
                </c:pt>
                <c:pt idx="2863">
                  <c:v>100.03356103286221</c:v>
                </c:pt>
                <c:pt idx="2864">
                  <c:v>99.957078545449562</c:v>
                </c:pt>
                <c:pt idx="2865">
                  <c:v>99.879606371881863</c:v>
                </c:pt>
                <c:pt idx="2866">
                  <c:v>99.80114167696162</c:v>
                </c:pt>
                <c:pt idx="2867">
                  <c:v>99.721681709758002</c:v>
                </c:pt>
                <c:pt idx="2868">
                  <c:v>99.641223805455624</c:v>
                </c:pt>
                <c:pt idx="2869">
                  <c:v>99.559765387214298</c:v>
                </c:pt>
                <c:pt idx="2870">
                  <c:v>99.477303968033382</c:v>
                </c:pt>
                <c:pt idx="2871">
                  <c:v>99.393837152629189</c:v>
                </c:pt>
                <c:pt idx="2872">
                  <c:v>99.309362639315779</c:v>
                </c:pt>
                <c:pt idx="2873">
                  <c:v>99.223878221890473</c:v>
                </c:pt>
                <c:pt idx="2874">
                  <c:v>99.137381791529592</c:v>
                </c:pt>
                <c:pt idx="2875">
                  <c:v>99.049871338683758</c:v>
                </c:pt>
                <c:pt idx="2876">
                  <c:v>98.961344954977676</c:v>
                </c:pt>
                <c:pt idx="2877">
                  <c:v>98.871800835116616</c:v>
                </c:pt>
                <c:pt idx="2878">
                  <c:v>98.781237278786449</c:v>
                </c:pt>
                <c:pt idx="2879">
                  <c:v>98.689652692560955</c:v>
                </c:pt>
                <c:pt idx="2880">
                  <c:v>98.59704559180571</c:v>
                </c:pt>
                <c:pt idx="2881">
                  <c:v>98.503414602581202</c:v>
                </c:pt>
                <c:pt idx="2882">
                  <c:v>98.408758463540707</c:v>
                </c:pt>
                <c:pt idx="2883">
                  <c:v>98.313076027828032</c:v>
                </c:pt>
                <c:pt idx="2884">
                  <c:v>98.216366264966481</c:v>
                </c:pt>
                <c:pt idx="2885">
                  <c:v>98.118628262744679</c:v>
                </c:pt>
                <c:pt idx="2886">
                  <c:v>98.019861229092697</c:v>
                </c:pt>
                <c:pt idx="2887">
                  <c:v>97.920064493947919</c:v>
                </c:pt>
                <c:pt idx="2888">
                  <c:v>97.819237511116029</c:v>
                </c:pt>
                <c:pt idx="2889">
                  <c:v>97.717379860114349</c:v>
                </c:pt>
                <c:pt idx="2890">
                  <c:v>97.614491248005734</c:v>
                </c:pt>
                <c:pt idx="2891">
                  <c:v>97.510571511218103</c:v>
                </c:pt>
                <c:pt idx="2892">
                  <c:v>97.405620617345917</c:v>
                </c:pt>
                <c:pt idx="2893">
                  <c:v>97.29963866693798</c:v>
                </c:pt>
                <c:pt idx="2894">
                  <c:v>97.192625895263532</c:v>
                </c:pt>
                <c:pt idx="2895">
                  <c:v>97.084582674058069</c:v>
                </c:pt>
                <c:pt idx="2896">
                  <c:v>96.975509513251168</c:v>
                </c:pt>
                <c:pt idx="2897">
                  <c:v>96.865407062666335</c:v>
                </c:pt>
                <c:pt idx="2898">
                  <c:v>96.754276113699675</c:v>
                </c:pt>
                <c:pt idx="2899">
                  <c:v>96.642117600967921</c:v>
                </c:pt>
                <c:pt idx="2900">
                  <c:v>96.528932603933058</c:v>
                </c:pt>
                <c:pt idx="2901">
                  <c:v>96.414722348493626</c:v>
                </c:pt>
                <c:pt idx="2902">
                  <c:v>96.299488208546961</c:v>
                </c:pt>
                <c:pt idx="2903">
                  <c:v>96.183231707514906</c:v>
                </c:pt>
                <c:pt idx="2904">
                  <c:v>96.065954519837504</c:v>
                </c:pt>
                <c:pt idx="2905">
                  <c:v>95.947658472431826</c:v>
                </c:pt>
                <c:pt idx="2906">
                  <c:v>95.828345546104899</c:v>
                </c:pt>
                <c:pt idx="2907">
                  <c:v>95.708017876934235</c:v>
                </c:pt>
                <c:pt idx="2908">
                  <c:v>95.586677757604903</c:v>
                </c:pt>
                <c:pt idx="2909">
                  <c:v>95.464327638697242</c:v>
                </c:pt>
                <c:pt idx="2910">
                  <c:v>95.340970129938214</c:v>
                </c:pt>
                <c:pt idx="2911">
                  <c:v>95.216608001396807</c:v>
                </c:pt>
                <c:pt idx="2912">
                  <c:v>95.09124418463567</c:v>
                </c:pt>
                <c:pt idx="2913">
                  <c:v>94.964881773810589</c:v>
                </c:pt>
                <c:pt idx="2914">
                  <c:v>94.837524026716437</c:v>
                </c:pt>
                <c:pt idx="2915">
                  <c:v>94.709174365779191</c:v>
                </c:pt>
                <c:pt idx="2916">
                  <c:v>94.579836378992297</c:v>
                </c:pt>
                <c:pt idx="2917">
                  <c:v>94.449513820794337</c:v>
                </c:pt>
                <c:pt idx="2918">
                  <c:v>94.318210612885565</c:v>
                </c:pt>
                <c:pt idx="2919">
                  <c:v>94.18593084498626</c:v>
                </c:pt>
                <c:pt idx="2920">
                  <c:v>94.052678775528264</c:v>
                </c:pt>
                <c:pt idx="2921">
                  <c:v>93.918458832285367</c:v>
                </c:pt>
                <c:pt idx="2922">
                  <c:v>93.783275612930538</c:v>
                </c:pt>
                <c:pt idx="2923">
                  <c:v>93.647133885532895</c:v>
                </c:pt>
                <c:pt idx="2924">
                  <c:v>93.510038588978304</c:v>
                </c:pt>
                <c:pt idx="2925">
                  <c:v>93.371994833321352</c:v>
                </c:pt>
                <c:pt idx="2926">
                  <c:v>93.233007900063029</c:v>
                </c:pt>
                <c:pt idx="2927">
                  <c:v>93.093083242353984</c:v>
                </c:pt>
                <c:pt idx="2928">
                  <c:v>92.952226485120789</c:v>
                </c:pt>
                <c:pt idx="2929">
                  <c:v>92.810443425115736</c:v>
                </c:pt>
                <c:pt idx="2930">
                  <c:v>92.667740030885469</c:v>
                </c:pt>
                <c:pt idx="2931">
                  <c:v>92.524122442661294</c:v>
                </c:pt>
                <c:pt idx="2932">
                  <c:v>92.379596972164961</c:v>
                </c:pt>
                <c:pt idx="2933">
                  <c:v>92.234170102333863</c:v>
                </c:pt>
                <c:pt idx="2934">
                  <c:v>92.087848486958364</c:v>
                </c:pt>
                <c:pt idx="2935">
                  <c:v>91.940638950237727</c:v>
                </c:pt>
                <c:pt idx="2936">
                  <c:v>91.792548486245678</c:v>
                </c:pt>
                <c:pt idx="2937">
                  <c:v>91.643584258309644</c:v>
                </c:pt>
                <c:pt idx="2938">
                  <c:v>91.493753598301453</c:v>
                </c:pt>
                <c:pt idx="2939">
                  <c:v>91.343064005837562</c:v>
                </c:pt>
                <c:pt idx="2940">
                  <c:v>91.191523147388764</c:v>
                </c:pt>
                <c:pt idx="2941">
                  <c:v>91.039138855298958</c:v>
                </c:pt>
                <c:pt idx="2942">
                  <c:v>90.885919126713844</c:v>
                </c:pt>
                <c:pt idx="2943">
                  <c:v>90.731872122410934</c:v>
                </c:pt>
                <c:pt idx="2944">
                  <c:v>90.577006165544304</c:v>
                </c:pt>
                <c:pt idx="2945">
                  <c:v>90.421329740290332</c:v>
                </c:pt>
                <c:pt idx="2946">
                  <c:v>90.264851490401057</c:v>
                </c:pt>
                <c:pt idx="2947">
                  <c:v>90.107580217663667</c:v>
                </c:pt>
                <c:pt idx="2948">
                  <c:v>89.949524880265756</c:v>
                </c:pt>
                <c:pt idx="2949">
                  <c:v>89.790694591065332</c:v>
                </c:pt>
                <c:pt idx="2950">
                  <c:v>89.631098615766106</c:v>
                </c:pt>
                <c:pt idx="2951">
                  <c:v>89.470746371001269</c:v>
                </c:pt>
                <c:pt idx="2952">
                  <c:v>89.309647422319159</c:v>
                </c:pt>
                <c:pt idx="2953">
                  <c:v>89.147811482077316</c:v>
                </c:pt>
                <c:pt idx="2954">
                  <c:v>88.985248407243432</c:v>
                </c:pt>
                <c:pt idx="2955">
                  <c:v>88.821968197103033</c:v>
                </c:pt>
                <c:pt idx="2956">
                  <c:v>88.657980990873043</c:v>
                </c:pt>
                <c:pt idx="2957">
                  <c:v>88.493297065228091</c:v>
                </c:pt>
                <c:pt idx="2958">
                  <c:v>88.327926831731048</c:v>
                </c:pt>
                <c:pt idx="2959">
                  <c:v>88.161880834177126</c:v>
                </c:pt>
                <c:pt idx="2960">
                  <c:v>87.995169745848173</c:v>
                </c:pt>
                <c:pt idx="2961">
                  <c:v>87.827804366679274</c:v>
                </c:pt>
                <c:pt idx="2962">
                  <c:v>87.659795620339523</c:v>
                </c:pt>
                <c:pt idx="2963">
                  <c:v>87.491154551225563</c:v>
                </c:pt>
                <c:pt idx="2964">
                  <c:v>87.321892321376922</c:v>
                </c:pt>
                <c:pt idx="2965">
                  <c:v>87.152020207299742</c:v>
                </c:pt>
                <c:pt idx="2966">
                  <c:v>86.981549596720939</c:v>
                </c:pt>
                <c:pt idx="2967">
                  <c:v>86.810491985256874</c:v>
                </c:pt>
                <c:pt idx="2968">
                  <c:v>86.638858973007828</c:v>
                </c:pt>
                <c:pt idx="2969">
                  <c:v>86.466662261074262</c:v>
                </c:pt>
                <c:pt idx="2970">
                  <c:v>86.293913648005244</c:v>
                </c:pt>
                <c:pt idx="2971">
                  <c:v>86.120625026173613</c:v>
                </c:pt>
                <c:pt idx="2972">
                  <c:v>85.946808378082324</c:v>
                </c:pt>
                <c:pt idx="2973">
                  <c:v>85.772475772604182</c:v>
                </c:pt>
                <c:pt idx="2974">
                  <c:v>85.597639361161228</c:v>
                </c:pt>
                <c:pt idx="2975">
                  <c:v>85.422311373839392</c:v>
                </c:pt>
                <c:pt idx="2976">
                  <c:v>85.246504115444637</c:v>
                </c:pt>
                <c:pt idx="2977">
                  <c:v>85.070229961507721</c:v>
                </c:pt>
                <c:pt idx="2978">
                  <c:v>84.893501354229002</c:v>
                </c:pt>
                <c:pt idx="2979">
                  <c:v>84.716330798377669</c:v>
                </c:pt>
                <c:pt idx="2980">
                  <c:v>84.538730857140763</c:v>
                </c:pt>
                <c:pt idx="2981">
                  <c:v>84.360714147931773</c:v>
                </c:pt>
                <c:pt idx="2982">
                  <c:v>84.182293338151737</c:v>
                </c:pt>
                <c:pt idx="2983">
                  <c:v>84.003481140916904</c:v>
                </c:pt>
                <c:pt idx="2984">
                  <c:v>83.824290310747315</c:v>
                </c:pt>
                <c:pt idx="2985">
                  <c:v>83.644733639225194</c:v>
                </c:pt>
                <c:pt idx="2986">
                  <c:v>83.464823950625799</c:v>
                </c:pt>
                <c:pt idx="2987">
                  <c:v>83.284574097519197</c:v>
                </c:pt>
                <c:pt idx="2988">
                  <c:v>83.103996956351196</c:v>
                </c:pt>
                <c:pt idx="2989">
                  <c:v>82.923105423005268</c:v>
                </c:pt>
                <c:pt idx="2990">
                  <c:v>82.741912408347915</c:v>
                </c:pt>
                <c:pt idx="2991">
                  <c:v>82.560430833766503</c:v>
                </c:pt>
                <c:pt idx="2992">
                  <c:v>82.37867362668689</c:v>
                </c:pt>
                <c:pt idx="2993">
                  <c:v>82.196653716098695</c:v>
                </c:pt>
                <c:pt idx="2994">
                  <c:v>82.014384028069571</c:v>
                </c:pt>
                <c:pt idx="2995">
                  <c:v>81.831877481263376</c:v>
                </c:pt>
                <c:pt idx="2996">
                  <c:v>81.649146982465084</c:v>
                </c:pt>
                <c:pt idx="2997">
                  <c:v>81.466205422109198</c:v>
                </c:pt>
                <c:pt idx="2998">
                  <c:v>81.283065669824822</c:v>
                </c:pt>
                <c:pt idx="2999">
                  <c:v>81.099740569991226</c:v>
                </c:pt>
                <c:pt idx="3000">
                  <c:v>80.916242937316483</c:v>
                </c:pt>
                <c:pt idx="3001">
                  <c:v>80.732585552430137</c:v>
                </c:pt>
                <c:pt idx="3002">
                  <c:v>80.548781157511073</c:v>
                </c:pt>
                <c:pt idx="3003">
                  <c:v>80.364842451934322</c:v>
                </c:pt>
                <c:pt idx="3004">
                  <c:v>80.180782087954469</c:v>
                </c:pt>
                <c:pt idx="3005">
                  <c:v>79.996612666422649</c:v>
                </c:pt>
                <c:pt idx="3006">
                  <c:v>79.81234673253941</c:v>
                </c:pt>
                <c:pt idx="3007">
                  <c:v>79.627996771653301</c:v>
                </c:pt>
                <c:pt idx="3008">
                  <c:v>79.443575205096209</c:v>
                </c:pt>
                <c:pt idx="3009">
                  <c:v>79.259094386073556</c:v>
                </c:pt>
                <c:pt idx="3010">
                  <c:v>79.074566595597219</c:v>
                </c:pt>
                <c:pt idx="3011">
                  <c:v>78.890004038476548</c:v>
                </c:pt>
                <c:pt idx="3012">
                  <c:v>78.705418839361585</c:v>
                </c:pt>
                <c:pt idx="3013">
                  <c:v>78.520823038844981</c:v>
                </c:pt>
                <c:pt idx="3014">
                  <c:v>78.336228589628604</c:v>
                </c:pt>
                <c:pt idx="3015">
                  <c:v>78.151647352744675</c:v>
                </c:pt>
                <c:pt idx="3016">
                  <c:v>77.967091093852943</c:v>
                </c:pt>
                <c:pt idx="3017">
                  <c:v>77.782571479600321</c:v>
                </c:pt>
                <c:pt idx="3018">
                  <c:v>77.598100074049626</c:v>
                </c:pt>
                <c:pt idx="3019">
                  <c:v>77.413688335186549</c:v>
                </c:pt>
                <c:pt idx="3020">
                  <c:v>77.229347611495427</c:v>
                </c:pt>
                <c:pt idx="3021">
                  <c:v>77.045089138617371</c:v>
                </c:pt>
                <c:pt idx="3022">
                  <c:v>76.860924036082523</c:v>
                </c:pt>
                <c:pt idx="3023">
                  <c:v>76.676863304124296</c:v>
                </c:pt>
                <c:pt idx="3024">
                  <c:v>76.492917820577119</c:v>
                </c:pt>
                <c:pt idx="3025">
                  <c:v>76.309098337856909</c:v>
                </c:pt>
                <c:pt idx="3026">
                  <c:v>76.125415480025509</c:v>
                </c:pt>
                <c:pt idx="3027">
                  <c:v>75.941879739945819</c:v>
                </c:pt>
                <c:pt idx="3028">
                  <c:v>75.758501476519442</c:v>
                </c:pt>
                <c:pt idx="3029">
                  <c:v>75.575290912018588</c:v>
                </c:pt>
                <c:pt idx="3030">
                  <c:v>75.392258129504825</c:v>
                </c:pt>
                <c:pt idx="3031">
                  <c:v>75.209413070340446</c:v>
                </c:pt>
                <c:pt idx="3032">
                  <c:v>75.026765531793487</c:v>
                </c:pt>
                <c:pt idx="3033">
                  <c:v>74.844325164730463</c:v>
                </c:pt>
                <c:pt idx="3034">
                  <c:v>74.662101471410494</c:v>
                </c:pt>
                <c:pt idx="3035">
                  <c:v>74.480103803365637</c:v>
                </c:pt>
                <c:pt idx="3036">
                  <c:v>74.298341359381098</c:v>
                </c:pt>
                <c:pt idx="3037">
                  <c:v>74.116823183569167</c:v>
                </c:pt>
                <c:pt idx="3038">
                  <c:v>73.935558163537294</c:v>
                </c:pt>
                <c:pt idx="3039">
                  <c:v>73.754555028651325</c:v>
                </c:pt>
                <c:pt idx="3040">
                  <c:v>73.57382234839568</c:v>
                </c:pt>
                <c:pt idx="3041">
                  <c:v>73.393368530829378</c:v>
                </c:pt>
                <c:pt idx="3042">
                  <c:v>73.213201821133538</c:v>
                </c:pt>
                <c:pt idx="3043">
                  <c:v>73.033330300258015</c:v>
                </c:pt>
                <c:pt idx="3044">
                  <c:v>72.853761883661818</c:v>
                </c:pt>
                <c:pt idx="3045">
                  <c:v>72.674504320146141</c:v>
                </c:pt>
                <c:pt idx="3046">
                  <c:v>72.495565190781576</c:v>
                </c:pt>
                <c:pt idx="3047">
                  <c:v>72.316951907931227</c:v>
                </c:pt>
                <c:pt idx="3048">
                  <c:v>72.138671714363397</c:v>
                </c:pt>
                <c:pt idx="3049">
                  <c:v>71.960731682456924</c:v>
                </c:pt>
                <c:pt idx="3050">
                  <c:v>71.78313871349927</c:v>
                </c:pt>
                <c:pt idx="3051">
                  <c:v>71.605899537069945</c:v>
                </c:pt>
                <c:pt idx="3052">
                  <c:v>71.429020710519936</c:v>
                </c:pt>
                <c:pt idx="3053">
                  <c:v>71.252508618536424</c:v>
                </c:pt>
                <c:pt idx="3054">
                  <c:v>71.076369472789295</c:v>
                </c:pt>
                <c:pt idx="3055">
                  <c:v>70.900609311674032</c:v>
                </c:pt>
                <c:pt idx="3056">
                  <c:v>70.72523400012831</c:v>
                </c:pt>
                <c:pt idx="3057">
                  <c:v>70.550249229542032</c:v>
                </c:pt>
                <c:pt idx="3058">
                  <c:v>70.375660517742617</c:v>
                </c:pt>
                <c:pt idx="3059">
                  <c:v>70.201473209061632</c:v>
                </c:pt>
                <c:pt idx="3060">
                  <c:v>70.027692474485292</c:v>
                </c:pt>
                <c:pt idx="3061">
                  <c:v>69.854323311878517</c:v>
                </c:pt>
                <c:pt idx="3062">
                  <c:v>69.681370546285564</c:v>
                </c:pt>
                <c:pt idx="3063">
                  <c:v>69.508838830307866</c:v>
                </c:pt>
                <c:pt idx="3064">
                  <c:v>69.336732644553805</c:v>
                </c:pt>
                <c:pt idx="3065">
                  <c:v>69.165056298158746</c:v>
                </c:pt>
                <c:pt idx="3066">
                  <c:v>68.993813929375278</c:v>
                </c:pt>
                <c:pt idx="3067">
                  <c:v>68.823009506236076</c:v>
                </c:pt>
                <c:pt idx="3068">
                  <c:v>68.652646827276243</c:v>
                </c:pt>
                <c:pt idx="3069">
                  <c:v>68.482729522325158</c:v>
                </c:pt>
                <c:pt idx="3070">
                  <c:v>68.313261053360705</c:v>
                </c:pt>
                <c:pt idx="3071">
                  <c:v>68.144244715421578</c:v>
                </c:pt>
                <c:pt idx="3072">
                  <c:v>67.975683637584822</c:v>
                </c:pt>
                <c:pt idx="3073">
                  <c:v>67.807580783995931</c:v>
                </c:pt>
                <c:pt idx="3074">
                  <c:v>67.639938954957131</c:v>
                </c:pt>
                <c:pt idx="3075">
                  <c:v>67.472760788068697</c:v>
                </c:pt>
                <c:pt idx="3076">
                  <c:v>67.306048759424243</c:v>
                </c:pt>
                <c:pt idx="3077">
                  <c:v>67.139805184853643</c:v>
                </c:pt>
                <c:pt idx="3078">
                  <c:v>66.974032221217897</c:v>
                </c:pt>
                <c:pt idx="3079">
                  <c:v>66.808731867747298</c:v>
                </c:pt>
                <c:pt idx="3080">
                  <c:v>66.643905967427926</c:v>
                </c:pt>
                <c:pt idx="3081">
                  <c:v>66.479556208427681</c:v>
                </c:pt>
                <c:pt idx="3082">
                  <c:v>66.315684125567458</c:v>
                </c:pt>
                <c:pt idx="3083">
                  <c:v>66.152291101830826</c:v>
                </c:pt>
                <c:pt idx="3084">
                  <c:v>65.989378369905111</c:v>
                </c:pt>
                <c:pt idx="3085">
                  <c:v>65.826947013772255</c:v>
                </c:pt>
                <c:pt idx="3086">
                  <c:v>65.664997970318595</c:v>
                </c:pt>
                <c:pt idx="3087">
                  <c:v>65.503532030990385</c:v>
                </c:pt>
                <c:pt idx="3088">
                  <c:v>65.342549843467566</c:v>
                </c:pt>
                <c:pt idx="3089">
                  <c:v>65.18205191337853</c:v>
                </c:pt>
                <c:pt idx="3090">
                  <c:v>65.022038606035778</c:v>
                </c:pt>
                <c:pt idx="3091">
                  <c:v>64.862510148195327</c:v>
                </c:pt>
                <c:pt idx="3092">
                  <c:v>64.703466629847284</c:v>
                </c:pt>
                <c:pt idx="3093">
                  <c:v>64.544908006023519</c:v>
                </c:pt>
                <c:pt idx="3094">
                  <c:v>64.386834098628299</c:v>
                </c:pt>
                <c:pt idx="3095">
                  <c:v>64.229244598286854</c:v>
                </c:pt>
                <c:pt idx="3096">
                  <c:v>64.072139066215186</c:v>
                </c:pt>
                <c:pt idx="3097">
                  <c:v>63.915516936099849</c:v>
                </c:pt>
                <c:pt idx="3098">
                  <c:v>63.759377516003141</c:v>
                </c:pt>
                <c:pt idx="3099">
                  <c:v>63.603719990267919</c:v>
                </c:pt>
                <c:pt idx="3100">
                  <c:v>63.448543421448917</c:v>
                </c:pt>
                <c:pt idx="3101">
                  <c:v>63.293846752242857</c:v>
                </c:pt>
                <c:pt idx="3102">
                  <c:v>63.139628807434505</c:v>
                </c:pt>
                <c:pt idx="3103">
                  <c:v>62.985888295849833</c:v>
                </c:pt>
                <c:pt idx="3104">
                  <c:v>62.832623812313486</c:v>
                </c:pt>
                <c:pt idx="3105">
                  <c:v>62.679833839615227</c:v>
                </c:pt>
                <c:pt idx="3106">
                  <c:v>62.527516750476735</c:v>
                </c:pt>
                <c:pt idx="3107">
                  <c:v>62.375670809524578</c:v>
                </c:pt>
                <c:pt idx="3108">
                  <c:v>62.224294175263836</c:v>
                </c:pt>
                <c:pt idx="3109">
                  <c:v>62.073384902053149</c:v>
                </c:pt>
                <c:pt idx="3110">
                  <c:v>61.922940942078014</c:v>
                </c:pt>
                <c:pt idx="3111">
                  <c:v>61.772960147324284</c:v>
                </c:pt>
                <c:pt idx="3112">
                  <c:v>61.623440271547054</c:v>
                </c:pt>
                <c:pt idx="3113">
                  <c:v>61.474378972242718</c:v>
                </c:pt>
                <c:pt idx="3114">
                  <c:v>61.325773812602321</c:v>
                </c:pt>
                <c:pt idx="3115">
                  <c:v>61.177622263481609</c:v>
                </c:pt>
                <c:pt idx="3116">
                  <c:v>61.029921705340399</c:v>
                </c:pt>
                <c:pt idx="3117">
                  <c:v>60.882669430194625</c:v>
                </c:pt>
                <c:pt idx="3118">
                  <c:v>60.735862643550448</c:v>
                </c:pt>
                <c:pt idx="3119">
                  <c:v>60.58949846633125</c:v>
                </c:pt>
                <c:pt idx="3120">
                  <c:v>60.443573936795602</c:v>
                </c:pt>
                <c:pt idx="3121">
                  <c:v>60.298086012448252</c:v>
                </c:pt>
                <c:pt idx="3122">
                  <c:v>60.153031571937348</c:v>
                </c:pt>
                <c:pt idx="3123">
                  <c:v>60.008407416935469</c:v>
                </c:pt>
                <c:pt idx="3124">
                  <c:v>59.864210274017836</c:v>
                </c:pt>
                <c:pt idx="3125">
                  <c:v>59.720436796524822</c:v>
                </c:pt>
                <c:pt idx="3126">
                  <c:v>59.577083566402692</c:v>
                </c:pt>
                <c:pt idx="3127">
                  <c:v>59.434147096044128</c:v>
                </c:pt>
                <c:pt idx="3128">
                  <c:v>59.291623830104058</c:v>
                </c:pt>
                <c:pt idx="3129">
                  <c:v>59.14951014730245</c:v>
                </c:pt>
                <c:pt idx="3130">
                  <c:v>59.007802362216651</c:v>
                </c:pt>
                <c:pt idx="3131">
                  <c:v>58.866496727050418</c:v>
                </c:pt>
                <c:pt idx="3132">
                  <c:v>58.72558943339439</c:v>
                </c:pt>
                <c:pt idx="3133">
                  <c:v>58.585076613962315</c:v>
                </c:pt>
                <c:pt idx="3134">
                  <c:v>58.444954344314212</c:v>
                </c:pt>
                <c:pt idx="3135">
                  <c:v>58.305218644563382</c:v>
                </c:pt>
                <c:pt idx="3136">
                  <c:v>58.165865481063335</c:v>
                </c:pt>
                <c:pt idx="3137">
                  <c:v>58.026890768073088</c:v>
                </c:pt>
                <c:pt idx="3138">
                  <c:v>57.888290369414278</c:v>
                </c:pt>
                <c:pt idx="3139">
                  <c:v>57.750060100099532</c:v>
                </c:pt>
                <c:pt idx="3140">
                  <c:v>57.612195727945803</c:v>
                </c:pt>
                <c:pt idx="3141">
                  <c:v>57.474692975171408</c:v>
                </c:pt>
                <c:pt idx="3142">
                  <c:v>57.337547519968339</c:v>
                </c:pt>
                <c:pt idx="3143">
                  <c:v>57.20075499805732</c:v>
                </c:pt>
                <c:pt idx="3144">
                  <c:v>57.06431100422725</c:v>
                </c:pt>
                <c:pt idx="3145">
                  <c:v>56.92821109384748</c:v>
                </c:pt>
                <c:pt idx="3146">
                  <c:v>56.792450784365002</c:v>
                </c:pt>
                <c:pt idx="3147">
                  <c:v>56.657025556783267</c:v>
                </c:pt>
                <c:pt idx="3148">
                  <c:v>56.521930857114029</c:v>
                </c:pt>
                <c:pt idx="3149">
                  <c:v>56.387162097817409</c:v>
                </c:pt>
                <c:pt idx="3150">
                  <c:v>56.252714659213751</c:v>
                </c:pt>
                <c:pt idx="3151">
                  <c:v>56.118583890881467</c:v>
                </c:pt>
                <c:pt idx="3152">
                  <c:v>55.984765113031443</c:v>
                </c:pt>
                <c:pt idx="3153">
                  <c:v>55.851253617861289</c:v>
                </c:pt>
                <c:pt idx="3154">
                  <c:v>55.718044670889995</c:v>
                </c:pt>
                <c:pt idx="3155">
                  <c:v>55.585133512273444</c:v>
                </c:pt>
                <c:pt idx="3156">
                  <c:v>55.452515358094288</c:v>
                </c:pt>
                <c:pt idx="3157">
                  <c:v>55.320185401640586</c:v>
                </c:pt>
                <c:pt idx="3158">
                  <c:v>55.188138814655062</c:v>
                </c:pt>
                <c:pt idx="3159">
                  <c:v>55.056370748570089</c:v>
                </c:pt>
                <c:pt idx="3160">
                  <c:v>54.924876335719645</c:v>
                </c:pt>
                <c:pt idx="3161">
                  <c:v>54.793650690533042</c:v>
                </c:pt>
                <c:pt idx="3162">
                  <c:v>54.662688910707516</c:v>
                </c:pt>
                <c:pt idx="3163">
                  <c:v>54.531986078362124</c:v>
                </c:pt>
                <c:pt idx="3164">
                  <c:v>54.401537261170333</c:v>
                </c:pt>
                <c:pt idx="3165">
                  <c:v>54.271337513474421</c:v>
                </c:pt>
                <c:pt idx="3166">
                  <c:v>54.141381877378251</c:v>
                </c:pt>
                <c:pt idx="3167">
                  <c:v>54.011665383825431</c:v>
                </c:pt>
                <c:pt idx="3168">
                  <c:v>53.882183053651104</c:v>
                </c:pt>
                <c:pt idx="3169">
                  <c:v>53.752929898621161</c:v>
                </c:pt>
                <c:pt idx="3170">
                  <c:v>53.623900922450034</c:v>
                </c:pt>
                <c:pt idx="3171">
                  <c:v>53.49509112179723</c:v>
                </c:pt>
                <c:pt idx="3172">
                  <c:v>53.366495487249622</c:v>
                </c:pt>
                <c:pt idx="3173">
                  <c:v>53.23810900428164</c:v>
                </c:pt>
                <c:pt idx="3174">
                  <c:v>53.109926654200066</c:v>
                </c:pt>
                <c:pt idx="3175">
                  <c:v>52.981943415068628</c:v>
                </c:pt>
                <c:pt idx="3176">
                  <c:v>52.854154262613378</c:v>
                </c:pt>
                <c:pt idx="3177">
                  <c:v>52.726554171116803</c:v>
                </c:pt>
                <c:pt idx="3178">
                  <c:v>52.599138114284344</c:v>
                </c:pt>
                <c:pt idx="3179">
                  <c:v>52.471901066103882</c:v>
                </c:pt>
                <c:pt idx="3180">
                  <c:v>52.344838001678355</c:v>
                </c:pt>
                <c:pt idx="3181">
                  <c:v>52.217943898049981</c:v>
                </c:pt>
                <c:pt idx="3182">
                  <c:v>52.091213735000821</c:v>
                </c:pt>
                <c:pt idx="3183">
                  <c:v>51.9646424958419</c:v>
                </c:pt>
                <c:pt idx="3184">
                  <c:v>51.838225168181253</c:v>
                </c:pt>
                <c:pt idx="3185">
                  <c:v>51.711956744681913</c:v>
                </c:pt>
                <c:pt idx="3186">
                  <c:v>51.585832223794512</c:v>
                </c:pt>
                <c:pt idx="3187">
                  <c:v>51.459846610485329</c:v>
                </c:pt>
                <c:pt idx="3188">
                  <c:v>51.33399491693902</c:v>
                </c:pt>
                <c:pt idx="3189">
                  <c:v>51.208272163253241</c:v>
                </c:pt>
                <c:pt idx="3190">
                  <c:v>51.082673378113327</c:v>
                </c:pt>
                <c:pt idx="3191">
                  <c:v>50.957193599451955</c:v>
                </c:pt>
                <c:pt idx="3192">
                  <c:v>50.831827875100828</c:v>
                </c:pt>
                <c:pt idx="3193">
                  <c:v>50.706571263415441</c:v>
                </c:pt>
                <c:pt idx="3194">
                  <c:v>50.581418833901409</c:v>
                </c:pt>
                <c:pt idx="3195">
                  <c:v>50.456365667809393</c:v>
                </c:pt>
                <c:pt idx="3196">
                  <c:v>50.331406858732748</c:v>
                </c:pt>
                <c:pt idx="3197">
                  <c:v>50.206537513177295</c:v>
                </c:pt>
                <c:pt idx="3198">
                  <c:v>50.081752751128192</c:v>
                </c:pt>
                <c:pt idx="3199">
                  <c:v>49.957047706597962</c:v>
                </c:pt>
                <c:pt idx="3200">
                  <c:v>49.832417528161528</c:v>
                </c:pt>
                <c:pt idx="3201">
                  <c:v>49.707857379481936</c:v>
                </c:pt>
                <c:pt idx="3202">
                  <c:v>49.583362439820405</c:v>
                </c:pt>
                <c:pt idx="3203">
                  <c:v>49.458927904533112</c:v>
                </c:pt>
                <c:pt idx="3204">
                  <c:v>49.33454898556127</c:v>
                </c:pt>
                <c:pt idx="3205">
                  <c:v>49.210220911900365</c:v>
                </c:pt>
                <c:pt idx="3206">
                  <c:v>49.085938930068863</c:v>
                </c:pt>
                <c:pt idx="3207">
                  <c:v>48.961698304552726</c:v>
                </c:pt>
                <c:pt idx="3208">
                  <c:v>48.837494318249753</c:v>
                </c:pt>
                <c:pt idx="3209">
                  <c:v>48.713322272895027</c:v>
                </c:pt>
                <c:pt idx="3210">
                  <c:v>48.589177489480619</c:v>
                </c:pt>
                <c:pt idx="3211">
                  <c:v>48.465055308659515</c:v>
                </c:pt>
                <c:pt idx="3212">
                  <c:v>48.340951091143722</c:v>
                </c:pt>
                <c:pt idx="3213">
                  <c:v>48.216860218090119</c:v>
                </c:pt>
                <c:pt idx="3214">
                  <c:v>48.092778091472496</c:v>
                </c:pt>
                <c:pt idx="3215">
                  <c:v>47.968700134452064</c:v>
                </c:pt>
                <c:pt idx="3216">
                  <c:v>47.844621791728713</c:v>
                </c:pt>
                <c:pt idx="3217">
                  <c:v>47.720538529889467</c:v>
                </c:pt>
                <c:pt idx="3218">
                  <c:v>47.596445837743261</c:v>
                </c:pt>
                <c:pt idx="3219">
                  <c:v>47.472339226649495</c:v>
                </c:pt>
                <c:pt idx="3220">
                  <c:v>47.348214230836959</c:v>
                </c:pt>
                <c:pt idx="3221">
                  <c:v>47.224066407709444</c:v>
                </c:pt>
                <c:pt idx="3222">
                  <c:v>47.099891338151053</c:v>
                </c:pt>
                <c:pt idx="3223">
                  <c:v>46.975684626814513</c:v>
                </c:pt>
                <c:pt idx="3224">
                  <c:v>46.851441902407259</c:v>
                </c:pt>
                <c:pt idx="3225">
                  <c:v>46.72715881796546</c:v>
                </c:pt>
                <c:pt idx="3226">
                  <c:v>46.602831051120603</c:v>
                </c:pt>
                <c:pt idx="3227">
                  <c:v>46.478454304362202</c:v>
                </c:pt>
                <c:pt idx="3228">
                  <c:v>46.354024305286657</c:v>
                </c:pt>
                <c:pt idx="3229">
                  <c:v>46.229536806841537</c:v>
                </c:pt>
                <c:pt idx="3230">
                  <c:v>46.104987587565887</c:v>
                </c:pt>
                <c:pt idx="3231">
                  <c:v>45.980372451814702</c:v>
                </c:pt>
                <c:pt idx="3232">
                  <c:v>45.855687229987069</c:v>
                </c:pt>
                <c:pt idx="3233">
                  <c:v>45.730927778736316</c:v>
                </c:pt>
                <c:pt idx="3234">
                  <c:v>45.606089981184795</c:v>
                </c:pt>
                <c:pt idx="3235">
                  <c:v>45.481169747121214</c:v>
                </c:pt>
                <c:pt idx="3236">
                  <c:v>45.356163013199421</c:v>
                </c:pt>
                <c:pt idx="3237">
                  <c:v>45.231065743126408</c:v>
                </c:pt>
                <c:pt idx="3238">
                  <c:v>45.105873927848478</c:v>
                </c:pt>
                <c:pt idx="3239">
                  <c:v>44.980583585723508</c:v>
                </c:pt>
                <c:pt idx="3240">
                  <c:v>44.855190762698811</c:v>
                </c:pt>
                <c:pt idx="3241">
                  <c:v>44.729691532470042</c:v>
                </c:pt>
                <c:pt idx="3242">
                  <c:v>44.604081996647921</c:v>
                </c:pt>
                <c:pt idx="3243">
                  <c:v>44.47835828490733</c:v>
                </c:pt>
                <c:pt idx="3244">
                  <c:v>44.352516555140795</c:v>
                </c:pt>
                <c:pt idx="3245">
                  <c:v>44.226552993598716</c:v>
                </c:pt>
                <c:pt idx="3246">
                  <c:v>44.100463815029713</c:v>
                </c:pt>
                <c:pt idx="3247">
                  <c:v>43.974245262818073</c:v>
                </c:pt>
                <c:pt idx="3248">
                  <c:v>43.847893609104744</c:v>
                </c:pt>
                <c:pt idx="3249">
                  <c:v>43.721405154920376</c:v>
                </c:pt>
                <c:pt idx="3250">
                  <c:v>43.594776230296844</c:v>
                </c:pt>
                <c:pt idx="3251">
                  <c:v>43.468003194389723</c:v>
                </c:pt>
                <c:pt idx="3252">
                  <c:v>43.341082435584184</c:v>
                </c:pt>
                <c:pt idx="3253">
                  <c:v>43.214010371602114</c:v>
                </c:pt>
                <c:pt idx="3254">
                  <c:v>43.086783449604894</c:v>
                </c:pt>
                <c:pt idx="3255">
                  <c:v>42.95939814629233</c:v>
                </c:pt>
                <c:pt idx="3256">
                  <c:v>42.831850967994058</c:v>
                </c:pt>
                <c:pt idx="3257">
                  <c:v>42.704138450763196</c:v>
                </c:pt>
                <c:pt idx="3258">
                  <c:v>42.576257160459306</c:v>
                </c:pt>
                <c:pt idx="3259">
                  <c:v>42.448203692834795</c:v>
                </c:pt>
                <c:pt idx="3260">
                  <c:v>42.319974673610659</c:v>
                </c:pt>
                <c:pt idx="3261">
                  <c:v>42.191566758554018</c:v>
                </c:pt>
                <c:pt idx="3262">
                  <c:v>42.062976633549681</c:v>
                </c:pt>
                <c:pt idx="3263">
                  <c:v>41.934201014669839</c:v>
                </c:pt>
                <c:pt idx="3264">
                  <c:v>41.805236648237837</c:v>
                </c:pt>
                <c:pt idx="3265">
                  <c:v>41.676080310894605</c:v>
                </c:pt>
                <c:pt idx="3266">
                  <c:v>41.546728809653104</c:v>
                </c:pt>
                <c:pt idx="3267">
                  <c:v>41.417178981959921</c:v>
                </c:pt>
                <c:pt idx="3268">
                  <c:v>41.28742769574373</c:v>
                </c:pt>
                <c:pt idx="3269">
                  <c:v>41.157471849470795</c:v>
                </c:pt>
                <c:pt idx="3270">
                  <c:v>41.027308372191669</c:v>
                </c:pt>
                <c:pt idx="3271">
                  <c:v>40.896934223583514</c:v>
                </c:pt>
                <c:pt idx="3272">
                  <c:v>40.766346393998731</c:v>
                </c:pt>
                <c:pt idx="3273">
                  <c:v>40.635541904499206</c:v>
                </c:pt>
                <c:pt idx="3274">
                  <c:v>40.504517806900026</c:v>
                </c:pt>
                <c:pt idx="3275">
                  <c:v>40.373271183799432</c:v>
                </c:pt>
                <c:pt idx="3276">
                  <c:v>40.241799148617304</c:v>
                </c:pt>
                <c:pt idx="3277">
                  <c:v>40.110098845621593</c:v>
                </c:pt>
                <c:pt idx="3278">
                  <c:v>39.978167449959869</c:v>
                </c:pt>
                <c:pt idx="3279">
                  <c:v>39.846002167686862</c:v>
                </c:pt>
                <c:pt idx="3280">
                  <c:v>39.713600235785236</c:v>
                </c:pt>
                <c:pt idx="3281">
                  <c:v>39.580958922192366</c:v>
                </c:pt>
                <c:pt idx="3282">
                  <c:v>39.448075525817643</c:v>
                </c:pt>
                <c:pt idx="3283">
                  <c:v>39.314947376564987</c:v>
                </c:pt>
                <c:pt idx="3284">
                  <c:v>39.181571835347142</c:v>
                </c:pt>
                <c:pt idx="3285">
                  <c:v>39.047946294101251</c:v>
                </c:pt>
                <c:pt idx="3286">
                  <c:v>38.91406817580318</c:v>
                </c:pt>
                <c:pt idx="3287">
                  <c:v>38.779934934479343</c:v>
                </c:pt>
                <c:pt idx="3288">
                  <c:v>38.645544055216163</c:v>
                </c:pt>
                <c:pt idx="3289">
                  <c:v>38.510893054170225</c:v>
                </c:pt>
                <c:pt idx="3290">
                  <c:v>38.375979478573129</c:v>
                </c:pt>
                <c:pt idx="3291">
                  <c:v>38.240800906740304</c:v>
                </c:pt>
                <c:pt idx="3292">
                  <c:v>38.105354948072517</c:v>
                </c:pt>
                <c:pt idx="3293">
                  <c:v>37.969639243059447</c:v>
                </c:pt>
                <c:pt idx="3294">
                  <c:v>37.833651463282706</c:v>
                </c:pt>
                <c:pt idx="3295">
                  <c:v>37.697389311413986</c:v>
                </c:pt>
                <c:pt idx="3296">
                  <c:v>37.560850521214689</c:v>
                </c:pt>
                <c:pt idx="3297">
                  <c:v>37.424032857535195</c:v>
                </c:pt>
                <c:pt idx="3298">
                  <c:v>37.286934116308231</c:v>
                </c:pt>
                <c:pt idx="3299">
                  <c:v>37.149552124547654</c:v>
                </c:pt>
                <c:pt idx="3300">
                  <c:v>37.011884740339923</c:v>
                </c:pt>
                <c:pt idx="3301">
                  <c:v>36.873929852838387</c:v>
                </c:pt>
                <c:pt idx="3302">
                  <c:v>36.735685382255838</c:v>
                </c:pt>
                <c:pt idx="3303">
                  <c:v>36.597149279854563</c:v>
                </c:pt>
                <c:pt idx="3304">
                  <c:v>36.458319527936283</c:v>
                </c:pt>
                <c:pt idx="3305">
                  <c:v>36.319194139833144</c:v>
                </c:pt>
                <c:pt idx="3306">
                  <c:v>36.179771159893221</c:v>
                </c:pt>
                <c:pt idx="3307">
                  <c:v>36.040048663468326</c:v>
                </c:pt>
                <c:pt idx="3308">
                  <c:v>35.900024756902269</c:v>
                </c:pt>
                <c:pt idx="3309">
                  <c:v>35.759697577513407</c:v>
                </c:pt>
                <c:pt idx="3310">
                  <c:v>35.619065293581457</c:v>
                </c:pt>
                <c:pt idx="3311">
                  <c:v>35.478126104330016</c:v>
                </c:pt>
                <c:pt idx="3312">
                  <c:v>35.33687823990968</c:v>
                </c:pt>
                <c:pt idx="3313">
                  <c:v>35.195319961379994</c:v>
                </c:pt>
                <c:pt idx="3314">
                  <c:v>35.053449560692314</c:v>
                </c:pt>
                <c:pt idx="3315">
                  <c:v>34.911265360667244</c:v>
                </c:pt>
                <c:pt idx="3316">
                  <c:v>34.76876571497823</c:v>
                </c:pt>
                <c:pt idx="3317">
                  <c:v>34.625949008128202</c:v>
                </c:pt>
                <c:pt idx="3318">
                  <c:v>34.482813655428828</c:v>
                </c:pt>
                <c:pt idx="3319">
                  <c:v>34.339358102978679</c:v>
                </c:pt>
                <c:pt idx="3320">
                  <c:v>34.195580827639333</c:v>
                </c:pt>
                <c:pt idx="3321">
                  <c:v>34.051480337012293</c:v>
                </c:pt>
                <c:pt idx="3322">
                  <c:v>33.907055169415855</c:v>
                </c:pt>
                <c:pt idx="3323">
                  <c:v>33.762303893858586</c:v>
                </c:pt>
                <c:pt idx="3324">
                  <c:v>33.617225110014687</c:v>
                </c:pt>
                <c:pt idx="3325">
                  <c:v>33.471817448198692</c:v>
                </c:pt>
                <c:pt idx="3326">
                  <c:v>33.326079569336031</c:v>
                </c:pt>
                <c:pt idx="3327">
                  <c:v>33.180010164940001</c:v>
                </c:pt>
                <c:pt idx="3328">
                  <c:v>33.033607957079425</c:v>
                </c:pt>
                <c:pt idx="3329">
                  <c:v>32.886871698353815</c:v>
                </c:pt>
                <c:pt idx="3330">
                  <c:v>32.739800171862612</c:v>
                </c:pt>
                <c:pt idx="3331">
                  <c:v>32.592392191174469</c:v>
                </c:pt>
                <c:pt idx="3332">
                  <c:v>32.4446466003007</c:v>
                </c:pt>
                <c:pt idx="3333">
                  <c:v>32.296562273660442</c:v>
                </c:pt>
                <c:pt idx="3334">
                  <c:v>32.148138116051797</c:v>
                </c:pt>
                <c:pt idx="3335">
                  <c:v>31.999373062619298</c:v>
                </c:pt>
                <c:pt idx="3336">
                  <c:v>31.850266078822216</c:v>
                </c:pt>
                <c:pt idx="3337">
                  <c:v>31.700816160399796</c:v>
                </c:pt>
                <c:pt idx="3338">
                  <c:v>31.551022333339716</c:v>
                </c:pt>
                <c:pt idx="3339">
                  <c:v>31.400883653842868</c:v>
                </c:pt>
                <c:pt idx="3340">
                  <c:v>31.250399208288798</c:v>
                </c:pt>
                <c:pt idx="3341">
                  <c:v>31.09956811320086</c:v>
                </c:pt>
                <c:pt idx="3342">
                  <c:v>30.948389515211289</c:v>
                </c:pt>
                <c:pt idx="3343">
                  <c:v>30.796862591022517</c:v>
                </c:pt>
                <c:pt idx="3344">
                  <c:v>30.644986547372156</c:v>
                </c:pt>
                <c:pt idx="3345">
                  <c:v>30.492760620995966</c:v>
                </c:pt>
                <c:pt idx="3346">
                  <c:v>30.34018407858801</c:v>
                </c:pt>
                <c:pt idx="3347">
                  <c:v>30.187256216763842</c:v>
                </c:pt>
                <c:pt idx="3348">
                  <c:v>30.033976362020013</c:v>
                </c:pt>
                <c:pt idx="3349">
                  <c:v>29.880343870695043</c:v>
                </c:pt>
                <c:pt idx="3350">
                  <c:v>29.726358128929803</c:v>
                </c:pt>
                <c:pt idx="3351">
                  <c:v>29.572018552624371</c:v>
                </c:pt>
                <c:pt idx="3352">
                  <c:v>29.41732458739915</c:v>
                </c:pt>
                <c:pt idx="3353">
                  <c:v>29.262275708550561</c:v>
                </c:pt>
                <c:pt idx="3354">
                  <c:v>29.106871421009714</c:v>
                </c:pt>
                <c:pt idx="3355">
                  <c:v>28.951111259298415</c:v>
                </c:pt>
                <c:pt idx="3356">
                  <c:v>28.794994787485081</c:v>
                </c:pt>
                <c:pt idx="3357">
                  <c:v>28.638521599140603</c:v>
                </c:pt>
                <c:pt idx="3358">
                  <c:v>28.481691317292388</c:v>
                </c:pt>
                <c:pt idx="3359">
                  <c:v>28.324503594378797</c:v>
                </c:pt>
                <c:pt idx="3360">
                  <c:v>28.166958112202735</c:v>
                </c:pt>
                <c:pt idx="3361">
                  <c:v>28.009054581883277</c:v>
                </c:pt>
                <c:pt idx="3362">
                  <c:v>27.850792743808853</c:v>
                </c:pt>
                <c:pt idx="3363">
                  <c:v>27.69217236758908</c:v>
                </c:pt>
                <c:pt idx="3364">
                  <c:v>27.533193252002462</c:v>
                </c:pt>
                <c:pt idx="3365">
                  <c:v>27.373855224949693</c:v>
                </c:pt>
                <c:pt idx="3366">
                  <c:v>27.214158143400283</c:v>
                </c:pt>
                <c:pt idx="3367">
                  <c:v>27.054101893343272</c:v>
                </c:pt>
                <c:pt idx="3368">
                  <c:v>26.893686389732153</c:v>
                </c:pt>
                <c:pt idx="3369">
                  <c:v>26.732911576432798</c:v>
                </c:pt>
                <c:pt idx="3370">
                  <c:v>26.571777426172446</c:v>
                </c:pt>
                <c:pt idx="3371">
                  <c:v>26.410283940479246</c:v>
                </c:pt>
                <c:pt idx="3372">
                  <c:v>26.248431149631188</c:v>
                </c:pt>
                <c:pt idx="3373">
                  <c:v>26.086219112599053</c:v>
                </c:pt>
                <c:pt idx="3374">
                  <c:v>25.923647916987051</c:v>
                </c:pt>
                <c:pt idx="3375">
                  <c:v>25.760717678977585</c:v>
                </c:pt>
                <c:pt idx="3376">
                  <c:v>25.597428543270837</c:v>
                </c:pt>
                <c:pt idx="3377">
                  <c:v>25.433780683024821</c:v>
                </c:pt>
                <c:pt idx="3378">
                  <c:v>25.269774299795642</c:v>
                </c:pt>
                <c:pt idx="3379">
                  <c:v>25.105409623474543</c:v>
                </c:pt>
                <c:pt idx="3380">
                  <c:v>24.940686912227306</c:v>
                </c:pt>
                <c:pt idx="3381">
                  <c:v>24.775606452429201</c:v>
                </c:pt>
                <c:pt idx="3382">
                  <c:v>24.61016855860214</c:v>
                </c:pt>
                <c:pt idx="3383">
                  <c:v>24.444373573346667</c:v>
                </c:pt>
                <c:pt idx="3384">
                  <c:v>24.278221867279058</c:v>
                </c:pt>
                <c:pt idx="3385">
                  <c:v>24.111713838962089</c:v>
                </c:pt>
                <c:pt idx="3386">
                  <c:v>23.944849914836851</c:v>
                </c:pt>
                <c:pt idx="3387">
                  <c:v>23.777630549152974</c:v>
                </c:pt>
                <c:pt idx="3388">
                  <c:v>23.610056223899932</c:v>
                </c:pt>
                <c:pt idx="3389">
                  <c:v>23.442127448733942</c:v>
                </c:pt>
                <c:pt idx="3390">
                  <c:v>23.273844760907537</c:v>
                </c:pt>
                <c:pt idx="3391">
                  <c:v>23.105208725192455</c:v>
                </c:pt>
                <c:pt idx="3392">
                  <c:v>22.936219933807934</c:v>
                </c:pt>
                <c:pt idx="3393">
                  <c:v>22.766879006345818</c:v>
                </c:pt>
                <c:pt idx="3394">
                  <c:v>22.597186589690068</c:v>
                </c:pt>
                <c:pt idx="3395">
                  <c:v>22.427143357941304</c:v>
                </c:pt>
                <c:pt idx="3396">
                  <c:v>22.256750012337307</c:v>
                </c:pt>
                <c:pt idx="3397">
                  <c:v>22.086007281172158</c:v>
                </c:pt>
                <c:pt idx="3398">
                  <c:v>21.914915919715213</c:v>
                </c:pt>
                <c:pt idx="3399">
                  <c:v>21.743476710127965</c:v>
                </c:pt>
                <c:pt idx="3400">
                  <c:v>21.571690461379802</c:v>
                </c:pt>
                <c:pt idx="3401">
                  <c:v>21.39955800916448</c:v>
                </c:pt>
                <c:pt idx="3402">
                  <c:v>21.227080215811128</c:v>
                </c:pt>
                <c:pt idx="3403">
                  <c:v>21.05425797019916</c:v>
                </c:pt>
                <c:pt idx="3404">
                  <c:v>20.881092187667377</c:v>
                </c:pt>
                <c:pt idx="3405">
                  <c:v>20.707583809924671</c:v>
                </c:pt>
                <c:pt idx="3406">
                  <c:v>20.533733804959184</c:v>
                </c:pt>
                <c:pt idx="3407">
                  <c:v>20.359543166943325</c:v>
                </c:pt>
                <c:pt idx="3408">
                  <c:v>20.185012916142227</c:v>
                </c:pt>
                <c:pt idx="3409">
                  <c:v>20.010144098816198</c:v>
                </c:pt>
                <c:pt idx="3410">
                  <c:v>19.834937787125199</c:v>
                </c:pt>
                <c:pt idx="3411">
                  <c:v>19.659395079030247</c:v>
                </c:pt>
                <c:pt idx="3412">
                  <c:v>19.483517098193374</c:v>
                </c:pt>
                <c:pt idx="3413">
                  <c:v>19.307304993877125</c:v>
                </c:pt>
                <c:pt idx="3414">
                  <c:v>19.130759940841955</c:v>
                </c:pt>
                <c:pt idx="3415">
                  <c:v>18.953883139243317</c:v>
                </c:pt>
                <c:pt idx="3416">
                  <c:v>18.776675814525447</c:v>
                </c:pt>
                <c:pt idx="3417">
                  <c:v>18.599139217314416</c:v>
                </c:pt>
                <c:pt idx="3418">
                  <c:v>18.42127462331257</c:v>
                </c:pt>
                <c:pt idx="3419">
                  <c:v>18.243083333184785</c:v>
                </c:pt>
                <c:pt idx="3420">
                  <c:v>18.064566672451491</c:v>
                </c:pt>
                <c:pt idx="3421">
                  <c:v>17.885725991374329</c:v>
                </c:pt>
                <c:pt idx="3422">
                  <c:v>17.706562664841584</c:v>
                </c:pt>
                <c:pt idx="3423">
                  <c:v>17.527078092255067</c:v>
                </c:pt>
                <c:pt idx="3424">
                  <c:v>17.34727369741006</c:v>
                </c:pt>
                <c:pt idx="3425">
                  <c:v>17.167150928378504</c:v>
                </c:pt>
                <c:pt idx="3426">
                  <c:v>16.986711257391477</c:v>
                </c:pt>
                <c:pt idx="3427">
                  <c:v>16.805956180711036</c:v>
                </c:pt>
                <c:pt idx="3428">
                  <c:v>16.624887218514687</c:v>
                </c:pt>
                <c:pt idx="3429">
                  <c:v>16.443505914765211</c:v>
                </c:pt>
                <c:pt idx="3430">
                  <c:v>16.261813837087431</c:v>
                </c:pt>
                <c:pt idx="3431">
                  <c:v>16.079812576639455</c:v>
                </c:pt>
                <c:pt idx="3432">
                  <c:v>15.897503747983109</c:v>
                </c:pt>
                <c:pt idx="3433">
                  <c:v>15.714888988953618</c:v>
                </c:pt>
                <c:pt idx="3434">
                  <c:v>15.531969960526652</c:v>
                </c:pt>
                <c:pt idx="3435">
                  <c:v>15.348748346685738</c:v>
                </c:pt>
                <c:pt idx="3436">
                  <c:v>15.165225854283449</c:v>
                </c:pt>
                <c:pt idx="3437">
                  <c:v>14.981404212908075</c:v>
                </c:pt>
                <c:pt idx="3438">
                  <c:v>14.797285174740324</c:v>
                </c:pt>
                <c:pt idx="3439">
                  <c:v>14.612870514418631</c:v>
                </c:pt>
                <c:pt idx="3440">
                  <c:v>14.42816202889054</c:v>
                </c:pt>
                <c:pt idx="3441">
                  <c:v>14.243161537274602</c:v>
                </c:pt>
                <c:pt idx="3442">
                  <c:v>14.05787088071105</c:v>
                </c:pt>
                <c:pt idx="3443">
                  <c:v>13.872291922217954</c:v>
                </c:pt>
                <c:pt idx="3444">
                  <c:v>13.686426546540076</c:v>
                </c:pt>
                <c:pt idx="3445">
                  <c:v>13.500276660001532</c:v>
                </c:pt>
                <c:pt idx="3446">
                  <c:v>13.313844190350778</c:v>
                </c:pt>
                <c:pt idx="3447">
                  <c:v>13.127131086609552</c:v>
                </c:pt>
                <c:pt idx="3448">
                  <c:v>12.940139318917176</c:v>
                </c:pt>
                <c:pt idx="3449">
                  <c:v>12.752870878374353</c:v>
                </c:pt>
                <c:pt idx="3450">
                  <c:v>12.565327776883748</c:v>
                </c:pt>
                <c:pt idx="3451">
                  <c:v>12.377512046991626</c:v>
                </c:pt>
                <c:pt idx="3452">
                  <c:v>12.189425741725017</c:v>
                </c:pt>
                <c:pt idx="3453">
                  <c:v>12.001070934429293</c:v>
                </c:pt>
                <c:pt idx="3454">
                  <c:v>11.812449718603943</c:v>
                </c:pt>
                <c:pt idx="3455">
                  <c:v>11.623564207734631</c:v>
                </c:pt>
                <c:pt idx="3456">
                  <c:v>11.434416535127156</c:v>
                </c:pt>
                <c:pt idx="3457">
                  <c:v>11.245008853737176</c:v>
                </c:pt>
                <c:pt idx="3458">
                  <c:v>11.055343335999112</c:v>
                </c:pt>
                <c:pt idx="3459">
                  <c:v>10.865422173652263</c:v>
                </c:pt>
                <c:pt idx="3460">
                  <c:v>10.675247577569081</c:v>
                </c:pt>
                <c:pt idx="3461">
                  <c:v>10.484821777576826</c:v>
                </c:pt>
                <c:pt idx="3462">
                  <c:v>10.294147022282118</c:v>
                </c:pt>
                <c:pt idx="3463">
                  <c:v>10.103225578890431</c:v>
                </c:pt>
                <c:pt idx="3464">
                  <c:v>9.9120597330263251</c:v>
                </c:pt>
                <c:pt idx="3465">
                  <c:v>9.7206517885516632</c:v>
                </c:pt>
                <c:pt idx="3466">
                  <c:v>9.5290040673805834</c:v>
                </c:pt>
                <c:pt idx="3467">
                  <c:v>9.3371189092958389</c:v>
                </c:pt>
                <c:pt idx="3468">
                  <c:v>9.1449986717625507</c:v>
                </c:pt>
                <c:pt idx="3469">
                  <c:v>8.9526457297377249</c:v>
                </c:pt>
                <c:pt idx="3470">
                  <c:v>8.7600624754826697</c:v>
                </c:pt>
                <c:pt idx="3471">
                  <c:v>8.5672513183709782</c:v>
                </c:pt>
                <c:pt idx="3472">
                  <c:v>8.3742146846965966</c:v>
                </c:pt>
                <c:pt idx="3473">
                  <c:v>8.1809550174793344</c:v>
                </c:pt>
                <c:pt idx="3474">
                  <c:v>7.9874747762684422</c:v>
                </c:pt>
                <c:pt idx="3475">
                  <c:v>7.793776436947212</c:v>
                </c:pt>
                <c:pt idx="3476">
                  <c:v>7.5998624915339406</c:v>
                </c:pt>
                <c:pt idx="3477">
                  <c:v>7.4057354479822095</c:v>
                </c:pt>
                <c:pt idx="3478">
                  <c:v>7.2113978299797452</c:v>
                </c:pt>
                <c:pt idx="3479">
                  <c:v>7.0168521767461698</c:v>
                </c:pt>
                <c:pt idx="3480">
                  <c:v>6.8221010428279101</c:v>
                </c:pt>
                <c:pt idx="3481">
                  <c:v>6.627146997894755</c:v>
                </c:pt>
                <c:pt idx="3482">
                  <c:v>6.4319926265323204</c:v>
                </c:pt>
                <c:pt idx="3483">
                  <c:v>6.2366405280341723</c:v>
                </c:pt>
                <c:pt idx="3484">
                  <c:v>6.0410933161925584</c:v>
                </c:pt>
                <c:pt idx="3485">
                  <c:v>5.84535361908965</c:v>
                </c:pt>
                <c:pt idx="3486">
                  <c:v>5.6494240788825323</c:v>
                </c:pt>
                <c:pt idx="3487">
                  <c:v>5.4533073515943329</c:v>
                </c:pt>
                <c:pt idx="3488">
                  <c:v>5.2570061068971086</c:v>
                </c:pt>
                <c:pt idx="3489">
                  <c:v>5.0605230278982845</c:v>
                </c:pt>
                <c:pt idx="3490">
                  <c:v>4.8638608109224606</c:v>
                </c:pt>
                <c:pt idx="3491">
                  <c:v>4.6670221652965154</c:v>
                </c:pt>
                <c:pt idx="3492">
                  <c:v>4.4700098131273478</c:v>
                </c:pt>
                <c:pt idx="3493">
                  <c:v>4.2728264890868104</c:v>
                </c:pt>
                <c:pt idx="3494">
                  <c:v>4.075474940184904</c:v>
                </c:pt>
                <c:pt idx="3495">
                  <c:v>3.8779579255522663</c:v>
                </c:pt>
                <c:pt idx="3496">
                  <c:v>3.6802782162170615</c:v>
                </c:pt>
                <c:pt idx="3497">
                  <c:v>3.4824385948776353</c:v>
                </c:pt>
                <c:pt idx="3498">
                  <c:v>3.2844418556809103</c:v>
                </c:pt>
                <c:pt idx="3499">
                  <c:v>3.0862908039947854</c:v>
                </c:pt>
                <c:pt idx="3500">
                  <c:v>2.8879882561819841</c:v>
                </c:pt>
                <c:pt idx="3501">
                  <c:v>2.689537039371146</c:v>
                </c:pt>
                <c:pt idx="3502">
                  <c:v>2.4909399912299932</c:v>
                </c:pt>
                <c:pt idx="3503">
                  <c:v>2.2921999597330398</c:v>
                </c:pt>
                <c:pt idx="3504">
                  <c:v>2.0933198029348716</c:v>
                </c:pt>
                <c:pt idx="3505">
                  <c:v>1.8943023887355537</c:v>
                </c:pt>
                <c:pt idx="3506">
                  <c:v>1.6951505946502721</c:v>
                </c:pt>
                <c:pt idx="3507">
                  <c:v>1.4958673075767308</c:v>
                </c:pt>
                <c:pt idx="3508">
                  <c:v>1.2964554235619232</c:v>
                </c:pt>
                <c:pt idx="3509">
                  <c:v>1.0969178475660613</c:v>
                </c:pt>
                <c:pt idx="3510">
                  <c:v>0.89725749323065429</c:v>
                </c:pt>
                <c:pt idx="3511">
                  <c:v>0.69747728264081843</c:v>
                </c:pt>
                <c:pt idx="3512">
                  <c:v>0.49758014609065526</c:v>
                </c:pt>
                <c:pt idx="3513">
                  <c:v>0.29756902184544742</c:v>
                </c:pt>
                <c:pt idx="3514">
                  <c:v>9.7446855906099472E-2</c:v>
                </c:pt>
                <c:pt idx="3515">
                  <c:v>-0.10278339823051397</c:v>
                </c:pt>
                <c:pt idx="3516">
                  <c:v>-0.30311877980787472</c:v>
                </c:pt>
                <c:pt idx="3517">
                  <c:v>-0.50355632105069503</c:v>
                </c:pt>
                <c:pt idx="3518">
                  <c:v>-0.70409304740022094</c:v>
                </c:pt>
                <c:pt idx="3519">
                  <c:v>-0.90472597775737995</c:v>
                </c:pt>
                <c:pt idx="3520">
                  <c:v>-1.1054521247212676</c:v>
                </c:pt>
                <c:pt idx="3521">
                  <c:v>-1.3062684948285721</c:v>
                </c:pt>
                <c:pt idx="3522">
                  <c:v>-1.5071720887952722</c:v>
                </c:pt>
                <c:pt idx="3523">
                  <c:v>-1.7081599017549536</c:v>
                </c:pt>
                <c:pt idx="3524">
                  <c:v>-1.9092289235043722</c:v>
                </c:pt>
                <c:pt idx="3525">
                  <c:v>-2.1103761387380189</c:v>
                </c:pt>
                <c:pt idx="3526">
                  <c:v>-2.3115985272965247</c:v>
                </c:pt>
                <c:pt idx="3527">
                  <c:v>-2.5128930644013678</c:v>
                </c:pt>
                <c:pt idx="3528">
                  <c:v>-2.7142567209024264</c:v>
                </c:pt>
                <c:pt idx="3529">
                  <c:v>-2.9156864635146178</c:v>
                </c:pt>
                <c:pt idx="3530">
                  <c:v>-3.1171792550629789</c:v>
                </c:pt>
                <c:pt idx="3531">
                  <c:v>-3.3187320547226591</c:v>
                </c:pt>
                <c:pt idx="3532">
                  <c:v>-3.5203418182613291</c:v>
                </c:pt>
                <c:pt idx="3533">
                  <c:v>-3.7220054982785484</c:v>
                </c:pt>
                <c:pt idx="3534">
                  <c:v>-3.9237200444521818</c:v>
                </c:pt>
                <c:pt idx="3535">
                  <c:v>-4.1254824037741002</c:v>
                </c:pt>
                <c:pt idx="3536">
                  <c:v>-4.3272895207942952</c:v>
                </c:pt>
                <c:pt idx="3537">
                  <c:v>-4.5291383378618946</c:v>
                </c:pt>
                <c:pt idx="3538">
                  <c:v>-4.7310257953639905</c:v>
                </c:pt>
                <c:pt idx="3539">
                  <c:v>-4.932948831970549</c:v>
                </c:pt>
                <c:pt idx="3540">
                  <c:v>-5.134904384868122</c:v>
                </c:pt>
                <c:pt idx="3541">
                  <c:v>-5.336889390005382</c:v>
                </c:pt>
                <c:pt idx="3542">
                  <c:v>-5.5389007823284544</c:v>
                </c:pt>
                <c:pt idx="3543">
                  <c:v>-5.7409354960244912</c:v>
                </c:pt>
                <c:pt idx="3544">
                  <c:v>-5.9429904647552974</c:v>
                </c:pt>
                <c:pt idx="3545">
                  <c:v>-6.1450626218985178</c:v>
                </c:pt>
                <c:pt idx="3546">
                  <c:v>-6.3471489007863511</c:v>
                </c:pt>
                <c:pt idx="3547">
                  <c:v>-6.5492462349384937</c:v>
                </c:pt>
                <c:pt idx="3548">
                  <c:v>-6.7513515583029289</c:v>
                </c:pt>
                <c:pt idx="3549">
                  <c:v>-6.9534618054907469</c:v>
                </c:pt>
                <c:pt idx="3550">
                  <c:v>-7.1555739120093449</c:v>
                </c:pt>
                <c:pt idx="3551">
                  <c:v>-7.3576848144997484</c:v>
                </c:pt>
                <c:pt idx="3552">
                  <c:v>-7.559791450969584</c:v>
                </c:pt>
                <c:pt idx="3553">
                  <c:v>-7.7618907610264785</c:v>
                </c:pt>
                <c:pt idx="3554">
                  <c:v>-7.9639796861104628</c:v>
                </c:pt>
                <c:pt idx="3555">
                  <c:v>-8.1660551697245012</c:v>
                </c:pt>
                <c:pt idx="3556">
                  <c:v>-8.3681141576679181</c:v>
                </c:pt>
                <c:pt idx="3557">
                  <c:v>-8.5701535982640848</c:v>
                </c:pt>
                <c:pt idx="3558">
                  <c:v>-8.7721704425906637</c:v>
                </c:pt>
                <c:pt idx="3559">
                  <c:v>-8.9741616447071237</c:v>
                </c:pt>
                <c:pt idx="3560">
                  <c:v>-9.1761241618814324</c:v>
                </c:pt>
                <c:pt idx="3561">
                  <c:v>-9.3780549548193335</c:v>
                </c:pt>
                <c:pt idx="3562">
                  <c:v>-9.5799509878848994</c:v>
                </c:pt>
                <c:pt idx="3563">
                  <c:v>-9.7818092293280756</c:v>
                </c:pt>
                <c:pt idx="3564">
                  <c:v>-9.9836266515063414</c:v>
                </c:pt>
                <c:pt idx="3565">
                  <c:v>-10.185400231107138</c:v>
                </c:pt>
                <c:pt idx="3566">
                  <c:v>-10.387126949368934</c:v>
                </c:pt>
                <c:pt idx="3567">
                  <c:v>-10.588803792298535</c:v>
                </c:pt>
                <c:pt idx="3568">
                  <c:v>-10.790427750893627</c:v>
                </c:pt>
                <c:pt idx="3569">
                  <c:v>-10.991995821355999</c:v>
                </c:pt>
                <c:pt idx="3570">
                  <c:v>-11.193505005309561</c:v>
                </c:pt>
                <c:pt idx="3571">
                  <c:v>-11.394952310014673</c:v>
                </c:pt>
                <c:pt idx="3572">
                  <c:v>-11.596334748580261</c:v>
                </c:pt>
                <c:pt idx="3573">
                  <c:v>-11.797649340177941</c:v>
                </c:pt>
                <c:pt idx="3574">
                  <c:v>-11.998893110250663</c:v>
                </c:pt>
                <c:pt idx="3575">
                  <c:v>-12.200063090721869</c:v>
                </c:pt>
                <c:pt idx="3576">
                  <c:v>-12.401156320204876</c:v>
                </c:pt>
                <c:pt idx="3577">
                  <c:v>-12.602169844208078</c:v>
                </c:pt>
                <c:pt idx="3578">
                  <c:v>-12.8031007153389</c:v>
                </c:pt>
                <c:pt idx="3579">
                  <c:v>-13.003945993507926</c:v>
                </c:pt>
                <c:pt idx="3580">
                  <c:v>-13.204702746131773</c:v>
                </c:pt>
                <c:pt idx="3581">
                  <c:v>-13.40536804833107</c:v>
                </c:pt>
                <c:pt idx="3582">
                  <c:v>-13.605938983129249</c:v>
                </c:pt>
                <c:pt idx="3583">
                  <c:v>-13.806412641652429</c:v>
                </c:pt>
                <c:pt idx="3584">
                  <c:v>-14.006786123319699</c:v>
                </c:pt>
                <c:pt idx="3585">
                  <c:v>-14.207056536042728</c:v>
                </c:pt>
                <c:pt idx="3586">
                  <c:v>-14.407220996411922</c:v>
                </c:pt>
                <c:pt idx="3587">
                  <c:v>-14.607276629890805</c:v>
                </c:pt>
                <c:pt idx="3588">
                  <c:v>-14.807220571002404</c:v>
                </c:pt>
                <c:pt idx="3589">
                  <c:v>-15.007049963517744</c:v>
                </c:pt>
                <c:pt idx="3590">
                  <c:v>-15.206761960638516</c:v>
                </c:pt>
                <c:pt idx="3591">
                  <c:v>-15.406353725182129</c:v>
                </c:pt>
                <c:pt idx="3592">
                  <c:v>-15.605822429763293</c:v>
                </c:pt>
                <c:pt idx="3593">
                  <c:v>-15.805165256971293</c:v>
                </c:pt>
                <c:pt idx="3594">
                  <c:v>-16.004379399550714</c:v>
                </c:pt>
                <c:pt idx="3595">
                  <c:v>-16.203462060575021</c:v>
                </c:pt>
                <c:pt idx="3596">
                  <c:v>-16.402410453621229</c:v>
                </c:pt>
                <c:pt idx="3597">
                  <c:v>-16.601221802941978</c:v>
                </c:pt>
                <c:pt idx="3598">
                  <c:v>-16.799893343635432</c:v>
                </c:pt>
                <c:pt idx="3599">
                  <c:v>-16.998422321814218</c:v>
                </c:pt>
                <c:pt idx="3600">
                  <c:v>-17.19680599476979</c:v>
                </c:pt>
                <c:pt idx="3601">
                  <c:v>-17.395041631138952</c:v>
                </c:pt>
                <c:pt idx="3602">
                  <c:v>-17.593126511063957</c:v>
                </c:pt>
                <c:pt idx="3603">
                  <c:v>-17.791057926353432</c:v>
                </c:pt>
                <c:pt idx="3604">
                  <c:v>-17.988833180641251</c:v>
                </c:pt>
                <c:pt idx="3605">
                  <c:v>-18.186449589541184</c:v>
                </c:pt>
                <c:pt idx="3606">
                  <c:v>-18.383904480803238</c:v>
                </c:pt>
                <c:pt idx="3607">
                  <c:v>-18.581195194462225</c:v>
                </c:pt>
                <c:pt idx="3608">
                  <c:v>-18.778319082991089</c:v>
                </c:pt>
                <c:pt idx="3609">
                  <c:v>-18.975273511446687</c:v>
                </c:pt>
                <c:pt idx="3610">
                  <c:v>-19.17205585761559</c:v>
                </c:pt>
                <c:pt idx="3611">
                  <c:v>-19.368663512158946</c:v>
                </c:pt>
                <c:pt idx="3612">
                  <c:v>-19.565093878752577</c:v>
                </c:pt>
                <c:pt idx="3613">
                  <c:v>-19.761344374225416</c:v>
                </c:pt>
                <c:pt idx="3614">
                  <c:v>-19.957412428700877</c:v>
                </c:pt>
                <c:pt idx="3615">
                  <c:v>-20.153295485726176</c:v>
                </c:pt>
                <c:pt idx="3616">
                  <c:v>-20.348991002408354</c:v>
                </c:pt>
                <c:pt idx="3617">
                  <c:v>-20.54449644954596</c:v>
                </c:pt>
                <c:pt idx="3618">
                  <c:v>-20.739809311754868</c:v>
                </c:pt>
                <c:pt idx="3619">
                  <c:v>-20.934927087594929</c:v>
                </c:pt>
                <c:pt idx="3620">
                  <c:v>-21.129847289695334</c:v>
                </c:pt>
                <c:pt idx="3621">
                  <c:v>-21.324567444877459</c:v>
                </c:pt>
                <c:pt idx="3622">
                  <c:v>-21.519085094270082</c:v>
                </c:pt>
                <c:pt idx="3623">
                  <c:v>-21.713397793431852</c:v>
                </c:pt>
                <c:pt idx="3624">
                  <c:v>-21.907503112462365</c:v>
                </c:pt>
                <c:pt idx="3625">
                  <c:v>-22.101398636118859</c:v>
                </c:pt>
                <c:pt idx="3626">
                  <c:v>-22.295081963924531</c:v>
                </c:pt>
                <c:pt idx="3627">
                  <c:v>-22.488550710276712</c:v>
                </c:pt>
                <c:pt idx="3628">
                  <c:v>-22.681802504555009</c:v>
                </c:pt>
                <c:pt idx="3629">
                  <c:v>-22.874834991224333</c:v>
                </c:pt>
                <c:pt idx="3630">
                  <c:v>-23.067645829936197</c:v>
                </c:pt>
                <c:pt idx="3631">
                  <c:v>-23.260232695628275</c:v>
                </c:pt>
                <c:pt idx="3632">
                  <c:v>-23.452593278624562</c:v>
                </c:pt>
                <c:pt idx="3633">
                  <c:v>-23.64472528472507</c:v>
                </c:pt>
                <c:pt idx="3634">
                  <c:v>-23.8366264353036</c:v>
                </c:pt>
                <c:pt idx="3635">
                  <c:v>-24.028294467395597</c:v>
                </c:pt>
                <c:pt idx="3636">
                  <c:v>-24.219727133787814</c:v>
                </c:pt>
                <c:pt idx="3637">
                  <c:v>-24.410922203102615</c:v>
                </c:pt>
                <c:pt idx="3638">
                  <c:v>-24.60187745988361</c:v>
                </c:pt>
                <c:pt idx="3639">
                  <c:v>-24.792590704677707</c:v>
                </c:pt>
                <c:pt idx="3640">
                  <c:v>-24.983059754111594</c:v>
                </c:pt>
                <c:pt idx="3641">
                  <c:v>-25.17328244097169</c:v>
                </c:pt>
                <c:pt idx="3642">
                  <c:v>-25.363256614277617</c:v>
                </c:pt>
                <c:pt idx="3643">
                  <c:v>-25.552980139356379</c:v>
                </c:pt>
                <c:pt idx="3644">
                  <c:v>-25.74245089790972</c:v>
                </c:pt>
                <c:pt idx="3645">
                  <c:v>-25.931666788086318</c:v>
                </c:pt>
                <c:pt idx="3646">
                  <c:v>-26.120625724544624</c:v>
                </c:pt>
                <c:pt idx="3647">
                  <c:v>-26.309325638519454</c:v>
                </c:pt>
                <c:pt idx="3648">
                  <c:v>-26.497764477880452</c:v>
                </c:pt>
                <c:pt idx="3649">
                  <c:v>-26.685940207194761</c:v>
                </c:pt>
                <c:pt idx="3650">
                  <c:v>-26.873850807781594</c:v>
                </c:pt>
                <c:pt idx="3651">
                  <c:v>-27.06149427776927</c:v>
                </c:pt>
                <c:pt idx="3652">
                  <c:v>-27.248868632147037</c:v>
                </c:pt>
                <c:pt idx="3653">
                  <c:v>-27.435971902816277</c:v>
                </c:pt>
                <c:pt idx="3654">
                  <c:v>-27.622802138639287</c:v>
                </c:pt>
                <c:pt idx="3655">
                  <c:v>-27.809357405484832</c:v>
                </c:pt>
                <c:pt idx="3656">
                  <c:v>-27.995635786274136</c:v>
                </c:pt>
                <c:pt idx="3657">
                  <c:v>-28.18163538102246</c:v>
                </c:pt>
                <c:pt idx="3658">
                  <c:v>-28.367354306876251</c:v>
                </c:pt>
                <c:pt idx="3659">
                  <c:v>-28.552790698157082</c:v>
                </c:pt>
                <c:pt idx="3660">
                  <c:v>-28.737942706391863</c:v>
                </c:pt>
                <c:pt idx="3661">
                  <c:v>-28.922808500350158</c:v>
                </c:pt>
                <c:pt idx="3662">
                  <c:v>-29.107386266075565</c:v>
                </c:pt>
                <c:pt idx="3663">
                  <c:v>-29.29167420691212</c:v>
                </c:pt>
                <c:pt idx="3664">
                  <c:v>-29.475670543538286</c:v>
                </c:pt>
                <c:pt idx="3665">
                  <c:v>-29.659373513985344</c:v>
                </c:pt>
                <c:pt idx="3666">
                  <c:v>-29.842781373667094</c:v>
                </c:pt>
                <c:pt idx="3667">
                  <c:v>-30.025892395397307</c:v>
                </c:pt>
                <c:pt idx="3668">
                  <c:v>-30.208704869412031</c:v>
                </c:pt>
                <c:pt idx="3669">
                  <c:v>-30.391217103385515</c:v>
                </c:pt>
                <c:pt idx="3670">
                  <c:v>-30.573427422446883</c:v>
                </c:pt>
                <c:pt idx="3671">
                  <c:v>-30.755334169192651</c:v>
                </c:pt>
                <c:pt idx="3672">
                  <c:v>-30.936935703700442</c:v>
                </c:pt>
                <c:pt idx="3673">
                  <c:v>-31.118230403537154</c:v>
                </c:pt>
                <c:pt idx="3674">
                  <c:v>-31.299216663767595</c:v>
                </c:pt>
                <c:pt idx="3675">
                  <c:v>-31.479892896960507</c:v>
                </c:pt>
                <c:pt idx="3676">
                  <c:v>-31.660257533192748</c:v>
                </c:pt>
                <c:pt idx="3677">
                  <c:v>-31.840309020051961</c:v>
                </c:pt>
                <c:pt idx="3678">
                  <c:v>-32.020045822636206</c:v>
                </c:pt>
                <c:pt idx="3679">
                  <c:v>-32.199466423552877</c:v>
                </c:pt>
                <c:pt idx="3680">
                  <c:v>-32.378569322915951</c:v>
                </c:pt>
                <c:pt idx="3681">
                  <c:v>-32.557353038341262</c:v>
                </c:pt>
                <c:pt idx="3682">
                  <c:v>-32.735816104939772</c:v>
                </c:pt>
                <c:pt idx="3683">
                  <c:v>-32.913957075307081</c:v>
                </c:pt>
                <c:pt idx="3684">
                  <c:v>-33.091774519516605</c:v>
                </c:pt>
                <c:pt idx="3685">
                  <c:v>-33.269267025104341</c:v>
                </c:pt>
                <c:pt idx="3686">
                  <c:v>-33.446433197057985</c:v>
                </c:pt>
                <c:pt idx="3687">
                  <c:v>-33.623271657798483</c:v>
                </c:pt>
                <c:pt idx="3688">
                  <c:v>-33.79978104716767</c:v>
                </c:pt>
                <c:pt idx="3689">
                  <c:v>-33.975960022403683</c:v>
                </c:pt>
                <c:pt idx="3690">
                  <c:v>-34.151807258125103</c:v>
                </c:pt>
                <c:pt idx="3691">
                  <c:v>-34.327321446308218</c:v>
                </c:pt>
                <c:pt idx="3692">
                  <c:v>-34.502501296260505</c:v>
                </c:pt>
                <c:pt idx="3693">
                  <c:v>-34.677345534600391</c:v>
                </c:pt>
                <c:pt idx="3694">
                  <c:v>-34.851852905226849</c:v>
                </c:pt>
                <c:pt idx="3695">
                  <c:v>-35.026022169291736</c:v>
                </c:pt>
                <c:pt idx="3696">
                  <c:v>-35.199852105171828</c:v>
                </c:pt>
                <c:pt idx="3697">
                  <c:v>-35.37334150843563</c:v>
                </c:pt>
                <c:pt idx="3698">
                  <c:v>-35.546489191811048</c:v>
                </c:pt>
                <c:pt idx="3699">
                  <c:v>-35.71929398515195</c:v>
                </c:pt>
                <c:pt idx="3700">
                  <c:v>-35.891754735401776</c:v>
                </c:pt>
                <c:pt idx="3701">
                  <c:v>-36.063870306556481</c:v>
                </c:pt>
                <c:pt idx="3702">
                  <c:v>-36.235639579626991</c:v>
                </c:pt>
                <c:pt idx="3703">
                  <c:v>-36.407061452597759</c:v>
                </c:pt>
                <c:pt idx="3704">
                  <c:v>-36.578134840385474</c:v>
                </c:pt>
                <c:pt idx="3705">
                  <c:v>-36.748858674799266</c:v>
                </c:pt>
                <c:pt idx="3706">
                  <c:v>-36.919231904492477</c:v>
                </c:pt>
                <c:pt idx="3707">
                  <c:v>-37.089253494921849</c:v>
                </c:pt>
                <c:pt idx="3708">
                  <c:v>-37.25892242829562</c:v>
                </c:pt>
                <c:pt idx="3709">
                  <c:v>-37.428237703531721</c:v>
                </c:pt>
                <c:pt idx="3710">
                  <c:v>-37.597198336204798</c:v>
                </c:pt>
                <c:pt idx="3711">
                  <c:v>-37.765803358496015</c:v>
                </c:pt>
                <c:pt idx="3712">
                  <c:v>-37.93405181914315</c:v>
                </c:pt>
                <c:pt idx="3713">
                  <c:v>-38.101942783386534</c:v>
                </c:pt>
                <c:pt idx="3714">
                  <c:v>-38.269475332916187</c:v>
                </c:pt>
                <c:pt idx="3715">
                  <c:v>-38.436648565815773</c:v>
                </c:pt>
                <c:pt idx="3716">
                  <c:v>-38.603461596507287</c:v>
                </c:pt>
                <c:pt idx="3717">
                  <c:v>-38.76991355569254</c:v>
                </c:pt>
                <c:pt idx="3718">
                  <c:v>-38.936003590296536</c:v>
                </c:pt>
                <c:pt idx="3719">
                  <c:v>-39.101730863406004</c:v>
                </c:pt>
                <c:pt idx="3720">
                  <c:v>-39.267094554210587</c:v>
                </c:pt>
                <c:pt idx="3721">
                  <c:v>-39.432093857940771</c:v>
                </c:pt>
                <c:pt idx="3722">
                  <c:v>-39.596727985803909</c:v>
                </c:pt>
                <c:pt idx="3723">
                  <c:v>-39.760996164922773</c:v>
                </c:pt>
                <c:pt idx="3724">
                  <c:v>-39.924897638269329</c:v>
                </c:pt>
                <c:pt idx="3725">
                  <c:v>-40.088431664600051</c:v>
                </c:pt>
                <c:pt idx="3726">
                  <c:v>-40.251597518390213</c:v>
                </c:pt>
                <c:pt idx="3727">
                  <c:v>-40.414394489765101</c:v>
                </c:pt>
                <c:pt idx="3728">
                  <c:v>-40.576821884431183</c:v>
                </c:pt>
                <c:pt idx="3729">
                  <c:v>-40.7388790236094</c:v>
                </c:pt>
                <c:pt idx="3730">
                  <c:v>-40.900565243962944</c:v>
                </c:pt>
                <c:pt idx="3731">
                  <c:v>-41.0618798975282</c:v>
                </c:pt>
                <c:pt idx="3732">
                  <c:v>-41.222822351641099</c:v>
                </c:pt>
                <c:pt idx="3733">
                  <c:v>-41.383391988865696</c:v>
                </c:pt>
                <c:pt idx="3734">
                  <c:v>-41.543588206921299</c:v>
                </c:pt>
                <c:pt idx="3735">
                  <c:v>-41.703410418608485</c:v>
                </c:pt>
                <c:pt idx="3736">
                  <c:v>-41.862858051731934</c:v>
                </c:pt>
                <c:pt idx="3737">
                  <c:v>-42.021930549028468</c:v>
                </c:pt>
                <c:pt idx="3738">
                  <c:v>-42.180627368088466</c:v>
                </c:pt>
                <c:pt idx="3739">
                  <c:v>-42.338947981279432</c:v>
                </c:pt>
                <c:pt idx="3740">
                  <c:v>-42.496891875669746</c:v>
                </c:pt>
                <c:pt idx="3741">
                  <c:v>-42.654458552947574</c:v>
                </c:pt>
                <c:pt idx="3742">
                  <c:v>-42.811647529344441</c:v>
                </c:pt>
                <c:pt idx="3743">
                  <c:v>-42.968458335554914</c:v>
                </c:pt>
                <c:pt idx="3744">
                  <c:v>-43.124890516656933</c:v>
                </c:pt>
                <c:pt idx="3745">
                  <c:v>-43.280943632030045</c:v>
                </c:pt>
                <c:pt idx="3746">
                  <c:v>-43.436617255274683</c:v>
                </c:pt>
                <c:pt idx="3747">
                  <c:v>-43.591910974130769</c:v>
                </c:pt>
                <c:pt idx="3748">
                  <c:v>-43.746824390395346</c:v>
                </c:pt>
                <c:pt idx="3749">
                  <c:v>-43.901357119839275</c:v>
                </c:pt>
                <c:pt idx="3750">
                  <c:v>-44.055508792123703</c:v>
                </c:pt>
                <c:pt idx="3751">
                  <c:v>-44.209279050716162</c:v>
                </c:pt>
                <c:pt idx="3752">
                  <c:v>-44.362667552808375</c:v>
                </c:pt>
                <c:pt idx="3753">
                  <c:v>-44.515673969227379</c:v>
                </c:pt>
                <c:pt idx="3754">
                  <c:v>-44.668297984354297</c:v>
                </c:pt>
                <c:pt idx="3755">
                  <c:v>-44.820539296037538</c:v>
                </c:pt>
                <c:pt idx="3756">
                  <c:v>-44.972397615504548</c:v>
                </c:pt>
                <c:pt idx="3757">
                  <c:v>-45.123872667279755</c:v>
                </c:pt>
                <c:pt idx="3758">
                  <c:v>-45.274964189093311</c:v>
                </c:pt>
                <c:pt idx="3759">
                  <c:v>-45.425671931796813</c:v>
                </c:pt>
                <c:pt idx="3760">
                  <c:v>-45.575995659275122</c:v>
                </c:pt>
                <c:pt idx="3761">
                  <c:v>-45.725935148358246</c:v>
                </c:pt>
                <c:pt idx="3762">
                  <c:v>-45.875490188734858</c:v>
                </c:pt>
                <c:pt idx="3763">
                  <c:v>-46.024660582861202</c:v>
                </c:pt>
                <c:pt idx="3764">
                  <c:v>-46.173446145873527</c:v>
                </c:pt>
                <c:pt idx="3765">
                  <c:v>-46.321846705501912</c:v>
                </c:pt>
                <c:pt idx="3766">
                  <c:v>-46.469862101976901</c:v>
                </c:pt>
                <c:pt idx="3767">
                  <c:v>-46.617492187942617</c:v>
                </c:pt>
                <c:pt idx="3768">
                  <c:v>-46.764736828366949</c:v>
                </c:pt>
                <c:pt idx="3769">
                  <c:v>-46.911595900450578</c:v>
                </c:pt>
                <c:pt idx="3770">
                  <c:v>-47.058069293538523</c:v>
                </c:pt>
                <c:pt idx="3771">
                  <c:v>-47.204156909028995</c:v>
                </c:pt>
                <c:pt idx="3772">
                  <c:v>-47.349858660283871</c:v>
                </c:pt>
                <c:pt idx="3773">
                  <c:v>-47.49517447253703</c:v>
                </c:pt>
                <c:pt idx="3774">
                  <c:v>-47.640104282805567</c:v>
                </c:pt>
                <c:pt idx="3775">
                  <c:v>-47.784648039796849</c:v>
                </c:pt>
                <c:pt idx="3776">
                  <c:v>-47.928805703818938</c:v>
                </c:pt>
                <c:pt idx="3777">
                  <c:v>-48.072577246690571</c:v>
                </c:pt>
                <c:pt idx="3778">
                  <c:v>-48.215962651648141</c:v>
                </c:pt>
                <c:pt idx="3779">
                  <c:v>-48.358961913255655</c:v>
                </c:pt>
                <c:pt idx="3780">
                  <c:v>-48.501575037314666</c:v>
                </c:pt>
                <c:pt idx="3781">
                  <c:v>-48.643802040769629</c:v>
                </c:pt>
                <c:pt idx="3782">
                  <c:v>-48.785642951621981</c:v>
                </c:pt>
                <c:pt idx="3783">
                  <c:v>-48.927097808833679</c:v>
                </c:pt>
                <c:pt idx="3784">
                  <c:v>-49.068166662239918</c:v>
                </c:pt>
                <c:pt idx="3785">
                  <c:v>-49.208849572454255</c:v>
                </c:pt>
                <c:pt idx="3786">
                  <c:v>-49.349146610781418</c:v>
                </c:pt>
                <c:pt idx="3787">
                  <c:v>-49.489057859121885</c:v>
                </c:pt>
                <c:pt idx="3788">
                  <c:v>-49.628583409885579</c:v>
                </c:pt>
                <c:pt idx="3789">
                  <c:v>-49.767723365894568</c:v>
                </c:pt>
                <c:pt idx="3790">
                  <c:v>-49.90647784029764</c:v>
                </c:pt>
                <c:pt idx="3791">
                  <c:v>-50.04484695647696</c:v>
                </c:pt>
                <c:pt idx="3792">
                  <c:v>-50.182830847955813</c:v>
                </c:pt>
                <c:pt idx="3793">
                  <c:v>-50.32042965831144</c:v>
                </c:pt>
                <c:pt idx="3794">
                  <c:v>-50.457643541079676</c:v>
                </c:pt>
                <c:pt idx="3795">
                  <c:v>-50.594472659668156</c:v>
                </c:pt>
                <c:pt idx="3796">
                  <c:v>-50.730917187263572</c:v>
                </c:pt>
                <c:pt idx="3797">
                  <c:v>-50.866977306742342</c:v>
                </c:pt>
                <c:pt idx="3798">
                  <c:v>-51.002653210580121</c:v>
                </c:pt>
                <c:pt idx="3799">
                  <c:v>-51.137945100760618</c:v>
                </c:pt>
                <c:pt idx="3800">
                  <c:v>-51.272853188687577</c:v>
                </c:pt>
                <c:pt idx="3801">
                  <c:v>-51.407377695094027</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7553325</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abSelected="1" topLeftCell="B1" zoomScale="90" zoomScaleNormal="90" workbookViewId="0">
      <pane ySplit="2" topLeftCell="A126" activePane="bottomLeft" state="frozen"/>
      <selection pane="bottomLeft" activeCell="C7" sqref="C7"/>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301" t="s">
        <v>548</v>
      </c>
      <c r="C1" s="301"/>
      <c r="D1" s="301"/>
      <c r="E1" s="301"/>
      <c r="F1" s="301"/>
      <c r="G1" s="301"/>
      <c r="H1" s="301"/>
    </row>
    <row r="2" spans="2:17" ht="26.25" thickBot="1" x14ac:dyDescent="0.25">
      <c r="B2" s="135" t="s">
        <v>20</v>
      </c>
      <c r="C2" s="135" t="s">
        <v>549</v>
      </c>
      <c r="D2" s="135" t="s">
        <v>550</v>
      </c>
      <c r="E2" s="135" t="s">
        <v>551</v>
      </c>
      <c r="F2" s="135" t="s">
        <v>552</v>
      </c>
      <c r="G2" s="136" t="s">
        <v>210</v>
      </c>
      <c r="H2" s="135" t="s">
        <v>553</v>
      </c>
      <c r="I2" s="137">
        <f>Vout*0.98</f>
        <v>0.87219999999999998</v>
      </c>
      <c r="J2" s="137">
        <f>Vout*1.02</f>
        <v>0.90780000000000005</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545</v>
      </c>
      <c r="L4" s="138"/>
      <c r="M4" s="138"/>
      <c r="N4" s="138"/>
      <c r="O4" s="139"/>
      <c r="P4" s="138"/>
      <c r="Q4" s="138"/>
    </row>
    <row r="5" spans="2:17" ht="15" customHeight="1" x14ac:dyDescent="0.2">
      <c r="B5" s="45" t="s">
        <v>182</v>
      </c>
      <c r="C5" s="38">
        <v>12</v>
      </c>
      <c r="D5" s="40"/>
      <c r="E5" s="39"/>
      <c r="F5" s="40"/>
      <c r="G5" s="41" t="s">
        <v>22</v>
      </c>
      <c r="H5" s="140" t="s">
        <v>181</v>
      </c>
      <c r="I5" s="137">
        <f>Iout/2</f>
        <v>40</v>
      </c>
      <c r="J5" s="32" t="s">
        <v>546</v>
      </c>
      <c r="L5" s="138"/>
      <c r="M5" s="138"/>
      <c r="N5" s="138"/>
      <c r="O5" s="139"/>
      <c r="P5" s="138"/>
      <c r="Q5" s="138"/>
    </row>
    <row r="6" spans="2:17" ht="15" x14ac:dyDescent="0.2">
      <c r="B6" s="45" t="s">
        <v>23</v>
      </c>
      <c r="C6" s="38">
        <v>0.89</v>
      </c>
      <c r="D6" s="40"/>
      <c r="E6" s="39"/>
      <c r="F6" s="40"/>
      <c r="G6" s="41" t="s">
        <v>22</v>
      </c>
      <c r="H6" s="140" t="s">
        <v>24</v>
      </c>
      <c r="J6" s="33" t="s">
        <v>547</v>
      </c>
      <c r="L6" s="138"/>
      <c r="M6" s="138"/>
      <c r="N6" s="138"/>
      <c r="O6" s="139"/>
      <c r="P6" s="138"/>
      <c r="Q6" s="138"/>
    </row>
    <row r="7" spans="2:17" ht="15" x14ac:dyDescent="0.2">
      <c r="B7" s="45" t="s">
        <v>15</v>
      </c>
      <c r="C7" s="39"/>
      <c r="D7" s="40"/>
      <c r="E7" s="38">
        <v>0.5</v>
      </c>
      <c r="F7" s="138"/>
      <c r="G7" s="41" t="s">
        <v>22</v>
      </c>
      <c r="H7" s="140" t="s">
        <v>78</v>
      </c>
      <c r="J7" s="34" t="s">
        <v>17</v>
      </c>
      <c r="L7" s="138"/>
      <c r="M7" s="138"/>
      <c r="N7" s="138"/>
      <c r="O7" s="139"/>
      <c r="P7" s="138"/>
      <c r="Q7" s="138"/>
    </row>
    <row r="8" spans="2:17" ht="15" x14ac:dyDescent="0.2">
      <c r="B8" s="45" t="s">
        <v>170</v>
      </c>
      <c r="C8" s="39"/>
      <c r="D8" s="40"/>
      <c r="E8" s="39"/>
      <c r="F8" s="142">
        <f>VOSL*Vout</f>
        <v>0.44500000000000001</v>
      </c>
      <c r="G8" s="41" t="s">
        <v>22</v>
      </c>
      <c r="H8" s="140" t="s">
        <v>544</v>
      </c>
      <c r="J8" s="35" t="s">
        <v>18</v>
      </c>
      <c r="L8" s="138"/>
      <c r="M8" s="138"/>
      <c r="N8" s="138"/>
      <c r="O8" s="139"/>
      <c r="P8" s="138"/>
      <c r="Q8" s="138"/>
    </row>
    <row r="9" spans="2:17" ht="15" x14ac:dyDescent="0.2">
      <c r="B9" s="45" t="s">
        <v>25</v>
      </c>
      <c r="C9" s="38">
        <v>80</v>
      </c>
      <c r="D9" s="40"/>
      <c r="E9" s="39"/>
      <c r="F9" s="40"/>
      <c r="G9" s="41" t="s">
        <v>26</v>
      </c>
      <c r="H9" s="140" t="s">
        <v>137</v>
      </c>
      <c r="J9" s="36" t="s">
        <v>19</v>
      </c>
      <c r="L9" s="138"/>
      <c r="M9" s="138"/>
      <c r="N9" s="138"/>
      <c r="O9" s="139"/>
      <c r="P9" s="138"/>
      <c r="Q9" s="138"/>
    </row>
    <row r="10" spans="2:17" x14ac:dyDescent="0.2">
      <c r="B10" s="45" t="s">
        <v>128</v>
      </c>
      <c r="C10" s="38">
        <v>2</v>
      </c>
      <c r="D10" s="40"/>
      <c r="E10" s="39"/>
      <c r="F10" s="40"/>
      <c r="G10" s="41" t="s">
        <v>130</v>
      </c>
      <c r="H10" s="140" t="s">
        <v>129</v>
      </c>
      <c r="K10" s="138"/>
      <c r="L10" s="138"/>
      <c r="M10" s="138"/>
      <c r="N10" s="138"/>
      <c r="O10" s="139"/>
      <c r="P10" s="138"/>
      <c r="Q10" s="138"/>
    </row>
    <row r="11" spans="2:17" ht="15" thickBot="1" x14ac:dyDescent="0.25">
      <c r="B11" s="45" t="s">
        <v>138</v>
      </c>
      <c r="C11" s="39"/>
      <c r="D11" s="143">
        <f>Iout/Phases</f>
        <v>40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302" t="s">
        <v>205</v>
      </c>
      <c r="K12" s="138"/>
      <c r="L12" s="138"/>
      <c r="M12" s="138"/>
      <c r="N12" s="138"/>
      <c r="O12" s="139"/>
      <c r="P12" s="138"/>
      <c r="Q12" s="138"/>
    </row>
    <row r="13" spans="2:17" x14ac:dyDescent="0.2">
      <c r="B13" s="45" t="s">
        <v>29</v>
      </c>
      <c r="C13" s="38">
        <f>Vout*15</f>
        <v>13.35</v>
      </c>
      <c r="D13" s="40"/>
      <c r="E13" s="39"/>
      <c r="F13" s="40"/>
      <c r="G13" s="41" t="s">
        <v>30</v>
      </c>
      <c r="H13" s="140" t="s">
        <v>31</v>
      </c>
      <c r="J13" s="303"/>
      <c r="K13" s="144"/>
      <c r="L13" s="138"/>
      <c r="M13" s="138"/>
      <c r="N13" s="138"/>
      <c r="O13" s="139"/>
      <c r="P13" s="138"/>
      <c r="Q13" s="138"/>
    </row>
    <row r="14" spans="2:17" x14ac:dyDescent="0.2">
      <c r="B14" s="45" t="s">
        <v>32</v>
      </c>
      <c r="C14" s="38">
        <f>Vout*40</f>
        <v>35.6</v>
      </c>
      <c r="D14" s="40"/>
      <c r="E14" s="39"/>
      <c r="F14" s="40"/>
      <c r="G14" s="41" t="s">
        <v>30</v>
      </c>
      <c r="H14" s="140" t="s">
        <v>33</v>
      </c>
      <c r="J14" s="303"/>
      <c r="K14" s="145"/>
      <c r="L14" s="138"/>
      <c r="M14" s="138"/>
      <c r="N14" s="138"/>
      <c r="O14" s="139"/>
      <c r="P14" s="138"/>
      <c r="Q14" s="138"/>
    </row>
    <row r="15" spans="2:17" x14ac:dyDescent="0.2">
      <c r="B15" s="45" t="s">
        <v>34</v>
      </c>
      <c r="C15" s="38">
        <f>Vout*40</f>
        <v>35.6</v>
      </c>
      <c r="D15" s="40"/>
      <c r="E15" s="39"/>
      <c r="F15" s="40"/>
      <c r="G15" s="41" t="s">
        <v>30</v>
      </c>
      <c r="H15" s="140" t="s">
        <v>35</v>
      </c>
      <c r="J15" s="303"/>
      <c r="K15" s="145"/>
      <c r="L15" s="138"/>
      <c r="M15" s="138"/>
      <c r="N15" s="138"/>
      <c r="O15" s="139"/>
      <c r="P15" s="138"/>
      <c r="Q15" s="138"/>
    </row>
    <row r="16" spans="2:17" ht="15" thickBot="1" x14ac:dyDescent="0.25">
      <c r="B16" s="45" t="s">
        <v>36</v>
      </c>
      <c r="C16" s="38">
        <v>550</v>
      </c>
      <c r="D16" s="40"/>
      <c r="E16" s="39"/>
      <c r="F16" s="40"/>
      <c r="G16" s="41" t="s">
        <v>11</v>
      </c>
      <c r="H16" s="140" t="s">
        <v>354</v>
      </c>
      <c r="J16" s="303"/>
      <c r="K16" s="145"/>
    </row>
    <row r="17" spans="2:11" ht="15.75" x14ac:dyDescent="0.2">
      <c r="B17" s="294" t="s">
        <v>668</v>
      </c>
      <c r="C17" s="295"/>
      <c r="D17" s="295"/>
      <c r="E17" s="295"/>
      <c r="F17" s="295"/>
      <c r="G17" s="295"/>
      <c r="H17" s="296"/>
      <c r="J17" s="303"/>
      <c r="K17" s="145"/>
    </row>
    <row r="18" spans="2:11" ht="15" thickBot="1" x14ac:dyDescent="0.25">
      <c r="B18" s="291" t="s">
        <v>669</v>
      </c>
      <c r="C18" s="292"/>
      <c r="D18" s="292"/>
      <c r="E18" s="292"/>
      <c r="F18" s="292"/>
      <c r="G18" s="292"/>
      <c r="H18" s="293"/>
      <c r="J18" s="303"/>
      <c r="K18" s="145"/>
    </row>
    <row r="19" spans="2:11" x14ac:dyDescent="0.2">
      <c r="B19" s="44" t="s">
        <v>44</v>
      </c>
      <c r="C19" s="116"/>
      <c r="D19" s="258">
        <f>(Pvin-Vout)*(Vout/Pvin)/(fsw*10^3)*10^6</f>
        <v>1.4981666666666666</v>
      </c>
      <c r="E19" s="259"/>
      <c r="F19" s="260"/>
      <c r="G19" s="42" t="s">
        <v>45</v>
      </c>
      <c r="H19" s="261" t="s">
        <v>46</v>
      </c>
      <c r="J19" s="303"/>
      <c r="K19" s="145"/>
    </row>
    <row r="20" spans="2:11" x14ac:dyDescent="0.2">
      <c r="B20" s="45" t="s">
        <v>47</v>
      </c>
      <c r="C20" s="39"/>
      <c r="D20" s="146">
        <f>D19/(0.1*Iout/Phases)</f>
        <v>0.37454166666666666</v>
      </c>
      <c r="E20" s="119"/>
      <c r="F20" s="47"/>
      <c r="G20" s="41" t="s">
        <v>41</v>
      </c>
      <c r="H20" s="140" t="s">
        <v>48</v>
      </c>
      <c r="J20" s="303"/>
      <c r="K20" s="145"/>
    </row>
    <row r="21" spans="2:11" x14ac:dyDescent="0.2">
      <c r="B21" s="45" t="s">
        <v>42</v>
      </c>
      <c r="C21" s="39"/>
      <c r="D21" s="146">
        <f>D19/(0.4*Iout/Phases)</f>
        <v>9.3635416666666665E-2</v>
      </c>
      <c r="E21" s="119"/>
      <c r="F21" s="47"/>
      <c r="G21" s="41" t="s">
        <v>41</v>
      </c>
      <c r="H21" s="140" t="s">
        <v>43</v>
      </c>
      <c r="J21" s="303"/>
      <c r="K21" s="138"/>
    </row>
    <row r="22" spans="2:11" x14ac:dyDescent="0.2">
      <c r="B22" s="45" t="s">
        <v>691</v>
      </c>
      <c r="C22" s="39"/>
      <c r="D22" s="146">
        <f>D19/(0.3*Iout/Phases)</f>
        <v>0.12484722222222222</v>
      </c>
      <c r="E22" s="119"/>
      <c r="F22" s="47"/>
      <c r="G22" s="41" t="s">
        <v>41</v>
      </c>
      <c r="H22" s="140" t="s">
        <v>692</v>
      </c>
      <c r="J22" s="303"/>
      <c r="K22" s="138"/>
    </row>
    <row r="23" spans="2:11" x14ac:dyDescent="0.2">
      <c r="B23" s="45" t="s">
        <v>310</v>
      </c>
      <c r="C23" s="41"/>
      <c r="D23" s="40"/>
      <c r="E23" s="38">
        <v>0.15</v>
      </c>
      <c r="F23" s="40"/>
      <c r="G23" s="41" t="s">
        <v>41</v>
      </c>
      <c r="H23" s="140" t="s">
        <v>311</v>
      </c>
      <c r="J23" s="303"/>
      <c r="K23" s="138"/>
    </row>
    <row r="24" spans="2:11" x14ac:dyDescent="0.2">
      <c r="B24" s="45" t="s">
        <v>312</v>
      </c>
      <c r="C24" s="41"/>
      <c r="D24" s="40"/>
      <c r="E24" s="38">
        <f>80</f>
        <v>80</v>
      </c>
      <c r="F24" s="40"/>
      <c r="G24" s="41" t="s">
        <v>167</v>
      </c>
      <c r="H24" s="140" t="s">
        <v>360</v>
      </c>
      <c r="J24" s="303"/>
      <c r="K24" s="138"/>
    </row>
    <row r="25" spans="2:11" ht="15" thickBot="1" x14ac:dyDescent="0.25">
      <c r="B25" s="45" t="s">
        <v>39</v>
      </c>
      <c r="C25" s="39"/>
      <c r="D25" s="41"/>
      <c r="E25" s="39"/>
      <c r="F25" s="142">
        <f>E23*E24/100</f>
        <v>0.12</v>
      </c>
      <c r="G25" s="41" t="s">
        <v>41</v>
      </c>
      <c r="H25" s="140" t="s">
        <v>676</v>
      </c>
      <c r="J25" s="304"/>
      <c r="K25" s="138"/>
    </row>
    <row r="26" spans="2:11" x14ac:dyDescent="0.2">
      <c r="B26" s="45" t="s">
        <v>49</v>
      </c>
      <c r="C26" s="39"/>
      <c r="D26" s="41"/>
      <c r="E26" s="51"/>
      <c r="F26" s="157">
        <f>D19/Lout</f>
        <v>12.484722222222222</v>
      </c>
      <c r="G26" s="41" t="s">
        <v>26</v>
      </c>
      <c r="H26" s="140" t="s">
        <v>154</v>
      </c>
    </row>
    <row r="27" spans="2:11" x14ac:dyDescent="0.2">
      <c r="B27" s="45" t="s">
        <v>151</v>
      </c>
      <c r="C27" s="39"/>
      <c r="D27" s="41"/>
      <c r="E27" s="51"/>
      <c r="F27" s="157">
        <f>1/(fsw*10^3)/(Lout*10^-6)</f>
        <v>15.151515151515152</v>
      </c>
      <c r="G27" s="41" t="s">
        <v>152</v>
      </c>
      <c r="H27" s="140" t="s">
        <v>153</v>
      </c>
    </row>
    <row r="28" spans="2:11" x14ac:dyDescent="0.2">
      <c r="B28" s="45" t="s">
        <v>50</v>
      </c>
      <c r="C28" s="39"/>
      <c r="D28" s="41"/>
      <c r="E28" s="119"/>
      <c r="F28" s="153">
        <f>Iripple/Iphase</f>
        <v>0.31211805555555555</v>
      </c>
      <c r="G28" s="41" t="s">
        <v>51</v>
      </c>
      <c r="H28" s="140" t="s">
        <v>52</v>
      </c>
    </row>
    <row r="29" spans="2:11" x14ac:dyDescent="0.2">
      <c r="B29" s="45" t="s">
        <v>53</v>
      </c>
      <c r="C29" s="39"/>
      <c r="D29" s="41"/>
      <c r="E29" s="51"/>
      <c r="F29" s="157">
        <f>Iphase+Iripple/2</f>
        <v>46.242361111111109</v>
      </c>
      <c r="G29" s="41" t="s">
        <v>51</v>
      </c>
      <c r="H29" s="140" t="s">
        <v>54</v>
      </c>
    </row>
    <row r="30" spans="2:11" ht="15" thickBot="1" x14ac:dyDescent="0.25">
      <c r="B30" s="73" t="s">
        <v>55</v>
      </c>
      <c r="C30" s="115"/>
      <c r="D30" s="43"/>
      <c r="E30" s="262"/>
      <c r="F30" s="263">
        <f>SQRT(Iphase^2+1/12*(Iripple)^2)</f>
        <v>40.162034610817514</v>
      </c>
      <c r="G30" s="43" t="s">
        <v>56</v>
      </c>
      <c r="H30" s="264" t="s">
        <v>57</v>
      </c>
    </row>
    <row r="31" spans="2:11" ht="15.75" x14ac:dyDescent="0.2">
      <c r="B31" s="297" t="s">
        <v>670</v>
      </c>
      <c r="C31" s="298"/>
      <c r="D31" s="298"/>
      <c r="E31" s="298"/>
      <c r="F31" s="298"/>
      <c r="G31" s="298"/>
      <c r="H31" s="299"/>
      <c r="J31" s="277"/>
    </row>
    <row r="32" spans="2:11" ht="15" thickBot="1" x14ac:dyDescent="0.25">
      <c r="B32" s="291" t="s">
        <v>671</v>
      </c>
      <c r="C32" s="292"/>
      <c r="D32" s="292"/>
      <c r="E32" s="292"/>
      <c r="F32" s="292"/>
      <c r="G32" s="292"/>
      <c r="H32" s="293"/>
    </row>
    <row r="33" spans="2:10" x14ac:dyDescent="0.2">
      <c r="B33" s="45" t="s">
        <v>58</v>
      </c>
      <c r="C33" s="39"/>
      <c r="D33" s="147">
        <f>Iripple/(8*fsw*C13)*10^6</f>
        <v>212.54208754208753</v>
      </c>
      <c r="E33" s="51"/>
      <c r="F33" s="148"/>
      <c r="G33" s="41" t="s">
        <v>40</v>
      </c>
      <c r="H33" s="140" t="s">
        <v>178</v>
      </c>
    </row>
    <row r="34" spans="2:10" x14ac:dyDescent="0.2">
      <c r="B34" s="45" t="s">
        <v>59</v>
      </c>
      <c r="C34" s="39"/>
      <c r="D34" s="149">
        <f>1/(2*PI()*(C14*10^-3)/(C12/Phases)*(fsw*10^3)/10)*10^6</f>
        <v>406.42222444304224</v>
      </c>
      <c r="E34" s="202"/>
      <c r="F34" s="150"/>
      <c r="G34" s="41" t="s">
        <v>40</v>
      </c>
      <c r="H34" s="140" t="s">
        <v>179</v>
      </c>
    </row>
    <row r="35" spans="2:10" x14ac:dyDescent="0.2">
      <c r="B35" s="45" t="s">
        <v>60</v>
      </c>
      <c r="C35" s="39"/>
      <c r="D35" s="149">
        <f>1/(2*PI()*(C15*10^-3)/(C12/Phases)*(fsw*10^3)/10)*10^6</f>
        <v>406.42222444304224</v>
      </c>
      <c r="E35" s="202"/>
      <c r="F35" s="150"/>
      <c r="G35" s="41" t="s">
        <v>40</v>
      </c>
      <c r="H35" s="140" t="s">
        <v>180</v>
      </c>
    </row>
    <row r="36" spans="2:10" x14ac:dyDescent="0.2">
      <c r="B36" s="45" t="s">
        <v>313</v>
      </c>
      <c r="C36" s="41"/>
      <c r="D36" s="40"/>
      <c r="E36" s="38">
        <v>470</v>
      </c>
      <c r="F36" s="40"/>
      <c r="G36" s="41" t="s">
        <v>40</v>
      </c>
      <c r="H36" s="140" t="s">
        <v>314</v>
      </c>
    </row>
    <row r="37" spans="2:10" x14ac:dyDescent="0.2">
      <c r="B37" s="45" t="s">
        <v>365</v>
      </c>
      <c r="C37" s="41"/>
      <c r="D37" s="40"/>
      <c r="E37" s="38">
        <f>0.8*85</f>
        <v>68</v>
      </c>
      <c r="F37" s="40"/>
      <c r="G37" s="41" t="s">
        <v>167</v>
      </c>
      <c r="H37" s="140" t="s">
        <v>359</v>
      </c>
    </row>
    <row r="38" spans="2:10" x14ac:dyDescent="0.2">
      <c r="B38" s="45" t="s">
        <v>61</v>
      </c>
      <c r="C38" s="39"/>
      <c r="E38" s="39"/>
      <c r="F38" s="142">
        <f>E36*E37/100</f>
        <v>319.60000000000002</v>
      </c>
      <c r="G38" s="41" t="s">
        <v>40</v>
      </c>
      <c r="H38" s="140" t="s">
        <v>64</v>
      </c>
    </row>
    <row r="39" spans="2:10" x14ac:dyDescent="0.2">
      <c r="B39" s="45" t="s">
        <v>62</v>
      </c>
      <c r="C39" s="41"/>
      <c r="D39" s="40"/>
      <c r="E39" s="38">
        <v>4</v>
      </c>
      <c r="F39" s="40"/>
      <c r="G39" s="41" t="s">
        <v>116</v>
      </c>
      <c r="H39" s="140" t="s">
        <v>65</v>
      </c>
    </row>
    <row r="40" spans="2:10" x14ac:dyDescent="0.2">
      <c r="B40" s="45" t="s">
        <v>63</v>
      </c>
      <c r="C40" s="41"/>
      <c r="D40" s="255"/>
      <c r="E40" s="38">
        <v>10</v>
      </c>
      <c r="F40" s="40"/>
      <c r="G40" s="41"/>
      <c r="H40" s="140" t="s">
        <v>377</v>
      </c>
    </row>
    <row r="41" spans="2:10" x14ac:dyDescent="0.2">
      <c r="B41" s="45" t="s">
        <v>66</v>
      </c>
      <c r="C41" s="39"/>
      <c r="D41" s="256"/>
      <c r="E41" s="202"/>
      <c r="F41" s="152">
        <f>IF(E40=0,0.001,E40*F38)</f>
        <v>3196</v>
      </c>
      <c r="G41" s="41" t="s">
        <v>40</v>
      </c>
      <c r="H41" s="140" t="s">
        <v>68</v>
      </c>
    </row>
    <row r="42" spans="2:10" x14ac:dyDescent="0.2">
      <c r="B42" s="45" t="s">
        <v>67</v>
      </c>
      <c r="C42" s="39"/>
      <c r="D42" s="256"/>
      <c r="E42" s="39"/>
      <c r="F42" s="142">
        <f>IF(E40=0,0,E39/E40)</f>
        <v>0.4</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60</v>
      </c>
      <c r="F44" s="40"/>
      <c r="G44" s="41" t="s">
        <v>167</v>
      </c>
      <c r="H44" s="140" t="s">
        <v>361</v>
      </c>
    </row>
    <row r="45" spans="2:10" x14ac:dyDescent="0.2">
      <c r="B45" s="45" t="s">
        <v>374</v>
      </c>
      <c r="C45" s="39"/>
      <c r="D45" s="40"/>
      <c r="E45" s="38">
        <v>3</v>
      </c>
      <c r="F45" s="40"/>
      <c r="G45" s="41" t="s">
        <v>116</v>
      </c>
      <c r="H45" s="140" t="s">
        <v>368</v>
      </c>
    </row>
    <row r="46" spans="2:10" x14ac:dyDescent="0.2">
      <c r="B46" s="45" t="s">
        <v>375</v>
      </c>
      <c r="C46" s="39"/>
      <c r="D46" s="40"/>
      <c r="E46" s="38">
        <v>20</v>
      </c>
      <c r="F46" s="40"/>
      <c r="G46" s="41"/>
      <c r="H46" s="140" t="s">
        <v>376</v>
      </c>
    </row>
    <row r="47" spans="2:10" x14ac:dyDescent="0.2">
      <c r="B47" s="45" t="s">
        <v>373</v>
      </c>
      <c r="C47" s="39"/>
      <c r="D47" s="40"/>
      <c r="E47" s="39"/>
      <c r="F47" s="142">
        <f>E43*E44/100</f>
        <v>28.2</v>
      </c>
      <c r="G47" s="41" t="s">
        <v>40</v>
      </c>
      <c r="H47" s="140" t="s">
        <v>367</v>
      </c>
      <c r="J47" s="151"/>
    </row>
    <row r="48" spans="2:10" x14ac:dyDescent="0.2">
      <c r="B48" s="45" t="s">
        <v>369</v>
      </c>
      <c r="C48" s="39"/>
      <c r="D48" s="150"/>
      <c r="E48" s="202"/>
      <c r="F48" s="152">
        <f>IF(E46=0,0.001,E46*F47)</f>
        <v>564</v>
      </c>
      <c r="G48" s="41" t="s">
        <v>40</v>
      </c>
      <c r="H48" s="140" t="s">
        <v>370</v>
      </c>
    </row>
    <row r="49" spans="2:8" x14ac:dyDescent="0.2">
      <c r="B49" s="45" t="s">
        <v>371</v>
      </c>
      <c r="C49" s="39"/>
      <c r="D49" s="47"/>
      <c r="E49" s="119"/>
      <c r="F49" s="153">
        <f>IF(E46=0,0,E45/E46)</f>
        <v>0.15</v>
      </c>
      <c r="G49" s="41" t="s">
        <v>116</v>
      </c>
      <c r="H49" s="140" t="s">
        <v>372</v>
      </c>
    </row>
    <row r="50" spans="2:8" x14ac:dyDescent="0.2">
      <c r="B50" s="45" t="s">
        <v>121</v>
      </c>
      <c r="C50" s="39"/>
      <c r="D50" s="41"/>
      <c r="E50" s="202"/>
      <c r="F50" s="152">
        <f>Cout_bulk+Cout_cer</f>
        <v>3760</v>
      </c>
      <c r="G50" s="41" t="s">
        <v>40</v>
      </c>
      <c r="H50" s="140" t="s">
        <v>122</v>
      </c>
    </row>
    <row r="51" spans="2:8" ht="15" customHeight="1" x14ac:dyDescent="0.2">
      <c r="B51" s="45" t="s">
        <v>364</v>
      </c>
      <c r="C51" s="38">
        <v>5670</v>
      </c>
      <c r="D51" s="40"/>
      <c r="E51" s="39"/>
      <c r="F51" s="40"/>
      <c r="G51" s="41" t="s">
        <v>40</v>
      </c>
      <c r="H51" s="154" t="s">
        <v>380</v>
      </c>
    </row>
    <row r="52" spans="2:8" ht="28.5" x14ac:dyDescent="0.2">
      <c r="B52" s="155" t="s">
        <v>95</v>
      </c>
      <c r="C52" s="39"/>
      <c r="D52" s="156">
        <f>MAX(C51,Cout_cer+Cout_bulk,E36*E40+E43*E46)</f>
        <v>5670</v>
      </c>
      <c r="E52" s="202"/>
      <c r="F52" s="150"/>
      <c r="G52" s="41" t="s">
        <v>40</v>
      </c>
      <c r="H52" s="154" t="s">
        <v>363</v>
      </c>
    </row>
    <row r="53" spans="2:8" x14ac:dyDescent="0.2">
      <c r="B53" s="45" t="s">
        <v>120</v>
      </c>
      <c r="C53" s="39"/>
      <c r="D53" s="146">
        <f>IF(Cout_total&lt;Cout_max,1/(2*PI()*(Cout_max*10^-6)/GM_PS),1/(2*PI()*(Cout_total*10^-6)/GM_PS))/1000</f>
        <v>9.1209276576102276</v>
      </c>
      <c r="E53" s="119"/>
      <c r="F53" s="47"/>
      <c r="G53" s="41" t="s">
        <v>11</v>
      </c>
      <c r="H53" s="140" t="s">
        <v>381</v>
      </c>
    </row>
    <row r="54" spans="2:8" x14ac:dyDescent="0.2">
      <c r="B54" s="45" t="s">
        <v>70</v>
      </c>
      <c r="C54" s="39"/>
      <c r="D54" s="146">
        <f>1/(1/(SQRT((ESR_bulk*10^-3)^2+1/(2*PI()*fsw*10^3*Cout_bulk*10^-6)^2))+1/(SQRT((ESR_cer*10^-3)^2+1/(2*PI()*fsw*10^3*Cout_cer*10^-6)^2)))*1000</f>
        <v>0.2320697331124815</v>
      </c>
      <c r="E54" s="119"/>
      <c r="F54" s="47"/>
      <c r="G54" s="41" t="s">
        <v>116</v>
      </c>
      <c r="H54" s="140" t="s">
        <v>114</v>
      </c>
    </row>
    <row r="55" spans="2:8" x14ac:dyDescent="0.2">
      <c r="B55" s="45" t="s">
        <v>176</v>
      </c>
      <c r="C55" s="39"/>
      <c r="D55" s="146">
        <f>D54*Iripple</f>
        <v>2.8973261540945781</v>
      </c>
      <c r="E55" s="119"/>
      <c r="F55" s="47"/>
      <c r="G55" s="41" t="s">
        <v>30</v>
      </c>
      <c r="H55" s="140" t="s">
        <v>177</v>
      </c>
    </row>
    <row r="56" spans="2:8" ht="15" thickBot="1" x14ac:dyDescent="0.25">
      <c r="B56" s="45" t="s">
        <v>71</v>
      </c>
      <c r="C56" s="39"/>
      <c r="D56" s="147">
        <f>1/(1/(SQRT((ESR_bulk*10^-3)^2+1/(2*PI()*fsw*10^2*Cout_bulk*10^-6)^2))+1/(SQRT((ESR_cer*10^-3)^2+1/(2*PI()*fsw*10^2*Cout_cer*10^-6)^2)))*1000</f>
        <v>0.82981822427200125</v>
      </c>
      <c r="E56" s="51"/>
      <c r="F56" s="148"/>
      <c r="G56" s="41" t="s">
        <v>116</v>
      </c>
      <c r="H56" s="140" t="s">
        <v>115</v>
      </c>
    </row>
    <row r="57" spans="2:8" ht="15.75" x14ac:dyDescent="0.2">
      <c r="B57" s="294" t="s">
        <v>672</v>
      </c>
      <c r="C57" s="295"/>
      <c r="D57" s="295"/>
      <c r="E57" s="295"/>
      <c r="F57" s="295"/>
      <c r="G57" s="295"/>
      <c r="H57" s="296"/>
    </row>
    <row r="58" spans="2:8" ht="15" thickBot="1" x14ac:dyDescent="0.25">
      <c r="B58" s="291" t="s">
        <v>673</v>
      </c>
      <c r="C58" s="292"/>
      <c r="D58" s="292"/>
      <c r="E58" s="292"/>
      <c r="F58" s="292"/>
      <c r="G58" s="292"/>
      <c r="H58" s="293"/>
    </row>
    <row r="59" spans="2:8" x14ac:dyDescent="0.2">
      <c r="B59" s="45" t="s">
        <v>72</v>
      </c>
      <c r="C59" s="40"/>
      <c r="D59" s="143">
        <f>Iout*(Vout/Pvin*1/(fsw*10^3))*10^6</f>
        <v>10.787878787878789</v>
      </c>
      <c r="E59" s="39"/>
      <c r="F59" s="40"/>
      <c r="G59" s="41" t="s">
        <v>73</v>
      </c>
      <c r="H59" s="140" t="s">
        <v>74</v>
      </c>
    </row>
    <row r="60" spans="2:8" x14ac:dyDescent="0.2">
      <c r="B60" s="45" t="s">
        <v>75</v>
      </c>
      <c r="C60" s="40"/>
      <c r="D60" s="143">
        <f>D59*4</f>
        <v>43.151515151515156</v>
      </c>
      <c r="E60" s="39"/>
      <c r="F60" s="40"/>
      <c r="G60" s="41" t="s">
        <v>40</v>
      </c>
      <c r="H60" s="140" t="s">
        <v>171</v>
      </c>
    </row>
    <row r="61" spans="2:8" x14ac:dyDescent="0.2">
      <c r="B61" s="45" t="s">
        <v>76</v>
      </c>
      <c r="C61" s="40"/>
      <c r="D61" s="40"/>
      <c r="E61" s="38">
        <v>150</v>
      </c>
      <c r="F61" s="40"/>
      <c r="G61" s="41" t="s">
        <v>40</v>
      </c>
      <c r="H61" s="140" t="s">
        <v>693</v>
      </c>
    </row>
    <row r="62" spans="2:8" x14ac:dyDescent="0.2">
      <c r="B62" s="45" t="s">
        <v>77</v>
      </c>
      <c r="C62" s="40"/>
      <c r="D62" s="148"/>
      <c r="E62" s="51"/>
      <c r="F62" s="157">
        <f>D59/Cin_cer*1000</f>
        <v>71.919191919191931</v>
      </c>
      <c r="G62" s="41" t="s">
        <v>30</v>
      </c>
      <c r="H62" s="140" t="s">
        <v>694</v>
      </c>
    </row>
    <row r="63" spans="2:8" ht="29.25" thickBot="1" x14ac:dyDescent="0.25">
      <c r="B63" s="155" t="s">
        <v>189</v>
      </c>
      <c r="C63" s="40"/>
      <c r="D63" s="158"/>
      <c r="E63" s="203"/>
      <c r="F63" s="159">
        <f>(Iout-(Iout*Vout/Pvin))*SQRT(Vout/Pvin)+Iout*(Vout/Pvin)*SQRT(1-(Vout/Pvin))</f>
        <v>25.880055613023998</v>
      </c>
      <c r="G63" s="160" t="s">
        <v>26</v>
      </c>
      <c r="H63" s="161" t="s">
        <v>190</v>
      </c>
    </row>
    <row r="64" spans="2:8" ht="15.75" x14ac:dyDescent="0.2">
      <c r="B64" s="294" t="s">
        <v>672</v>
      </c>
      <c r="C64" s="295"/>
      <c r="D64" s="295"/>
      <c r="E64" s="295"/>
      <c r="F64" s="295"/>
      <c r="G64" s="295"/>
      <c r="H64" s="296"/>
    </row>
    <row r="65" spans="2:13" ht="15" thickBot="1" x14ac:dyDescent="0.25">
      <c r="B65" s="291" t="s">
        <v>673</v>
      </c>
      <c r="C65" s="292"/>
      <c r="D65" s="292"/>
      <c r="E65" s="292"/>
      <c r="F65" s="292"/>
      <c r="G65" s="292"/>
      <c r="H65" s="293"/>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324.93907392363928</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137.5</v>
      </c>
      <c r="G70" s="41" t="s">
        <v>11</v>
      </c>
      <c r="H70" s="140" t="s">
        <v>84</v>
      </c>
    </row>
    <row r="71" spans="2:13" x14ac:dyDescent="0.2">
      <c r="B71" s="45" t="s">
        <v>125</v>
      </c>
      <c r="C71" s="40"/>
      <c r="D71" s="148"/>
      <c r="E71" s="51"/>
      <c r="F71" s="157">
        <f>Mod_ratio/(fcoi_trgt*10^3*Lout*10^-6)</f>
        <v>333.33333333333331</v>
      </c>
      <c r="G71" s="41" t="s">
        <v>81</v>
      </c>
      <c r="H71" s="140" t="s">
        <v>125</v>
      </c>
      <c r="J71" s="314" t="s">
        <v>172</v>
      </c>
      <c r="K71" s="315"/>
      <c r="L71" s="316"/>
    </row>
    <row r="72" spans="2:13" x14ac:dyDescent="0.2">
      <c r="B72" s="45" t="s">
        <v>96</v>
      </c>
      <c r="C72" s="40"/>
      <c r="D72" s="40"/>
      <c r="E72" s="38">
        <v>10</v>
      </c>
      <c r="F72" s="40"/>
      <c r="G72" s="41"/>
      <c r="H72" s="140" t="s">
        <v>119</v>
      </c>
      <c r="J72" s="317"/>
      <c r="K72" s="318"/>
      <c r="L72" s="319"/>
    </row>
    <row r="73" spans="2:13" x14ac:dyDescent="0.2">
      <c r="B73" s="45" t="s">
        <v>97</v>
      </c>
      <c r="C73" s="40"/>
      <c r="D73" s="40"/>
      <c r="E73" s="39"/>
      <c r="F73" s="142">
        <f>fsw/E72</f>
        <v>55</v>
      </c>
      <c r="G73" s="41" t="s">
        <v>11</v>
      </c>
      <c r="H73" s="140" t="s">
        <v>98</v>
      </c>
      <c r="J73" s="317"/>
      <c r="K73" s="318"/>
      <c r="L73" s="319"/>
    </row>
    <row r="74" spans="2:13" ht="15" customHeight="1" x14ac:dyDescent="0.2">
      <c r="B74" s="45" t="s">
        <v>109</v>
      </c>
      <c r="C74" s="40"/>
      <c r="D74" s="148"/>
      <c r="E74" s="51"/>
      <c r="F74" s="157">
        <f>1/(1/(SQRT((ESR_bulk*10^-3)^2+1/(2*PI()*fcov_trgt*10^3*Cout_bulk*10^-6)^2))+1/(SQRT((ESR_cer*10^-3)^2+1/(2*PI()*fcov_trgt*10^3*Cout_cer*10^-6)^2)))*1000</f>
        <v>0.82981822427200125</v>
      </c>
      <c r="G74" s="41" t="s">
        <v>116</v>
      </c>
      <c r="H74" s="140" t="s">
        <v>110</v>
      </c>
      <c r="J74" s="317"/>
      <c r="K74" s="318"/>
      <c r="L74" s="319"/>
    </row>
    <row r="75" spans="2:13" ht="15" thickBot="1" x14ac:dyDescent="0.25">
      <c r="B75" s="164"/>
      <c r="H75" s="165"/>
      <c r="J75" s="317"/>
      <c r="K75" s="318"/>
      <c r="L75" s="319"/>
    </row>
    <row r="76" spans="2:13" ht="15" customHeight="1" thickBot="1" x14ac:dyDescent="0.3">
      <c r="B76" s="324" t="s">
        <v>201</v>
      </c>
      <c r="C76" s="325"/>
      <c r="D76" s="325"/>
      <c r="E76" s="325"/>
      <c r="F76" s="325"/>
      <c r="G76" s="325"/>
      <c r="H76" s="326"/>
      <c r="J76" s="317"/>
      <c r="K76" s="318"/>
      <c r="L76" s="319"/>
    </row>
    <row r="77" spans="2:13" ht="15.75" thickBot="1" x14ac:dyDescent="0.3">
      <c r="B77" s="322" t="s">
        <v>379</v>
      </c>
      <c r="C77" s="323"/>
      <c r="D77" s="323"/>
      <c r="E77" s="323"/>
      <c r="F77" s="323"/>
      <c r="G77" s="323"/>
      <c r="H77" s="323"/>
      <c r="I77" s="166" t="s">
        <v>202</v>
      </c>
      <c r="J77" s="320" t="s">
        <v>159</v>
      </c>
      <c r="K77" s="320"/>
      <c r="L77" s="321"/>
    </row>
    <row r="78" spans="2:13" ht="15" thickBot="1" x14ac:dyDescent="0.25">
      <c r="B78" s="82" t="s">
        <v>351</v>
      </c>
      <c r="C78" s="167"/>
      <c r="D78" s="168"/>
      <c r="E78" s="50">
        <v>10</v>
      </c>
      <c r="F78" s="168"/>
      <c r="G78" s="169"/>
      <c r="H78" s="170" t="s">
        <v>362</v>
      </c>
      <c r="J78" s="171" t="s">
        <v>156</v>
      </c>
      <c r="K78" s="172" t="s">
        <v>157</v>
      </c>
      <c r="L78" s="173" t="s">
        <v>158</v>
      </c>
    </row>
    <row r="79" spans="2:13" x14ac:dyDescent="0.2">
      <c r="B79" s="45" t="s">
        <v>329</v>
      </c>
      <c r="C79" s="174"/>
      <c r="D79" s="174"/>
      <c r="E79" s="205"/>
      <c r="F79" s="175">
        <f>VLOOKUP(Comp_Code,J79:L110,2)</f>
        <v>3</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5.6987957656243147</v>
      </c>
    </row>
    <row r="81" spans="2:13" x14ac:dyDescent="0.2">
      <c r="B81" s="45" t="s">
        <v>160</v>
      </c>
      <c r="C81" s="174"/>
      <c r="D81" s="181"/>
      <c r="E81" s="206"/>
      <c r="F81" s="182">
        <f>fcoi_trgt/ILOOP_trgt*F79</f>
        <v>158.46449150054079</v>
      </c>
      <c r="G81" s="41" t="s">
        <v>11</v>
      </c>
      <c r="H81" s="140" t="s">
        <v>357</v>
      </c>
      <c r="J81" s="179">
        <v>2</v>
      </c>
      <c r="K81" s="180">
        <v>2</v>
      </c>
      <c r="L81" s="179">
        <v>1</v>
      </c>
      <c r="M81" s="137">
        <f t="shared" si="0"/>
        <v>5.6987957656243147</v>
      </c>
    </row>
    <row r="82" spans="2:13" x14ac:dyDescent="0.2">
      <c r="B82" s="45" t="s">
        <v>161</v>
      </c>
      <c r="C82" s="174"/>
      <c r="D82" s="181"/>
      <c r="E82" s="206"/>
      <c r="F82" s="182">
        <f>fcov_trgt/VLOOP_trgt*F80</f>
        <v>59.320880370378646</v>
      </c>
      <c r="G82" s="41" t="s">
        <v>11</v>
      </c>
      <c r="H82" s="140" t="s">
        <v>358</v>
      </c>
      <c r="J82" s="179">
        <v>3</v>
      </c>
      <c r="K82" s="180">
        <v>2</v>
      </c>
      <c r="L82" s="179">
        <v>2</v>
      </c>
      <c r="M82" s="137">
        <f t="shared" si="0"/>
        <v>5.6987957656243147</v>
      </c>
    </row>
    <row r="83" spans="2:13" x14ac:dyDescent="0.2">
      <c r="B83" s="45" t="s">
        <v>162</v>
      </c>
      <c r="C83" s="174"/>
      <c r="D83" s="183"/>
      <c r="E83" s="207"/>
      <c r="F83" s="184">
        <f>F81/F82</f>
        <v>2.6713105151363976</v>
      </c>
      <c r="G83" s="41"/>
      <c r="H83" s="140" t="s">
        <v>173</v>
      </c>
      <c r="J83" s="179">
        <v>4</v>
      </c>
      <c r="K83" s="180">
        <v>2</v>
      </c>
      <c r="L83" s="179">
        <v>4</v>
      </c>
      <c r="M83" s="137">
        <f t="shared" si="0"/>
        <v>5.6987957656243147</v>
      </c>
    </row>
    <row r="84" spans="2:13" x14ac:dyDescent="0.2">
      <c r="B84" s="45" t="s">
        <v>163</v>
      </c>
      <c r="C84" s="174"/>
      <c r="D84" s="185"/>
      <c r="E84" s="208"/>
      <c r="F84" s="186">
        <f>1/(1/(SQRT((ESR_bulk*10^-3)^2+1/(2*PI()*F82*10^3*Cout_bulk*10^-6)^2))+1/(SQRT((ESR_cer*10^-3)^2+1/(2*PI()*F82*10^3*Cout_cer*10^-6)^2)))*1000</f>
        <v>0.77790877626734189</v>
      </c>
      <c r="G84" s="41" t="s">
        <v>116</v>
      </c>
      <c r="H84" s="140" t="s">
        <v>164</v>
      </c>
      <c r="J84" s="179">
        <v>5</v>
      </c>
      <c r="K84" s="180">
        <v>2</v>
      </c>
      <c r="L84" s="179">
        <v>8</v>
      </c>
      <c r="M84" s="137">
        <f t="shared" si="0"/>
        <v>5.6987957656243147</v>
      </c>
    </row>
    <row r="85" spans="2:13" x14ac:dyDescent="0.2">
      <c r="B85" s="45" t="s">
        <v>165</v>
      </c>
      <c r="C85" s="174"/>
      <c r="D85" s="181"/>
      <c r="E85" s="206"/>
      <c r="F85" s="182">
        <f>F84*C12</f>
        <v>7.7790877626734192</v>
      </c>
      <c r="G85" s="41" t="s">
        <v>30</v>
      </c>
      <c r="H85" s="140" t="s">
        <v>168</v>
      </c>
      <c r="J85" s="179">
        <v>6</v>
      </c>
      <c r="K85" s="180">
        <v>3</v>
      </c>
      <c r="L85" s="179">
        <v>0.5</v>
      </c>
      <c r="M85" s="137">
        <f t="shared" si="0"/>
        <v>7.4172870876628139</v>
      </c>
    </row>
    <row r="86" spans="2:13" x14ac:dyDescent="0.2">
      <c r="B86" s="45" t="s">
        <v>166</v>
      </c>
      <c r="C86" s="174"/>
      <c r="D86" s="183"/>
      <c r="E86" s="207"/>
      <c r="F86" s="184">
        <f>F85/Vout/10</f>
        <v>0.87405480479476627</v>
      </c>
      <c r="G86" s="41" t="s">
        <v>167</v>
      </c>
      <c r="H86" s="140" t="s">
        <v>169</v>
      </c>
      <c r="J86" s="179">
        <v>7</v>
      </c>
      <c r="K86" s="180">
        <v>3</v>
      </c>
      <c r="L86" s="179">
        <v>1</v>
      </c>
      <c r="M86" s="137">
        <f t="shared" si="0"/>
        <v>7.4172870876628139</v>
      </c>
    </row>
    <row r="87" spans="2:13" ht="15" thickBot="1" x14ac:dyDescent="0.25">
      <c r="B87" s="187"/>
      <c r="C87" s="188"/>
      <c r="D87" s="188"/>
      <c r="E87" s="188"/>
      <c r="F87" s="188"/>
      <c r="G87" s="188"/>
      <c r="H87" s="189"/>
      <c r="J87" s="179">
        <v>8</v>
      </c>
      <c r="K87" s="180">
        <v>3</v>
      </c>
      <c r="L87" s="179">
        <v>2</v>
      </c>
      <c r="M87" s="137">
        <f t="shared" si="0"/>
        <v>7.4172870876628139</v>
      </c>
    </row>
    <row r="88" spans="2:13" ht="16.5" thickBot="1" x14ac:dyDescent="0.3">
      <c r="B88" s="327" t="s">
        <v>554</v>
      </c>
      <c r="C88" s="328"/>
      <c r="D88" s="328"/>
      <c r="E88" s="328"/>
      <c r="F88" s="328"/>
      <c r="G88" s="328"/>
      <c r="H88" s="329"/>
      <c r="J88" s="179">
        <v>9</v>
      </c>
      <c r="K88" s="180">
        <v>3</v>
      </c>
      <c r="L88" s="179">
        <v>4</v>
      </c>
      <c r="M88" s="137">
        <f t="shared" si="0"/>
        <v>7.4172870876628139</v>
      </c>
    </row>
    <row r="89" spans="2:13" x14ac:dyDescent="0.2">
      <c r="B89" s="305" t="s">
        <v>378</v>
      </c>
      <c r="C89" s="306"/>
      <c r="D89" s="306"/>
      <c r="E89" s="306"/>
      <c r="F89" s="306"/>
      <c r="G89" s="306"/>
      <c r="H89" s="307"/>
      <c r="J89" s="179">
        <v>10</v>
      </c>
      <c r="K89" s="180">
        <v>3</v>
      </c>
      <c r="L89" s="179">
        <v>8</v>
      </c>
      <c r="M89" s="137">
        <f t="shared" si="0"/>
        <v>7.4172870876628139</v>
      </c>
    </row>
    <row r="90" spans="2:13" x14ac:dyDescent="0.2">
      <c r="B90" s="308"/>
      <c r="C90" s="309"/>
      <c r="D90" s="309"/>
      <c r="E90" s="309"/>
      <c r="F90" s="309"/>
      <c r="G90" s="309"/>
      <c r="H90" s="310"/>
      <c r="J90" s="179">
        <v>11</v>
      </c>
      <c r="K90" s="180">
        <v>4</v>
      </c>
      <c r="L90" s="179">
        <v>0.5</v>
      </c>
      <c r="M90" s="137">
        <f t="shared" si="0"/>
        <v>7.4172870876628139</v>
      </c>
    </row>
    <row r="91" spans="2:13" ht="15" thickBot="1" x14ac:dyDescent="0.25">
      <c r="B91" s="311"/>
      <c r="C91" s="312"/>
      <c r="D91" s="312"/>
      <c r="E91" s="312"/>
      <c r="F91" s="312"/>
      <c r="G91" s="312"/>
      <c r="H91" s="313"/>
      <c r="J91" s="179">
        <v>12</v>
      </c>
      <c r="K91" s="180">
        <v>4</v>
      </c>
      <c r="L91" s="179">
        <v>1</v>
      </c>
      <c r="M91" s="137">
        <f t="shared" si="0"/>
        <v>7.4172870876628139</v>
      </c>
    </row>
    <row r="92" spans="2:13" x14ac:dyDescent="0.2">
      <c r="B92" s="187"/>
      <c r="C92" s="188"/>
      <c r="D92" s="188"/>
      <c r="E92" s="188"/>
      <c r="F92" s="188"/>
      <c r="G92" s="188"/>
      <c r="H92" s="189"/>
      <c r="J92" s="179">
        <v>13</v>
      </c>
      <c r="K92" s="180">
        <v>4</v>
      </c>
      <c r="L92" s="179">
        <v>2</v>
      </c>
      <c r="M92" s="137">
        <f t="shared" si="0"/>
        <v>7.4172870876628139</v>
      </c>
    </row>
    <row r="93" spans="2:13" x14ac:dyDescent="0.2">
      <c r="B93" s="45" t="s">
        <v>345</v>
      </c>
      <c r="C93" s="40"/>
      <c r="D93" s="147">
        <f>1.7/(F71*CSA/1000)*PI()</f>
        <v>2.6031068291320789</v>
      </c>
      <c r="E93" s="148"/>
      <c r="F93" s="148"/>
      <c r="G93" s="41"/>
      <c r="H93" s="140" t="s">
        <v>87</v>
      </c>
      <c r="J93" s="179">
        <v>14</v>
      </c>
      <c r="K93" s="180">
        <v>4</v>
      </c>
      <c r="L93" s="179">
        <v>4</v>
      </c>
      <c r="M93" s="137">
        <f t="shared" si="0"/>
        <v>7.4172870876628139</v>
      </c>
    </row>
    <row r="94" spans="2:13" x14ac:dyDescent="0.2">
      <c r="B94" s="45" t="s">
        <v>88</v>
      </c>
      <c r="C94" s="40"/>
      <c r="D94" s="146">
        <f>fsw/12</f>
        <v>45.833333333333336</v>
      </c>
      <c r="E94" s="47"/>
      <c r="F94" s="47"/>
      <c r="G94" s="41" t="s">
        <v>11</v>
      </c>
      <c r="H94" s="140" t="s">
        <v>89</v>
      </c>
      <c r="J94" s="179">
        <v>15</v>
      </c>
      <c r="K94" s="180">
        <v>4</v>
      </c>
      <c r="L94" s="179">
        <v>8</v>
      </c>
      <c r="M94" s="137">
        <f t="shared" si="0"/>
        <v>7.4172870876628139</v>
      </c>
    </row>
    <row r="95" spans="2:13" ht="15" thickBot="1" x14ac:dyDescent="0.25">
      <c r="B95" s="45" t="s">
        <v>90</v>
      </c>
      <c r="C95" s="40"/>
      <c r="D95" s="143">
        <f>fsw</f>
        <v>550</v>
      </c>
      <c r="E95" s="40"/>
      <c r="F95" s="40"/>
      <c r="G95" s="41" t="s">
        <v>11</v>
      </c>
      <c r="H95" s="140" t="s">
        <v>91</v>
      </c>
      <c r="J95" s="179">
        <v>16</v>
      </c>
      <c r="K95" s="180">
        <v>5</v>
      </c>
      <c r="L95" s="179">
        <v>0.5</v>
      </c>
      <c r="M95" s="137">
        <f t="shared" si="0"/>
        <v>7.4172870876628139</v>
      </c>
    </row>
    <row r="96" spans="2:13" ht="15.75" x14ac:dyDescent="0.2">
      <c r="B96" s="294" t="s">
        <v>674</v>
      </c>
      <c r="C96" s="295"/>
      <c r="D96" s="295"/>
      <c r="E96" s="295"/>
      <c r="F96" s="295"/>
      <c r="G96" s="295"/>
      <c r="H96" s="296"/>
      <c r="J96" s="179">
        <v>17</v>
      </c>
      <c r="K96" s="180">
        <v>5</v>
      </c>
      <c r="L96" s="179">
        <v>1</v>
      </c>
      <c r="M96" s="137">
        <f t="shared" si="0"/>
        <v>7.4172870876628139</v>
      </c>
    </row>
    <row r="97" spans="2:13" ht="15" thickBot="1" x14ac:dyDescent="0.25">
      <c r="B97" s="291"/>
      <c r="C97" s="292"/>
      <c r="D97" s="292"/>
      <c r="E97" s="292"/>
      <c r="F97" s="292"/>
      <c r="G97" s="292"/>
      <c r="H97" s="293"/>
      <c r="J97" s="179">
        <v>18</v>
      </c>
      <c r="K97" s="180">
        <v>5</v>
      </c>
      <c r="L97" s="179">
        <v>2</v>
      </c>
      <c r="M97" s="137">
        <f t="shared" si="0"/>
        <v>7.4172870876628139</v>
      </c>
    </row>
    <row r="98" spans="2:13" x14ac:dyDescent="0.2">
      <c r="B98" s="45" t="s">
        <v>1</v>
      </c>
      <c r="C98" s="40"/>
      <c r="D98" s="40"/>
      <c r="E98" s="38">
        <v>100</v>
      </c>
      <c r="F98" s="40"/>
      <c r="G98" s="41" t="s">
        <v>9</v>
      </c>
      <c r="H98" s="140" t="s">
        <v>93</v>
      </c>
      <c r="J98" s="179">
        <v>19</v>
      </c>
      <c r="K98" s="180">
        <v>5</v>
      </c>
      <c r="L98" s="179">
        <v>4</v>
      </c>
      <c r="M98" s="137">
        <f t="shared" si="0"/>
        <v>7.4172870876628139</v>
      </c>
    </row>
    <row r="99" spans="2:13" x14ac:dyDescent="0.2">
      <c r="B99" s="45" t="s">
        <v>325</v>
      </c>
      <c r="C99" s="40"/>
      <c r="D99" s="147">
        <f>ILOOP_trgt/(E98*10^-6)/1000</f>
        <v>26.031068291320793</v>
      </c>
      <c r="E99" s="51"/>
      <c r="F99" s="257"/>
      <c r="G99" s="41" t="s">
        <v>94</v>
      </c>
      <c r="H99" s="140" t="s">
        <v>92</v>
      </c>
      <c r="J99" s="179">
        <v>20</v>
      </c>
      <c r="K99" s="180">
        <v>5</v>
      </c>
      <c r="L99" s="179">
        <v>8</v>
      </c>
      <c r="M99" s="137">
        <f t="shared" si="0"/>
        <v>7.4172870876628139</v>
      </c>
    </row>
    <row r="100" spans="2:13" x14ac:dyDescent="0.2">
      <c r="B100" s="45" t="s">
        <v>5</v>
      </c>
      <c r="C100" s="40"/>
      <c r="D100" s="40"/>
      <c r="E100" s="38">
        <v>25</v>
      </c>
      <c r="F100" s="255"/>
      <c r="G100" s="41" t="s">
        <v>94</v>
      </c>
      <c r="H100" s="140" t="s">
        <v>317</v>
      </c>
      <c r="J100" s="179">
        <v>21</v>
      </c>
      <c r="K100" s="180">
        <v>6</v>
      </c>
      <c r="L100" s="179">
        <v>0.5</v>
      </c>
      <c r="M100" s="137">
        <f t="shared" si="0"/>
        <v>7.4172870876628139</v>
      </c>
    </row>
    <row r="101" spans="2:13" x14ac:dyDescent="0.2">
      <c r="B101" s="45" t="s">
        <v>326</v>
      </c>
      <c r="C101" s="40"/>
      <c r="D101" s="147">
        <f>1/(2*PI()*E100*10^3*fzi_trgt*10^3)*10^12</f>
        <v>138.89885942565408</v>
      </c>
      <c r="E101" s="51"/>
      <c r="F101" s="257"/>
      <c r="G101" s="41" t="s">
        <v>10</v>
      </c>
      <c r="H101" s="140" t="s">
        <v>86</v>
      </c>
      <c r="J101" s="179">
        <v>22</v>
      </c>
      <c r="K101" s="180">
        <v>6</v>
      </c>
      <c r="L101" s="179">
        <v>1</v>
      </c>
      <c r="M101" s="137">
        <f t="shared" si="0"/>
        <v>7.4172870876628139</v>
      </c>
    </row>
    <row r="102" spans="2:13" x14ac:dyDescent="0.2">
      <c r="B102" s="45" t="s">
        <v>328</v>
      </c>
      <c r="C102" s="40"/>
      <c r="D102" s="148"/>
      <c r="E102" s="52">
        <v>80</v>
      </c>
      <c r="F102" s="257"/>
      <c r="G102" s="41"/>
      <c r="H102" s="140" t="s">
        <v>350</v>
      </c>
      <c r="J102" s="179">
        <v>23</v>
      </c>
      <c r="K102" s="180">
        <v>6</v>
      </c>
      <c r="L102" s="179">
        <v>2</v>
      </c>
      <c r="M102" s="137">
        <f t="shared" si="0"/>
        <v>7.4172870876628139</v>
      </c>
    </row>
    <row r="103" spans="2:13" x14ac:dyDescent="0.2">
      <c r="B103" s="45" t="s">
        <v>85</v>
      </c>
      <c r="C103" s="40"/>
      <c r="D103" s="40"/>
      <c r="E103" s="38">
        <v>106.56</v>
      </c>
      <c r="F103" s="255"/>
      <c r="G103" s="41" t="s">
        <v>10</v>
      </c>
      <c r="H103" s="140" t="s">
        <v>318</v>
      </c>
      <c r="J103" s="179">
        <v>24</v>
      </c>
      <c r="K103" s="180">
        <v>6</v>
      </c>
      <c r="L103" s="179">
        <v>4</v>
      </c>
      <c r="M103" s="137">
        <f t="shared" si="0"/>
        <v>7.4172870876628139</v>
      </c>
    </row>
    <row r="104" spans="2:13" x14ac:dyDescent="0.2">
      <c r="B104" s="45" t="s">
        <v>327</v>
      </c>
      <c r="C104" s="40"/>
      <c r="D104" s="147">
        <f>1/(2*PI()*E100*10^3*fpi_trgt*10^3)*10^12</f>
        <v>11.574904952137842</v>
      </c>
      <c r="E104" s="51"/>
      <c r="F104" s="257"/>
      <c r="G104" s="41" t="s">
        <v>10</v>
      </c>
      <c r="H104" s="140" t="s">
        <v>108</v>
      </c>
      <c r="J104" s="179">
        <v>25</v>
      </c>
      <c r="K104" s="180">
        <v>6</v>
      </c>
      <c r="L104" s="179">
        <v>8</v>
      </c>
      <c r="M104" s="137">
        <f t="shared" si="0"/>
        <v>7.4172870876628139</v>
      </c>
    </row>
    <row r="105" spans="2:13" x14ac:dyDescent="0.2">
      <c r="B105" s="45" t="s">
        <v>7</v>
      </c>
      <c r="C105" s="40"/>
      <c r="D105" s="40"/>
      <c r="E105" s="38">
        <v>3.2</v>
      </c>
      <c r="F105" s="40"/>
      <c r="G105" s="41" t="s">
        <v>10</v>
      </c>
      <c r="H105" s="140" t="s">
        <v>319</v>
      </c>
      <c r="J105" s="179">
        <v>26</v>
      </c>
      <c r="K105" s="180">
        <v>7</v>
      </c>
      <c r="L105" s="179">
        <v>0.5</v>
      </c>
      <c r="M105" s="137">
        <f t="shared" si="0"/>
        <v>7.4172870876628139</v>
      </c>
    </row>
    <row r="106" spans="2:13" x14ac:dyDescent="0.2">
      <c r="B106" s="45" t="s">
        <v>329</v>
      </c>
      <c r="C106" s="40"/>
      <c r="D106" s="40"/>
      <c r="E106" s="39"/>
      <c r="F106" s="142">
        <f>E100*E98/1000</f>
        <v>2.5</v>
      </c>
      <c r="G106" s="41"/>
      <c r="H106" s="140" t="s">
        <v>332</v>
      </c>
      <c r="J106" s="179">
        <v>27</v>
      </c>
      <c r="K106" s="180">
        <v>7</v>
      </c>
      <c r="L106" s="179">
        <v>1</v>
      </c>
      <c r="M106" s="137">
        <f t="shared" si="0"/>
        <v>7.4172870876628139</v>
      </c>
    </row>
    <row r="107" spans="2:13" x14ac:dyDescent="0.2">
      <c r="B107" s="45" t="s">
        <v>330</v>
      </c>
      <c r="C107" s="40"/>
      <c r="D107" s="163"/>
      <c r="E107" s="204"/>
      <c r="F107" s="190">
        <f>1/(2*PI()*E103*E100*10^-6)</f>
        <v>59.742846505966725</v>
      </c>
      <c r="G107" s="41" t="s">
        <v>11</v>
      </c>
      <c r="H107" s="140" t="s">
        <v>333</v>
      </c>
      <c r="J107" s="179">
        <v>28</v>
      </c>
      <c r="K107" s="180">
        <v>7</v>
      </c>
      <c r="L107" s="179">
        <v>2</v>
      </c>
      <c r="M107" s="137">
        <f t="shared" si="0"/>
        <v>7.4172870876628139</v>
      </c>
    </row>
    <row r="108" spans="2:13" x14ac:dyDescent="0.2">
      <c r="B108" s="45" t="s">
        <v>331</v>
      </c>
      <c r="C108" s="40"/>
      <c r="D108" s="163"/>
      <c r="E108" s="204"/>
      <c r="F108" s="190">
        <f>1/(2*PI()*E100*E105*10^-6)</f>
        <v>1989.4367886486916</v>
      </c>
      <c r="G108" s="41" t="s">
        <v>11</v>
      </c>
      <c r="H108" s="140" t="s">
        <v>334</v>
      </c>
      <c r="J108" s="179">
        <v>29</v>
      </c>
      <c r="K108" s="180">
        <v>7</v>
      </c>
      <c r="L108" s="179">
        <v>4</v>
      </c>
      <c r="M108" s="137">
        <f t="shared" si="0"/>
        <v>7.4172870876628139</v>
      </c>
    </row>
    <row r="109" spans="2:13" x14ac:dyDescent="0.2">
      <c r="B109" s="45" t="s">
        <v>160</v>
      </c>
      <c r="C109" s="40"/>
      <c r="D109" s="163"/>
      <c r="E109" s="204"/>
      <c r="F109" s="190">
        <f>fcoi_trgt/ILOOP_trgt*ILOOP</f>
        <v>132.05374291711732</v>
      </c>
      <c r="G109" s="41" t="s">
        <v>11</v>
      </c>
      <c r="H109" s="140" t="s">
        <v>338</v>
      </c>
      <c r="J109" s="179">
        <v>30</v>
      </c>
      <c r="K109" s="180">
        <v>7</v>
      </c>
      <c r="L109" s="179">
        <v>8</v>
      </c>
      <c r="M109" s="137">
        <f t="shared" si="0"/>
        <v>7.4172870876628139</v>
      </c>
    </row>
    <row r="110" spans="2:13" ht="15" thickBot="1" x14ac:dyDescent="0.25">
      <c r="B110" s="45" t="s">
        <v>136</v>
      </c>
      <c r="C110" s="40"/>
      <c r="D110" s="148"/>
      <c r="E110" s="51"/>
      <c r="F110" s="157">
        <f>Zout_fco_trgt*GM_PS/1000</f>
        <v>0.26964036531990293</v>
      </c>
      <c r="G110" s="41"/>
      <c r="H110" s="140" t="s">
        <v>203</v>
      </c>
      <c r="J110" s="191">
        <v>31</v>
      </c>
      <c r="K110" s="192">
        <v>10</v>
      </c>
      <c r="L110" s="179">
        <v>2</v>
      </c>
      <c r="M110" s="137">
        <f t="shared" si="0"/>
        <v>7.4172870876628139</v>
      </c>
    </row>
    <row r="111" spans="2:13" x14ac:dyDescent="0.2">
      <c r="B111" s="45" t="s">
        <v>346</v>
      </c>
      <c r="C111" s="40"/>
      <c r="D111" s="147">
        <f>1/(F110*VOSL)</f>
        <v>7.4172870876628139</v>
      </c>
      <c r="E111" s="51"/>
      <c r="F111" s="41"/>
      <c r="G111" s="41"/>
      <c r="H111" s="140" t="s">
        <v>101</v>
      </c>
    </row>
    <row r="112" spans="2:13" x14ac:dyDescent="0.2">
      <c r="B112" s="45" t="s">
        <v>99</v>
      </c>
      <c r="C112" s="40"/>
      <c r="D112" s="147">
        <f>IF(D53*F110&lt;fcov_trgt/3,D53*F110,fcov_trgt/3)</f>
        <v>2.4593702656544281</v>
      </c>
      <c r="E112" s="51"/>
      <c r="F112" s="41"/>
      <c r="G112" s="41" t="s">
        <v>11</v>
      </c>
      <c r="H112" s="140" t="s">
        <v>102</v>
      </c>
    </row>
    <row r="113" spans="2:8" x14ac:dyDescent="0.2">
      <c r="B113" s="45" t="s">
        <v>100</v>
      </c>
      <c r="C113" s="40"/>
      <c r="D113" s="143">
        <f>fsw/2</f>
        <v>275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74.172870876628139</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1848.9627819948673</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16.535578503054062</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25.952885162040658</v>
      </c>
      <c r="G124" s="41" t="s">
        <v>11</v>
      </c>
      <c r="H124" s="140" t="s">
        <v>794</v>
      </c>
    </row>
    <row r="125" spans="2:8" x14ac:dyDescent="0.2">
      <c r="B125" s="45" t="s">
        <v>162</v>
      </c>
      <c r="C125" s="40"/>
      <c r="D125" s="148"/>
      <c r="E125" s="51"/>
      <c r="F125" s="157">
        <f>F109/F124</f>
        <v>5.088210505021709</v>
      </c>
      <c r="G125" s="41"/>
      <c r="H125" s="140" t="s">
        <v>173</v>
      </c>
    </row>
    <row r="126" spans="2:8" x14ac:dyDescent="0.2">
      <c r="B126" s="45" t="s">
        <v>163</v>
      </c>
      <c r="C126" s="40"/>
      <c r="D126" s="148"/>
      <c r="E126" s="51"/>
      <c r="F126" s="157">
        <f>1/(1/(SQRT((ESR_bulk*10^-3)^2+1/(2*PI()*F124*10^3*Cout_bulk*10^-6)^2))+1/(SQRT((ESR_cer*10^-3)^2+1/(2*PI()*F124*10^3*Cout_cer*10^-6)^2)))*1000</f>
        <v>1.6607036367172465</v>
      </c>
      <c r="G126" s="41" t="s">
        <v>116</v>
      </c>
      <c r="H126" s="140" t="s">
        <v>164</v>
      </c>
    </row>
    <row r="127" spans="2:8" x14ac:dyDescent="0.2">
      <c r="B127" s="45" t="s">
        <v>165</v>
      </c>
      <c r="C127" s="40"/>
      <c r="D127" s="163"/>
      <c r="E127" s="204"/>
      <c r="F127" s="190">
        <f>F126*C12</f>
        <v>16.607036367172466</v>
      </c>
      <c r="G127" s="41" t="s">
        <v>30</v>
      </c>
      <c r="H127" s="140" t="s">
        <v>168</v>
      </c>
    </row>
    <row r="128" spans="2:8" x14ac:dyDescent="0.2">
      <c r="B128" s="45" t="s">
        <v>166</v>
      </c>
      <c r="C128" s="40"/>
      <c r="D128" s="148"/>
      <c r="E128" s="51"/>
      <c r="F128" s="157">
        <f>F127/Vout/10</f>
        <v>1.8659591423789288</v>
      </c>
      <c r="G128" s="41" t="s">
        <v>167</v>
      </c>
      <c r="H128" s="140" t="s">
        <v>169</v>
      </c>
    </row>
    <row r="129" spans="2:8" x14ac:dyDescent="0.2">
      <c r="B129" s="41" t="s">
        <v>795</v>
      </c>
      <c r="C129" s="40"/>
      <c r="D129" s="148"/>
      <c r="E129" s="51"/>
      <c r="F129" s="157">
        <f>585/F122/VOSL/VLOOP*(1/(1/(SQRT((ESR_bulk*10^-3)^2+1/(2*PI()*F122*10^3*Cout_bulk*10^-6)^2))+1/(SQRT((ESR_cer*10^-3)^2+1/(2*PI()*F122*10^3*Cout_cer*10^-6)^2))))</f>
        <v>0.68468717069404483</v>
      </c>
      <c r="G129" s="41" t="s">
        <v>30</v>
      </c>
      <c r="H129" s="41" t="s">
        <v>797</v>
      </c>
    </row>
    <row r="130" spans="2:8" x14ac:dyDescent="0.2">
      <c r="B130" s="41" t="s">
        <v>796</v>
      </c>
      <c r="C130" s="40"/>
      <c r="D130" s="148"/>
      <c r="E130" s="51"/>
      <c r="F130" s="157">
        <f>F129+D55</f>
        <v>3.582013324788623</v>
      </c>
      <c r="G130" s="41" t="s">
        <v>30</v>
      </c>
      <c r="H130" s="41" t="s">
        <v>798</v>
      </c>
    </row>
    <row r="131" spans="2:8" ht="15.75" x14ac:dyDescent="0.2">
      <c r="B131" s="297"/>
      <c r="C131" s="298"/>
      <c r="D131" s="298"/>
      <c r="E131" s="298"/>
      <c r="F131" s="298"/>
      <c r="G131" s="298"/>
      <c r="H131" s="299"/>
    </row>
    <row r="132" spans="2:8" ht="15" thickBot="1" x14ac:dyDescent="0.25">
      <c r="B132" s="291"/>
      <c r="C132" s="292"/>
      <c r="D132" s="292"/>
      <c r="E132" s="292"/>
      <c r="F132" s="292"/>
      <c r="G132" s="292"/>
      <c r="H132" s="293"/>
    </row>
    <row r="133" spans="2:8" x14ac:dyDescent="0.2">
      <c r="B133" s="155" t="s">
        <v>123</v>
      </c>
      <c r="C133" s="40"/>
      <c r="D133" s="193"/>
      <c r="E133" s="193"/>
      <c r="F133" s="194" t="str">
        <f>DEC2HEX(F136+2*F138+2^6*F137+2^10*F135+2^17*F142+2^22*F141+2^26*F140+2^32*F134+2^36*F139,10)</f>
        <v>221C821502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25 kΩ</v>
      </c>
      <c r="C135" s="40"/>
      <c r="D135" s="193"/>
      <c r="E135" s="193"/>
      <c r="F135" s="194">
        <f>VLOOKUP(E100,'Compensation References'!I2:P65,8,FALSE)</f>
        <v>5</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300" t="s">
        <v>793</v>
      </c>
      <c r="C143" s="300"/>
      <c r="D143" s="300"/>
      <c r="E143" s="300"/>
    </row>
    <row r="144" spans="2:8" x14ac:dyDescent="0.2">
      <c r="B144" s="37" t="s">
        <v>788</v>
      </c>
      <c r="C144" s="286">
        <f>'Bode Plot'!$P$40</f>
        <v>28.989542156209932</v>
      </c>
      <c r="D144" s="37" t="s">
        <v>11</v>
      </c>
    </row>
    <row r="145" spans="2:4" x14ac:dyDescent="0.2">
      <c r="B145" s="37" t="s">
        <v>789</v>
      </c>
      <c r="C145" s="286">
        <f>'Bode Plot'!$Q$40</f>
        <v>102.71563534600951</v>
      </c>
      <c r="D145" s="37" t="s">
        <v>792</v>
      </c>
    </row>
    <row r="146" spans="2:4" x14ac:dyDescent="0.2">
      <c r="B146" s="37" t="s">
        <v>790</v>
      </c>
      <c r="C146" s="286">
        <f>'Bode Plot'!$R$40</f>
        <v>-30.965697854148427</v>
      </c>
      <c r="D146" s="37" t="s">
        <v>791</v>
      </c>
    </row>
  </sheetData>
  <sheetProtection algorithmName="SHA-512" hashValue="0BDExYi13KXEVwQqlrBPJ9HrB36d1tvj7UAisYc41L3mu1tS++mzoqmnk0GqkK3n1eAz10B25c+GVURzop0SZg==" saltValue="yy0rAiNT4DU92fSKbI2Cbg==" spinCount="100000" sheet="1" objects="1" scenarios="1"/>
  <mergeCells count="21">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 ref="B97:H97"/>
    <mergeCell ref="B96:H96"/>
    <mergeCell ref="B132:H132"/>
    <mergeCell ref="B131:H131"/>
    <mergeCell ref="B65:H65"/>
  </mergeCells>
  <phoneticPr fontId="28" type="noConversion"/>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7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honeticPr fontId="2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7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685</v>
      </c>
      <c r="AE2" t="str">
        <f>IF('Pin Detect Programming'!$D$9=2,'Resistor References'!AD2,"N/A")</f>
        <v>N/A</v>
      </c>
      <c r="AF2" t="s">
        <v>685</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Auto-Detect</v>
      </c>
      <c r="AC3" t="s">
        <v>248</v>
      </c>
      <c r="AD3" t="s">
        <v>686</v>
      </c>
      <c r="AE3" t="str">
        <f>IF('Pin Detect Programming'!$D$9=3,'Resistor References'!AD3,"N/A")</f>
        <v>N/A</v>
      </c>
      <c r="AF3" t="s">
        <v>685</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SYNC In</v>
      </c>
      <c r="AC4">
        <v>0</v>
      </c>
      <c r="AD4" t="s">
        <v>687</v>
      </c>
      <c r="AE4" t="str">
        <f>IF('Pin Detect Programming'!$D$9=4,'Resistor References'!AD4,"N/A")</f>
        <v>90°, 4</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SYNC In</v>
      </c>
      <c r="AC5">
        <f t="shared" ref="AC5:AC11" si="7">AC4+1</f>
        <v>1</v>
      </c>
      <c r="AD5" t="s">
        <v>688</v>
      </c>
      <c r="AE5" t="str">
        <f>IF('Pin Detect Programming'!$D$9=3,'Resistor References'!AD5,"N/A")</f>
        <v>N/A</v>
      </c>
      <c r="AF5" t="s">
        <v>687</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SYNC In</v>
      </c>
      <c r="AC6">
        <f t="shared" si="7"/>
        <v>2</v>
      </c>
      <c r="AD6" t="s">
        <v>689</v>
      </c>
      <c r="AE6" t="str">
        <f>IF('Pin Detect Programming'!$D$9=4,'Resistor References'!AD6,"N/A")</f>
        <v>180°, 4</v>
      </c>
      <c r="AF6" t="s">
        <v>686</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SYNC In</v>
      </c>
      <c r="AC7">
        <f t="shared" si="7"/>
        <v>3</v>
      </c>
      <c r="AD7" t="s">
        <v>690</v>
      </c>
      <c r="AE7" t="str">
        <f>IF('Pin Detect Programming'!$D$9=4,'Resistor References'!AD7,"N/A")</f>
        <v>270°, 4</v>
      </c>
      <c r="AF7" t="s">
        <v>685</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SYNC In</v>
      </c>
      <c r="AC8">
        <f t="shared" si="7"/>
        <v>4</v>
      </c>
      <c r="AF8" t="s">
        <v>688</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SYNC In</v>
      </c>
      <c r="AC9">
        <f t="shared" si="7"/>
        <v>5</v>
      </c>
      <c r="AF9" t="s">
        <v>690</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SYNC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SYNC Out</v>
      </c>
      <c r="AC11">
        <f t="shared" si="7"/>
        <v>7</v>
      </c>
      <c r="AF11" t="s">
        <v>689</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honeticPr fontId="28"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7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honeticPr fontId="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75" x14ac:dyDescent="0.25"/>
  <cols>
    <col min="3" max="3" width="67.140625" bestFit="1" customWidth="1"/>
    <col min="23" max="23" width="12.5703125" bestFit="1" customWidth="1"/>
  </cols>
  <sheetData>
    <row r="4" spans="3:40" x14ac:dyDescent="0.25">
      <c r="C4" t="s">
        <v>560</v>
      </c>
      <c r="G4" t="s">
        <v>594</v>
      </c>
      <c r="M4" t="s">
        <v>595</v>
      </c>
      <c r="Q4" t="s">
        <v>600</v>
      </c>
      <c r="T4" t="s">
        <v>601</v>
      </c>
      <c r="W4" t="s">
        <v>606</v>
      </c>
      <c r="AB4" t="s">
        <v>607</v>
      </c>
      <c r="AF4" t="s">
        <v>608</v>
      </c>
      <c r="AJ4" t="s">
        <v>609</v>
      </c>
      <c r="AN4" t="s">
        <v>610</v>
      </c>
    </row>
    <row r="5" spans="3:40" x14ac:dyDescent="0.25">
      <c r="C5" t="s">
        <v>561</v>
      </c>
      <c r="G5">
        <v>275</v>
      </c>
      <c r="M5" t="s">
        <v>596</v>
      </c>
      <c r="Q5" s="2">
        <v>0.5</v>
      </c>
      <c r="T5" t="s">
        <v>602</v>
      </c>
      <c r="W5" t="s">
        <v>38</v>
      </c>
      <c r="AB5" t="s">
        <v>38</v>
      </c>
      <c r="AJ5" t="s">
        <v>627</v>
      </c>
      <c r="AN5" t="s">
        <v>628</v>
      </c>
    </row>
    <row r="6" spans="3:40" x14ac:dyDescent="0.25">
      <c r="C6" t="s">
        <v>562</v>
      </c>
      <c r="G6">
        <v>325</v>
      </c>
      <c r="M6" t="s">
        <v>597</v>
      </c>
      <c r="Q6" s="2">
        <v>1</v>
      </c>
      <c r="T6" t="s">
        <v>603</v>
      </c>
      <c r="W6" t="s">
        <v>637</v>
      </c>
      <c r="X6">
        <v>0.5</v>
      </c>
      <c r="Y6">
        <v>0.55000000000000004</v>
      </c>
      <c r="AB6">
        <v>0.5</v>
      </c>
      <c r="AJ6" t="s">
        <v>611</v>
      </c>
      <c r="AN6" t="s">
        <v>629</v>
      </c>
    </row>
    <row r="7" spans="3:40" x14ac:dyDescent="0.25">
      <c r="C7" t="s">
        <v>563</v>
      </c>
      <c r="G7">
        <v>450</v>
      </c>
      <c r="M7" t="s">
        <v>598</v>
      </c>
      <c r="Q7" s="2">
        <v>3</v>
      </c>
      <c r="T7" t="s">
        <v>604</v>
      </c>
      <c r="W7" t="s">
        <v>638</v>
      </c>
      <c r="X7">
        <v>0.6</v>
      </c>
      <c r="Y7">
        <v>0.74</v>
      </c>
      <c r="AB7">
        <v>0.51</v>
      </c>
      <c r="AJ7" t="s">
        <v>612</v>
      </c>
      <c r="AN7" t="s">
        <v>630</v>
      </c>
    </row>
    <row r="8" spans="3:40" x14ac:dyDescent="0.25">
      <c r="C8" t="s">
        <v>564</v>
      </c>
      <c r="G8">
        <v>550</v>
      </c>
      <c r="M8" t="s">
        <v>599</v>
      </c>
      <c r="Q8" s="2">
        <v>5</v>
      </c>
      <c r="T8" t="s">
        <v>605</v>
      </c>
      <c r="W8" t="s">
        <v>639</v>
      </c>
      <c r="X8">
        <v>0.75</v>
      </c>
      <c r="Y8">
        <v>0.89</v>
      </c>
      <c r="AB8">
        <v>0.52</v>
      </c>
      <c r="AJ8" t="s">
        <v>613</v>
      </c>
      <c r="AN8" t="s">
        <v>631</v>
      </c>
    </row>
    <row r="9" spans="3:40" x14ac:dyDescent="0.25">
      <c r="C9" t="s">
        <v>565</v>
      </c>
      <c r="G9">
        <v>650</v>
      </c>
      <c r="Q9" s="2">
        <v>7</v>
      </c>
      <c r="W9" t="s">
        <v>640</v>
      </c>
      <c r="X9">
        <v>0.9</v>
      </c>
      <c r="Y9">
        <v>1.04</v>
      </c>
      <c r="AB9">
        <v>0.53</v>
      </c>
      <c r="AJ9" t="s">
        <v>614</v>
      </c>
      <c r="AN9" t="s">
        <v>632</v>
      </c>
    </row>
    <row r="10" spans="3:40" x14ac:dyDescent="0.25">
      <c r="C10" t="s">
        <v>566</v>
      </c>
      <c r="G10">
        <v>900</v>
      </c>
      <c r="Q10" s="2">
        <v>10</v>
      </c>
      <c r="W10" t="s">
        <v>641</v>
      </c>
      <c r="X10">
        <v>1.05</v>
      </c>
      <c r="Y10">
        <v>1.19</v>
      </c>
      <c r="AB10">
        <v>0.54</v>
      </c>
      <c r="AJ10" t="s">
        <v>615</v>
      </c>
      <c r="AN10" t="s">
        <v>634</v>
      </c>
    </row>
    <row r="11" spans="3:40" x14ac:dyDescent="0.25">
      <c r="C11" t="s">
        <v>567</v>
      </c>
      <c r="G11">
        <v>1100</v>
      </c>
      <c r="Q11" s="2">
        <v>20</v>
      </c>
      <c r="W11" t="s">
        <v>642</v>
      </c>
      <c r="X11">
        <v>1.2</v>
      </c>
      <c r="Y11">
        <v>1.49</v>
      </c>
      <c r="AB11">
        <v>0.55000000000000004</v>
      </c>
      <c r="AJ11" t="s">
        <v>616</v>
      </c>
      <c r="AN11" t="s">
        <v>633</v>
      </c>
    </row>
    <row r="12" spans="3:40" x14ac:dyDescent="0.25">
      <c r="C12" t="s">
        <v>568</v>
      </c>
      <c r="G12">
        <v>1500</v>
      </c>
      <c r="Q12" s="2">
        <v>31.5</v>
      </c>
      <c r="W12" t="s">
        <v>643</v>
      </c>
      <c r="X12">
        <v>1.5</v>
      </c>
      <c r="Y12">
        <v>1.79</v>
      </c>
      <c r="AB12">
        <v>0.56000000000000005</v>
      </c>
      <c r="AJ12" t="s">
        <v>617</v>
      </c>
      <c r="AN12" t="s">
        <v>635</v>
      </c>
    </row>
    <row r="13" spans="3:40" x14ac:dyDescent="0.25">
      <c r="C13" t="s">
        <v>569</v>
      </c>
      <c r="W13" t="s">
        <v>644</v>
      </c>
      <c r="X13">
        <v>1.8</v>
      </c>
      <c r="Y13">
        <v>2.09</v>
      </c>
      <c r="AB13">
        <v>0.56999999999999995</v>
      </c>
      <c r="AJ13" t="s">
        <v>618</v>
      </c>
      <c r="AN13" t="s">
        <v>636</v>
      </c>
    </row>
    <row r="14" spans="3:40" x14ac:dyDescent="0.25">
      <c r="C14" t="s">
        <v>570</v>
      </c>
      <c r="W14" t="s">
        <v>645</v>
      </c>
      <c r="X14">
        <v>2.1</v>
      </c>
      <c r="Y14">
        <v>2.39</v>
      </c>
      <c r="AB14">
        <v>0.57999999999999996</v>
      </c>
      <c r="AJ14" t="s">
        <v>619</v>
      </c>
    </row>
    <row r="15" spans="3:40" x14ac:dyDescent="0.25">
      <c r="C15" t="s">
        <v>571</v>
      </c>
      <c r="W15" t="s">
        <v>655</v>
      </c>
      <c r="X15">
        <v>2.4</v>
      </c>
      <c r="Y15">
        <v>2.99</v>
      </c>
      <c r="AB15">
        <v>0.59</v>
      </c>
      <c r="AJ15" t="s">
        <v>620</v>
      </c>
    </row>
    <row r="16" spans="3:40" x14ac:dyDescent="0.25">
      <c r="C16" t="s">
        <v>572</v>
      </c>
      <c r="W16" t="s">
        <v>656</v>
      </c>
      <c r="X16">
        <v>3</v>
      </c>
      <c r="Y16">
        <v>3.59</v>
      </c>
      <c r="AB16">
        <v>0.6</v>
      </c>
      <c r="AH16" s="120"/>
      <c r="AJ16" t="s">
        <v>621</v>
      </c>
    </row>
    <row r="17" spans="3:36" x14ac:dyDescent="0.25">
      <c r="C17" t="s">
        <v>573</v>
      </c>
      <c r="W17" t="s">
        <v>657</v>
      </c>
      <c r="X17">
        <v>3.6</v>
      </c>
      <c r="Y17">
        <v>4.1900000000000004</v>
      </c>
      <c r="AB17">
        <v>0.61</v>
      </c>
      <c r="AH17" s="120"/>
      <c r="AJ17" t="s">
        <v>622</v>
      </c>
    </row>
    <row r="18" spans="3:36" x14ac:dyDescent="0.25">
      <c r="C18" t="s">
        <v>574</v>
      </c>
      <c r="W18" t="s">
        <v>658</v>
      </c>
      <c r="X18">
        <v>4.2</v>
      </c>
      <c r="Y18">
        <v>4.76</v>
      </c>
      <c r="AB18">
        <v>0.62</v>
      </c>
      <c r="AH18" s="120"/>
      <c r="AJ18" t="s">
        <v>623</v>
      </c>
    </row>
    <row r="19" spans="3:36" x14ac:dyDescent="0.25">
      <c r="C19" t="s">
        <v>575</v>
      </c>
      <c r="W19" t="s">
        <v>659</v>
      </c>
      <c r="X19">
        <v>4.8</v>
      </c>
      <c r="Y19">
        <v>5.39</v>
      </c>
      <c r="AB19">
        <v>0.63</v>
      </c>
      <c r="AH19" s="120"/>
      <c r="AJ19" t="s">
        <v>624</v>
      </c>
    </row>
    <row r="20" spans="3:36" x14ac:dyDescent="0.25">
      <c r="C20" t="s">
        <v>576</v>
      </c>
      <c r="W20" t="s">
        <v>660</v>
      </c>
      <c r="X20">
        <v>5.4</v>
      </c>
      <c r="Y20">
        <v>6</v>
      </c>
      <c r="AB20">
        <v>0.64</v>
      </c>
      <c r="AH20" s="120"/>
      <c r="AJ20" t="s">
        <v>625</v>
      </c>
    </row>
    <row r="21" spans="3:36" x14ac:dyDescent="0.25">
      <c r="C21" t="s">
        <v>577</v>
      </c>
      <c r="AB21">
        <v>0.65</v>
      </c>
      <c r="AH21" s="120"/>
      <c r="AJ21" t="s">
        <v>626</v>
      </c>
    </row>
    <row r="22" spans="3:36" x14ac:dyDescent="0.25">
      <c r="C22" t="s">
        <v>578</v>
      </c>
      <c r="AB22">
        <v>0.66</v>
      </c>
      <c r="AH22" s="120"/>
    </row>
    <row r="23" spans="3:36" x14ac:dyDescent="0.25">
      <c r="C23" t="s">
        <v>579</v>
      </c>
      <c r="AB23">
        <v>0.67</v>
      </c>
    </row>
    <row r="24" spans="3:36" x14ac:dyDescent="0.25">
      <c r="C24" t="s">
        <v>580</v>
      </c>
      <c r="AB24">
        <v>0.68</v>
      </c>
    </row>
    <row r="25" spans="3:36" x14ac:dyDescent="0.25">
      <c r="C25" t="s">
        <v>581</v>
      </c>
      <c r="AB25">
        <v>0.69</v>
      </c>
    </row>
    <row r="26" spans="3:36" x14ac:dyDescent="0.25">
      <c r="C26" t="s">
        <v>582</v>
      </c>
      <c r="AB26">
        <v>0.7</v>
      </c>
    </row>
    <row r="27" spans="3:36" x14ac:dyDescent="0.25">
      <c r="C27" t="s">
        <v>583</v>
      </c>
      <c r="AB27">
        <v>0.71</v>
      </c>
      <c r="AH27" s="120"/>
      <c r="AI27" s="120"/>
    </row>
    <row r="28" spans="3:36" x14ac:dyDescent="0.25">
      <c r="C28" t="s">
        <v>584</v>
      </c>
      <c r="AB28">
        <v>0.72</v>
      </c>
      <c r="AH28" s="120"/>
      <c r="AI28" s="120"/>
    </row>
    <row r="29" spans="3:36" x14ac:dyDescent="0.25">
      <c r="C29" t="s">
        <v>585</v>
      </c>
      <c r="AB29">
        <v>0.73</v>
      </c>
      <c r="AH29" s="120"/>
      <c r="AI29" s="120"/>
    </row>
    <row r="30" spans="3:36" x14ac:dyDescent="0.25">
      <c r="C30" t="s">
        <v>586</v>
      </c>
      <c r="AB30">
        <v>0.74</v>
      </c>
      <c r="AH30" s="120"/>
      <c r="AI30" s="120"/>
    </row>
    <row r="31" spans="3:36" x14ac:dyDescent="0.25">
      <c r="C31" t="s">
        <v>587</v>
      </c>
      <c r="AB31">
        <v>0.75</v>
      </c>
      <c r="AH31" s="120"/>
      <c r="AI31" s="120"/>
    </row>
    <row r="32" spans="3:36" x14ac:dyDescent="0.25">
      <c r="C32" t="s">
        <v>588</v>
      </c>
      <c r="AB32">
        <v>0.76</v>
      </c>
      <c r="AH32" s="120"/>
      <c r="AI32" s="120"/>
    </row>
    <row r="33" spans="3:35" x14ac:dyDescent="0.25">
      <c r="C33" t="s">
        <v>589</v>
      </c>
      <c r="AB33">
        <v>0.77</v>
      </c>
      <c r="AH33" s="120"/>
      <c r="AI33" s="120"/>
    </row>
    <row r="34" spans="3:35" x14ac:dyDescent="0.25">
      <c r="C34" t="s">
        <v>590</v>
      </c>
      <c r="AB34">
        <v>0.78</v>
      </c>
      <c r="AH34" s="120"/>
      <c r="AI34" s="120"/>
    </row>
    <row r="35" spans="3:35" x14ac:dyDescent="0.25">
      <c r="C35" t="s">
        <v>591</v>
      </c>
      <c r="AB35">
        <v>0.79</v>
      </c>
      <c r="AH35" s="120"/>
      <c r="AI35" s="120"/>
    </row>
    <row r="36" spans="3:35" x14ac:dyDescent="0.25">
      <c r="C36" t="s">
        <v>592</v>
      </c>
      <c r="AB36">
        <v>0.8</v>
      </c>
      <c r="AH36" s="120"/>
      <c r="AI36" s="120"/>
    </row>
    <row r="37" spans="3:35" x14ac:dyDescent="0.25">
      <c r="C37" t="s">
        <v>593</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661</v>
      </c>
      <c r="F41" t="s">
        <v>662</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honeticPr fontId="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7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12100</v>
      </c>
      <c r="C2" s="125"/>
      <c r="D2" s="125"/>
      <c r="F2" s="123">
        <f>'Pin Detect Programming'!H18</f>
        <v>78700</v>
      </c>
      <c r="G2" s="122"/>
      <c r="H2" s="122"/>
      <c r="I2" s="122"/>
      <c r="J2" s="123" t="str">
        <f>'Pin Detect Programming'!H19</f>
        <v>Open</v>
      </c>
      <c r="K2" s="122"/>
      <c r="L2" s="122"/>
      <c r="M2" s="122"/>
      <c r="N2" s="123" t="e">
        <f>'Pin Detect Programming'!H21</f>
        <v>#N/A</v>
      </c>
      <c r="R2" s="18">
        <f>ROUND('Device Calculator'!D20, 3)</f>
        <v>0.375</v>
      </c>
    </row>
    <row r="3" spans="2:18" s="18" customFormat="1" x14ac:dyDescent="0.25">
      <c r="B3" s="123">
        <f>'Pin Detect Programming'!G20</f>
        <v>21500</v>
      </c>
      <c r="C3" s="123"/>
      <c r="D3" s="123"/>
      <c r="E3" s="122"/>
      <c r="F3" s="123">
        <f>'Pin Detect Programming'!G18</f>
        <v>31600</v>
      </c>
      <c r="G3" s="122"/>
      <c r="H3" s="122"/>
      <c r="I3" s="122"/>
      <c r="J3" s="123">
        <f>'Pin Detect Programming'!G19</f>
        <v>8250</v>
      </c>
      <c r="K3" s="122"/>
      <c r="L3" s="122"/>
      <c r="M3" s="122"/>
      <c r="N3" s="123">
        <f>'Pin Detect Programming'!G21</f>
        <v>82500</v>
      </c>
      <c r="R3" s="18">
        <f>ROUND('Device Calculator'!D21, 3)</f>
        <v>9.4E-2</v>
      </c>
    </row>
    <row r="4" spans="2:18" s="18" customFormat="1" x14ac:dyDescent="0.25">
      <c r="B4" s="130" t="s">
        <v>663</v>
      </c>
      <c r="C4" s="131"/>
      <c r="D4" s="124"/>
      <c r="F4" s="130" t="s">
        <v>663</v>
      </c>
      <c r="J4" s="130" t="s">
        <v>663</v>
      </c>
      <c r="N4" s="130" t="s">
        <v>663</v>
      </c>
      <c r="R4" s="18" t="s">
        <v>667</v>
      </c>
    </row>
    <row r="5" spans="2:18" s="18" customFormat="1" x14ac:dyDescent="0.25">
      <c r="B5" s="130" t="s">
        <v>664</v>
      </c>
      <c r="C5" s="131"/>
      <c r="D5" s="125"/>
      <c r="F5" s="130" t="s">
        <v>664</v>
      </c>
      <c r="J5" s="130" t="s">
        <v>664</v>
      </c>
      <c r="N5" s="130" t="s">
        <v>664</v>
      </c>
      <c r="R5" s="18" t="s">
        <v>666</v>
      </c>
    </row>
    <row r="6" spans="2:18" s="18" customFormat="1" x14ac:dyDescent="0.25">
      <c r="B6" s="131" t="str">
        <f>CONCATENATE(B4,B2)</f>
        <v>Top Resistor: 12100</v>
      </c>
      <c r="C6" s="131"/>
      <c r="D6" s="124"/>
      <c r="F6" s="131" t="str">
        <f>CONCATENATE(F4,F2)</f>
        <v>Top Resistor: 78700</v>
      </c>
      <c r="J6" s="131" t="str">
        <f>CONCATENATE(J4,J2)</f>
        <v>Top Resistor: Open</v>
      </c>
      <c r="N6" s="131" t="e">
        <f>CONCATENATE(N4,N2)</f>
        <v>#N/A</v>
      </c>
      <c r="R6" s="131" t="str">
        <f>CONCATENATE(R4,R2)</f>
        <v xml:space="preserve">
Maximum: 0.375</v>
      </c>
    </row>
    <row r="7" spans="2:18" s="18" customFormat="1" x14ac:dyDescent="0.25">
      <c r="B7" s="131" t="str">
        <f>CONCATENATE(B5,B3)</f>
        <v xml:space="preserve">
Bottom Resistor: 21500</v>
      </c>
      <c r="C7" s="131"/>
      <c r="D7" s="124"/>
      <c r="F7" s="131" t="str">
        <f>CONCATENATE(F5,F3)</f>
        <v xml:space="preserve">
Bottom Resistor: 31600</v>
      </c>
      <c r="J7" s="131" t="str">
        <f>CONCATENATE(J5,J3)</f>
        <v xml:space="preserve">
Bottom Resistor: 8250</v>
      </c>
      <c r="N7" s="131" t="str">
        <f>CONCATENATE(N5,N3)</f>
        <v xml:space="preserve">
Bottom Resistor: 82500</v>
      </c>
      <c r="R7" s="131" t="str">
        <f>CONCATENATE(R5,R3)</f>
        <v>Minimum: 0.094</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honeticPr fontId="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7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698</v>
      </c>
      <c r="D1" s="27"/>
      <c r="E1" s="27"/>
    </row>
    <row r="2" spans="1:5" x14ac:dyDescent="0.25">
      <c r="A2" s="27"/>
      <c r="B2" s="27" t="s">
        <v>699</v>
      </c>
      <c r="C2" s="27">
        <f>'Device Calculator'!D4</f>
        <v>40</v>
      </c>
      <c r="D2" s="27" t="s">
        <v>700</v>
      </c>
      <c r="E2" s="27"/>
    </row>
    <row r="3" spans="1:5" x14ac:dyDescent="0.25">
      <c r="A3" s="27"/>
      <c r="B3" s="27" t="s">
        <v>182</v>
      </c>
      <c r="C3" s="27">
        <f>Pvin</f>
        <v>12</v>
      </c>
      <c r="D3" s="27"/>
      <c r="E3" s="27"/>
    </row>
    <row r="4" spans="1:5" x14ac:dyDescent="0.25">
      <c r="A4" s="27"/>
      <c r="B4" s="27" t="s">
        <v>25</v>
      </c>
      <c r="C4" s="27">
        <f>Iout</f>
        <v>80</v>
      </c>
      <c r="D4" s="27"/>
      <c r="E4" s="27"/>
    </row>
    <row r="5" spans="1:5" ht="19.5" customHeight="1" x14ac:dyDescent="0.25">
      <c r="A5" s="27"/>
      <c r="B5" s="27" t="s">
        <v>23</v>
      </c>
      <c r="C5" s="27">
        <f>Vout</f>
        <v>0.89</v>
      </c>
      <c r="D5" s="27"/>
      <c r="E5" s="27"/>
    </row>
    <row r="6" spans="1:5" x14ac:dyDescent="0.25">
      <c r="A6" s="27"/>
      <c r="B6" s="27" t="s">
        <v>701</v>
      </c>
      <c r="C6" s="27">
        <f>Phases</f>
        <v>2</v>
      </c>
      <c r="D6" s="27" t="s">
        <v>129</v>
      </c>
      <c r="E6" s="27"/>
    </row>
    <row r="7" spans="1:5" x14ac:dyDescent="0.25">
      <c r="A7" s="27"/>
      <c r="B7" s="27"/>
      <c r="C7" s="27"/>
      <c r="D7" s="27"/>
      <c r="E7" s="27"/>
    </row>
    <row r="8" spans="1:5" x14ac:dyDescent="0.25">
      <c r="A8" s="27"/>
      <c r="B8" s="27" t="s">
        <v>702</v>
      </c>
      <c r="C8" s="288">
        <f>'Device Calculator'!E98*0.000001</f>
        <v>9.9999999999999991E-5</v>
      </c>
      <c r="D8" s="27" t="s">
        <v>93</v>
      </c>
      <c r="E8" s="288"/>
    </row>
    <row r="9" spans="1:5" x14ac:dyDescent="0.25">
      <c r="A9" s="27"/>
      <c r="B9" s="27" t="s">
        <v>703</v>
      </c>
      <c r="C9" s="288">
        <f>'Device Calculator'!E100*1000</f>
        <v>25000</v>
      </c>
      <c r="D9" s="27" t="s">
        <v>317</v>
      </c>
      <c r="E9" s="288"/>
    </row>
    <row r="10" spans="1:5" x14ac:dyDescent="0.25">
      <c r="A10" s="27"/>
      <c r="B10" s="27" t="s">
        <v>704</v>
      </c>
      <c r="C10" s="288">
        <f>'Device Calculator'!E105*0.000000000001</f>
        <v>3.2000000000000001E-12</v>
      </c>
      <c r="D10" s="27" t="s">
        <v>319</v>
      </c>
      <c r="E10" s="288"/>
    </row>
    <row r="11" spans="1:5" x14ac:dyDescent="0.25">
      <c r="A11" s="27"/>
      <c r="B11" s="27" t="s">
        <v>705</v>
      </c>
      <c r="C11" s="288">
        <f>'Device Calculator'!E102/'Bode Plot'!C8</f>
        <v>800000.00000000012</v>
      </c>
      <c r="D11" s="27"/>
      <c r="E11" s="288"/>
    </row>
    <row r="12" spans="1:5" x14ac:dyDescent="0.25">
      <c r="A12" s="27"/>
      <c r="B12" s="27" t="s">
        <v>706</v>
      </c>
      <c r="C12" s="288">
        <f>'Device Calculator'!E103*0.000000000001/'Device Calculator'!E102</f>
        <v>1.332E-12</v>
      </c>
      <c r="D12" s="27"/>
      <c r="E12" s="288"/>
    </row>
    <row r="13" spans="1:5" x14ac:dyDescent="0.25">
      <c r="A13" s="27"/>
      <c r="B13" s="27"/>
      <c r="C13" s="27"/>
      <c r="D13" s="27"/>
      <c r="E13" s="27"/>
    </row>
    <row r="14" spans="1:5" x14ac:dyDescent="0.25">
      <c r="A14" s="27"/>
      <c r="B14" s="27" t="s">
        <v>707</v>
      </c>
      <c r="C14" s="288">
        <f>(C8)*(C9)</f>
        <v>2.5</v>
      </c>
      <c r="D14" s="27" t="s">
        <v>708</v>
      </c>
      <c r="E14" s="27" t="s">
        <v>709</v>
      </c>
    </row>
    <row r="15" spans="1:5" x14ac:dyDescent="0.25">
      <c r="A15" s="27"/>
      <c r="B15" s="27" t="s">
        <v>710</v>
      </c>
      <c r="C15" s="288">
        <f>1/(C14*(C11)*(C12))</f>
        <v>375375.37537537533</v>
      </c>
      <c r="D15" s="27" t="s">
        <v>711</v>
      </c>
      <c r="E15" s="27" t="s">
        <v>712</v>
      </c>
    </row>
    <row r="16" spans="1:5" x14ac:dyDescent="0.25">
      <c r="A16" s="27"/>
      <c r="B16" s="27" t="s">
        <v>713</v>
      </c>
      <c r="C16" s="288">
        <f>1/((C9)*(C10))</f>
        <v>12500000</v>
      </c>
      <c r="D16" s="27" t="s">
        <v>714</v>
      </c>
      <c r="E16" s="27" t="s">
        <v>715</v>
      </c>
    </row>
    <row r="17" spans="1:6" ht="14.25" customHeight="1" x14ac:dyDescent="0.25">
      <c r="A17" s="27"/>
      <c r="B17" s="27"/>
      <c r="C17" s="27"/>
      <c r="D17" s="27"/>
      <c r="E17" s="27"/>
    </row>
    <row r="18" spans="1:6" x14ac:dyDescent="0.25">
      <c r="A18" s="27"/>
      <c r="B18" s="27" t="s">
        <v>716</v>
      </c>
      <c r="C18" s="27">
        <f>C5/C4</f>
        <v>1.1124999999999999E-2</v>
      </c>
      <c r="D18" s="27"/>
      <c r="E18" s="27"/>
    </row>
    <row r="19" spans="1:6" x14ac:dyDescent="0.25">
      <c r="A19" s="27"/>
      <c r="B19" s="27" t="s">
        <v>780</v>
      </c>
      <c r="C19" s="27"/>
      <c r="D19" s="27"/>
      <c r="E19" s="27"/>
    </row>
    <row r="20" spans="1:6" x14ac:dyDescent="0.25">
      <c r="A20" s="27"/>
      <c r="B20" s="27" t="s">
        <v>717</v>
      </c>
      <c r="C20" s="288">
        <f>'Device Calculator'!F47*0.000001</f>
        <v>2.8199999999999998E-5</v>
      </c>
      <c r="D20" s="27" t="s">
        <v>718</v>
      </c>
      <c r="E20" s="27"/>
    </row>
    <row r="21" spans="1:6" x14ac:dyDescent="0.25">
      <c r="A21" s="27"/>
      <c r="B21" s="27" t="s">
        <v>719</v>
      </c>
      <c r="C21" s="288">
        <f>'Device Calculator'!E45*0.001</f>
        <v>3.0000000000000001E-3</v>
      </c>
      <c r="D21" s="27" t="s">
        <v>720</v>
      </c>
      <c r="E21" s="27"/>
    </row>
    <row r="22" spans="1:6" x14ac:dyDescent="0.25">
      <c r="A22" s="27"/>
      <c r="B22" s="27" t="s">
        <v>721</v>
      </c>
      <c r="C22" s="27">
        <f>'Device Calculator'!E46</f>
        <v>20</v>
      </c>
      <c r="D22" s="27" t="s">
        <v>722</v>
      </c>
      <c r="E22" s="27"/>
    </row>
    <row r="23" spans="1:6" x14ac:dyDescent="0.25">
      <c r="A23" s="27"/>
      <c r="B23" s="27"/>
      <c r="C23" s="27"/>
      <c r="D23" s="27"/>
      <c r="E23" s="27"/>
    </row>
    <row r="24" spans="1:6" x14ac:dyDescent="0.25">
      <c r="A24" s="27"/>
      <c r="B24" s="27" t="s">
        <v>723</v>
      </c>
      <c r="C24" s="288">
        <f>'Device Calculator'!F38*0.000001</f>
        <v>3.1960000000000002E-4</v>
      </c>
      <c r="D24" s="27" t="s">
        <v>724</v>
      </c>
      <c r="E24" s="27"/>
    </row>
    <row r="25" spans="1:6" x14ac:dyDescent="0.25">
      <c r="A25" s="27"/>
      <c r="B25" s="27" t="s">
        <v>725</v>
      </c>
      <c r="C25" s="288">
        <f>'Device Calculator'!E39*0.001</f>
        <v>4.0000000000000001E-3</v>
      </c>
      <c r="D25" s="27" t="s">
        <v>726</v>
      </c>
      <c r="E25" s="27"/>
    </row>
    <row r="26" spans="1:6" x14ac:dyDescent="0.25">
      <c r="A26" s="27"/>
      <c r="B26" s="27" t="s">
        <v>727</v>
      </c>
      <c r="C26" s="27">
        <f>'Device Calculator'!E40</f>
        <v>10</v>
      </c>
      <c r="D26" s="27" t="s">
        <v>728</v>
      </c>
      <c r="E26" s="27"/>
    </row>
    <row r="27" spans="1:6" x14ac:dyDescent="0.25">
      <c r="A27" s="27"/>
      <c r="B27" s="27"/>
      <c r="C27" s="27"/>
      <c r="D27" s="27"/>
      <c r="E27" s="27"/>
    </row>
    <row r="28" spans="1:6" x14ac:dyDescent="0.25">
      <c r="A28" s="27"/>
      <c r="B28" s="27" t="s">
        <v>729</v>
      </c>
      <c r="C28" s="288">
        <f>Lout*0.000001</f>
        <v>1.1999999999999999E-7</v>
      </c>
      <c r="D28" s="27" t="s">
        <v>39</v>
      </c>
      <c r="E28" s="27"/>
    </row>
    <row r="29" spans="1:6" x14ac:dyDescent="0.25">
      <c r="A29" s="27"/>
      <c r="B29" s="27" t="s">
        <v>730</v>
      </c>
      <c r="C29" s="27">
        <f>5.5/Pvin</f>
        <v>0.45833333333333331</v>
      </c>
      <c r="D29" s="27" t="s">
        <v>731</v>
      </c>
      <c r="E29" s="27"/>
    </row>
    <row r="30" spans="1:6" x14ac:dyDescent="0.25">
      <c r="A30" s="27"/>
      <c r="B30" s="27" t="s">
        <v>732</v>
      </c>
      <c r="C30" s="27">
        <f>IF(C2&gt;20,1,2)</f>
        <v>1</v>
      </c>
      <c r="D30" s="27" t="s">
        <v>733</v>
      </c>
      <c r="E30" s="27"/>
      <c r="F30" s="9"/>
    </row>
    <row r="31" spans="1:6" x14ac:dyDescent="0.25">
      <c r="A31" s="27"/>
      <c r="B31" s="27" t="s">
        <v>734</v>
      </c>
      <c r="C31" s="27">
        <f>0.006155*C30</f>
        <v>6.1549999999999999E-3</v>
      </c>
      <c r="D31" s="289" t="s">
        <v>735</v>
      </c>
      <c r="E31" s="27"/>
      <c r="F31" s="9"/>
    </row>
    <row r="32" spans="1:6" x14ac:dyDescent="0.25">
      <c r="A32" s="27"/>
      <c r="B32" s="27" t="s">
        <v>736</v>
      </c>
      <c r="C32" s="27">
        <f>'Device Calculator'!E114*0.000001</f>
        <v>9.9999999999999991E-5</v>
      </c>
      <c r="D32" s="27" t="s">
        <v>104</v>
      </c>
      <c r="E32" s="27"/>
      <c r="F32" s="9" t="s">
        <v>737</v>
      </c>
    </row>
    <row r="33" spans="1:20" x14ac:dyDescent="0.25">
      <c r="A33" s="27"/>
      <c r="B33" s="27" t="s">
        <v>738</v>
      </c>
      <c r="C33" s="288">
        <f>'Device Calculator'!E116*1000</f>
        <v>35000</v>
      </c>
      <c r="D33" s="27" t="s">
        <v>320</v>
      </c>
      <c r="E33" s="27"/>
      <c r="F33" s="9"/>
    </row>
    <row r="34" spans="1:20" x14ac:dyDescent="0.25">
      <c r="A34" s="27"/>
      <c r="B34" s="27" t="s">
        <v>739</v>
      </c>
      <c r="C34" s="288">
        <f>'Device Calculator'!E120*0.000000000001</f>
        <v>6.2500000000000002E-12</v>
      </c>
      <c r="D34" s="27" t="s">
        <v>322</v>
      </c>
      <c r="E34" s="27"/>
      <c r="F34" s="9"/>
    </row>
    <row r="35" spans="1:20" x14ac:dyDescent="0.25">
      <c r="A35" s="27"/>
      <c r="B35" s="27" t="s">
        <v>740</v>
      </c>
      <c r="C35" s="288">
        <v>4000000</v>
      </c>
      <c r="D35" s="27" t="s">
        <v>741</v>
      </c>
      <c r="E35" s="27"/>
      <c r="F35" s="9"/>
    </row>
    <row r="36" spans="1:20" x14ac:dyDescent="0.25">
      <c r="A36" s="27"/>
      <c r="B36" s="27" t="s">
        <v>742</v>
      </c>
      <c r="C36" s="288">
        <f>'Device Calculator'!E118*0.000000000001/(C32*'Bode Plot'!C35)</f>
        <v>2.5000000000000007E-12</v>
      </c>
      <c r="D36" s="27" t="s">
        <v>743</v>
      </c>
      <c r="E36" s="27"/>
      <c r="F36" s="9"/>
    </row>
    <row r="37" spans="1:20" x14ac:dyDescent="0.25">
      <c r="A37" s="27"/>
      <c r="B37" s="27" t="s">
        <v>744</v>
      </c>
      <c r="C37" s="27">
        <f>C32*C33</f>
        <v>3.4999999999999996</v>
      </c>
      <c r="D37" s="27" t="s">
        <v>745</v>
      </c>
      <c r="E37" s="290" t="s">
        <v>746</v>
      </c>
    </row>
    <row r="38" spans="1:20" x14ac:dyDescent="0.25">
      <c r="A38" s="27"/>
      <c r="B38" s="27" t="s">
        <v>747</v>
      </c>
      <c r="C38" s="288">
        <f>1/(C37*C35*C36)</f>
        <v>28571.428571428569</v>
      </c>
      <c r="D38" s="27" t="s">
        <v>748</v>
      </c>
      <c r="E38" s="290" t="s">
        <v>749</v>
      </c>
      <c r="H38" t="str">
        <f>IMSUM(K44,COMPLEX(0,$C$28*A44))</f>
        <v>0.0111249992113184-2.16995281095154E-06i</v>
      </c>
      <c r="N38" t="s">
        <v>786</v>
      </c>
      <c r="O38" t="s">
        <v>785</v>
      </c>
    </row>
    <row r="39" spans="1:20" x14ac:dyDescent="0.25">
      <c r="A39" s="27"/>
      <c r="B39" s="27" t="s">
        <v>750</v>
      </c>
      <c r="C39" s="288">
        <f>1/(C33*C34)</f>
        <v>4571428.5714285718</v>
      </c>
      <c r="D39" s="27" t="s">
        <v>751</v>
      </c>
      <c r="E39" s="290" t="s">
        <v>752</v>
      </c>
      <c r="N39">
        <f>MIN(N44:N3845)</f>
        <v>9.7446855906099472E-2</v>
      </c>
      <c r="O39">
        <f>MIN(O44:O3845)</f>
        <v>1.011916079059978E-2</v>
      </c>
      <c r="P39" t="s">
        <v>783</v>
      </c>
      <c r="Q39" t="s">
        <v>781</v>
      </c>
      <c r="R39" t="s">
        <v>787</v>
      </c>
    </row>
    <row r="40" spans="1:20" x14ac:dyDescent="0.25">
      <c r="A40" s="27"/>
      <c r="B40" s="27" t="s">
        <v>701</v>
      </c>
      <c r="C40" s="27">
        <f>C6</f>
        <v>2</v>
      </c>
      <c r="D40" s="27"/>
      <c r="N40">
        <f>VLOOKUP(N39,N44:R3845,5,FALSE)</f>
        <v>9.7446855906099472E-2</v>
      </c>
      <c r="O40">
        <f>VLOOKUP(O39,O44:P3845,2,FALSE)</f>
        <v>-1.011916079059978E-2</v>
      </c>
      <c r="P40">
        <f>VLOOKUP(O40,P44:S3845,4,FALSE)</f>
        <v>28.989542156209932</v>
      </c>
      <c r="Q40">
        <f>VLOOKUP(O40,P44:R3845,3,FALSE)</f>
        <v>102.71563534600951</v>
      </c>
      <c r="R40">
        <f>VLOOKUP(N40,R44:T3845,3,FALSE)</f>
        <v>-30.965697854148427</v>
      </c>
    </row>
    <row r="41" spans="1:20" x14ac:dyDescent="0.25">
      <c r="A41" s="27"/>
      <c r="B41" s="27" t="s">
        <v>753</v>
      </c>
      <c r="C41" s="27">
        <f>VOSL</f>
        <v>0.5</v>
      </c>
      <c r="D41" s="27"/>
      <c r="I41" s="279" t="s">
        <v>754</v>
      </c>
    </row>
    <row r="42" spans="1:20" x14ac:dyDescent="0.25">
      <c r="A42" s="287">
        <f>B3845</f>
        <v>1823787.8002829247</v>
      </c>
      <c r="B42" s="27">
        <f>0.0038</f>
        <v>3.8E-3</v>
      </c>
      <c r="C42" s="27" t="s">
        <v>755</v>
      </c>
      <c r="D42" s="27" t="s">
        <v>756</v>
      </c>
      <c r="E42" s="27" t="s">
        <v>757</v>
      </c>
      <c r="F42" s="27" t="s">
        <v>758</v>
      </c>
      <c r="G42" s="27" t="s">
        <v>759</v>
      </c>
      <c r="H42" s="27" t="s">
        <v>760</v>
      </c>
      <c r="I42" s="27" t="s">
        <v>761</v>
      </c>
      <c r="J42" s="27"/>
      <c r="K42" s="27" t="s">
        <v>762</v>
      </c>
      <c r="L42" s="27" t="s">
        <v>763</v>
      </c>
      <c r="M42" s="27" t="s">
        <v>764</v>
      </c>
      <c r="N42" s="281"/>
    </row>
    <row r="43" spans="1:20" ht="31.5" x14ac:dyDescent="0.25">
      <c r="A43" s="282" t="s">
        <v>765</v>
      </c>
      <c r="B43" s="282" t="s">
        <v>766</v>
      </c>
      <c r="C43" s="280" t="s">
        <v>767</v>
      </c>
      <c r="D43" s="280" t="s">
        <v>768</v>
      </c>
      <c r="E43" s="283" t="s">
        <v>769</v>
      </c>
      <c r="F43" s="283" t="s">
        <v>770</v>
      </c>
      <c r="G43" s="283" t="s">
        <v>771</v>
      </c>
      <c r="H43" s="283" t="s">
        <v>772</v>
      </c>
      <c r="I43" t="s">
        <v>773</v>
      </c>
      <c r="J43" t="s">
        <v>774</v>
      </c>
      <c r="K43" s="283" t="s">
        <v>775</v>
      </c>
      <c r="L43" t="s">
        <v>776</v>
      </c>
      <c r="M43" t="s">
        <v>777</v>
      </c>
      <c r="P43" s="284" t="s">
        <v>778</v>
      </c>
      <c r="Q43" s="284" t="s">
        <v>779</v>
      </c>
      <c r="R43" s="284" t="s">
        <v>784</v>
      </c>
      <c r="S43" s="285" t="s">
        <v>782</v>
      </c>
      <c r="T43" t="str">
        <f>P43</f>
        <v>Total_gain</v>
      </c>
    </row>
    <row r="44" spans="1:20" x14ac:dyDescent="0.25">
      <c r="A44">
        <f>2*PI()*B44</f>
        <v>6.2831853071795862</v>
      </c>
      <c r="B44">
        <v>1</v>
      </c>
      <c r="C44" t="str">
        <f>IMPRODUCT(D44,E44,$C$40,,K44,$C$41)</f>
        <v>-1.14473434139132-28766.8353915514i</v>
      </c>
      <c r="D44" t="str">
        <f>IMDIV(IMPRODUCT($C$37,$C$38,COMPLEX(1,A44/$C$38)),IMSUM(-1*A44*A44/$C$39,COMPLEX(0,1*A44)))</f>
        <v>3.47812499999343-15915.49431397i</v>
      </c>
      <c r="E44" t="str">
        <f>IMDIV(IMPRODUCT(IMSUM(F44,G44),$C$29,H44),IMSUM(1,I44))</f>
        <v>162.469536906103+0.000730309513492079i</v>
      </c>
      <c r="F44" t="str">
        <f>IMDIV(IMPRODUCT($C$14,$C$15,COMPLEX(1,A44/$C$15)),IMSUM(-1*A44*A44/$C$16,COMPLEX(0,A44)))</f>
        <v>2.4249249249243-149357.116266136i</v>
      </c>
      <c r="G44" t="str">
        <f>IMDIV(1,COMPLEX(1,A44*$C$9*$C$10))</f>
        <v>0.999999999999747-5.0265482457424E-07i</v>
      </c>
      <c r="H44" t="str">
        <f>IMDIV($C$3,IMSUM(K44,COMPLEX(0,$C$28*A44)))</f>
        <v>1078.65172082424+0.210393123557164i</v>
      </c>
      <c r="I44" t="str">
        <f>IMPRODUCT(F44,$C$29,H44,$C$31)</f>
        <v>96.0264519071233-454481.971098255i</v>
      </c>
      <c r="K44" t="str">
        <f>IF($C$26&lt;=0,IMDIV(1,IMSUM(IMDIV(1,L44),1/$C$18)),IMDIV(1,IMSUM(IMDIV(1,L44),1/$C$18,IMDIV(1,M44))))</f>
        <v>0.0111249992113184-2.92393504781309E-06i</v>
      </c>
      <c r="L44" t="str">
        <f>IMSUM($C$21/$C$22,IMDIV(1,COMPLEX(0,$C$20*$C$22*A44)))</f>
        <v>0.00015-282.189615411162i</v>
      </c>
      <c r="M44" t="str">
        <f>IMSUM($C$25/$C$26,IMDIV(1,COMPLEX(0,$C$24*$C$26*A44)))</f>
        <v>0.0004-49.7981674254991i</v>
      </c>
      <c r="N44">
        <f>ABS(R44)</f>
        <v>89.997719997855242</v>
      </c>
      <c r="O44">
        <f>ABS(P44)</f>
        <v>89.177841771913151</v>
      </c>
      <c r="P44" s="3">
        <f>20*LOG10(IMABS(C44))</f>
        <v>89.177841771913151</v>
      </c>
      <c r="Q44" s="3">
        <f>IMARGUMENT(C44)*180/PI()</f>
        <v>-90.002280002144758</v>
      </c>
      <c r="R44">
        <f>IF(Q44&lt;0,Q44+180,Q44-180)</f>
        <v>89.997719997855242</v>
      </c>
      <c r="S44">
        <f>B44/1000</f>
        <v>1E-3</v>
      </c>
      <c r="T44">
        <f t="shared" ref="T44:T107" si="0">P44</f>
        <v>89.177841771913151</v>
      </c>
    </row>
    <row r="45" spans="1:20" x14ac:dyDescent="0.25">
      <c r="A45">
        <f t="shared" ref="A45:A108" si="1">2*PI()*B45</f>
        <v>6.3070614113468686</v>
      </c>
      <c r="B45">
        <f>B44*(1+B$42)</f>
        <v>1.0038</v>
      </c>
      <c r="C45" t="str">
        <f t="shared" ref="C45:C108" si="2">IMPRODUCT(D45,E45,$C$40,,K45,$C$41)</f>
        <v>-1.1447343405878-28657.9352347466i</v>
      </c>
      <c r="D45" t="str">
        <f t="shared" ref="D45:D108" si="3">IMDIV(IMPRODUCT($C$37,$C$38,COMPLEX(1,A45/$C$38)),IMSUM(-1*A45*A45/$C$39,COMPLEX(0,1*A45)))</f>
        <v>3.47812499999337-15855.2443853421i</v>
      </c>
      <c r="E45" t="str">
        <f t="shared" ref="E45:E108" si="4">IMDIV(IMPRODUCT(IMSUM(F45,G45),$C$29,H45),IMSUM(1,I45))</f>
        <v>162.469536905679+0.000733084689842338i</v>
      </c>
      <c r="F45" t="str">
        <f t="shared" ref="F45:F108" si="5">IMDIV(IMPRODUCT($C$14,$C$15,COMPLEX(1,A45/$C$15)),IMSUM(-1*A45*A45/$C$16,COMPLEX(0,A45)))</f>
        <v>2.42492492492431-148791.707776594i</v>
      </c>
      <c r="G45" t="str">
        <f t="shared" ref="G45:G108" si="6">IMDIV(1,COMPLEX(1,A45*$C$9*$C$10))</f>
        <v>0.999999999999745-5.04564912907621E-07i</v>
      </c>
      <c r="H45" t="str">
        <f t="shared" ref="H45:H108" si="7">IMDIV($C$3,IMSUM(K45,COMPLEX(0,$C$28*A45)))</f>
        <v>1078.65172109402+0.211192617435837i</v>
      </c>
      <c r="I45" t="str">
        <f t="shared" ref="I45:I108" si="8">IMPRODUCT(F45,$C$29,H45,$C$31)</f>
        <v>96.0264519128174-452761.477586166i</v>
      </c>
      <c r="K45" t="str">
        <f t="shared" ref="K45:K108" si="9">IF($C$26&lt;=0,IMDIV(1,IMSUM(IMDIV(1,L45),1/$C$18)),IMDIV(1,IMSUM(IMDIV(1,L45),1/$C$18,IMDIV(1,M45))))</f>
        <v>0.0111249992053131-2.93504599936862E-06i</v>
      </c>
      <c r="L45" t="str">
        <f t="shared" ref="L45:L108" si="10">IMSUM($C$21/$C$22,IMDIV(1,COMPLEX(0,$C$20*$C$22*A45)))</f>
        <v>0.00015-281.121354264955i</v>
      </c>
      <c r="M45" t="str">
        <f t="shared" ref="M45:M108" si="11">IMSUM($C$25/$C$26,IMDIV(1,COMPLEX(0,$C$24*$C$26*A45)))</f>
        <v>0.0004-49.6096507526391i</v>
      </c>
      <c r="N45">
        <f t="shared" ref="N45:N108" si="12">ABS(R45)</f>
        <v>89.997711333848471</v>
      </c>
      <c r="O45">
        <f t="shared" ref="O45:O108" si="13">ABS(P45)</f>
        <v>89.144897944165265</v>
      </c>
      <c r="P45" s="3">
        <f t="shared" ref="P45:P108" si="14">20*LOG10(IMABS(C45))</f>
        <v>89.144897944165265</v>
      </c>
      <c r="Q45" s="3">
        <f t="shared" ref="Q45:Q108" si="15">IMARGUMENT(C45)*180/PI()</f>
        <v>-90.002288666151529</v>
      </c>
      <c r="R45">
        <f t="shared" ref="R45:R108" si="16">IF(Q45&lt;0,Q45+180,Q45-180)</f>
        <v>89.997711333848471</v>
      </c>
      <c r="S45">
        <f t="shared" ref="S45:S108" si="17">B45/1000</f>
        <v>1.0038E-3</v>
      </c>
      <c r="T45">
        <f t="shared" si="0"/>
        <v>89.144897944165265</v>
      </c>
    </row>
    <row r="46" spans="1:20" x14ac:dyDescent="0.25">
      <c r="A46">
        <f t="shared" si="1"/>
        <v>6.3310282447099864</v>
      </c>
      <c r="B46">
        <f t="shared" ref="B46:B109" si="18">B45*(1+B$42)</f>
        <v>1.00761444</v>
      </c>
      <c r="C46" t="str">
        <f t="shared" si="2"/>
        <v>-1.14473433977812-28549.4473319609i</v>
      </c>
      <c r="D46" t="str">
        <f t="shared" si="3"/>
        <v>3.47812499999333-15795.2225397277i</v>
      </c>
      <c r="E46" t="str">
        <f t="shared" si="4"/>
        <v>162.469536905251+0.000735870411865146i</v>
      </c>
      <c r="F46" t="str">
        <f t="shared" si="5"/>
        <v>2.42492492492431-148228.439705721i</v>
      </c>
      <c r="G46" t="str">
        <f t="shared" si="6"/>
        <v>0.999999999999744-5.06482259576669E-07i</v>
      </c>
      <c r="H46" t="str">
        <f t="shared" si="7"/>
        <v>1078.65172136586+0.211995149391354i</v>
      </c>
      <c r="I46" t="str">
        <f t="shared" si="8"/>
        <v>96.0264519185547-451047.497199936i</v>
      </c>
      <c r="K46" t="str">
        <f t="shared" si="9"/>
        <v>0.011124999199262-2.94619917252144E-06i</v>
      </c>
      <c r="L46" t="str">
        <f t="shared" si="10"/>
        <v>0.00015-280.057137143809i</v>
      </c>
      <c r="M46" t="str">
        <f t="shared" si="11"/>
        <v>0.0004-49.4218477312604i</v>
      </c>
      <c r="N46">
        <f t="shared" si="12"/>
        <v>89.99770263691849</v>
      </c>
      <c r="O46">
        <f t="shared" si="13"/>
        <v>89.111954116410956</v>
      </c>
      <c r="P46" s="3">
        <f t="shared" si="14"/>
        <v>89.111954116410956</v>
      </c>
      <c r="Q46" s="3">
        <f t="shared" si="15"/>
        <v>-90.00229736308151</v>
      </c>
      <c r="R46">
        <f t="shared" si="16"/>
        <v>89.99770263691849</v>
      </c>
      <c r="S46">
        <f t="shared" si="17"/>
        <v>1.00761444E-3</v>
      </c>
      <c r="T46">
        <f t="shared" si="0"/>
        <v>89.111954116410956</v>
      </c>
    </row>
    <row r="47" spans="1:20" x14ac:dyDescent="0.25">
      <c r="A47">
        <f t="shared" si="1"/>
        <v>6.3550861520398847</v>
      </c>
      <c r="B47">
        <f t="shared" si="18"/>
        <v>1.011443374872</v>
      </c>
      <c r="C47" t="str">
        <f t="shared" si="2"/>
        <v>-1.14473433896235-28441.3701225599i</v>
      </c>
      <c r="D47" t="str">
        <f t="shared" si="3"/>
        <v>3.47812499999328-15735.4279136924i</v>
      </c>
      <c r="E47" t="str">
        <f t="shared" si="4"/>
        <v>162.46953690482+0.000738666719634044i</v>
      </c>
      <c r="F47" t="str">
        <f t="shared" si="5"/>
        <v>2.42492492492431-147667.303950718i</v>
      </c>
      <c r="G47" t="str">
        <f t="shared" si="6"/>
        <v>0.999999999999742-5.0840689216306E-07i</v>
      </c>
      <c r="H47" t="str">
        <f t="shared" si="7"/>
        <v>1078.65172163977+0.212800730968411i</v>
      </c>
      <c r="I47" t="str">
        <f t="shared" si="8"/>
        <v>96.0264519243375-449340.005283384i</v>
      </c>
      <c r="K47" t="str">
        <f t="shared" si="9"/>
        <v>0.0111249991931648-2.95739472771344E-06i</v>
      </c>
      <c r="L47" t="str">
        <f t="shared" si="10"/>
        <v>0.00015-278.996948738602i</v>
      </c>
      <c r="M47" t="str">
        <f t="shared" si="11"/>
        <v>0.0004-49.2347556597532i</v>
      </c>
      <c r="N47">
        <f t="shared" si="12"/>
        <v>89.997693906940199</v>
      </c>
      <c r="O47">
        <f t="shared" si="13"/>
        <v>89.079010288650338</v>
      </c>
      <c r="P47" s="3">
        <f t="shared" si="14"/>
        <v>89.079010288650338</v>
      </c>
      <c r="Q47" s="3">
        <f t="shared" si="15"/>
        <v>-90.002306093059801</v>
      </c>
      <c r="R47">
        <f t="shared" si="16"/>
        <v>89.997693906940199</v>
      </c>
      <c r="S47">
        <f t="shared" si="17"/>
        <v>1.0114433748720001E-3</v>
      </c>
      <c r="T47">
        <f t="shared" si="0"/>
        <v>89.079010288650338</v>
      </c>
    </row>
    <row r="48" spans="1:20" x14ac:dyDescent="0.25">
      <c r="A48">
        <f t="shared" si="1"/>
        <v>6.3792354794176367</v>
      </c>
      <c r="B48">
        <f t="shared" si="18"/>
        <v>1.0152868596965137</v>
      </c>
      <c r="C48" t="str">
        <f t="shared" si="2"/>
        <v>-1.14473433814034-28333.7020518165i</v>
      </c>
      <c r="D48" t="str">
        <f t="shared" si="3"/>
        <v>3.47812499999322-15675.8596470703i</v>
      </c>
      <c r="E48" t="str">
        <f t="shared" si="4"/>
        <v>162.469536904386+0.000741473653374581i</v>
      </c>
      <c r="F48" t="str">
        <f t="shared" si="5"/>
        <v>2.42492492492429-147108.292439457i</v>
      </c>
      <c r="G48" t="str">
        <f t="shared" si="6"/>
        <v>0.99999999999974-5.10338838353278E-07i</v>
      </c>
      <c r="H48" t="str">
        <f t="shared" si="7"/>
        <v>1078.65172191577+0.213609373755566i</v>
      </c>
      <c r="I48" t="str">
        <f t="shared" si="8"/>
        <v>96.026451930163-447638.977273662i</v>
      </c>
      <c r="K48" t="str">
        <f t="shared" si="9"/>
        <v>0.0111249991870212-2.96863282599612E-06i</v>
      </c>
      <c r="L48" t="str">
        <f t="shared" si="10"/>
        <v>0.00015-277.940773798169i</v>
      </c>
      <c r="M48" t="str">
        <f t="shared" si="11"/>
        <v>0.0004-49.0483718467356i</v>
      </c>
      <c r="N48">
        <f t="shared" si="12"/>
        <v>89.997685143788004</v>
      </c>
      <c r="O48">
        <f t="shared" si="13"/>
        <v>89.046066460883281</v>
      </c>
      <c r="P48" s="3">
        <f t="shared" si="14"/>
        <v>89.046066460883281</v>
      </c>
      <c r="Q48" s="3">
        <f t="shared" si="15"/>
        <v>-90.002314856211996</v>
      </c>
      <c r="R48">
        <f t="shared" si="16"/>
        <v>89.997685143788004</v>
      </c>
      <c r="S48">
        <f t="shared" si="17"/>
        <v>1.0152868596965136E-3</v>
      </c>
      <c r="T48">
        <f t="shared" si="0"/>
        <v>89.046066460883281</v>
      </c>
    </row>
    <row r="49" spans="1:20" x14ac:dyDescent="0.25">
      <c r="A49">
        <f t="shared" si="1"/>
        <v>6.4034765742394235</v>
      </c>
      <c r="B49">
        <f t="shared" si="18"/>
        <v>1.0191449497633605</v>
      </c>
      <c r="C49" t="str">
        <f t="shared" si="2"/>
        <v>-1.14473433731207-28226.4415708894i</v>
      </c>
      <c r="D49" t="str">
        <f t="shared" si="3"/>
        <v>3.47812499999318-15616.5168829521i</v>
      </c>
      <c r="E49" t="str">
        <f t="shared" si="4"/>
        <v>162.469536903948+0.000744291253465771i</v>
      </c>
      <c r="F49" t="str">
        <f t="shared" si="5"/>
        <v>2.42492492492428-146551.397130372i</v>
      </c>
      <c r="G49" t="str">
        <f t="shared" si="6"/>
        <v>0.999999999999738-5.1227812593902E-07i</v>
      </c>
      <c r="H49" t="str">
        <f t="shared" si="7"/>
        <v>1078.65172219387+0.214421089385423i</v>
      </c>
      <c r="I49" t="str">
        <f t="shared" si="8"/>
        <v>96.0264519360347-445944.388700915i</v>
      </c>
      <c r="K49" t="str">
        <f t="shared" si="9"/>
        <v>0.0111249991808308-2.97991362903302E-06i</v>
      </c>
      <c r="L49" t="str">
        <f t="shared" si="10"/>
        <v>0.00015-276.888597129079i</v>
      </c>
      <c r="M49" t="str">
        <f t="shared" si="11"/>
        <v>0.0004-48.8626936110138i</v>
      </c>
      <c r="N49">
        <f t="shared" si="12"/>
        <v>89.997676347335855</v>
      </c>
      <c r="O49">
        <f t="shared" si="13"/>
        <v>89.013122633109788</v>
      </c>
      <c r="P49" s="3">
        <f t="shared" si="14"/>
        <v>89.013122633109788</v>
      </c>
      <c r="Q49" s="3">
        <f t="shared" si="15"/>
        <v>-90.002323652664145</v>
      </c>
      <c r="R49">
        <f t="shared" si="16"/>
        <v>89.997676347335855</v>
      </c>
      <c r="S49">
        <f t="shared" si="17"/>
        <v>1.0191449497633604E-3</v>
      </c>
      <c r="T49">
        <f t="shared" si="0"/>
        <v>89.013122633109788</v>
      </c>
    </row>
    <row r="50" spans="1:20" x14ac:dyDescent="0.25">
      <c r="A50">
        <f t="shared" si="1"/>
        <v>6.4278097852215339</v>
      </c>
      <c r="B50">
        <f t="shared" si="18"/>
        <v>1.0230177005724612</v>
      </c>
      <c r="C50" t="str">
        <f t="shared" si="2"/>
        <v>-1.14473433647745-28119.5871368008i</v>
      </c>
      <c r="D50" t="str">
        <f t="shared" si="3"/>
        <v>3.47812499999313-15557.398767672i</v>
      </c>
      <c r="E50" t="str">
        <f t="shared" si="4"/>
        <v>162.469536903508+0.00074711956043967i</v>
      </c>
      <c r="F50" t="str">
        <f t="shared" si="5"/>
        <v>2.42492492492429-145996.610012334i</v>
      </c>
      <c r="G50" t="str">
        <f t="shared" si="6"/>
        <v>0.999999999999736-5.14224782817587E-07i</v>
      </c>
      <c r="H50" t="str">
        <f t="shared" si="7"/>
        <v>1078.65172247408+0.21523588953478i</v>
      </c>
      <c r="I50" t="str">
        <f t="shared" si="8"/>
        <v>96.0264519419489-444256.215187905i</v>
      </c>
      <c r="K50" t="str">
        <f t="shared" si="9"/>
        <v>0.0111249991745933-2.99123729910198E-06i</v>
      </c>
      <c r="L50" t="str">
        <f t="shared" si="10"/>
        <v>0.00015-275.840403595416i</v>
      </c>
      <c r="M50" t="str">
        <f t="shared" si="11"/>
        <v>0.0004-48.677718281544i</v>
      </c>
      <c r="N50">
        <f t="shared" si="12"/>
        <v>89.997667517457188</v>
      </c>
      <c r="O50">
        <f t="shared" si="13"/>
        <v>88.980178805329885</v>
      </c>
      <c r="P50" s="3">
        <f t="shared" si="14"/>
        <v>88.980178805329885</v>
      </c>
      <c r="Q50" s="3">
        <f t="shared" si="15"/>
        <v>-90.002332482542812</v>
      </c>
      <c r="R50">
        <f t="shared" si="16"/>
        <v>89.997667517457188</v>
      </c>
      <c r="S50">
        <f t="shared" si="17"/>
        <v>1.0230177005724611E-3</v>
      </c>
      <c r="T50">
        <f t="shared" si="0"/>
        <v>88.980178805329885</v>
      </c>
    </row>
    <row r="51" spans="1:20" x14ac:dyDescent="0.25">
      <c r="A51">
        <f t="shared" si="1"/>
        <v>6.4522354624053753</v>
      </c>
      <c r="B51">
        <f t="shared" si="18"/>
        <v>1.0269051678346366</v>
      </c>
      <c r="C51" t="str">
        <f t="shared" si="2"/>
        <v>-1.14473433563651-28013.1372124135i</v>
      </c>
      <c r="D51" t="str">
        <f t="shared" si="3"/>
        <v>3.47812499999307-15498.5044507962i</v>
      </c>
      <c r="E51" t="str">
        <f t="shared" si="4"/>
        <v>162.469536903064+0.000749958614982669i</v>
      </c>
      <c r="F51" t="str">
        <f t="shared" si="5"/>
        <v>2.42492492492427-145443.923104546i</v>
      </c>
      <c r="G51" t="str">
        <f t="shared" si="6"/>
        <v>0.999999999999734-5.16178836992292E-07i</v>
      </c>
      <c r="H51" t="str">
        <f t="shared" si="7"/>
        <v>1078.65172275643+0.216053785924817i</v>
      </c>
      <c r="I51" t="str">
        <f t="shared" si="8"/>
        <v>96.026451947909-442574.432449702i</v>
      </c>
      <c r="K51" t="str">
        <f t="shared" si="9"/>
        <v>0.0111249991683083-3.00260399909752E-06i</v>
      </c>
      <c r="L51" t="str">
        <f t="shared" si="10"/>
        <v>0.00015-274.796178118565i</v>
      </c>
      <c r="M51" t="str">
        <f t="shared" si="11"/>
        <v>0.0004-48.4934431973938i</v>
      </c>
      <c r="N51">
        <f t="shared" si="12"/>
        <v>89.997658654025017</v>
      </c>
      <c r="O51">
        <f t="shared" si="13"/>
        <v>88.947234977543388</v>
      </c>
      <c r="P51" s="3">
        <f t="shared" si="14"/>
        <v>88.947234977543388</v>
      </c>
      <c r="Q51" s="3">
        <f t="shared" si="15"/>
        <v>-90.002341345974983</v>
      </c>
      <c r="R51">
        <f t="shared" si="16"/>
        <v>89.997658654025017</v>
      </c>
      <c r="S51">
        <f t="shared" si="17"/>
        <v>1.0269051678346366E-3</v>
      </c>
      <c r="T51">
        <f t="shared" si="0"/>
        <v>88.947234977543388</v>
      </c>
    </row>
    <row r="52" spans="1:20" x14ac:dyDescent="0.25">
      <c r="A52">
        <f t="shared" si="1"/>
        <v>6.4767539571625168</v>
      </c>
      <c r="B52">
        <f t="shared" si="18"/>
        <v>1.0308074074724083</v>
      </c>
      <c r="C52" t="str">
        <f t="shared" si="2"/>
        <v>-1.14473433478917-27907.0902664096i</v>
      </c>
      <c r="D52" t="str">
        <f t="shared" si="3"/>
        <v>3.47812499999301-15439.8330851101i</v>
      </c>
      <c r="E52" t="str">
        <f t="shared" si="4"/>
        <v>162.469536902617+0.000752808457935228i</v>
      </c>
      <c r="F52" t="str">
        <f t="shared" si="5"/>
        <v>2.42492492492426-144893.328456421i</v>
      </c>
      <c r="G52" t="str">
        <f t="shared" si="6"/>
        <v>0.999999999999732-5.18140316572862E-07i</v>
      </c>
      <c r="H52" t="str">
        <f t="shared" si="7"/>
        <v>1078.65172304094+0.21687479032125i</v>
      </c>
      <c r="I52" t="str">
        <f t="shared" si="8"/>
        <v>96.0264519539152-440899.016293298i</v>
      </c>
      <c r="K52" t="str">
        <f t="shared" si="9"/>
        <v>0.0111249991619754-3.01401389253311E-06i</v>
      </c>
      <c r="L52" t="str">
        <f t="shared" si="10"/>
        <v>0.00015-273.755905676993i</v>
      </c>
      <c r="M52" t="str">
        <f t="shared" si="11"/>
        <v>0.0004-48.3098657077046i</v>
      </c>
      <c r="N52">
        <f t="shared" si="12"/>
        <v>89.997649756911812</v>
      </c>
      <c r="O52">
        <f t="shared" si="13"/>
        <v>88.914291149750269</v>
      </c>
      <c r="P52" s="3">
        <f t="shared" si="14"/>
        <v>88.914291149750269</v>
      </c>
      <c r="Q52" s="3">
        <f t="shared" si="15"/>
        <v>-90.002350243088188</v>
      </c>
      <c r="R52">
        <f t="shared" si="16"/>
        <v>89.997649756911812</v>
      </c>
      <c r="S52">
        <f t="shared" si="17"/>
        <v>1.0308074074724084E-3</v>
      </c>
      <c r="T52">
        <f t="shared" si="0"/>
        <v>88.914291149750269</v>
      </c>
    </row>
    <row r="53" spans="1:20" x14ac:dyDescent="0.25">
      <c r="A53">
        <f t="shared" si="1"/>
        <v>6.5013656221997342</v>
      </c>
      <c r="B53">
        <f t="shared" si="18"/>
        <v>1.0347244756208034</v>
      </c>
      <c r="C53" t="str">
        <f t="shared" si="2"/>
        <v>-1.14473433393539-27801.4447732684i</v>
      </c>
      <c r="D53" t="str">
        <f t="shared" si="3"/>
        <v>3.47812499999297-15381.3838266066i</v>
      </c>
      <c r="E53" t="str">
        <f t="shared" si="4"/>
        <v>162.469536902166+0.00075566913029329i</v>
      </c>
      <c r="F53" t="str">
        <f t="shared" si="5"/>
        <v>2.42492492492427-144344.818147471i</v>
      </c>
      <c r="G53" t="str">
        <f t="shared" si="6"/>
        <v>0.99999999999973-5.20109249775838E-07i</v>
      </c>
      <c r="H53" t="str">
        <f t="shared" si="7"/>
        <v>1078.6517233276+0.217698914534499i</v>
      </c>
      <c r="I53" t="str">
        <f t="shared" si="8"/>
        <v>96.0264519599661-439229.942617259i</v>
      </c>
      <c r="K53" t="str">
        <f t="shared" si="9"/>
        <v>0.0111249991555943-3.02546714354359E-06i</v>
      </c>
      <c r="L53" t="str">
        <f t="shared" si="10"/>
        <v>0.00015-272.71957130603i</v>
      </c>
      <c r="M53" t="str">
        <f t="shared" si="11"/>
        <v>0.0004-48.1269831716524i</v>
      </c>
      <c r="N53">
        <f t="shared" si="12"/>
        <v>89.997640825989592</v>
      </c>
      <c r="O53">
        <f t="shared" si="13"/>
        <v>88.881347321950557</v>
      </c>
      <c r="P53" s="3">
        <f t="shared" si="14"/>
        <v>88.881347321950557</v>
      </c>
      <c r="Q53" s="3">
        <f t="shared" si="15"/>
        <v>-90.002359174010408</v>
      </c>
      <c r="R53">
        <f t="shared" si="16"/>
        <v>89.997640825989592</v>
      </c>
      <c r="S53">
        <f t="shared" si="17"/>
        <v>1.0347244756208035E-3</v>
      </c>
      <c r="T53">
        <f t="shared" si="0"/>
        <v>88.881347321950557</v>
      </c>
    </row>
    <row r="54" spans="1:20" x14ac:dyDescent="0.25">
      <c r="A54">
        <f t="shared" si="1"/>
        <v>6.5260708115640931</v>
      </c>
      <c r="B54">
        <f t="shared" si="18"/>
        <v>1.0386564286281625</v>
      </c>
      <c r="C54" t="str">
        <f t="shared" si="2"/>
        <v>-1.1447343330751-27696.1992132441i</v>
      </c>
      <c r="D54" t="str">
        <f t="shared" si="3"/>
        <v>3.47812499999291-15323.1558344733i</v>
      </c>
      <c r="E54" t="str">
        <f t="shared" si="4"/>
        <v>162.469536901712+0.000758540673209021i</v>
      </c>
      <c r="F54" t="str">
        <f t="shared" si="5"/>
        <v>2.42492492492426-143798.384287189i</v>
      </c>
      <c r="G54" t="str">
        <f t="shared" si="6"/>
        <v>0.999999999999727-5.22085664924986E-07i</v>
      </c>
      <c r="H54" t="str">
        <f t="shared" si="7"/>
        <v>1078.65172361644+0.218526170419874i</v>
      </c>
      <c r="I54" t="str">
        <f t="shared" si="8"/>
        <v>96.0264519660627-437567.187411401i</v>
      </c>
      <c r="K54" t="str">
        <f t="shared" si="9"/>
        <v>0.0111249991491647-3.03696391688755E-06i</v>
      </c>
      <c r="L54" t="str">
        <f t="shared" si="10"/>
        <v>0.00015-271.687160097659i</v>
      </c>
      <c r="M54" t="str">
        <f t="shared" si="11"/>
        <v>0.0004-47.9447929584104i</v>
      </c>
      <c r="N54">
        <f t="shared" si="12"/>
        <v>89.997631861129889</v>
      </c>
      <c r="O54">
        <f t="shared" si="13"/>
        <v>88.848403494144208</v>
      </c>
      <c r="P54" s="3">
        <f t="shared" si="14"/>
        <v>88.848403494144208</v>
      </c>
      <c r="Q54" s="3">
        <f t="shared" si="15"/>
        <v>-90.002368138870111</v>
      </c>
      <c r="R54">
        <f t="shared" si="16"/>
        <v>89.997631861129889</v>
      </c>
      <c r="S54">
        <f t="shared" si="17"/>
        <v>1.0386564286281625E-3</v>
      </c>
      <c r="T54">
        <f t="shared" si="0"/>
        <v>88.848403494144208</v>
      </c>
    </row>
    <row r="55" spans="1:20" x14ac:dyDescent="0.25">
      <c r="A55">
        <f t="shared" si="1"/>
        <v>6.5508698806480368</v>
      </c>
      <c r="B55">
        <f t="shared" si="18"/>
        <v>1.0426033230569496</v>
      </c>
      <c r="C55" t="str">
        <f t="shared" si="2"/>
        <v>-1.14473433220822-27591.3520723432i</v>
      </c>
      <c r="D55" t="str">
        <f t="shared" si="3"/>
        <v>3.47812499999285-15265.1482710809i</v>
      </c>
      <c r="E55" t="str">
        <f t="shared" si="4"/>
        <v>162.469536901254+0.000761423127990405i</v>
      </c>
      <c r="F55" t="str">
        <f t="shared" si="5"/>
        <v>2.42492492492426-143254.019014942i</v>
      </c>
      <c r="G55" t="str">
        <f t="shared" si="6"/>
        <v>0.999999999999725-5.24069590451699E-07i</v>
      </c>
      <c r="H55" t="str">
        <f t="shared" si="7"/>
        <v>1078.6517239075+0.219356569877733i</v>
      </c>
      <c r="I55" t="str">
        <f t="shared" si="8"/>
        <v>96.0264519722075-435910.726756445i</v>
      </c>
      <c r="K55" t="str">
        <f t="shared" si="9"/>
        <v>0.011124999142686-3.04850437794959E-06i</v>
      </c>
      <c r="L55" t="str">
        <f t="shared" si="10"/>
        <v>0.00015-270.658657200298i</v>
      </c>
      <c r="M55" t="str">
        <f t="shared" si="11"/>
        <v>0.0004-47.7632924471114i</v>
      </c>
      <c r="N55">
        <f t="shared" si="12"/>
        <v>89.997622862203713</v>
      </c>
      <c r="O55">
        <f t="shared" si="13"/>
        <v>88.815459666330952</v>
      </c>
      <c r="P55" s="3">
        <f t="shared" si="14"/>
        <v>88.815459666330952</v>
      </c>
      <c r="Q55" s="3">
        <f t="shared" si="15"/>
        <v>-90.002377137796287</v>
      </c>
      <c r="R55">
        <f t="shared" si="16"/>
        <v>89.997622862203713</v>
      </c>
      <c r="S55">
        <f t="shared" si="17"/>
        <v>1.0426033230569495E-3</v>
      </c>
      <c r="T55">
        <f t="shared" si="0"/>
        <v>88.815459666330952</v>
      </c>
    </row>
    <row r="56" spans="1:20" x14ac:dyDescent="0.25">
      <c r="A56">
        <f t="shared" si="1"/>
        <v>6.5757631861944992</v>
      </c>
      <c r="B56">
        <f t="shared" si="18"/>
        <v>1.046565215684566</v>
      </c>
      <c r="C56" t="str">
        <f t="shared" si="2"/>
        <v>-1.14473433133478-27486.9018423055i</v>
      </c>
      <c r="D56" t="str">
        <f t="shared" si="3"/>
        <v>3.4781249999928-15207.3603019714i</v>
      </c>
      <c r="E56" t="str">
        <f t="shared" si="4"/>
        <v>162.469536900793+0.000764316536102314i</v>
      </c>
      <c r="F56" t="str">
        <f t="shared" si="5"/>
        <v>2.42492492492425-142711.714499852i</v>
      </c>
      <c r="G56" t="str">
        <f t="shared" si="6"/>
        <v>0.999999999999723-5.26061054895414E-07i</v>
      </c>
      <c r="H56" t="str">
        <f t="shared" si="7"/>
        <v>1078.65172420076+0.220190124853644i</v>
      </c>
      <c r="I56" t="str">
        <f t="shared" si="8"/>
        <v>96.0264519783967-434260.536823632i</v>
      </c>
      <c r="K56" t="str">
        <f t="shared" si="9"/>
        <v>0.0111249991361581-3.06008869274282E-06i</v>
      </c>
      <c r="L56" t="str">
        <f t="shared" si="10"/>
        <v>0.00015-269.634047818587i</v>
      </c>
      <c r="M56" t="str">
        <f t="shared" si="11"/>
        <v>0.0004-47.5824790268095i</v>
      </c>
      <c r="N56">
        <f t="shared" si="12"/>
        <v>89.997613829081672</v>
      </c>
      <c r="O56">
        <f t="shared" si="13"/>
        <v>88.782515838511074</v>
      </c>
      <c r="P56" s="3">
        <f t="shared" si="14"/>
        <v>88.782515838511074</v>
      </c>
      <c r="Q56" s="3">
        <f t="shared" si="15"/>
        <v>-90.002386170918328</v>
      </c>
      <c r="R56">
        <f t="shared" si="16"/>
        <v>89.997613829081672</v>
      </c>
      <c r="S56">
        <f t="shared" si="17"/>
        <v>1.0465652156845659E-3</v>
      </c>
      <c r="T56">
        <f t="shared" si="0"/>
        <v>88.782515838511074</v>
      </c>
    </row>
    <row r="57" spans="1:20" x14ac:dyDescent="0.25">
      <c r="A57">
        <f t="shared" si="1"/>
        <v>6.6007510863020391</v>
      </c>
      <c r="B57">
        <f t="shared" si="18"/>
        <v>1.0505421635041674</v>
      </c>
      <c r="C57" t="str">
        <f t="shared" si="2"/>
        <v>-1.14473433045467-27382.8470205785i</v>
      </c>
      <c r="D57" t="str">
        <f t="shared" si="3"/>
        <v>3.47812499999274-15149.7910958453i</v>
      </c>
      <c r="E57" t="str">
        <f t="shared" si="4"/>
        <v>162.469536900328+0.000767220939167979i</v>
      </c>
      <c r="F57" t="str">
        <f t="shared" si="5"/>
        <v>2.42492492492425-142171.462940687i</v>
      </c>
      <c r="G57" t="str">
        <f t="shared" si="6"/>
        <v>0.999999999999721-5.28060086904016E-07i</v>
      </c>
      <c r="H57" t="str">
        <f t="shared" si="7"/>
        <v>1078.65172449626+0.221026847338586i</v>
      </c>
      <c r="I57" t="str">
        <f t="shared" si="8"/>
        <v>96.0264519846346-432616.593874436i</v>
      </c>
      <c r="K57" t="str">
        <f t="shared" si="9"/>
        <v>0.0111249991295804-3.07171702791117E-06i</v>
      </c>
      <c r="L57" t="str">
        <f t="shared" si="10"/>
        <v>0.00015-268.613317213177i</v>
      </c>
      <c r="M57" t="str">
        <f t="shared" si="11"/>
        <v>0.0004-47.402350096443i</v>
      </c>
      <c r="N57">
        <f t="shared" si="12"/>
        <v>89.997604761633767</v>
      </c>
      <c r="O57">
        <f t="shared" si="13"/>
        <v>88.749572010684247</v>
      </c>
      <c r="P57" s="3">
        <f t="shared" si="14"/>
        <v>88.749572010684247</v>
      </c>
      <c r="Q57" s="3">
        <f t="shared" si="15"/>
        <v>-90.002395238366233</v>
      </c>
      <c r="R57">
        <f t="shared" si="16"/>
        <v>89.997604761633767</v>
      </c>
      <c r="S57">
        <f t="shared" si="17"/>
        <v>1.0505421635041675E-3</v>
      </c>
      <c r="T57">
        <f t="shared" si="0"/>
        <v>88.749572010684247</v>
      </c>
    </row>
    <row r="58" spans="1:20" x14ac:dyDescent="0.25">
      <c r="A58">
        <f t="shared" si="1"/>
        <v>6.6258339404299873</v>
      </c>
      <c r="B58">
        <f t="shared" si="18"/>
        <v>1.0545342237254833</v>
      </c>
      <c r="C58" t="str">
        <f t="shared" si="2"/>
        <v>-1.14473432956782-27279.1861102989i</v>
      </c>
      <c r="D58" t="str">
        <f t="shared" si="3"/>
        <v>3.4781249999927-15092.4398245502i</v>
      </c>
      <c r="E58" t="str">
        <f t="shared" si="4"/>
        <v>162.46953689986+0.000770136378967621i</v>
      </c>
      <c r="F58" t="str">
        <f t="shared" si="5"/>
        <v>2.42492492492425-141633.256565747i</v>
      </c>
      <c r="G58" t="str">
        <f t="shared" si="6"/>
        <v>0.999999999999719-5.3006671523425E-07i</v>
      </c>
      <c r="H58" t="str">
        <f t="shared" si="7"/>
        <v>1078.65172479401+0.221866749369091i</v>
      </c>
      <c r="I58" t="str">
        <f t="shared" si="8"/>
        <v>96.0264519909202-430978.874260183i</v>
      </c>
      <c r="K58" t="str">
        <f t="shared" si="9"/>
        <v>0.0111249991229526-3.08338955073182E-06i</v>
      </c>
      <c r="L58" t="str">
        <f t="shared" si="10"/>
        <v>0.00015-267.596450700515i</v>
      </c>
      <c r="M58" t="str">
        <f t="shared" si="11"/>
        <v>0.0004-47.2229030647968i</v>
      </c>
      <c r="N58">
        <f t="shared" si="12"/>
        <v>89.997595659729569</v>
      </c>
      <c r="O58">
        <f t="shared" si="13"/>
        <v>88.716628182850471</v>
      </c>
      <c r="P58" s="3">
        <f t="shared" si="14"/>
        <v>88.716628182850471</v>
      </c>
      <c r="Q58" s="3">
        <f t="shared" si="15"/>
        <v>-90.002404340270431</v>
      </c>
      <c r="R58">
        <f t="shared" si="16"/>
        <v>89.997595659729569</v>
      </c>
      <c r="S58">
        <f t="shared" si="17"/>
        <v>1.0545342237254834E-3</v>
      </c>
      <c r="T58">
        <f t="shared" si="0"/>
        <v>88.716628182850471</v>
      </c>
    </row>
    <row r="59" spans="1:20" x14ac:dyDescent="0.25">
      <c r="A59">
        <f t="shared" si="1"/>
        <v>6.651012109403621</v>
      </c>
      <c r="B59">
        <f t="shared" si="18"/>
        <v>1.0585414537756401</v>
      </c>
      <c r="C59" t="str">
        <f t="shared" si="2"/>
        <v>-1.14473432867437-27175.9176202701i</v>
      </c>
      <c r="D59" t="str">
        <f t="shared" si="3"/>
        <v>3.47812499999264-15035.305663069i</v>
      </c>
      <c r="E59" t="str">
        <f t="shared" si="4"/>
        <v>162.469536899388+0.000773062897441164i</v>
      </c>
      <c r="F59" t="str">
        <f t="shared" si="5"/>
        <v>2.42492492492423-141097.087632752i</v>
      </c>
      <c r="G59" t="str">
        <f t="shared" si="6"/>
        <v>0.999999999999717-5.32080968752139E-07i</v>
      </c>
      <c r="H59" t="str">
        <f t="shared" si="7"/>
        <v>1078.65172509402+0.222709843027435i</v>
      </c>
      <c r="I59" t="str">
        <f t="shared" si="8"/>
        <v>96.0264519972539-429347.354421723i</v>
      </c>
      <c r="K59" t="str">
        <f t="shared" si="9"/>
        <v>0.0111249991162744-3.09510642911765E-06i</v>
      </c>
      <c r="L59" t="str">
        <f t="shared" si="10"/>
        <v>0.00015-266.583433652635i</v>
      </c>
      <c r="M59" t="str">
        <f t="shared" si="11"/>
        <v>0.0004-47.0441353504649i</v>
      </c>
      <c r="N59">
        <f t="shared" si="12"/>
        <v>89.997586523238169</v>
      </c>
      <c r="O59">
        <f t="shared" si="13"/>
        <v>88.683684355009859</v>
      </c>
      <c r="P59" s="3">
        <f t="shared" si="14"/>
        <v>88.683684355009859</v>
      </c>
      <c r="Q59" s="3">
        <f t="shared" si="15"/>
        <v>-90.002413476761831</v>
      </c>
      <c r="R59">
        <f t="shared" si="16"/>
        <v>89.997586523238169</v>
      </c>
      <c r="S59">
        <f t="shared" si="17"/>
        <v>1.0585414537756402E-3</v>
      </c>
      <c r="T59">
        <f t="shared" si="0"/>
        <v>88.683684355009859</v>
      </c>
    </row>
    <row r="60" spans="1:20" x14ac:dyDescent="0.25">
      <c r="A60">
        <f t="shared" si="1"/>
        <v>6.6762859554193552</v>
      </c>
      <c r="B60">
        <f t="shared" si="18"/>
        <v>1.0625639112999876</v>
      </c>
      <c r="C60" t="str">
        <f t="shared" si="2"/>
        <v>-1.14473432777402-27073.0400649397i</v>
      </c>
      <c r="D60" t="str">
        <f t="shared" si="3"/>
        <v>3.47812499999257-14978.3877895074i</v>
      </c>
      <c r="E60" t="str">
        <f t="shared" si="4"/>
        <v>162.469536898913+0.000776000536687679i</v>
      </c>
      <c r="F60" t="str">
        <f t="shared" si="5"/>
        <v>2.42492492492423-140562.948428733i</v>
      </c>
      <c r="G60" t="str">
        <f t="shared" si="6"/>
        <v>0.999999999999715-5.34102876433396E-07i</v>
      </c>
      <c r="H60" t="str">
        <f t="shared" si="7"/>
        <v>1078.65172539632+0.223556140441801i</v>
      </c>
      <c r="I60" t="str">
        <f t="shared" si="8"/>
        <v>96.0264520036353-427722.010889102i</v>
      </c>
      <c r="K60" t="str">
        <f t="shared" si="9"/>
        <v>0.0111249991095453-3.10686783161949E-06i</v>
      </c>
      <c r="L60" t="str">
        <f t="shared" si="10"/>
        <v>0.00015-265.574251496946i</v>
      </c>
      <c r="M60" t="str">
        <f t="shared" si="11"/>
        <v>0.0004-46.866044381814i</v>
      </c>
      <c r="N60">
        <f t="shared" si="12"/>
        <v>89.997577352028117</v>
      </c>
      <c r="O60">
        <f t="shared" si="13"/>
        <v>88.650740527162213</v>
      </c>
      <c r="P60" s="3">
        <f t="shared" si="14"/>
        <v>88.650740527162213</v>
      </c>
      <c r="Q60" s="3">
        <f t="shared" si="15"/>
        <v>-90.002422647971883</v>
      </c>
      <c r="R60">
        <f t="shared" si="16"/>
        <v>89.997577352028117</v>
      </c>
      <c r="S60">
        <f t="shared" si="17"/>
        <v>1.0625639112999876E-3</v>
      </c>
      <c r="T60">
        <f t="shared" si="0"/>
        <v>88.650740527162213</v>
      </c>
    </row>
    <row r="61" spans="1:20" x14ac:dyDescent="0.25">
      <c r="A61">
        <f t="shared" si="1"/>
        <v>6.7016558420499486</v>
      </c>
      <c r="B61">
        <f t="shared" si="18"/>
        <v>1.0666016541629275</v>
      </c>
      <c r="C61" t="str">
        <f t="shared" si="2"/>
        <v>-1.14473432686674-26970.5519643796i</v>
      </c>
      <c r="D61" t="str">
        <f t="shared" si="3"/>
        <v>3.47812499999252-14921.6853850827i</v>
      </c>
      <c r="E61" t="str">
        <f t="shared" si="4"/>
        <v>162.469536898434+0.000778949338965862i</v>
      </c>
      <c r="F61" t="str">
        <f t="shared" si="5"/>
        <v>2.42492492492423-140030.831269917i</v>
      </c>
      <c r="G61" t="str">
        <f t="shared" si="6"/>
        <v>0.999999999999712-5.36132467363842E-07i</v>
      </c>
      <c r="H61" t="str">
        <f t="shared" si="7"/>
        <v>1078.65172570092+0.224405653786464i</v>
      </c>
      <c r="I61" t="str">
        <f t="shared" si="8"/>
        <v>96.0264520100643-426102.820281202i</v>
      </c>
      <c r="K61" t="str">
        <f t="shared" si="9"/>
        <v>0.011124999102765-3.11867392742876E-06i</v>
      </c>
      <c r="L61" t="str">
        <f t="shared" si="10"/>
        <v>0.00015-264.568889716026i</v>
      </c>
      <c r="M61" t="str">
        <f t="shared" si="11"/>
        <v>0.0004-46.6886275969458i</v>
      </c>
      <c r="N61">
        <f t="shared" si="12"/>
        <v>89.997568145967492</v>
      </c>
      <c r="O61">
        <f t="shared" si="13"/>
        <v>88.617796699307434</v>
      </c>
      <c r="P61" s="3">
        <f t="shared" si="14"/>
        <v>88.617796699307434</v>
      </c>
      <c r="Q61" s="3">
        <f t="shared" si="15"/>
        <v>-90.002431854032508</v>
      </c>
      <c r="R61">
        <f t="shared" si="16"/>
        <v>89.997568145967492</v>
      </c>
      <c r="S61">
        <f t="shared" si="17"/>
        <v>1.0666016541629275E-3</v>
      </c>
      <c r="T61">
        <f t="shared" si="0"/>
        <v>88.617796699307434</v>
      </c>
    </row>
    <row r="62" spans="1:20" x14ac:dyDescent="0.25">
      <c r="A62">
        <f t="shared" si="1"/>
        <v>6.7271221342497389</v>
      </c>
      <c r="B62">
        <f t="shared" si="18"/>
        <v>1.0706547404487468</v>
      </c>
      <c r="C62" t="str">
        <f t="shared" si="2"/>
        <v>-1.1447343259526-26868.4518442644i</v>
      </c>
      <c r="D62" t="str">
        <f t="shared" si="3"/>
        <v>3.47812499999247-14865.1976341119i</v>
      </c>
      <c r="E62" t="str">
        <f t="shared" si="4"/>
        <v>162.469536897951+0.000781909346695439i</v>
      </c>
      <c r="F62" t="str">
        <f t="shared" si="5"/>
        <v>2.42492492492422-139500.728501621i</v>
      </c>
      <c r="G62" t="str">
        <f t="shared" si="6"/>
        <v>0.99999999999971-5.38169770739823E-07i</v>
      </c>
      <c r="H62" t="str">
        <f t="shared" si="7"/>
        <v>1078.65172600784+0.225258395281962i</v>
      </c>
      <c r="I62" t="str">
        <f t="shared" si="8"/>
        <v>96.0264520165422-424489.759305427i</v>
      </c>
      <c r="K62" t="str">
        <f t="shared" si="9"/>
        <v>0.0111249990959331-3.13052488637979E-06i</v>
      </c>
      <c r="L62" t="str">
        <f t="shared" si="10"/>
        <v>0.00015-263.567333847406i</v>
      </c>
      <c r="M62" t="str">
        <f t="shared" si="11"/>
        <v>0.0004-46.5118824436597i</v>
      </c>
      <c r="N62">
        <f t="shared" si="12"/>
        <v>89.997558904923835</v>
      </c>
      <c r="O62">
        <f t="shared" si="13"/>
        <v>88.584852871445634</v>
      </c>
      <c r="P62" s="3">
        <f t="shared" si="14"/>
        <v>88.584852871445634</v>
      </c>
      <c r="Q62" s="3">
        <f t="shared" si="15"/>
        <v>-90.002441095076165</v>
      </c>
      <c r="R62">
        <f t="shared" si="16"/>
        <v>89.997558904923835</v>
      </c>
      <c r="S62">
        <f t="shared" si="17"/>
        <v>1.0706547404487467E-3</v>
      </c>
      <c r="T62">
        <f t="shared" si="0"/>
        <v>88.584852871445634</v>
      </c>
    </row>
    <row r="63" spans="1:20" x14ac:dyDescent="0.25">
      <c r="A63">
        <f t="shared" si="1"/>
        <v>6.7526851983598881</v>
      </c>
      <c r="B63">
        <f t="shared" si="18"/>
        <v>1.0747232284624519</v>
      </c>
      <c r="C63" t="str">
        <f t="shared" si="2"/>
        <v>-1.14473432503155-26766.7382358493i</v>
      </c>
      <c r="D63" t="str">
        <f t="shared" si="3"/>
        <v>3.47812499999241-14808.9237239997i</v>
      </c>
      <c r="E63" t="str">
        <f t="shared" si="4"/>
        <v>162.469536897465+0.000784880602457332i</v>
      </c>
      <c r="F63" t="str">
        <f t="shared" si="5"/>
        <v>2.42492492492421-138972.632498138i</v>
      </c>
      <c r="G63" t="str">
        <f t="shared" si="6"/>
        <v>0.999999999999708-5.40214815868633E-07i</v>
      </c>
      <c r="H63" t="str">
        <f t="shared" si="7"/>
        <v>1078.6517263171+0.226114377195274i</v>
      </c>
      <c r="I63" t="str">
        <f t="shared" si="8"/>
        <v>96.0264520230709-422882.804757351i</v>
      </c>
      <c r="K63" t="str">
        <f t="shared" si="9"/>
        <v>0.0111249990890491-3.14242087895226E-06i</v>
      </c>
      <c r="L63" t="str">
        <f t="shared" si="10"/>
        <v>0.00015-262.569569483368i</v>
      </c>
      <c r="M63" t="str">
        <f t="shared" si="11"/>
        <v>0.0004-46.335806379418i</v>
      </c>
      <c r="N63">
        <f t="shared" si="12"/>
        <v>89.997549628764261</v>
      </c>
      <c r="O63">
        <f t="shared" si="13"/>
        <v>88.551909043576671</v>
      </c>
      <c r="P63" s="3">
        <f t="shared" si="14"/>
        <v>88.551909043576671</v>
      </c>
      <c r="Q63" s="3">
        <f t="shared" si="15"/>
        <v>-90.002450371235739</v>
      </c>
      <c r="R63">
        <f t="shared" si="16"/>
        <v>89.997549628764261</v>
      </c>
      <c r="S63">
        <f t="shared" si="17"/>
        <v>1.0747232284624519E-3</v>
      </c>
      <c r="T63">
        <f t="shared" si="0"/>
        <v>88.551909043576671</v>
      </c>
    </row>
    <row r="64" spans="1:20" x14ac:dyDescent="0.25">
      <c r="A64">
        <f t="shared" si="1"/>
        <v>6.778345402113656</v>
      </c>
      <c r="B64">
        <f t="shared" si="18"/>
        <v>1.0788071767306093</v>
      </c>
      <c r="C64" t="str">
        <f t="shared" si="2"/>
        <v>-1.14473432410341-26665.4096759497i</v>
      </c>
      <c r="D64" t="str">
        <f t="shared" si="3"/>
        <v>3.47812499999235-14752.8628452269i</v>
      </c>
      <c r="E64" t="str">
        <f t="shared" si="4"/>
        <v>162.469536896975+0.000787863148993816i</v>
      </c>
      <c r="F64" t="str">
        <f t="shared" si="5"/>
        <v>2.42492492492422-138446.53566263i</v>
      </c>
      <c r="G64" t="str">
        <f t="shared" si="6"/>
        <v>0.999999999999706-5.42267632168933E-07i</v>
      </c>
      <c r="H64" t="str">
        <f t="shared" si="7"/>
        <v>1078.65172662871+0.226973611839983i</v>
      </c>
      <c r="I64" t="str">
        <f t="shared" si="8"/>
        <v>96.0264520296485-421281.933520392i</v>
      </c>
      <c r="K64" t="str">
        <f t="shared" si="9"/>
        <v>0.0111249990821127-3.15436207627365E-06i</v>
      </c>
      <c r="L64" t="str">
        <f t="shared" si="10"/>
        <v>0.00015-261.57558227074i</v>
      </c>
      <c r="M64" t="str">
        <f t="shared" si="11"/>
        <v>0.0004-46.1603968713071i</v>
      </c>
      <c r="N64">
        <f t="shared" si="12"/>
        <v>89.997540317355273</v>
      </c>
      <c r="O64">
        <f t="shared" si="13"/>
        <v>88.518965215700376</v>
      </c>
      <c r="P64" s="3">
        <f t="shared" si="14"/>
        <v>88.518965215700376</v>
      </c>
      <c r="Q64" s="3">
        <f t="shared" si="15"/>
        <v>-90.002459682644727</v>
      </c>
      <c r="R64">
        <f t="shared" si="16"/>
        <v>89.997540317355273</v>
      </c>
      <c r="S64">
        <f t="shared" si="17"/>
        <v>1.0788071767306093E-3</v>
      </c>
      <c r="T64">
        <f t="shared" si="0"/>
        <v>88.518965215700376</v>
      </c>
    </row>
    <row r="65" spans="1:20" x14ac:dyDescent="0.25">
      <c r="A65">
        <f t="shared" si="1"/>
        <v>6.8041031146416877</v>
      </c>
      <c r="B65">
        <f t="shared" si="18"/>
        <v>1.0829066440021857</v>
      </c>
      <c r="C65" t="str">
        <f t="shared" si="2"/>
        <v>-1.14473432316828-26564.4647069208i</v>
      </c>
      <c r="D65" t="str">
        <f t="shared" si="3"/>
        <v>3.47812499999229-14697.0141913391i</v>
      </c>
      <c r="E65" t="str">
        <f t="shared" si="4"/>
        <v>162.469536896481+0.00079085702920996i</v>
      </c>
      <c r="F65" t="str">
        <f t="shared" si="5"/>
        <v>2.42492492492422-137922.430427017i</v>
      </c>
      <c r="G65" t="str">
        <f t="shared" si="6"/>
        <v>0.999999999999704-5.44328249171174E-07i</v>
      </c>
      <c r="H65" t="str">
        <f t="shared" si="7"/>
        <v>1078.6517269427+0.227836111576474i</v>
      </c>
      <c r="I65" t="str">
        <f t="shared" si="8"/>
        <v>96.0264520362768-419687.122565483i</v>
      </c>
      <c r="K65" t="str">
        <f t="shared" si="9"/>
        <v>0.0111249990751235-3.16634865012178E-06i</v>
      </c>
      <c r="L65" t="str">
        <f t="shared" si="10"/>
        <v>0.00015-260.585357910679i</v>
      </c>
      <c r="M65" t="str">
        <f t="shared" si="11"/>
        <v>0.0004-45.9856513960023i</v>
      </c>
      <c r="N65">
        <f t="shared" si="12"/>
        <v>89.997530970562948</v>
      </c>
      <c r="O65">
        <f t="shared" si="13"/>
        <v>88.486021387816876</v>
      </c>
      <c r="P65" s="3">
        <f t="shared" si="14"/>
        <v>88.486021387816876</v>
      </c>
      <c r="Q65" s="3">
        <f t="shared" si="15"/>
        <v>-90.002469029437052</v>
      </c>
      <c r="R65">
        <f t="shared" si="16"/>
        <v>89.997530970562948</v>
      </c>
      <c r="S65">
        <f t="shared" si="17"/>
        <v>1.0829066440021858E-3</v>
      </c>
      <c r="T65">
        <f t="shared" si="0"/>
        <v>88.486021387816876</v>
      </c>
    </row>
    <row r="66" spans="1:20" x14ac:dyDescent="0.25">
      <c r="A66">
        <f t="shared" si="1"/>
        <v>6.8299587064773268</v>
      </c>
      <c r="B66">
        <f t="shared" si="18"/>
        <v>1.087021689249394</v>
      </c>
      <c r="C66" t="str">
        <f t="shared" si="2"/>
        <v>-1.14473432222599-26463.901876635i</v>
      </c>
      <c r="D66" t="str">
        <f t="shared" si="3"/>
        <v>3.47812499999223-14641.3769589346i</v>
      </c>
      <c r="E66" t="str">
        <f t="shared" si="4"/>
        <v>162.469536895983+0.000793862286173836i</v>
      </c>
      <c r="F66" t="str">
        <f t="shared" si="5"/>
        <v>2.4249249249242-137400.30925187i</v>
      </c>
      <c r="G66" t="str">
        <f t="shared" si="6"/>
        <v>0.999999999999701-5.46396696518023E-07i</v>
      </c>
      <c r="H66" t="str">
        <f t="shared" si="7"/>
        <v>1078.65172725907+0.228701888812093i</v>
      </c>
      <c r="I66" t="str">
        <f t="shared" si="8"/>
        <v>96.0264520429547-418098.348950728i</v>
      </c>
      <c r="K66" t="str">
        <f t="shared" si="9"/>
        <v>0.0111249990680811-3.17838077292716E-06i</v>
      </c>
      <c r="L66" t="str">
        <f t="shared" si="10"/>
        <v>0.00015-259.598882158477i</v>
      </c>
      <c r="M66" t="str">
        <f t="shared" si="11"/>
        <v>0.0004-45.8115674397313i</v>
      </c>
      <c r="N66">
        <f t="shared" si="12"/>
        <v>89.997521588252852</v>
      </c>
      <c r="O66">
        <f t="shared" si="13"/>
        <v>88.453077559926072</v>
      </c>
      <c r="P66" s="3">
        <f t="shared" si="14"/>
        <v>88.453077559926072</v>
      </c>
      <c r="Q66" s="3">
        <f t="shared" si="15"/>
        <v>-90.002478411747148</v>
      </c>
      <c r="R66">
        <f t="shared" si="16"/>
        <v>89.997521588252852</v>
      </c>
      <c r="S66">
        <f t="shared" si="17"/>
        <v>1.087021689249394E-3</v>
      </c>
      <c r="T66">
        <f t="shared" si="0"/>
        <v>88.453077559926072</v>
      </c>
    </row>
    <row r="67" spans="1:20" x14ac:dyDescent="0.25">
      <c r="A67">
        <f t="shared" si="1"/>
        <v>6.8559125495619408</v>
      </c>
      <c r="B67">
        <f t="shared" si="18"/>
        <v>1.0911523716685418</v>
      </c>
      <c r="C67" t="str">
        <f t="shared" si="2"/>
        <v>-1.14473432127654-26363.7197384624i</v>
      </c>
      <c r="D67" t="str">
        <f t="shared" si="3"/>
        <v>3.47812499999218-14585.9503476531i</v>
      </c>
      <c r="E67" t="str">
        <f t="shared" si="4"/>
        <v>162.469536895482+0.000796878963117051i</v>
      </c>
      <c r="F67" t="str">
        <f t="shared" si="5"/>
        <v>2.42492492492419-136880.1646263i</v>
      </c>
      <c r="G67" t="str">
        <f t="shared" si="6"/>
        <v>0.999999999999699-5.4847300396479E-07i</v>
      </c>
      <c r="H67" t="str">
        <f t="shared" si="7"/>
        <v>1078.65172757785+0.229570956001341i</v>
      </c>
      <c r="I67" t="str">
        <f t="shared" si="8"/>
        <v>96.0264520496837-416515.589821088i</v>
      </c>
      <c r="K67" t="str">
        <f t="shared" si="9"/>
        <v>0.0111249990609851-3.19045861777559E-06i</v>
      </c>
      <c r="L67" t="str">
        <f t="shared" si="10"/>
        <v>0.00015-258.616140823348i</v>
      </c>
      <c r="M67" t="str">
        <f t="shared" si="11"/>
        <v>0.0004-45.6381424982378i</v>
      </c>
      <c r="N67">
        <f t="shared" si="12"/>
        <v>89.997512170290008</v>
      </c>
      <c r="O67">
        <f t="shared" si="13"/>
        <v>88.420133732027892</v>
      </c>
      <c r="P67" s="3">
        <f t="shared" si="14"/>
        <v>88.420133732027892</v>
      </c>
      <c r="Q67" s="3">
        <f t="shared" si="15"/>
        <v>-90.002487829709992</v>
      </c>
      <c r="R67">
        <f t="shared" si="16"/>
        <v>89.997512170290008</v>
      </c>
      <c r="S67">
        <f t="shared" si="17"/>
        <v>1.0911523716685418E-3</v>
      </c>
      <c r="T67">
        <f t="shared" si="0"/>
        <v>88.420133732027892</v>
      </c>
    </row>
    <row r="68" spans="1:20" x14ac:dyDescent="0.25">
      <c r="A68">
        <f t="shared" si="1"/>
        <v>6.881965017250276</v>
      </c>
      <c r="B68">
        <f t="shared" si="18"/>
        <v>1.0952987506808822</v>
      </c>
      <c r="C68" t="str">
        <f t="shared" si="2"/>
        <v>-1.14473432031988-26263.9168512492i</v>
      </c>
      <c r="D68" t="str">
        <f t="shared" si="3"/>
        <v>3.47812499999212-14530.7335601642i</v>
      </c>
      <c r="E68" t="str">
        <f t="shared" si="4"/>
        <v>162.469536894978+0.000799907103435672i</v>
      </c>
      <c r="F68" t="str">
        <f t="shared" si="5"/>
        <v>2.42492492492419-136361.989067852i</v>
      </c>
      <c r="G68" t="str">
        <f t="shared" si="6"/>
        <v>0.999999999999697-5.50557201379855E-07i</v>
      </c>
      <c r="H68" t="str">
        <f t="shared" si="7"/>
        <v>1078.65172789907+0.230443325646045i</v>
      </c>
      <c r="I68" t="str">
        <f t="shared" si="8"/>
        <v>96.0264520564647-414938.822408047i</v>
      </c>
      <c r="K68" t="str">
        <f t="shared" si="9"/>
        <v>0.011124999053835-3.20258235841053E-06i</v>
      </c>
      <c r="L68" t="str">
        <f t="shared" si="10"/>
        <v>0.00015-257.637119768229i</v>
      </c>
      <c r="M68" t="str">
        <f t="shared" si="11"/>
        <v>0.0004-45.4653740767462i</v>
      </c>
      <c r="N68">
        <f t="shared" si="12"/>
        <v>89.997502716538889</v>
      </c>
      <c r="O68">
        <f t="shared" si="13"/>
        <v>88.387189904122309</v>
      </c>
      <c r="P68" s="3">
        <f t="shared" si="14"/>
        <v>88.387189904122309</v>
      </c>
      <c r="Q68" s="3">
        <f t="shared" si="15"/>
        <v>-90.002497283461111</v>
      </c>
      <c r="R68">
        <f t="shared" si="16"/>
        <v>89.997502716538889</v>
      </c>
      <c r="S68">
        <f t="shared" si="17"/>
        <v>1.0952987506808822E-3</v>
      </c>
      <c r="T68">
        <f t="shared" si="0"/>
        <v>88.387189904122309</v>
      </c>
    </row>
    <row r="69" spans="1:20" x14ac:dyDescent="0.25">
      <c r="A69">
        <f t="shared" si="1"/>
        <v>6.9081164843158271</v>
      </c>
      <c r="B69">
        <f t="shared" si="18"/>
        <v>1.0994608859334696</v>
      </c>
      <c r="C69" t="str">
        <f t="shared" si="2"/>
        <v>-1.14473431935591-26164.4917792973i</v>
      </c>
      <c r="D69" t="str">
        <f t="shared" si="3"/>
        <v>3.47812499999206-14475.7258021559i</v>
      </c>
      <c r="E69" t="str">
        <f t="shared" si="4"/>
        <v>162.469536894469+0.000802946750690298i</v>
      </c>
      <c r="F69" t="str">
        <f t="shared" si="5"/>
        <v>2.42492492492419-135845.775122398i</v>
      </c>
      <c r="G69" t="str">
        <f t="shared" si="6"/>
        <v>0.999999999999695-5.52649318745097E-07i</v>
      </c>
      <c r="H69" t="str">
        <f t="shared" si="7"/>
        <v>1078.65172822272+0.231319010295532i</v>
      </c>
      <c r="I69" t="str">
        <f t="shared" si="8"/>
        <v>96.026452063297-413368.024029268i</v>
      </c>
      <c r="K69" t="str">
        <f t="shared" si="9"/>
        <v>0.0111249990466305-0.0000032147521692357i</v>
      </c>
      <c r="L69" t="str">
        <f t="shared" si="10"/>
        <v>0.00015-256.661804909572i</v>
      </c>
      <c r="M69" t="str">
        <f t="shared" si="11"/>
        <v>0.0004-45.2932596899245i</v>
      </c>
      <c r="N69">
        <f t="shared" si="12"/>
        <v>89.997493226863554</v>
      </c>
      <c r="O69">
        <f t="shared" si="13"/>
        <v>88.354246076209193</v>
      </c>
      <c r="P69" s="3">
        <f t="shared" si="14"/>
        <v>88.354246076209193</v>
      </c>
      <c r="Q69" s="3">
        <f t="shared" si="15"/>
        <v>-90.002506773136446</v>
      </c>
      <c r="R69">
        <f t="shared" si="16"/>
        <v>89.997493226863554</v>
      </c>
      <c r="S69">
        <f t="shared" si="17"/>
        <v>1.0994608859334696E-3</v>
      </c>
      <c r="T69">
        <f t="shared" si="0"/>
        <v>88.354246076209193</v>
      </c>
    </row>
    <row r="70" spans="1:20" x14ac:dyDescent="0.25">
      <c r="A70">
        <f t="shared" si="1"/>
        <v>6.9343673269562274</v>
      </c>
      <c r="B70">
        <f t="shared" si="18"/>
        <v>1.1036388373000168</v>
      </c>
      <c r="C70" t="str">
        <f t="shared" si="2"/>
        <v>-1.14473431838458-26065.4430923433i</v>
      </c>
      <c r="D70" t="str">
        <f t="shared" si="3"/>
        <v>3.478124999992-14420.926282323i</v>
      </c>
      <c r="E70" t="str">
        <f t="shared" si="4"/>
        <v>162.469536893956+0.000805997948607474i</v>
      </c>
      <c r="F70" t="str">
        <f t="shared" si="5"/>
        <v>2.42492492492418-135331.515364024i</v>
      </c>
      <c r="G70" t="str">
        <f t="shared" si="6"/>
        <v>0.999999999999692-5.54749386156327E-07i</v>
      </c>
      <c r="H70" t="str">
        <f t="shared" si="7"/>
        <v>1078.65172854885+0.232198022546827i</v>
      </c>
      <c r="I70" t="str">
        <f t="shared" si="8"/>
        <v>96.026452070181-411803.172088294i</v>
      </c>
      <c r="K70" t="str">
        <f t="shared" si="9"/>
        <v>0.0111249990393711-3.22696822531756E-06i</v>
      </c>
      <c r="L70" t="str">
        <f t="shared" si="10"/>
        <v>0.00015-255.690182217148i</v>
      </c>
      <c r="M70" t="str">
        <f t="shared" si="11"/>
        <v>0.0004-45.1217968618495i</v>
      </c>
      <c r="N70">
        <f t="shared" si="12"/>
        <v>89.997483701127479</v>
      </c>
      <c r="O70">
        <f t="shared" si="13"/>
        <v>88.321302248288376</v>
      </c>
      <c r="P70" s="3">
        <f t="shared" si="14"/>
        <v>88.321302248288376</v>
      </c>
      <c r="Q70" s="3">
        <f t="shared" si="15"/>
        <v>-90.002516298872521</v>
      </c>
      <c r="R70">
        <f t="shared" si="16"/>
        <v>89.997483701127479</v>
      </c>
      <c r="S70">
        <f t="shared" si="17"/>
        <v>1.1036388373000167E-3</v>
      </c>
      <c r="T70">
        <f t="shared" si="0"/>
        <v>88.321302248288376</v>
      </c>
    </row>
    <row r="71" spans="1:20" x14ac:dyDescent="0.25">
      <c r="A71">
        <f t="shared" si="1"/>
        <v>6.9607179227986613</v>
      </c>
      <c r="B71">
        <f t="shared" si="18"/>
        <v>1.1078326648817569</v>
      </c>
      <c r="C71" t="str">
        <f t="shared" si="2"/>
        <v>-1.14473431740583-25966.7693655395i</v>
      </c>
      <c r="D71" t="str">
        <f t="shared" si="3"/>
        <v>3.47812499999193-14366.3342123563i</v>
      </c>
      <c r="E71" t="str">
        <f t="shared" si="4"/>
        <v>162.469536893439+0.000809060741080055i</v>
      </c>
      <c r="F71" t="str">
        <f t="shared" si="5"/>
        <v>2.42492492492417-134819.202394934i</v>
      </c>
      <c r="G71" t="str">
        <f t="shared" si="6"/>
        <v>0.99999999999969-5.5685743382372E-07i</v>
      </c>
      <c r="H71" t="str">
        <f t="shared" si="7"/>
        <v>1078.65172887745+0.233080375044811i</v>
      </c>
      <c r="I71" t="str">
        <f t="shared" si="8"/>
        <v>96.0264520771162-410244.244074201i</v>
      </c>
      <c r="K71" t="str">
        <f t="shared" si="9"/>
        <v>0.0111249990320565-3.23923070238778E-06i</v>
      </c>
      <c r="L71" t="str">
        <f t="shared" si="10"/>
        <v>0.00015-254.722237713835i</v>
      </c>
      <c r="M71" t="str">
        <f t="shared" si="11"/>
        <v>0.0004-44.9509831259709i</v>
      </c>
      <c r="N71">
        <f t="shared" si="12"/>
        <v>89.997474139193628</v>
      </c>
      <c r="O71">
        <f t="shared" si="13"/>
        <v>88.28835842036014</v>
      </c>
      <c r="P71" s="3">
        <f t="shared" si="14"/>
        <v>88.28835842036014</v>
      </c>
      <c r="Q71" s="3">
        <f t="shared" si="15"/>
        <v>-90.002525860806372</v>
      </c>
      <c r="R71">
        <f t="shared" si="16"/>
        <v>89.997474139193628</v>
      </c>
      <c r="S71">
        <f t="shared" si="17"/>
        <v>1.1078326648817569E-3</v>
      </c>
      <c r="T71">
        <f t="shared" si="0"/>
        <v>88.28835842036014</v>
      </c>
    </row>
    <row r="72" spans="1:20" x14ac:dyDescent="0.25">
      <c r="A72">
        <f t="shared" si="1"/>
        <v>6.9871686509052955</v>
      </c>
      <c r="B72">
        <f t="shared" si="18"/>
        <v>1.1120424290083075</v>
      </c>
      <c r="C72" t="str">
        <f t="shared" si="2"/>
        <v>-1.14473431641972-25868.4691794303i</v>
      </c>
      <c r="D72" t="str">
        <f t="shared" si="3"/>
        <v>3.47812499999187-14311.9488069303i</v>
      </c>
      <c r="E72" t="str">
        <f t="shared" si="4"/>
        <v>162.469536892918+0.000812135172166827i</v>
      </c>
      <c r="F72" t="str">
        <f t="shared" si="5"/>
        <v>2.42492492492416-134308.828845332i</v>
      </c>
      <c r="G72" t="str">
        <f t="shared" si="6"/>
        <v>0.999999999999688-5.58973492072249E-07i</v>
      </c>
      <c r="H72" t="str">
        <f t="shared" si="7"/>
        <v>1078.65172920856+0.233966080482435i</v>
      </c>
      <c r="I72" t="str">
        <f t="shared" si="8"/>
        <v>96.0264520841067-408691.21756129i</v>
      </c>
      <c r="K72" t="str">
        <f t="shared" si="9"/>
        <v>0.0111249990246861-3.25153977684587E-06i</v>
      </c>
      <c r="L72" t="str">
        <f t="shared" si="10"/>
        <v>0.00015-253.757957475428i</v>
      </c>
      <c r="M72" t="str">
        <f t="shared" si="11"/>
        <v>0.0004-44.7808160250756i</v>
      </c>
      <c r="N72">
        <f t="shared" si="12"/>
        <v>89.99746454092444</v>
      </c>
      <c r="O72">
        <f t="shared" si="13"/>
        <v>88.255414592424088</v>
      </c>
      <c r="P72" s="3">
        <f t="shared" si="14"/>
        <v>88.255414592424088</v>
      </c>
      <c r="Q72" s="3">
        <f t="shared" si="15"/>
        <v>-90.00253545907556</v>
      </c>
      <c r="R72">
        <f t="shared" si="16"/>
        <v>89.99746454092444</v>
      </c>
      <c r="S72">
        <f t="shared" si="17"/>
        <v>1.1120424290083075E-3</v>
      </c>
      <c r="T72">
        <f t="shared" si="0"/>
        <v>88.255414592424088</v>
      </c>
    </row>
    <row r="73" spans="1:20" x14ac:dyDescent="0.25">
      <c r="A73">
        <f t="shared" si="1"/>
        <v>7.0137198917787362</v>
      </c>
      <c r="B73">
        <f t="shared" si="18"/>
        <v>1.1162681902385392</v>
      </c>
      <c r="C73" t="str">
        <f t="shared" si="2"/>
        <v>-1.14473431542604-25770.5411199349i</v>
      </c>
      <c r="D73" t="str">
        <f t="shared" si="3"/>
        <v>3.47812499999181-14257.7692836927i</v>
      </c>
      <c r="E73" t="str">
        <f t="shared" si="4"/>
        <v>162.469536892393+0.000815221286094763i</v>
      </c>
      <c r="F73" t="str">
        <f t="shared" si="5"/>
        <v>2.42492492492417-133800.387373324i</v>
      </c>
      <c r="G73" t="str">
        <f t="shared" si="6"/>
        <v>0.999999999999685-5.61097591342122E-07i</v>
      </c>
      <c r="H73" t="str">
        <f t="shared" si="7"/>
        <v>1078.6517295422+0.234855151600862i</v>
      </c>
      <c r="I73" t="str">
        <f t="shared" si="8"/>
        <v>96.0264520911497-407144.070208755i</v>
      </c>
      <c r="K73" t="str">
        <f t="shared" si="9"/>
        <v>0.0111249990172596-3.26389562576159E-06i</v>
      </c>
      <c r="L73" t="str">
        <f t="shared" si="10"/>
        <v>0.00015-252.797327630432i</v>
      </c>
      <c r="M73" t="str">
        <f t="shared" si="11"/>
        <v>0.0004-44.6112931112529i</v>
      </c>
      <c r="N73">
        <f t="shared" si="12"/>
        <v>89.997454906181844</v>
      </c>
      <c r="O73">
        <f t="shared" si="13"/>
        <v>88.222470764480306</v>
      </c>
      <c r="P73" s="3">
        <f t="shared" si="14"/>
        <v>88.222470764480306</v>
      </c>
      <c r="Q73" s="3">
        <f t="shared" si="15"/>
        <v>-90.002545093818156</v>
      </c>
      <c r="R73">
        <f t="shared" si="16"/>
        <v>89.997454906181844</v>
      </c>
      <c r="S73">
        <f t="shared" si="17"/>
        <v>1.1162681902385392E-3</v>
      </c>
      <c r="T73">
        <f t="shared" si="0"/>
        <v>88.222470764480306</v>
      </c>
    </row>
    <row r="74" spans="1:20" x14ac:dyDescent="0.25">
      <c r="A74">
        <f t="shared" si="1"/>
        <v>7.0403720273674963</v>
      </c>
      <c r="B74">
        <f t="shared" si="18"/>
        <v>1.1205100093614457</v>
      </c>
      <c r="C74" t="str">
        <f t="shared" si="2"/>
        <v>-1.14473431442483-25672.9837783255i</v>
      </c>
      <c r="D74" t="str">
        <f t="shared" si="3"/>
        <v>3.47812499999174-14203.794863253i</v>
      </c>
      <c r="E74" t="str">
        <f t="shared" si="4"/>
        <v>162.469536891864+0.000818319127258847i</v>
      </c>
      <c r="F74" t="str">
        <f t="shared" si="5"/>
        <v>2.42492492492415-133293.870664808i</v>
      </c>
      <c r="G74" t="str">
        <f t="shared" si="6"/>
        <v>0.999999999999683-5.63229762189221E-07i</v>
      </c>
      <c r="H74" t="str">
        <f t="shared" si="7"/>
        <v>1078.65172987836+0.235747601189683i</v>
      </c>
      <c r="I74" t="str">
        <f t="shared" si="8"/>
        <v>96.0264520982457-405602.779760349i</v>
      </c>
      <c r="K74" t="str">
        <f t="shared" si="9"/>
        <v>0.0111249990097766-3.27629842687761E-06i</v>
      </c>
      <c r="L74" t="str">
        <f t="shared" si="10"/>
        <v>0.00015-251.840334359865i</v>
      </c>
      <c r="M74" t="str">
        <f t="shared" si="11"/>
        <v>0.0004-44.4424119458586i</v>
      </c>
      <c r="N74">
        <f t="shared" si="12"/>
        <v>89.997445234827268</v>
      </c>
      <c r="O74">
        <f t="shared" si="13"/>
        <v>88.189526936528779</v>
      </c>
      <c r="P74" s="3">
        <f t="shared" si="14"/>
        <v>88.189526936528779</v>
      </c>
      <c r="Q74" s="3">
        <f t="shared" si="15"/>
        <v>-90.002554765172732</v>
      </c>
      <c r="R74">
        <f t="shared" si="16"/>
        <v>89.997445234827268</v>
      </c>
      <c r="S74">
        <f t="shared" si="17"/>
        <v>1.1205100093614458E-3</v>
      </c>
      <c r="T74">
        <f t="shared" si="0"/>
        <v>88.189526936528779</v>
      </c>
    </row>
    <row r="75" spans="1:20" x14ac:dyDescent="0.25">
      <c r="A75">
        <f t="shared" si="1"/>
        <v>7.0671254410714939</v>
      </c>
      <c r="B75">
        <f t="shared" si="18"/>
        <v>1.1247679473970194</v>
      </c>
      <c r="C75" t="str">
        <f t="shared" si="2"/>
        <v>-1.14473431341596-25575.7957512068i</v>
      </c>
      <c r="D75" t="str">
        <f t="shared" si="3"/>
        <v>3.47812499999169-14150.0247691709i</v>
      </c>
      <c r="E75" t="str">
        <f t="shared" si="4"/>
        <v>162.469536891332+0.000821428740222502i</v>
      </c>
      <c r="F75" t="str">
        <f t="shared" si="5"/>
        <v>2.42492492492416-132789.271433371i</v>
      </c>
      <c r="G75" t="str">
        <f t="shared" si="6"/>
        <v>0.99999999999968-5.65370035285539E-07i</v>
      </c>
      <c r="H75" t="str">
        <f t="shared" si="7"/>
        <v>1078.65173021709+0.236643442087088i</v>
      </c>
      <c r="I75" t="str">
        <f t="shared" si="8"/>
        <v>96.026452105396-404067.324044103i</v>
      </c>
      <c r="K75" t="str">
        <f t="shared" si="9"/>
        <v>0.0111249990022366-3.28874835861199E-06i</v>
      </c>
      <c r="L75" t="str">
        <f t="shared" si="10"/>
        <v>0.00015-250.886963897056i</v>
      </c>
      <c r="M75" t="str">
        <f t="shared" si="11"/>
        <v>0.0004-44.2741700994805i</v>
      </c>
      <c r="N75">
        <f t="shared" si="12"/>
        <v>89.99743552672156</v>
      </c>
      <c r="O75">
        <f t="shared" si="13"/>
        <v>88.156583108569436</v>
      </c>
      <c r="P75" s="3">
        <f t="shared" si="14"/>
        <v>88.156583108569436</v>
      </c>
      <c r="Q75" s="3">
        <f t="shared" si="15"/>
        <v>-90.00256447327844</v>
      </c>
      <c r="R75">
        <f t="shared" si="16"/>
        <v>89.99743552672156</v>
      </c>
      <c r="S75">
        <f t="shared" si="17"/>
        <v>1.1247679473970194E-3</v>
      </c>
      <c r="T75">
        <f t="shared" si="0"/>
        <v>88.156583108569436</v>
      </c>
    </row>
    <row r="76" spans="1:20" x14ac:dyDescent="0.25">
      <c r="A76">
        <f t="shared" si="1"/>
        <v>7.0939805177475659</v>
      </c>
      <c r="B76">
        <f t="shared" si="18"/>
        <v>1.1290420655971281</v>
      </c>
      <c r="C76" t="str">
        <f t="shared" si="2"/>
        <v>-1.14473431239942-25478.9756404966i</v>
      </c>
      <c r="D76" t="str">
        <f t="shared" si="3"/>
        <v>3.47812499999162-14096.4582279457i</v>
      </c>
      <c r="E76" t="str">
        <f t="shared" si="4"/>
        <v>162.469536890796+0.000824550169718837i</v>
      </c>
      <c r="F76" t="str">
        <f t="shared" si="5"/>
        <v>2.42492492492414-132286.582420185i</v>
      </c>
      <c r="G76" t="str">
        <f t="shared" si="6"/>
        <v>0.999999999999678-5.67518441419622E-07i</v>
      </c>
      <c r="H76" t="str">
        <f t="shared" si="7"/>
        <v>1078.6517305584+0.237542687180048i</v>
      </c>
      <c r="I76" t="str">
        <f t="shared" si="8"/>
        <v>96.0264521126001-402537.680971972i</v>
      </c>
      <c r="K76" t="str">
        <f t="shared" si="9"/>
        <v>0.0111249989946392-3.30124560006077E-06i</v>
      </c>
      <c r="L76" t="str">
        <f t="shared" si="10"/>
        <v>0.00015-249.937202527452i</v>
      </c>
      <c r="M76" t="str">
        <f t="shared" si="11"/>
        <v>0.0004-44.1065651519033i</v>
      </c>
      <c r="N76">
        <f t="shared" si="12"/>
        <v>89.997425781725084</v>
      </c>
      <c r="O76">
        <f t="shared" si="13"/>
        <v>88.123639280602234</v>
      </c>
      <c r="P76" s="3">
        <f t="shared" si="14"/>
        <v>88.123639280602234</v>
      </c>
      <c r="Q76" s="3">
        <f t="shared" si="15"/>
        <v>-90.002574218274916</v>
      </c>
      <c r="R76">
        <f t="shared" si="16"/>
        <v>89.997425781725084</v>
      </c>
      <c r="S76">
        <f t="shared" si="17"/>
        <v>1.129042065597128E-3</v>
      </c>
      <c r="T76">
        <f t="shared" si="0"/>
        <v>88.123639280602234</v>
      </c>
    </row>
    <row r="77" spans="1:20" x14ac:dyDescent="0.25">
      <c r="A77">
        <f t="shared" si="1"/>
        <v>7.1209376437150071</v>
      </c>
      <c r="B77">
        <f t="shared" si="18"/>
        <v>1.1333324254463972</v>
      </c>
      <c r="C77" t="str">
        <f t="shared" si="2"/>
        <v>-1.14473431137507-25382.5220534046i</v>
      </c>
      <c r="D77" t="str">
        <f t="shared" si="3"/>
        <v>3.47812499999156-14043.0944690045i</v>
      </c>
      <c r="E77" t="str">
        <f t="shared" si="4"/>
        <v>162.469536890255+0.000827683460650355i</v>
      </c>
      <c r="F77" t="str">
        <f t="shared" si="5"/>
        <v>2.42492492492413-131785.796393899i</v>
      </c>
      <c r="G77" t="str">
        <f t="shared" si="6"/>
        <v>0.999999999999675-5.69675011497016E-07i</v>
      </c>
      <c r="H77" t="str">
        <f t="shared" si="7"/>
        <v>1078.6517309023+0.238445349404511i</v>
      </c>
      <c r="I77" t="str">
        <f t="shared" si="8"/>
        <v>96.0264521198595-401013.82853952i</v>
      </c>
      <c r="K77" t="str">
        <f t="shared" si="9"/>
        <v>0.011124998986984-3.31379033100059E-06i</v>
      </c>
      <c r="L77" t="str">
        <f t="shared" si="10"/>
        <v>0.00015-248.991036588416i</v>
      </c>
      <c r="M77" t="str">
        <f t="shared" si="11"/>
        <v>0.0004-43.9395946920733i</v>
      </c>
      <c r="N77">
        <f t="shared" si="12"/>
        <v>89.997415999697637</v>
      </c>
      <c r="O77">
        <f t="shared" si="13"/>
        <v>88.090695452626989</v>
      </c>
      <c r="P77" s="3">
        <f t="shared" si="14"/>
        <v>88.090695452626989</v>
      </c>
      <c r="Q77" s="3">
        <f t="shared" si="15"/>
        <v>-90.002584000302363</v>
      </c>
      <c r="R77">
        <f t="shared" si="16"/>
        <v>89.997415999697637</v>
      </c>
      <c r="S77">
        <f t="shared" si="17"/>
        <v>1.1333324254463972E-3</v>
      </c>
      <c r="T77">
        <f t="shared" si="0"/>
        <v>88.090695452626989</v>
      </c>
    </row>
    <row r="78" spans="1:20" x14ac:dyDescent="0.25">
      <c r="A78">
        <f t="shared" si="1"/>
        <v>7.1479972067611239</v>
      </c>
      <c r="B78">
        <f t="shared" si="18"/>
        <v>1.1376390886630936</v>
      </c>
      <c r="C78" t="str">
        <f t="shared" si="2"/>
        <v>-1.14473431034307-25286.433602414i</v>
      </c>
      <c r="D78" t="str">
        <f t="shared" si="3"/>
        <v>3.47812499999149-13989.932724692i</v>
      </c>
      <c r="E78" t="str">
        <f t="shared" si="4"/>
        <v>162.46953688971+0.000830828658090679i</v>
      </c>
      <c r="F78" t="str">
        <f t="shared" si="5"/>
        <v>2.42492492492413-131286.906150537i</v>
      </c>
      <c r="G78" t="str">
        <f t="shared" si="6"/>
        <v>0.999999999999673-5.71839776540703E-07i</v>
      </c>
      <c r="H78" t="str">
        <f t="shared" si="7"/>
        <v>1078.65173124883+0.239351441745581i</v>
      </c>
      <c r="I78" t="str">
        <f t="shared" si="8"/>
        <v>96.0264521271748-399495.744825623i</v>
      </c>
      <c r="K78" t="str">
        <f t="shared" si="9"/>
        <v>0.0111249989792704-3.32638273189119E-06i</v>
      </c>
      <c r="L78" t="str">
        <f t="shared" si="10"/>
        <v>0.00015-248.048452469034i</v>
      </c>
      <c r="M78" t="str">
        <f t="shared" si="11"/>
        <v>0.0004-43.7732563180646i</v>
      </c>
      <c r="N78">
        <f t="shared" si="12"/>
        <v>89.997406180498487</v>
      </c>
      <c r="O78">
        <f t="shared" si="13"/>
        <v>88.057751624643728</v>
      </c>
      <c r="P78" s="3">
        <f t="shared" si="14"/>
        <v>88.057751624643728</v>
      </c>
      <c r="Q78" s="3">
        <f t="shared" si="15"/>
        <v>-90.002593819501513</v>
      </c>
      <c r="R78">
        <f t="shared" si="16"/>
        <v>89.997406180498487</v>
      </c>
      <c r="S78">
        <f t="shared" si="17"/>
        <v>1.1376390886630935E-3</v>
      </c>
      <c r="T78">
        <f t="shared" si="0"/>
        <v>88.057751624643728</v>
      </c>
    </row>
    <row r="79" spans="1:20" x14ac:dyDescent="0.25">
      <c r="A79">
        <f t="shared" si="1"/>
        <v>7.1751595961468171</v>
      </c>
      <c r="B79">
        <f t="shared" si="18"/>
        <v>1.1419621172000134</v>
      </c>
      <c r="C79" t="str">
        <f t="shared" si="2"/>
        <v>-1.14473430930304-25190.7089052597i</v>
      </c>
      <c r="D79" t="str">
        <f t="shared" si="3"/>
        <v>3.47812499999144-13936.9722302584i</v>
      </c>
      <c r="E79" t="str">
        <f t="shared" si="4"/>
        <v>162.46953688916+0.000833985807284696i</v>
      </c>
      <c r="F79" t="str">
        <f t="shared" si="5"/>
        <v>2.42492492492412-130789.904513397i</v>
      </c>
      <c r="G79" t="str">
        <f t="shared" si="6"/>
        <v>0.99999999999967-5.74012767691556E-07i</v>
      </c>
      <c r="H79" t="str">
        <f t="shared" si="7"/>
        <v>1078.651731598+0.240260977237697i</v>
      </c>
      <c r="I79" t="str">
        <f t="shared" si="8"/>
        <v>96.0264521345454-397983.40799214i</v>
      </c>
      <c r="K79" t="str">
        <f t="shared" si="9"/>
        <v>0.0111249989714981-3.33902298387807E-06i</v>
      </c>
      <c r="L79" t="str">
        <f t="shared" si="10"/>
        <v>0.00015-247.109436609916i</v>
      </c>
      <c r="M79" t="str">
        <f t="shared" si="11"/>
        <v>0.0004-43.607547637044i</v>
      </c>
      <c r="N79">
        <f t="shared" si="12"/>
        <v>89.997396323986422</v>
      </c>
      <c r="O79">
        <f t="shared" si="13"/>
        <v>88.024807796652283</v>
      </c>
      <c r="P79" s="3">
        <f t="shared" si="14"/>
        <v>88.024807796652283</v>
      </c>
      <c r="Q79" s="3">
        <f t="shared" si="15"/>
        <v>-90.002603676013578</v>
      </c>
      <c r="R79">
        <f t="shared" si="16"/>
        <v>89.997396323986422</v>
      </c>
      <c r="S79">
        <f t="shared" si="17"/>
        <v>1.1419621172000134E-3</v>
      </c>
      <c r="T79">
        <f t="shared" si="0"/>
        <v>88.024807796652283</v>
      </c>
    </row>
    <row r="80" spans="1:20" x14ac:dyDescent="0.25">
      <c r="A80">
        <f t="shared" si="1"/>
        <v>7.2024252026121749</v>
      </c>
      <c r="B80">
        <f t="shared" si="18"/>
        <v>1.1463015732453734</v>
      </c>
      <c r="C80" t="str">
        <f t="shared" si="2"/>
        <v>-1.14473430825525-25095.3465849107i</v>
      </c>
      <c r="D80" t="str">
        <f t="shared" si="3"/>
        <v>3.47812499999137-13884.2122238494i</v>
      </c>
      <c r="E80" t="str">
        <f t="shared" si="4"/>
        <v>162.469536888607+0.000837154953648735i</v>
      </c>
      <c r="F80" t="str">
        <f t="shared" si="5"/>
        <v>2.42492492492412-130294.784332942i</v>
      </c>
      <c r="G80" t="str">
        <f t="shared" si="6"/>
        <v>0.999999999999668-5.76194016208783E-07i</v>
      </c>
      <c r="H80" t="str">
        <f t="shared" si="7"/>
        <v>1078.65173194982+0.241173968964836i</v>
      </c>
      <c r="I80" t="str">
        <f t="shared" si="8"/>
        <v>96.0264521419711-396476.796283587i</v>
      </c>
      <c r="K80" t="str">
        <f t="shared" si="9"/>
        <v>0.0111249989636667-3.35171126879513E-06i</v>
      </c>
      <c r="L80" t="str">
        <f t="shared" si="10"/>
        <v>0.00015-246.173975503004i</v>
      </c>
      <c r="M80" t="str">
        <f t="shared" si="11"/>
        <v>0.0004-43.4424662652361i</v>
      </c>
      <c r="N80">
        <f t="shared" si="12"/>
        <v>89.997386430019631</v>
      </c>
      <c r="O80">
        <f t="shared" si="13"/>
        <v>87.991863968652865</v>
      </c>
      <c r="P80" s="3">
        <f t="shared" si="14"/>
        <v>87.991863968652865</v>
      </c>
      <c r="Q80" s="3">
        <f t="shared" si="15"/>
        <v>-90.002613569980369</v>
      </c>
      <c r="R80">
        <f t="shared" si="16"/>
        <v>89.997386430019631</v>
      </c>
      <c r="S80">
        <f t="shared" si="17"/>
        <v>1.1463015732453734E-3</v>
      </c>
      <c r="T80">
        <f t="shared" si="0"/>
        <v>87.991863968652865</v>
      </c>
    </row>
    <row r="81" spans="1:20" x14ac:dyDescent="0.25">
      <c r="A81">
        <f t="shared" si="1"/>
        <v>7.2297944183821006</v>
      </c>
      <c r="B81">
        <f t="shared" si="18"/>
        <v>1.1506575192237058</v>
      </c>
      <c r="C81" t="str">
        <f t="shared" si="2"/>
        <v>-1.14473430719933-25000.345269547i</v>
      </c>
      <c r="D81" t="str">
        <f t="shared" si="3"/>
        <v>3.47812499999131-13831.6519464944i</v>
      </c>
      <c r="E81" t="str">
        <f t="shared" si="4"/>
        <v>162.469536888049+0.000840336142772607i</v>
      </c>
      <c r="F81" t="str">
        <f t="shared" si="5"/>
        <v>2.42492492492411-129801.538486703i</v>
      </c>
      <c r="G81" t="str">
        <f t="shared" si="6"/>
        <v>0.999999999999665-5.78383553470374E-07i</v>
      </c>
      <c r="H81" t="str">
        <f t="shared" si="7"/>
        <v>1078.65173230432+0.242090430060695i</v>
      </c>
      <c r="I81" t="str">
        <f t="shared" si="8"/>
        <v>96.0264521494538-394975.888026857i</v>
      </c>
      <c r="K81" t="str">
        <f t="shared" si="9"/>
        <v>0.0111249989557756-3.36444776916714E-06i</v>
      </c>
      <c r="L81" t="str">
        <f t="shared" si="10"/>
        <v>0.00015-245.242055691377i</v>
      </c>
      <c r="M81" t="str">
        <f t="shared" si="11"/>
        <v>0.0004-43.2780098278901i</v>
      </c>
      <c r="N81">
        <f t="shared" si="12"/>
        <v>89.997376498455793</v>
      </c>
      <c r="O81">
        <f t="shared" si="13"/>
        <v>87.958920140645077</v>
      </c>
      <c r="P81" s="3">
        <f t="shared" si="14"/>
        <v>87.958920140645077</v>
      </c>
      <c r="Q81" s="3">
        <f t="shared" si="15"/>
        <v>-90.002623501544207</v>
      </c>
      <c r="R81">
        <f t="shared" si="16"/>
        <v>89.997376498455793</v>
      </c>
      <c r="S81">
        <f t="shared" si="17"/>
        <v>1.1506575192237059E-3</v>
      </c>
      <c r="T81">
        <f t="shared" si="0"/>
        <v>87.958920140645077</v>
      </c>
    </row>
    <row r="82" spans="1:20" x14ac:dyDescent="0.25">
      <c r="A82">
        <f t="shared" si="1"/>
        <v>7.257267637171954</v>
      </c>
      <c r="B82">
        <f t="shared" si="18"/>
        <v>1.1550300177967561</v>
      </c>
      <c r="C82" t="str">
        <f t="shared" si="2"/>
        <v>-1.1447343061355-24905.7035925436i</v>
      </c>
      <c r="D82" t="str">
        <f t="shared" si="3"/>
        <v>3.47812499999123-13779.2906420963i</v>
      </c>
      <c r="E82" t="str">
        <f t="shared" si="4"/>
        <v>162.469536887489+0.000843529420418422i</v>
      </c>
      <c r="F82" t="str">
        <f t="shared" si="5"/>
        <v>2.42492492492411-129310.159879173i</v>
      </c>
      <c r="G82" t="str">
        <f t="shared" si="6"/>
        <v>0.999999999999663-5.8058141097356E-07i</v>
      </c>
      <c r="H82" t="str">
        <f t="shared" si="7"/>
        <v>1078.65173266152+0.243010373708878i</v>
      </c>
      <c r="I82" t="str">
        <f t="shared" si="8"/>
        <v>96.0264521569944-393480.66163088i</v>
      </c>
      <c r="K82" t="str">
        <f t="shared" si="9"/>
        <v>0.0111249989478244-3.37723266821254E-06i</v>
      </c>
      <c r="L82" t="str">
        <f t="shared" si="10"/>
        <v>0.00015-244.313663769055i</v>
      </c>
      <c r="M82" t="str">
        <f t="shared" si="11"/>
        <v>0.0004-43.1141759592449i</v>
      </c>
      <c r="N82">
        <f t="shared" si="12"/>
        <v>89.997366529152032</v>
      </c>
      <c r="O82">
        <f t="shared" si="13"/>
        <v>87.925976312629146</v>
      </c>
      <c r="P82" s="3">
        <f t="shared" si="14"/>
        <v>87.925976312629146</v>
      </c>
      <c r="Q82" s="3">
        <f t="shared" si="15"/>
        <v>-90.002633470847968</v>
      </c>
      <c r="R82">
        <f t="shared" si="16"/>
        <v>89.997366529152032</v>
      </c>
      <c r="S82">
        <f t="shared" si="17"/>
        <v>1.1550300177967561E-3</v>
      </c>
      <c r="T82">
        <f t="shared" si="0"/>
        <v>87.925976312629146</v>
      </c>
    </row>
    <row r="83" spans="1:20" x14ac:dyDescent="0.25">
      <c r="A83">
        <f t="shared" si="1"/>
        <v>7.2848452541932076</v>
      </c>
      <c r="B83">
        <f t="shared" si="18"/>
        <v>1.1594191318643838</v>
      </c>
      <c r="C83" t="str">
        <f t="shared" si="2"/>
        <v>-1.1447343050635-24811.4201924474i</v>
      </c>
      <c r="D83" t="str">
        <f t="shared" si="3"/>
        <v>3.47812499999116-13727.1275574201i</v>
      </c>
      <c r="E83" t="str">
        <f t="shared" si="4"/>
        <v>162.469536886922+0.000846734832522732i</v>
      </c>
      <c r="F83" t="str">
        <f t="shared" si="5"/>
        <v>2.4249249249241-128820.641441705i</v>
      </c>
      <c r="G83" t="str">
        <f t="shared" si="6"/>
        <v>0.99999999999966-5.82787620335259E-07i</v>
      </c>
      <c r="H83" t="str">
        <f t="shared" si="7"/>
        <v>1078.65173302144+0.243933813143081i</v>
      </c>
      <c r="I83" t="str">
        <f t="shared" si="8"/>
        <v>96.0264521645911-391991.095586321i</v>
      </c>
      <c r="K83" t="str">
        <f t="shared" si="9"/>
        <v>0.0111249989398127-3.39006614984597E-06i</v>
      </c>
      <c r="L83" t="str">
        <f t="shared" si="10"/>
        <v>0.00015-243.388786380808i</v>
      </c>
      <c r="M83" t="str">
        <f t="shared" si="11"/>
        <v>0.0004-42.9509623024954i</v>
      </c>
      <c r="N83">
        <f t="shared" si="12"/>
        <v>89.997356521964946</v>
      </c>
      <c r="O83">
        <f t="shared" si="13"/>
        <v>87.893032484604731</v>
      </c>
      <c r="P83" s="3">
        <f t="shared" si="14"/>
        <v>87.893032484604731</v>
      </c>
      <c r="Q83" s="3">
        <f t="shared" si="15"/>
        <v>-90.002643478035054</v>
      </c>
      <c r="R83">
        <f t="shared" si="16"/>
        <v>89.997356521964946</v>
      </c>
      <c r="S83">
        <f t="shared" si="17"/>
        <v>1.1594191318643839E-3</v>
      </c>
      <c r="T83">
        <f t="shared" si="0"/>
        <v>87.893032484604731</v>
      </c>
    </row>
    <row r="84" spans="1:20" x14ac:dyDescent="0.25">
      <c r="A84">
        <f t="shared" si="1"/>
        <v>7.3125276661591423</v>
      </c>
      <c r="B84">
        <f t="shared" si="18"/>
        <v>1.1638249245654686</v>
      </c>
      <c r="C84" t="str">
        <f t="shared" si="2"/>
        <v>-1.14473430398338-24717.4937129606i</v>
      </c>
      <c r="D84" t="str">
        <f t="shared" si="3"/>
        <v>3.4781249999911-13675.1619420824i</v>
      </c>
      <c r="E84" t="str">
        <f t="shared" si="4"/>
        <v>162.469536886352+0.000849952425196678i</v>
      </c>
      <c r="F84" t="str">
        <f t="shared" si="5"/>
        <v>2.4249249249241-128332.976132413i</v>
      </c>
      <c r="G84" t="str">
        <f t="shared" si="6"/>
        <v>0.999999999999658-5.85002213292531E-07i</v>
      </c>
      <c r="H84" t="str">
        <f t="shared" si="7"/>
        <v>1078.65173338411+0.2448607616473i</v>
      </c>
      <c r="I84" t="str">
        <f t="shared" si="8"/>
        <v>96.0264521722479-390507.168465278i</v>
      </c>
      <c r="K84" t="str">
        <f t="shared" si="9"/>
        <v>0.0111249989317399-3.40294839868092E-06i</v>
      </c>
      <c r="L84" t="str">
        <f t="shared" si="10"/>
        <v>0.00015-242.467410221964i</v>
      </c>
      <c r="M84" t="str">
        <f t="shared" si="11"/>
        <v>0.0004-42.7883665097584i</v>
      </c>
      <c r="N84">
        <f t="shared" si="12"/>
        <v>89.997346476750565</v>
      </c>
      <c r="O84">
        <f t="shared" si="13"/>
        <v>87.860088656571961</v>
      </c>
      <c r="P84" s="3">
        <f t="shared" si="14"/>
        <v>87.860088656571961</v>
      </c>
      <c r="Q84" s="3">
        <f t="shared" si="15"/>
        <v>-90.002653523249435</v>
      </c>
      <c r="R84">
        <f t="shared" si="16"/>
        <v>89.997346476750565</v>
      </c>
      <c r="S84">
        <f t="shared" si="17"/>
        <v>1.1638249245654686E-3</v>
      </c>
      <c r="T84">
        <f t="shared" si="0"/>
        <v>87.860088656571961</v>
      </c>
    </row>
    <row r="85" spans="1:20" x14ac:dyDescent="0.25">
      <c r="A85">
        <f t="shared" si="1"/>
        <v>7.3403152712905477</v>
      </c>
      <c r="B85">
        <f t="shared" si="18"/>
        <v>1.1682474592788175</v>
      </c>
      <c r="C85" t="str">
        <f t="shared" si="2"/>
        <v>-1.14473430289502-24623.9228029191i</v>
      </c>
      <c r="D85" t="str">
        <f t="shared" si="3"/>
        <v>3.47812499999103-13623.3930485403i</v>
      </c>
      <c r="E85" t="str">
        <f t="shared" si="4"/>
        <v>162.469536885777+0.000853182244726405i</v>
      </c>
      <c r="F85" t="str">
        <f t="shared" si="5"/>
        <v>2.42492492492408-127847.156936067i</v>
      </c>
      <c r="G85" t="str">
        <f t="shared" si="6"/>
        <v>0.999999999999655-5.87225221703041E-07i</v>
      </c>
      <c r="H85" t="str">
        <f t="shared" si="7"/>
        <v>1078.65173374953+0.245791232555996i</v>
      </c>
      <c r="I85" t="str">
        <f t="shared" si="8"/>
        <v>96.0264521799618-389028.858920951i</v>
      </c>
      <c r="K85" t="str">
        <f t="shared" si="9"/>
        <v>0.0111249989236057-3.41587960003246E-06i</v>
      </c>
      <c r="L85" t="str">
        <f t="shared" si="10"/>
        <v>0.00015-241.549522038219i</v>
      </c>
      <c r="M85" t="str">
        <f t="shared" si="11"/>
        <v>0.0004-42.6263862420386i</v>
      </c>
      <c r="N85">
        <f t="shared" si="12"/>
        <v>89.997336393364392</v>
      </c>
      <c r="O85">
        <f t="shared" si="13"/>
        <v>87.82714482853072</v>
      </c>
      <c r="P85" s="3">
        <f t="shared" si="14"/>
        <v>87.82714482853072</v>
      </c>
      <c r="Q85" s="3">
        <f t="shared" si="15"/>
        <v>-90.002663606635608</v>
      </c>
      <c r="R85">
        <f t="shared" si="16"/>
        <v>89.997336393364392</v>
      </c>
      <c r="S85">
        <f t="shared" si="17"/>
        <v>1.1682474592788175E-3</v>
      </c>
      <c r="T85">
        <f t="shared" si="0"/>
        <v>87.82714482853072</v>
      </c>
    </row>
    <row r="86" spans="1:20" x14ac:dyDescent="0.25">
      <c r="A86">
        <f t="shared" si="1"/>
        <v>7.3682084693214529</v>
      </c>
      <c r="B86">
        <f t="shared" si="18"/>
        <v>1.1726867996240771</v>
      </c>
      <c r="C86" t="str">
        <f t="shared" si="2"/>
        <v>-1.1447343017984-24530.7061162744i</v>
      </c>
      <c r="D86" t="str">
        <f t="shared" si="3"/>
        <v>3.47812499999097-13571.820132081i</v>
      </c>
      <c r="E86" t="str">
        <f t="shared" si="4"/>
        <v>162.469536885198+0.000856424337573692i</v>
      </c>
      <c r="F86" t="str">
        <f t="shared" si="5"/>
        <v>2.42492492492409-127363.176863994i</v>
      </c>
      <c r="G86" t="str">
        <f t="shared" si="6"/>
        <v>0.999999999999653-5.89456677545511E-07i</v>
      </c>
      <c r="H86" t="str">
        <f t="shared" si="7"/>
        <v>1078.65173411773+0.24672523925431i</v>
      </c>
      <c r="I86" t="str">
        <f t="shared" si="8"/>
        <v>96.0264521877339-387556.145687363i</v>
      </c>
      <c r="K86" t="str">
        <f t="shared" si="9"/>
        <v>0.0111249989154096-3.42885993991979E-06i</v>
      </c>
      <c r="L86" t="str">
        <f t="shared" si="10"/>
        <v>0.00015-240.635108625442i</v>
      </c>
      <c r="M86" t="str">
        <f t="shared" si="11"/>
        <v>0.0004-42.4650191691956i</v>
      </c>
      <c r="N86">
        <f t="shared" si="12"/>
        <v>89.997326271661393</v>
      </c>
      <c r="O86">
        <f t="shared" si="13"/>
        <v>87.79420100048111</v>
      </c>
      <c r="P86" s="3">
        <f t="shared" si="14"/>
        <v>87.79420100048111</v>
      </c>
      <c r="Q86" s="3">
        <f t="shared" si="15"/>
        <v>-90.002673728338607</v>
      </c>
      <c r="R86">
        <f t="shared" si="16"/>
        <v>89.997326271661393</v>
      </c>
      <c r="S86">
        <f t="shared" si="17"/>
        <v>1.1726867996240771E-3</v>
      </c>
      <c r="T86">
        <f t="shared" si="0"/>
        <v>87.79420100048111</v>
      </c>
    </row>
    <row r="87" spans="1:20" x14ac:dyDescent="0.25">
      <c r="A87">
        <f t="shared" si="1"/>
        <v>7.3962076615048735</v>
      </c>
      <c r="B87">
        <f t="shared" si="18"/>
        <v>1.1771430094626485</v>
      </c>
      <c r="C87" t="str">
        <f t="shared" si="2"/>
        <v>-1.14473430069338-24437.8423120723i</v>
      </c>
      <c r="D87" t="str">
        <f t="shared" si="3"/>
        <v>3.4781249999909-13520.4424508106i</v>
      </c>
      <c r="E87" t="str">
        <f t="shared" si="4"/>
        <v>162.469536884615+0.000859678750377692i</v>
      </c>
      <c r="F87" t="str">
        <f t="shared" si="5"/>
        <v>2.42492492492408-126881.02895398i</v>
      </c>
      <c r="G87" t="str">
        <f t="shared" si="6"/>
        <v>0.99999999999965-5.91696612920183E-07i</v>
      </c>
      <c r="H87" t="str">
        <f t="shared" si="7"/>
        <v>1078.65173448875+0.247662795178244i</v>
      </c>
      <c r="I87" t="str">
        <f t="shared" si="8"/>
        <v>96.0264521955655-386089.007579051i</v>
      </c>
      <c r="K87" t="str">
        <f t="shared" si="9"/>
        <v>0.011124998907151-3.44188960506901E-06i</v>
      </c>
      <c r="L87" t="str">
        <f t="shared" si="10"/>
        <v>0.00015-239.72415682949i</v>
      </c>
      <c r="M87" t="str">
        <f t="shared" si="11"/>
        <v>0.0004-42.30426296991i</v>
      </c>
      <c r="N87">
        <f t="shared" si="12"/>
        <v>89.997316111495934</v>
      </c>
      <c r="O87">
        <f t="shared" si="13"/>
        <v>87.761257172422717</v>
      </c>
      <c r="P87" s="3">
        <f t="shared" si="14"/>
        <v>87.761257172422717</v>
      </c>
      <c r="Q87" s="3">
        <f t="shared" si="15"/>
        <v>-90.002683888504066</v>
      </c>
      <c r="R87">
        <f t="shared" si="16"/>
        <v>89.997316111495934</v>
      </c>
      <c r="S87">
        <f t="shared" si="17"/>
        <v>1.1771430094626484E-3</v>
      </c>
      <c r="T87">
        <f t="shared" si="0"/>
        <v>87.761257172422717</v>
      </c>
    </row>
    <row r="88" spans="1:20" x14ac:dyDescent="0.25">
      <c r="A88">
        <f t="shared" si="1"/>
        <v>7.4243132506185932</v>
      </c>
      <c r="B88">
        <f t="shared" si="18"/>
        <v>1.1816161528986067</v>
      </c>
      <c r="C88" t="str">
        <f t="shared" si="2"/>
        <v>-1.14473429957997-24345.3300544364i</v>
      </c>
      <c r="D88" t="str">
        <f t="shared" si="3"/>
        <v>3.47812499999083-13469.259265644i</v>
      </c>
      <c r="E88" t="str">
        <f t="shared" si="4"/>
        <v>162.469536884027+0.000862945529953816i</v>
      </c>
      <c r="F88" t="str">
        <f t="shared" si="5"/>
        <v>2.42492492492407-126400.706270165i</v>
      </c>
      <c r="G88" t="str">
        <f t="shared" si="6"/>
        <v>0.999999999999647-5.93945060049277E-07i</v>
      </c>
      <c r="H88" t="str">
        <f t="shared" si="7"/>
        <v>1078.65173486258+0.248603913814858i</v>
      </c>
      <c r="I88" t="str">
        <f t="shared" si="8"/>
        <v>96.0264522034571-384627.423490729i</v>
      </c>
      <c r="K88" t="str">
        <f t="shared" si="9"/>
        <v>0.0111249988988296-0.0000034549687829158i</v>
      </c>
      <c r="L88" t="str">
        <f t="shared" si="10"/>
        <v>0.00015-238.816653546015i</v>
      </c>
      <c r="M88" t="str">
        <f t="shared" si="11"/>
        <v>0.0004-42.1441153316498i</v>
      </c>
      <c r="N88">
        <f t="shared" si="12"/>
        <v>89.997305912721885</v>
      </c>
      <c r="O88">
        <f t="shared" si="13"/>
        <v>87.72831334435574</v>
      </c>
      <c r="P88" s="3">
        <f t="shared" si="14"/>
        <v>87.72831334435574</v>
      </c>
      <c r="Q88" s="3">
        <f t="shared" si="15"/>
        <v>-90.002694087278115</v>
      </c>
      <c r="R88">
        <f t="shared" si="16"/>
        <v>89.997305912721885</v>
      </c>
      <c r="S88">
        <f t="shared" si="17"/>
        <v>1.1816161528986067E-3</v>
      </c>
      <c r="T88">
        <f t="shared" si="0"/>
        <v>87.72831334435574</v>
      </c>
    </row>
    <row r="89" spans="1:20" x14ac:dyDescent="0.25">
      <c r="A89">
        <f t="shared" si="1"/>
        <v>7.4525256409709444</v>
      </c>
      <c r="B89">
        <f t="shared" si="18"/>
        <v>1.1861062942796214</v>
      </c>
      <c r="C89" t="str">
        <f t="shared" si="2"/>
        <v>-1.14473429845804-24253.1680125465i</v>
      </c>
      <c r="D89" t="str">
        <f t="shared" si="3"/>
        <v>3.47812499999076-13418.2698402939i</v>
      </c>
      <c r="E89" t="str">
        <f t="shared" si="4"/>
        <v>162.469536883434+0.000866224723296328i</v>
      </c>
      <c r="F89" t="str">
        <f t="shared" si="5"/>
        <v>2.42492492492407-125922.201902944i</v>
      </c>
      <c r="G89" t="str">
        <f t="shared" si="6"/>
        <v>0.999999999999645-5.96202051277464E-07i</v>
      </c>
      <c r="H89" t="str">
        <f t="shared" si="7"/>
        <v>1078.65173523926+0.249548608702463i</v>
      </c>
      <c r="I89" t="str">
        <f t="shared" si="8"/>
        <v>96.0264522114081-383171.372397019i</v>
      </c>
      <c r="K89" t="str">
        <f t="shared" si="9"/>
        <v>0.0111249988904448-3.46809766160805E-06i</v>
      </c>
      <c r="L89" t="str">
        <f t="shared" si="10"/>
        <v>0.00015-237.912585720278i</v>
      </c>
      <c r="M89" t="str">
        <f t="shared" si="11"/>
        <v>0.0004-41.9845739506374i</v>
      </c>
      <c r="N89">
        <f t="shared" si="12"/>
        <v>89.997295675192504</v>
      </c>
      <c r="O89">
        <f t="shared" si="13"/>
        <v>87.695369516279982</v>
      </c>
      <c r="P89" s="3">
        <f t="shared" si="14"/>
        <v>87.695369516279982</v>
      </c>
      <c r="Q89" s="3">
        <f t="shared" si="15"/>
        <v>-90.002704324807496</v>
      </c>
      <c r="R89">
        <f t="shared" si="16"/>
        <v>89.997295675192504</v>
      </c>
      <c r="S89">
        <f t="shared" si="17"/>
        <v>1.1861062942796214E-3</v>
      </c>
      <c r="T89">
        <f t="shared" si="0"/>
        <v>87.695369516279982</v>
      </c>
    </row>
    <row r="90" spans="1:20" x14ac:dyDescent="0.25">
      <c r="A90">
        <f t="shared" si="1"/>
        <v>7.4808452384066335</v>
      </c>
      <c r="B90">
        <f t="shared" si="18"/>
        <v>1.190613498197884</v>
      </c>
      <c r="C90" t="str">
        <f t="shared" si="2"/>
        <v>-1.14473429732759-24161.354860621i</v>
      </c>
      <c r="D90" t="str">
        <f t="shared" si="3"/>
        <v>3.47812499999069-13367.4734412603i</v>
      </c>
      <c r="E90" t="str">
        <f t="shared" si="4"/>
        <v>162.469536882837+0.000869516377577053i</v>
      </c>
      <c r="F90" t="str">
        <f t="shared" si="5"/>
        <v>2.42492492492406-125445.508968874i</v>
      </c>
      <c r="G90" t="str">
        <f t="shared" si="6"/>
        <v>0.999999999999642-5.98467619072317E-07i</v>
      </c>
      <c r="H90" t="str">
        <f t="shared" si="7"/>
        <v>1078.65173561881+0.25049689343081i</v>
      </c>
      <c r="I90" t="str">
        <f t="shared" si="8"/>
        <v>96.0264522194193-381720.833352146i</v>
      </c>
      <c r="K90" t="str">
        <f t="shared" si="9"/>
        <v>0.0111249988819962-3.48127643000863E-06i</v>
      </c>
      <c r="L90" t="str">
        <f t="shared" si="10"/>
        <v>0.00015-237.01194034696i</v>
      </c>
      <c r="M90" t="str">
        <f t="shared" si="11"/>
        <v>0.0004-41.8256365318164i</v>
      </c>
      <c r="N90">
        <f t="shared" si="12"/>
        <v>89.997285398760539</v>
      </c>
      <c r="O90">
        <f t="shared" si="13"/>
        <v>87.662425688195484</v>
      </c>
      <c r="P90" s="3">
        <f t="shared" si="14"/>
        <v>87.662425688195484</v>
      </c>
      <c r="Q90" s="3">
        <f t="shared" si="15"/>
        <v>-90.002714601239461</v>
      </c>
      <c r="R90">
        <f t="shared" si="16"/>
        <v>89.997285398760539</v>
      </c>
      <c r="S90">
        <f t="shared" si="17"/>
        <v>1.1906134981978841E-3</v>
      </c>
      <c r="T90">
        <f t="shared" si="0"/>
        <v>87.662425688195484</v>
      </c>
    </row>
    <row r="91" spans="1:20" x14ac:dyDescent="0.25">
      <c r="A91">
        <f t="shared" si="1"/>
        <v>7.5092724503125785</v>
      </c>
      <c r="B91">
        <f t="shared" si="18"/>
        <v>1.195137829491036</v>
      </c>
      <c r="C91" t="str">
        <f t="shared" si="2"/>
        <v>-1.14473429618862-24069.8892778967i</v>
      </c>
      <c r="D91" t="str">
        <f t="shared" si="3"/>
        <v>3.47812499999061-13316.8693378199i</v>
      </c>
      <c r="E91" t="str">
        <f t="shared" si="4"/>
        <v>162.469536882237+0.000872820540147672i</v>
      </c>
      <c r="F91" t="str">
        <f t="shared" si="5"/>
        <v>2.42492492492404-124970.620610564i</v>
      </c>
      <c r="G91" t="str">
        <f t="shared" si="6"/>
        <v>0.999999999999639-6.00741796024789E-07i</v>
      </c>
      <c r="H91" t="str">
        <f t="shared" si="7"/>
        <v>1078.65173600125+0.251448781641306i</v>
      </c>
      <c r="I91" t="str">
        <f t="shared" si="8"/>
        <v>96.0264522274926-380275.785489608i</v>
      </c>
      <c r="K91" t="str">
        <f t="shared" si="9"/>
        <v>0.0111249988734832-3.49450527769809E-06i</v>
      </c>
      <c r="L91" t="str">
        <f t="shared" si="10"/>
        <v>0.00015-236.114704469974i</v>
      </c>
      <c r="M91" t="str">
        <f t="shared" si="11"/>
        <v>0.0004-41.6673007888189i</v>
      </c>
      <c r="N91">
        <f t="shared" si="12"/>
        <v>89.997275083278168</v>
      </c>
      <c r="O91">
        <f t="shared" si="13"/>
        <v>87.629481860102118</v>
      </c>
      <c r="P91" s="3">
        <f t="shared" si="14"/>
        <v>87.629481860102118</v>
      </c>
      <c r="Q91" s="3">
        <f t="shared" si="15"/>
        <v>-90.002724916721832</v>
      </c>
      <c r="R91">
        <f t="shared" si="16"/>
        <v>89.997275083278168</v>
      </c>
      <c r="S91">
        <f t="shared" si="17"/>
        <v>1.195137829491036E-3</v>
      </c>
      <c r="T91">
        <f t="shared" si="0"/>
        <v>87.629481860102118</v>
      </c>
    </row>
    <row r="92" spans="1:20" x14ac:dyDescent="0.25">
      <c r="A92">
        <f t="shared" si="1"/>
        <v>7.5378076856237675</v>
      </c>
      <c r="B92">
        <f t="shared" si="18"/>
        <v>1.199679353243102</v>
      </c>
      <c r="C92" t="str">
        <f t="shared" si="2"/>
        <v>-1.14473429504084-23978.7699486102i</v>
      </c>
      <c r="D92" t="str">
        <f t="shared" si="3"/>
        <v>3.47812499999054-13266.4568020157i</v>
      </c>
      <c r="E92" t="str">
        <f t="shared" si="4"/>
        <v>162.46953688163+0.000876137258540461i</v>
      </c>
      <c r="F92" t="str">
        <f t="shared" si="5"/>
        <v>2.42492492492404-124497.529996588i</v>
      </c>
      <c r="G92" t="str">
        <f t="shared" si="6"/>
        <v>0.999999999999636-6.03024614849682E-07i</v>
      </c>
      <c r="H92" t="str">
        <f t="shared" si="7"/>
        <v>1078.6517363866+0.252404287027176i</v>
      </c>
      <c r="I92" t="str">
        <f t="shared" si="8"/>
        <v>96.026452235627-378836.208021915i</v>
      </c>
      <c r="K92" t="str">
        <f t="shared" si="9"/>
        <v>0.0111249988649054-3.50778439497736E-06i</v>
      </c>
      <c r="L92" t="str">
        <f t="shared" si="10"/>
        <v>0.00015-235.220865182281i</v>
      </c>
      <c r="M92" t="str">
        <f t="shared" si="11"/>
        <v>0.0004-41.5095644439319i</v>
      </c>
      <c r="N92">
        <f t="shared" si="12"/>
        <v>89.997264728596988</v>
      </c>
      <c r="O92">
        <f t="shared" si="13"/>
        <v>87.596538031999728</v>
      </c>
      <c r="P92" s="3">
        <f t="shared" si="14"/>
        <v>87.596538031999728</v>
      </c>
      <c r="Q92" s="3">
        <f t="shared" si="15"/>
        <v>-90.002735271403012</v>
      </c>
      <c r="R92">
        <f t="shared" si="16"/>
        <v>89.997264728596988</v>
      </c>
      <c r="S92">
        <f t="shared" si="17"/>
        <v>1.199679353243102E-3</v>
      </c>
      <c r="T92">
        <f t="shared" si="0"/>
        <v>87.596538031999728</v>
      </c>
    </row>
    <row r="93" spans="1:20" x14ac:dyDescent="0.25">
      <c r="A93">
        <f t="shared" si="1"/>
        <v>7.5664513548291383</v>
      </c>
      <c r="B93">
        <f t="shared" si="18"/>
        <v>1.2042381347854259</v>
      </c>
      <c r="C93" t="str">
        <f t="shared" si="2"/>
        <v>-1.14473429388435-23887.9955619799i</v>
      </c>
      <c r="D93" t="str">
        <f t="shared" si="3"/>
        <v>3.47812499999047-13216.2351086465i</v>
      </c>
      <c r="E93" t="str">
        <f t="shared" si="4"/>
        <v>162.469536881019+0.000879466580466525i</v>
      </c>
      <c r="F93" t="str">
        <f t="shared" si="5"/>
        <v>2.42492492492403-124026.230321378i</v>
      </c>
      <c r="G93" t="str">
        <f t="shared" si="6"/>
        <v>0.999999999999634-6.05316108386109E-07i</v>
      </c>
      <c r="H93" t="str">
        <f t="shared" si="7"/>
        <v>1078.65173677489+0.253363423333688i</v>
      </c>
      <c r="I93" t="str">
        <f t="shared" si="8"/>
        <v>96.0264522438224-377402.080240261i</v>
      </c>
      <c r="K93" t="str">
        <f t="shared" si="9"/>
        <v>0.0111249988562623-0.0000035211139728705i</v>
      </c>
      <c r="L93" t="str">
        <f t="shared" si="10"/>
        <v>0.00015-234.330409625704i</v>
      </c>
      <c r="M93" t="str">
        <f t="shared" si="11"/>
        <v>0.0004-41.3524252280654i</v>
      </c>
      <c r="N93">
        <f t="shared" si="12"/>
        <v>89.997254334568055</v>
      </c>
      <c r="O93">
        <f t="shared" si="13"/>
        <v>87.5635942038884</v>
      </c>
      <c r="P93" s="3">
        <f t="shared" si="14"/>
        <v>87.5635942038884</v>
      </c>
      <c r="Q93" s="3">
        <f t="shared" si="15"/>
        <v>-90.002745665431945</v>
      </c>
      <c r="R93">
        <f t="shared" si="16"/>
        <v>89.997254334568055</v>
      </c>
      <c r="S93">
        <f t="shared" si="17"/>
        <v>1.2042381347854259E-3</v>
      </c>
      <c r="T93">
        <f t="shared" si="0"/>
        <v>87.5635942038884</v>
      </c>
    </row>
    <row r="94" spans="1:20" x14ac:dyDescent="0.25">
      <c r="A94">
        <f t="shared" si="1"/>
        <v>7.5952038699774889</v>
      </c>
      <c r="B94">
        <f t="shared" si="18"/>
        <v>1.2088142396976105</v>
      </c>
      <c r="C94" t="str">
        <f t="shared" si="2"/>
        <v>-1.14473429271912-23797.5648121859i</v>
      </c>
      <c r="D94" t="str">
        <f t="shared" si="3"/>
        <v>3.4781249999904-13166.2035352564i</v>
      </c>
      <c r="E94" t="str">
        <f t="shared" si="4"/>
        <v>162.469536880405+0.00088280855382013i</v>
      </c>
      <c r="F94" t="str">
        <f t="shared" si="5"/>
        <v>2.42492492492403-123556.71480513i</v>
      </c>
      <c r="G94" t="str">
        <f t="shared" si="6"/>
        <v>0.999999999999631-6.07616309597975E-07i</v>
      </c>
      <c r="H94" t="str">
        <f t="shared" si="7"/>
        <v>1078.65173716613+0.25432620435835i</v>
      </c>
      <c r="I94" t="str">
        <f t="shared" si="8"/>
        <v>96.0264522520819-375973.381514233i</v>
      </c>
      <c r="K94" t="str">
        <f t="shared" si="9"/>
        <v>0.0111249988475534-3.53449420312754E-06i</v>
      </c>
      <c r="L94" t="str">
        <f t="shared" si="10"/>
        <v>0.00015-233.443324990739i</v>
      </c>
      <c r="M94" t="str">
        <f t="shared" si="11"/>
        <v>0.0004-41.1958808807185i</v>
      </c>
      <c r="N94">
        <f t="shared" si="12"/>
        <v>89.997243901041813</v>
      </c>
      <c r="O94">
        <f t="shared" si="13"/>
        <v>87.530650375768147</v>
      </c>
      <c r="P94" s="3">
        <f t="shared" si="14"/>
        <v>87.530650375768147</v>
      </c>
      <c r="Q94" s="3">
        <f t="shared" si="15"/>
        <v>-90.002756098958187</v>
      </c>
      <c r="R94">
        <f t="shared" si="16"/>
        <v>89.997243901041813</v>
      </c>
      <c r="S94">
        <f t="shared" si="17"/>
        <v>1.2088142396976104E-3</v>
      </c>
      <c r="T94">
        <f t="shared" si="0"/>
        <v>87.530650375768147</v>
      </c>
    </row>
    <row r="95" spans="1:20" x14ac:dyDescent="0.25">
      <c r="A95">
        <f t="shared" si="1"/>
        <v>7.6240656446834034</v>
      </c>
      <c r="B95">
        <f t="shared" si="18"/>
        <v>1.2134077338084615</v>
      </c>
      <c r="C95" t="str">
        <f t="shared" si="2"/>
        <v>-1.14473429154505-23707.4763983506i</v>
      </c>
      <c r="D95" t="str">
        <f t="shared" si="3"/>
        <v>3.47812499999033-13116.3613621243i</v>
      </c>
      <c r="E95" t="str">
        <f t="shared" si="4"/>
        <v>162.469536879785+0.000886163226676111i</v>
      </c>
      <c r="F95" t="str">
        <f t="shared" si="5"/>
        <v>2.42492492492402-123088.976693705i</v>
      </c>
      <c r="G95" t="str">
        <f t="shared" si="6"/>
        <v>0.999999999999628-6.09925251574445E-07i</v>
      </c>
      <c r="H95" t="str">
        <f t="shared" si="7"/>
        <v>1078.65173756035+0.255292643951091i</v>
      </c>
      <c r="I95" t="str">
        <f t="shared" si="8"/>
        <v>96.0264522604047-374550.09129152i</v>
      </c>
      <c r="K95" t="str">
        <f t="shared" si="9"/>
        <v>0.0111249988387781-3.54792527822705E-06i</v>
      </c>
      <c r="L95" t="str">
        <f t="shared" si="10"/>
        <v>0.00015-232.559598516376i</v>
      </c>
      <c r="M95" t="str">
        <f t="shared" si="11"/>
        <v>0.0004-41.0399291499487i</v>
      </c>
      <c r="N95">
        <f t="shared" si="12"/>
        <v>89.997233427868238</v>
      </c>
      <c r="O95">
        <f t="shared" si="13"/>
        <v>87.497706547638558</v>
      </c>
      <c r="P95" s="3">
        <f t="shared" si="14"/>
        <v>87.497706547638558</v>
      </c>
      <c r="Q95" s="3">
        <f t="shared" si="15"/>
        <v>-90.002766572131762</v>
      </c>
      <c r="R95">
        <f t="shared" si="16"/>
        <v>89.997233427868238</v>
      </c>
      <c r="S95">
        <f t="shared" si="17"/>
        <v>1.2134077338084614E-3</v>
      </c>
      <c r="T95">
        <f t="shared" si="0"/>
        <v>87.497706547638558</v>
      </c>
    </row>
    <row r="96" spans="1:20" x14ac:dyDescent="0.25">
      <c r="A96">
        <f t="shared" si="1"/>
        <v>7.6530370941332011</v>
      </c>
      <c r="B96">
        <f t="shared" si="18"/>
        <v>1.2180186831969337</v>
      </c>
      <c r="C96" t="str">
        <f t="shared" si="2"/>
        <v>-1.1447342903619-23617.7290245225i</v>
      </c>
      <c r="D96" t="str">
        <f t="shared" si="3"/>
        <v>3.47812499999025-13066.7078722539i</v>
      </c>
      <c r="E96" t="str">
        <f t="shared" si="4"/>
        <v>162.469536879159+0.000889530647293289i</v>
      </c>
      <c r="F96" t="str">
        <f t="shared" si="5"/>
        <v>2.42492492492402-122623.009258534i</v>
      </c>
      <c r="G96" t="str">
        <f t="shared" si="6"/>
        <v>0.999999999999625-6.12242967530427E-07i</v>
      </c>
      <c r="H96" t="str">
        <f t="shared" si="7"/>
        <v>1078.65173795757+0.256262756014462i</v>
      </c>
      <c r="I96" t="str">
        <f t="shared" si="8"/>
        <v>96.0264522687885-373132.189097616i</v>
      </c>
      <c r="K96" t="str">
        <f t="shared" si="9"/>
        <v>0.0111249988299361-3.56140739137905E-06i</v>
      </c>
      <c r="L96" t="str">
        <f t="shared" si="10"/>
        <v>0.00015-231.679217489914i</v>
      </c>
      <c r="M96" t="str">
        <f t="shared" si="11"/>
        <v>0.0004-40.8845677923379i</v>
      </c>
      <c r="N96">
        <f t="shared" si="12"/>
        <v>89.997222914896597</v>
      </c>
      <c r="O96">
        <f t="shared" si="13"/>
        <v>87.464762719499788</v>
      </c>
      <c r="P96" s="3">
        <f t="shared" si="14"/>
        <v>87.464762719499788</v>
      </c>
      <c r="Q96" s="3">
        <f t="shared" si="15"/>
        <v>-90.002777085103403</v>
      </c>
      <c r="R96">
        <f t="shared" si="16"/>
        <v>89.997222914896597</v>
      </c>
      <c r="S96">
        <f t="shared" si="17"/>
        <v>1.2180186831969337E-3</v>
      </c>
      <c r="T96">
        <f t="shared" si="0"/>
        <v>87.464762719499788</v>
      </c>
    </row>
    <row r="97" spans="1:20" x14ac:dyDescent="0.25">
      <c r="A97">
        <f t="shared" si="1"/>
        <v>7.6821186350909079</v>
      </c>
      <c r="B97">
        <f t="shared" si="18"/>
        <v>1.2226471541930821</v>
      </c>
      <c r="C97" t="str">
        <f t="shared" si="2"/>
        <v>-1.14473428916981-23528.3213996559i</v>
      </c>
      <c r="D97" t="str">
        <f t="shared" si="3"/>
        <v>3.47812499999018-13017.2423513631i</v>
      </c>
      <c r="E97" t="str">
        <f t="shared" si="4"/>
        <v>162.469536878531+0.000892910864112916i</v>
      </c>
      <c r="F97" t="str">
        <f t="shared" si="5"/>
        <v>2.42492492492401-122158.805796519i</v>
      </c>
      <c r="G97" t="str">
        <f t="shared" si="6"/>
        <v>0.999999999999622-6.14569490807041E-07i</v>
      </c>
      <c r="H97" t="str">
        <f t="shared" si="7"/>
        <v>1078.65173835782+0.257236554503864i</v>
      </c>
      <c r="I97" t="str">
        <f t="shared" si="8"/>
        <v>96.0264522772373-371719.654535525i</v>
      </c>
      <c r="K97" t="str">
        <f t="shared" si="9"/>
        <v>0.0111249988210267-3.57494073652778E-06i</v>
      </c>
      <c r="L97" t="str">
        <f t="shared" si="10"/>
        <v>0.00015-230.802169246777i</v>
      </c>
      <c r="M97" t="str">
        <f t="shared" si="11"/>
        <v>0.0004-40.7297945729607i</v>
      </c>
      <c r="N97">
        <f t="shared" si="12"/>
        <v>89.997212361975713</v>
      </c>
      <c r="O97">
        <f t="shared" si="13"/>
        <v>87.431818891351895</v>
      </c>
      <c r="P97" s="3">
        <f t="shared" si="14"/>
        <v>87.431818891351895</v>
      </c>
      <c r="Q97" s="3">
        <f t="shared" si="15"/>
        <v>-90.002787638024287</v>
      </c>
      <c r="R97">
        <f t="shared" si="16"/>
        <v>89.997212361975713</v>
      </c>
      <c r="S97">
        <f t="shared" si="17"/>
        <v>1.222647154193082E-3</v>
      </c>
      <c r="T97">
        <f t="shared" si="0"/>
        <v>87.431818891351895</v>
      </c>
    </row>
    <row r="98" spans="1:20" x14ac:dyDescent="0.25">
      <c r="A98">
        <f t="shared" si="1"/>
        <v>7.7113106859042526</v>
      </c>
      <c r="B98">
        <f t="shared" si="18"/>
        <v>1.2272932133790158</v>
      </c>
      <c r="C98" t="str">
        <f t="shared" si="2"/>
        <v>-1.14473428796866-23439.2522375913i</v>
      </c>
      <c r="D98" t="str">
        <f t="shared" si="3"/>
        <v>3.47812499999011-12967.9640878737i</v>
      </c>
      <c r="E98" t="str">
        <f t="shared" si="4"/>
        <v>162.469536877896+0.000896303925760295i</v>
      </c>
      <c r="F98" t="str">
        <f t="shared" si="5"/>
        <v>2.424924924924-121696.359629936i</v>
      </c>
      <c r="G98" t="str">
        <f t="shared" si="6"/>
        <v>0.999999999999619-6.16904854872105E-07i</v>
      </c>
      <c r="H98" t="str">
        <f t="shared" si="7"/>
        <v>1078.65173876112+0.258214053427715i</v>
      </c>
      <c r="I98" t="str">
        <f t="shared" si="8"/>
        <v>96.0264522857498-370312.467285457i</v>
      </c>
      <c r="K98" t="str">
        <f t="shared" si="9"/>
        <v>0.0111249988120495-3.58852550835446E-06i</v>
      </c>
      <c r="L98" t="str">
        <f t="shared" si="10"/>
        <v>0.00015-229.92844117033i</v>
      </c>
      <c r="M98" t="str">
        <f t="shared" si="11"/>
        <v>0.0004-40.5756072653523i</v>
      </c>
      <c r="N98">
        <f t="shared" si="12"/>
        <v>89.99720176895373</v>
      </c>
      <c r="O98">
        <f t="shared" si="13"/>
        <v>87.398875063194538</v>
      </c>
      <c r="P98" s="3">
        <f t="shared" si="14"/>
        <v>87.398875063194538</v>
      </c>
      <c r="Q98" s="3">
        <f t="shared" si="15"/>
        <v>-90.00279823104627</v>
      </c>
      <c r="R98">
        <f t="shared" si="16"/>
        <v>89.99720176895373</v>
      </c>
      <c r="S98">
        <f t="shared" si="17"/>
        <v>1.2272932133790158E-3</v>
      </c>
      <c r="T98">
        <f t="shared" si="0"/>
        <v>87.398875063194538</v>
      </c>
    </row>
    <row r="99" spans="1:20" x14ac:dyDescent="0.25">
      <c r="A99">
        <f t="shared" si="1"/>
        <v>7.7406136665106891</v>
      </c>
      <c r="B99">
        <f t="shared" si="18"/>
        <v>1.2319569275898561</v>
      </c>
      <c r="C99" t="str">
        <f t="shared" si="2"/>
        <v>-1.1447342867583-23350.5202570391i</v>
      </c>
      <c r="D99" t="str">
        <f t="shared" si="3"/>
        <v>3.47812499999003-12918.8723729012i</v>
      </c>
      <c r="E99" t="str">
        <f t="shared" si="4"/>
        <v>162.469536877257+0.000899709881046408i</v>
      </c>
      <c r="F99" t="str">
        <f t="shared" si="5"/>
        <v>2.42492492492399-121235.664106343i</v>
      </c>
      <c r="G99" t="str">
        <f t="shared" si="6"/>
        <v>0.999999999999617-6.19249093320617E-07i</v>
      </c>
      <c r="H99" t="str">
        <f t="shared" si="7"/>
        <v>1078.65173916748+0.259195266847672i</v>
      </c>
      <c r="I99" t="str">
        <f t="shared" si="8"/>
        <v>96.0264522943285-368910.607104551i</v>
      </c>
      <c r="K99" t="str">
        <f t="shared" si="9"/>
        <v>0.0111249988030039-3.60216190228009E-06i</v>
      </c>
      <c r="L99" t="str">
        <f t="shared" si="10"/>
        <v>0.00015-229.058020691701i</v>
      </c>
      <c r="M99" t="str">
        <f t="shared" si="11"/>
        <v>0.0004-40.4220036514766i</v>
      </c>
      <c r="N99">
        <f t="shared" si="12"/>
        <v>89.997191135678321</v>
      </c>
      <c r="O99">
        <f t="shared" si="13"/>
        <v>87.365931235027688</v>
      </c>
      <c r="P99" s="3">
        <f t="shared" si="14"/>
        <v>87.365931235027688</v>
      </c>
      <c r="Q99" s="3">
        <f t="shared" si="15"/>
        <v>-90.002808864321679</v>
      </c>
      <c r="R99">
        <f t="shared" si="16"/>
        <v>89.997191135678321</v>
      </c>
      <c r="S99">
        <f t="shared" si="17"/>
        <v>1.231956927589856E-3</v>
      </c>
      <c r="T99">
        <f t="shared" si="0"/>
        <v>87.365931235027688</v>
      </c>
    </row>
    <row r="100" spans="1:20" x14ac:dyDescent="0.25">
      <c r="A100">
        <f t="shared" si="1"/>
        <v>7.77002799844343</v>
      </c>
      <c r="B100">
        <f t="shared" si="18"/>
        <v>1.2366383639146976</v>
      </c>
      <c r="C100" t="str">
        <f t="shared" si="2"/>
        <v>-1.14473428553876-23262.1241815608i</v>
      </c>
      <c r="D100" t="str">
        <f t="shared" si="3"/>
        <v>3.47812499998995-12869.9665002452i</v>
      </c>
      <c r="E100" t="str">
        <f t="shared" si="4"/>
        <v>162.469536876614+0.000903128778966799i</v>
      </c>
      <c r="F100" t="str">
        <f t="shared" si="5"/>
        <v>2.42492492492399-120776.712598481i</v>
      </c>
      <c r="G100" t="str">
        <f t="shared" si="6"/>
        <v>0.999999999999614-6.21602239875234E-07i</v>
      </c>
      <c r="H100" t="str">
        <f t="shared" si="7"/>
        <v>1078.65173957694+0.260180208878812i</v>
      </c>
      <c r="I100" t="str">
        <f t="shared" si="8"/>
        <v>96.0264523029711-367514.053826586i</v>
      </c>
      <c r="K100" t="str">
        <f t="shared" si="9"/>
        <v>0.0111249987938895-0.0000036158501144682i</v>
      </c>
      <c r="L100" t="str">
        <f t="shared" si="10"/>
        <v>0.00015-228.190895289601i</v>
      </c>
      <c r="M100" t="str">
        <f t="shared" si="11"/>
        <v>0.0004-40.2689815216943i</v>
      </c>
      <c r="N100">
        <f t="shared" si="12"/>
        <v>89.997180461996493</v>
      </c>
      <c r="O100">
        <f t="shared" si="13"/>
        <v>87.332987406851601</v>
      </c>
      <c r="P100" s="3">
        <f t="shared" si="14"/>
        <v>87.332987406851601</v>
      </c>
      <c r="Q100" s="3">
        <f t="shared" si="15"/>
        <v>-90.002819538003507</v>
      </c>
      <c r="R100">
        <f t="shared" si="16"/>
        <v>89.997180461996493</v>
      </c>
      <c r="S100">
        <f t="shared" si="17"/>
        <v>1.2366383639146976E-3</v>
      </c>
      <c r="T100">
        <f t="shared" si="0"/>
        <v>87.332987406851601</v>
      </c>
    </row>
    <row r="101" spans="1:20" x14ac:dyDescent="0.25">
      <c r="A101">
        <f t="shared" si="1"/>
        <v>7.7995541048375161</v>
      </c>
      <c r="B101">
        <f t="shared" si="18"/>
        <v>1.2413375896975736</v>
      </c>
      <c r="C101" t="str">
        <f t="shared" si="2"/>
        <v>-1.14473428431003-23174.0627395478i</v>
      </c>
      <c r="D101" t="str">
        <f t="shared" si="3"/>
        <v>3.47812499998987-12821.245766378i</v>
      </c>
      <c r="E101" t="str">
        <f t="shared" si="4"/>
        <v>162.469536875964+0.000906560668703242i</v>
      </c>
      <c r="F101" t="str">
        <f t="shared" si="5"/>
        <v>2.42492492492397-120319.498504176i</v>
      </c>
      <c r="G101" t="str">
        <f t="shared" si="6"/>
        <v>0.999999999999611-6.23964328386758E-07i</v>
      </c>
      <c r="H101" t="str">
        <f t="shared" si="7"/>
        <v>1078.65173998952+0.261168893689873i</v>
      </c>
      <c r="I101" t="str">
        <f t="shared" si="8"/>
        <v>96.0264523116808-366122.787361665i</v>
      </c>
      <c r="K101" t="str">
        <f t="shared" si="9"/>
        <v>0.0111249987847056-3.62959034182786E-06i</v>
      </c>
      <c r="L101" t="str">
        <f t="shared" si="10"/>
        <v>0.00015-227.327052490138i</v>
      </c>
      <c r="M101" t="str">
        <f t="shared" si="11"/>
        <v>0.0004-40.1165386747303i</v>
      </c>
      <c r="N101">
        <f t="shared" si="12"/>
        <v>89.997169747754683</v>
      </c>
      <c r="O101">
        <f t="shared" si="13"/>
        <v>87.300043578665694</v>
      </c>
      <c r="P101" s="3">
        <f t="shared" si="14"/>
        <v>87.300043578665694</v>
      </c>
      <c r="Q101" s="3">
        <f t="shared" si="15"/>
        <v>-90.002830252245317</v>
      </c>
      <c r="R101">
        <f t="shared" si="16"/>
        <v>89.997169747754683</v>
      </c>
      <c r="S101">
        <f t="shared" si="17"/>
        <v>1.2413375896975737E-3</v>
      </c>
      <c r="T101">
        <f t="shared" si="0"/>
        <v>87.300043578665694</v>
      </c>
    </row>
    <row r="102" spans="1:20" x14ac:dyDescent="0.25">
      <c r="A102">
        <f t="shared" si="1"/>
        <v>7.8291924104358985</v>
      </c>
      <c r="B102">
        <f t="shared" si="18"/>
        <v>1.2460546725384243</v>
      </c>
      <c r="C102" t="str">
        <f t="shared" si="2"/>
        <v>-1.14473428307182-23086.3346642076i</v>
      </c>
      <c r="D102" t="str">
        <f t="shared" si="3"/>
        <v>3.47812499998979-12772.7094704355i</v>
      </c>
      <c r="E102" t="str">
        <f t="shared" si="4"/>
        <v>162.46953687531+0.000910005599625259i</v>
      </c>
      <c r="F102" t="str">
        <f t="shared" si="5"/>
        <v>2.42492492492397-119864.015246252i</v>
      </c>
      <c r="G102" t="str">
        <f t="shared" si="6"/>
        <v>0.999999999999608-6.26335392834626E-07i</v>
      </c>
      <c r="H102" t="str">
        <f t="shared" si="7"/>
        <v>1078.65174040524+0.26216133550341i</v>
      </c>
      <c r="I102" t="str">
        <f t="shared" si="8"/>
        <v>96.026452320456-364736.787695958i</v>
      </c>
      <c r="K102" t="str">
        <f t="shared" si="9"/>
        <v>0.0111249987754518-3.64338278201627E-06i</v>
      </c>
      <c r="L102" t="str">
        <f t="shared" si="10"/>
        <v>0.00015-226.466479866645i</v>
      </c>
      <c r="M102" t="str">
        <f t="shared" si="11"/>
        <v>0.0004-39.9646729176433i</v>
      </c>
      <c r="N102">
        <f t="shared" si="12"/>
        <v>89.997158992798816</v>
      </c>
      <c r="O102">
        <f t="shared" si="13"/>
        <v>87.267099750470237</v>
      </c>
      <c r="P102" s="3">
        <f t="shared" si="14"/>
        <v>87.267099750470237</v>
      </c>
      <c r="Q102" s="3">
        <f t="shared" si="15"/>
        <v>-90.002841007201184</v>
      </c>
      <c r="R102">
        <f t="shared" si="16"/>
        <v>89.997158992798816</v>
      </c>
      <c r="S102">
        <f t="shared" si="17"/>
        <v>1.2460546725384244E-3</v>
      </c>
      <c r="T102">
        <f t="shared" si="0"/>
        <v>87.267099750470237</v>
      </c>
    </row>
    <row r="103" spans="1:20" x14ac:dyDescent="0.25">
      <c r="A103">
        <f t="shared" si="1"/>
        <v>7.8589433415955545</v>
      </c>
      <c r="B103">
        <f t="shared" si="18"/>
        <v>1.2507896802940703</v>
      </c>
      <c r="C103" t="str">
        <f t="shared" si="2"/>
        <v>-1.14473428182421-22998.9386935426i</v>
      </c>
      <c r="D103" t="str">
        <f t="shared" si="3"/>
        <v>3.47812499998972-12724.3569142069i</v>
      </c>
      <c r="E103" t="str">
        <f t="shared" si="4"/>
        <v>162.469536874652+0.000913463621289108i</v>
      </c>
      <c r="F103" t="str">
        <f t="shared" si="5"/>
        <v>2.42492492492397-119410.256272428i</v>
      </c>
      <c r="G103" t="str">
        <f t="shared" si="6"/>
        <v>0.999999999999605-6.28715467327395E-07i</v>
      </c>
      <c r="H103" t="str">
        <f t="shared" si="7"/>
        <v>1078.65174082412+0.263157548596038i</v>
      </c>
      <c r="I103" t="str">
        <f t="shared" si="8"/>
        <v>96.0264523292973-363356.03489139i</v>
      </c>
      <c r="K103" t="str">
        <f t="shared" si="9"/>
        <v>0.0111249987661276-3.65722763344182E-06i</v>
      </c>
      <c r="L103" t="str">
        <f t="shared" si="10"/>
        <v>0.00015-225.609165039495i</v>
      </c>
      <c r="M103" t="str">
        <f t="shared" si="11"/>
        <v>0.0004-39.8133820657932i</v>
      </c>
      <c r="N103">
        <f t="shared" si="12"/>
        <v>89.997148196974123</v>
      </c>
      <c r="O103">
        <f t="shared" si="13"/>
        <v>87.234155922265217</v>
      </c>
      <c r="P103" s="3">
        <f t="shared" si="14"/>
        <v>87.234155922265217</v>
      </c>
      <c r="Q103" s="3">
        <f t="shared" si="15"/>
        <v>-90.002851803025877</v>
      </c>
      <c r="R103">
        <f t="shared" si="16"/>
        <v>89.997148196974123</v>
      </c>
      <c r="S103">
        <f t="shared" si="17"/>
        <v>1.2507896802940704E-3</v>
      </c>
      <c r="T103">
        <f t="shared" si="0"/>
        <v>87.234155922265217</v>
      </c>
    </row>
    <row r="104" spans="1:20" x14ac:dyDescent="0.25">
      <c r="A104">
        <f t="shared" si="1"/>
        <v>7.8888073262936187</v>
      </c>
      <c r="B104">
        <f t="shared" si="18"/>
        <v>1.2555426810791879</v>
      </c>
      <c r="C104" t="str">
        <f t="shared" si="2"/>
        <v>-1.14473428056717-22911.8735703316i</v>
      </c>
      <c r="D104" t="str">
        <f t="shared" si="3"/>
        <v>3.47812499998965-12676.1874021244i</v>
      </c>
      <c r="E104" t="str">
        <f t="shared" si="4"/>
        <v>162.469536873988+0.000916934783439644i</v>
      </c>
      <c r="F104" t="str">
        <f t="shared" si="5"/>
        <v>2.42492492492395-118958.21505523i</v>
      </c>
      <c r="G104" t="str">
        <f t="shared" si="6"/>
        <v>0.999999999999602-6.31104586103239E-07i</v>
      </c>
      <c r="H104" t="str">
        <f t="shared" si="7"/>
        <v>1078.6517412462+0.264157547298627i</v>
      </c>
      <c r="I104" t="str">
        <f t="shared" si="8"/>
        <v>96.0264523382085-361980.509085376i</v>
      </c>
      <c r="K104" t="str">
        <f t="shared" si="9"/>
        <v>0.0111249987567323-3.67112509526679E-06i</v>
      </c>
      <c r="L104" t="str">
        <f t="shared" si="10"/>
        <v>0.00015-224.755095675926i</v>
      </c>
      <c r="M104" t="str">
        <f t="shared" si="11"/>
        <v>0.0004-39.6626639428105i</v>
      </c>
      <c r="N104">
        <f t="shared" si="12"/>
        <v>89.997137360125322</v>
      </c>
      <c r="O104">
        <f t="shared" si="13"/>
        <v>87.201212094050277</v>
      </c>
      <c r="P104" s="3">
        <f t="shared" si="14"/>
        <v>87.201212094050277</v>
      </c>
      <c r="Q104" s="3">
        <f t="shared" si="15"/>
        <v>-90.002862639874678</v>
      </c>
      <c r="R104">
        <f t="shared" si="16"/>
        <v>89.997137360125322</v>
      </c>
      <c r="S104">
        <f t="shared" si="17"/>
        <v>1.255542681079188E-3</v>
      </c>
      <c r="T104">
        <f t="shared" si="0"/>
        <v>87.201212094050277</v>
      </c>
    </row>
    <row r="105" spans="1:20" x14ac:dyDescent="0.25">
      <c r="A105">
        <f t="shared" si="1"/>
        <v>7.9187847941335345</v>
      </c>
      <c r="B105">
        <f t="shared" si="18"/>
        <v>1.2603137432672888</v>
      </c>
      <c r="C105" t="str">
        <f t="shared" si="2"/>
        <v>-1.14473427930053-22825.1380421139i</v>
      </c>
      <c r="D105" t="str">
        <f t="shared" si="3"/>
        <v>3.47812499998957-12628.2002412533i</v>
      </c>
      <c r="E105" t="str">
        <f t="shared" si="4"/>
        <v>162.469536873319+0.000920419136010674i</v>
      </c>
      <c r="F105" t="str">
        <f t="shared" si="5"/>
        <v>2.42492492492395-118507.885091893i</v>
      </c>
      <c r="G105" t="str">
        <f t="shared" si="6"/>
        <v>0.999999999999599-6.33502783530429E-07i</v>
      </c>
      <c r="H105" t="str">
        <f t="shared" si="7"/>
        <v>1078.65174167149+0.265161345996488i</v>
      </c>
      <c r="I105" t="str">
        <f t="shared" si="8"/>
        <v>96.0264523471868-360610.190490511i</v>
      </c>
      <c r="K105" t="str">
        <f t="shared" si="9"/>
        <v>0.0111249987472655-3.68507536741028E-06i</v>
      </c>
      <c r="L105" t="str">
        <f t="shared" si="10"/>
        <v>0.00015-223.904259489865i</v>
      </c>
      <c r="M105" t="str">
        <f t="shared" si="11"/>
        <v>0.0004-39.5125163805643i</v>
      </c>
      <c r="N105">
        <f t="shared" si="12"/>
        <v>89.997126482096533</v>
      </c>
      <c r="O105">
        <f t="shared" si="13"/>
        <v>87.168268265825418</v>
      </c>
      <c r="P105" s="3">
        <f t="shared" si="14"/>
        <v>87.168268265825418</v>
      </c>
      <c r="Q105" s="3">
        <f t="shared" si="15"/>
        <v>-90.002873517903467</v>
      </c>
      <c r="R105">
        <f t="shared" si="16"/>
        <v>89.997126482096533</v>
      </c>
      <c r="S105">
        <f t="shared" si="17"/>
        <v>1.2603137432672887E-3</v>
      </c>
      <c r="T105">
        <f t="shared" si="0"/>
        <v>87.168268265825418</v>
      </c>
    </row>
    <row r="106" spans="1:20" x14ac:dyDescent="0.25">
      <c r="A106">
        <f t="shared" si="1"/>
        <v>7.9488761763512414</v>
      </c>
      <c r="B106">
        <f t="shared" si="18"/>
        <v>1.2651029354917045</v>
      </c>
      <c r="C106" t="str">
        <f t="shared" si="2"/>
        <v>-1.1447342780242-22738.7308611703i</v>
      </c>
      <c r="D106" t="str">
        <f t="shared" si="3"/>
        <v>3.47812499998948-12580.3947412823i</v>
      </c>
      <c r="E106" t="str">
        <f t="shared" si="4"/>
        <v>162.469536872646+0.000923916729126014i</v>
      </c>
      <c r="F106" t="str">
        <f t="shared" si="5"/>
        <v>2.42492492492394-118059.259904268i</v>
      </c>
      <c r="G106" t="str">
        <f t="shared" si="6"/>
        <v>0.999999999999596-6.35910094107842E-07i</v>
      </c>
      <c r="H106" t="str">
        <f t="shared" si="7"/>
        <v>1078.65174210002+0.266168959129602i</v>
      </c>
      <c r="I106" t="str">
        <f t="shared" si="8"/>
        <v>96.0264523562306-359245.059394299i</v>
      </c>
      <c r="K106" t="str">
        <f t="shared" si="9"/>
        <v>0.0111249987377267-3.69907865055107E-06i</v>
      </c>
      <c r="L106" t="str">
        <f t="shared" si="10"/>
        <v>0.00015-223.056644241746i</v>
      </c>
      <c r="M106" t="str">
        <f t="shared" si="11"/>
        <v>0.0004-39.3629372191316i</v>
      </c>
      <c r="N106">
        <f t="shared" si="12"/>
        <v>89.997115562731295</v>
      </c>
      <c r="O106">
        <f t="shared" si="13"/>
        <v>87.13532443759081</v>
      </c>
      <c r="P106" s="3">
        <f t="shared" si="14"/>
        <v>87.13532443759081</v>
      </c>
      <c r="Q106" s="3">
        <f t="shared" si="15"/>
        <v>-90.002884437268705</v>
      </c>
      <c r="R106">
        <f t="shared" si="16"/>
        <v>89.997115562731295</v>
      </c>
      <c r="S106">
        <f t="shared" si="17"/>
        <v>1.2651029354917044E-3</v>
      </c>
      <c r="T106">
        <f t="shared" si="0"/>
        <v>87.13532443759081</v>
      </c>
    </row>
    <row r="107" spans="1:20" x14ac:dyDescent="0.25">
      <c r="A107">
        <f t="shared" si="1"/>
        <v>7.979081905821376</v>
      </c>
      <c r="B107">
        <f t="shared" si="18"/>
        <v>1.269910326646573</v>
      </c>
      <c r="C107" t="str">
        <f t="shared" si="2"/>
        <v>-1.14473427673814-22652.6507845038i</v>
      </c>
      <c r="D107" t="str">
        <f t="shared" si="3"/>
        <v>3.4781249999894-12532.7702145132i</v>
      </c>
      <c r="E107" t="str">
        <f t="shared" si="4"/>
        <v>162.469536871966+0.000927427613099914i</v>
      </c>
      <c r="F107" t="str">
        <f t="shared" si="5"/>
        <v>2.42492492492393-117612.333038733i</v>
      </c>
      <c r="G107" t="str">
        <f t="shared" si="6"/>
        <v>0.999999999999593-6.3832655246545E-07i</v>
      </c>
      <c r="H107" t="str">
        <f t="shared" si="7"/>
        <v>1078.65174253181+0.267180401192836i</v>
      </c>
      <c r="I107" t="str">
        <f t="shared" si="8"/>
        <v>96.0264523653454-357885.096158876i</v>
      </c>
      <c r="K107" t="str">
        <f t="shared" si="9"/>
        <v>0.0111249987281152-3.71313514613054E-06i</v>
      </c>
      <c r="L107" t="str">
        <f t="shared" si="10"/>
        <v>0.00015-222.21223773834i</v>
      </c>
      <c r="M107" t="str">
        <f t="shared" si="11"/>
        <v>0.0004-39.213924306766i</v>
      </c>
      <c r="N107">
        <f t="shared" si="12"/>
        <v>89.997104601872479</v>
      </c>
      <c r="O107">
        <f t="shared" si="13"/>
        <v>87.102380609346113</v>
      </c>
      <c r="P107" s="3">
        <f t="shared" si="14"/>
        <v>87.102380609346113</v>
      </c>
      <c r="Q107" s="3">
        <f t="shared" si="15"/>
        <v>-90.002895398127521</v>
      </c>
      <c r="R107">
        <f t="shared" si="16"/>
        <v>89.997104601872479</v>
      </c>
      <c r="S107">
        <f t="shared" si="17"/>
        <v>1.269910326646573E-3</v>
      </c>
      <c r="T107">
        <f t="shared" si="0"/>
        <v>87.102380609346113</v>
      </c>
    </row>
    <row r="108" spans="1:20" x14ac:dyDescent="0.25">
      <c r="A108">
        <f t="shared" si="1"/>
        <v>8.0094024170634981</v>
      </c>
      <c r="B108">
        <f t="shared" si="18"/>
        <v>1.27473598588783</v>
      </c>
      <c r="C108" t="str">
        <f t="shared" si="2"/>
        <v>-1.1447342754423-22566.896573824i</v>
      </c>
      <c r="D108" t="str">
        <f t="shared" si="3"/>
        <v>3.47812499998932-12485.3259758512i</v>
      </c>
      <c r="E108" t="str">
        <f t="shared" si="4"/>
        <v>162.469536871283+0.000930951838437563i</v>
      </c>
      <c r="F108" t="str">
        <f t="shared" si="5"/>
        <v>2.42492492492394-117167.098066093i</v>
      </c>
      <c r="G108" t="str">
        <f t="shared" si="6"/>
        <v>0.999999999999589-6.40752193364817E-07i</v>
      </c>
      <c r="H108" t="str">
        <f t="shared" si="7"/>
        <v>1078.65174296688+0.268195686736122i</v>
      </c>
      <c r="I108" t="str">
        <f t="shared" si="8"/>
        <v>96.0264523745286-356530.281220706i</v>
      </c>
      <c r="K108" t="str">
        <f t="shared" si="9"/>
        <v>0.0111249987184305-3.72724505635553E-06i</v>
      </c>
      <c r="L108" t="str">
        <f t="shared" si="10"/>
        <v>0.00015-221.371027832577i</v>
      </c>
      <c r="M108" t="str">
        <f t="shared" si="11"/>
        <v>0.0004-39.0654754998665i</v>
      </c>
      <c r="N108">
        <f t="shared" si="12"/>
        <v>89.997093599362429</v>
      </c>
      <c r="O108">
        <f t="shared" si="13"/>
        <v>87.069436781091341</v>
      </c>
      <c r="P108" s="3">
        <f t="shared" si="14"/>
        <v>87.069436781091341</v>
      </c>
      <c r="Q108" s="3">
        <f t="shared" si="15"/>
        <v>-90.002906400637571</v>
      </c>
      <c r="R108">
        <f t="shared" si="16"/>
        <v>89.997093599362429</v>
      </c>
      <c r="S108">
        <f t="shared" si="17"/>
        <v>1.2747359858878301E-3</v>
      </c>
      <c r="T108">
        <f t="shared" ref="T108:T171" si="19">P108</f>
        <v>87.069436781091341</v>
      </c>
    </row>
    <row r="109" spans="1:20" x14ac:dyDescent="0.25">
      <c r="A109">
        <f t="shared" ref="A109:A172" si="20">2*PI()*B109</f>
        <v>8.0398381462483393</v>
      </c>
      <c r="B109">
        <f t="shared" si="18"/>
        <v>1.2795799826342038</v>
      </c>
      <c r="C109" t="str">
        <f t="shared" ref="C109:C172" si="21">IMPRODUCT(D109,E109,$C$40,,K109,$C$41)</f>
        <v>-1.14473427413663-22481.4669955273i</v>
      </c>
      <c r="D109" t="str">
        <f t="shared" ref="D109:D172" si="22">IMDIV(IMPRODUCT($C$37,$C$38,COMPLEX(1,A109/$C$38)),IMSUM(-1*A109*A109/$C$39,COMPLEX(0,1*A109)))</f>
        <v>3.47812499998924-12438.061342795i</v>
      </c>
      <c r="E109" t="str">
        <f t="shared" ref="E109:E172" si="23">IMDIV(IMPRODUCT(IMSUM(F109,G109),$C$29,H109),IMSUM(1,I109))</f>
        <v>162.469536870592+0.000934489455836227i</v>
      </c>
      <c r="F109" t="str">
        <f t="shared" ref="F109:F172" si="24">IMDIV(IMPRODUCT($C$14,$C$15,COMPLEX(1,A109/$C$15)),IMSUM(-1*A109*A109/$C$16,COMPLEX(0,A109)))</f>
        <v>2.42492492492393-116723.548581495i</v>
      </c>
      <c r="G109" t="str">
        <f t="shared" ref="G109:G172" si="25">IMDIV(1,COMPLEX(1,A109*$C$9*$C$10))</f>
        <v>0.999999999999586-6.43187051699601E-07i</v>
      </c>
      <c r="H109" t="str">
        <f t="shared" ref="H109:H172" si="26">IMDIV($C$3,IMSUM(K109,COMPLEX(0,$C$28*A109)))</f>
        <v>1078.65174340528+0.269214830364692i</v>
      </c>
      <c r="I109" t="str">
        <f t="shared" ref="I109:I172" si="27">IMPRODUCT(F109,$C$29,H109,$C$31)</f>
        <v>96.0264523837838-355180.595090334i</v>
      </c>
      <c r="K109" t="str">
        <f t="shared" ref="K109:K172" si="28">IF($C$26&lt;=0,IMDIV(1,IMSUM(IMDIV(1,L109),1/$C$18)),IMDIV(1,IMSUM(IMDIV(1,L109),1/$C$18,IMDIV(1,M109))))</f>
        <v>0.011124998708672-3.74140858420128E-06i</v>
      </c>
      <c r="L109" t="str">
        <f t="shared" ref="L109:L172" si="29">IMSUM($C$21/$C$22,IMDIV(1,COMPLEX(0,$C$20*$C$22*A109)))</f>
        <v>0.00015-220.533002423368i</v>
      </c>
      <c r="M109" t="str">
        <f t="shared" ref="M109:M172" si="30">IMSUM($C$25/$C$26,IMDIV(1,COMPLEX(0,$C$24*$C$26*A109)))</f>
        <v>0.0004-38.9175886629473i</v>
      </c>
      <c r="N109">
        <f t="shared" ref="N109:N172" si="31">ABS(R109)</f>
        <v>89.997082555042851</v>
      </c>
      <c r="O109">
        <f t="shared" ref="O109:O172" si="32">ABS(P109)</f>
        <v>87.036492952826293</v>
      </c>
      <c r="P109" s="3">
        <f t="shared" ref="P109:P172" si="33">20*LOG10(IMABS(C109))</f>
        <v>87.036492952826293</v>
      </c>
      <c r="Q109" s="3">
        <f t="shared" ref="Q109:Q172" si="34">IMARGUMENT(C109)*180/PI()</f>
        <v>-90.002917444957149</v>
      </c>
      <c r="R109">
        <f t="shared" ref="R109:R172" si="35">IF(Q109&lt;0,Q109+180,Q109-180)</f>
        <v>89.997082555042851</v>
      </c>
      <c r="S109">
        <f t="shared" ref="S109:S172" si="36">B109/1000</f>
        <v>1.2795799826342039E-3</v>
      </c>
      <c r="T109">
        <f t="shared" si="19"/>
        <v>87.036492952826293</v>
      </c>
    </row>
    <row r="110" spans="1:20" x14ac:dyDescent="0.25">
      <c r="A110">
        <f t="shared" si="20"/>
        <v>8.0703895312040821</v>
      </c>
      <c r="B110">
        <f t="shared" ref="B110:B173" si="37">B109*(1+B$42)</f>
        <v>1.2844423865682137</v>
      </c>
      <c r="C110" t="str">
        <f t="shared" si="21"/>
        <v>-1.144734272821-22396.3608206814i</v>
      </c>
      <c r="D110" t="str">
        <f t="shared" si="22"/>
        <v>3.47812499998916-12390.9756354269i</v>
      </c>
      <c r="E110" t="str">
        <f t="shared" si="23"/>
        <v>162.469536869899+0.000938040516185291i</v>
      </c>
      <c r="F110" t="str">
        <f t="shared" si="24"/>
        <v>2.42492492492391-116281.678204331i</v>
      </c>
      <c r="G110" t="str">
        <f t="shared" si="25"/>
        <v>0.999999999999583-6.45631162496058E-07i</v>
      </c>
      <c r="H110" t="str">
        <f t="shared" si="26"/>
        <v>1078.65174384701+0.270237846739262i</v>
      </c>
      <c r="I110" t="str">
        <f t="shared" si="27"/>
        <v>96.0264523931081-353836.018352064i</v>
      </c>
      <c r="K110" t="str">
        <f t="shared" si="28"/>
        <v>0.0111249986988393-0.0000037556259334143i</v>
      </c>
      <c r="L110" t="str">
        <f t="shared" si="29"/>
        <v>0.00015-219.698149455437i</v>
      </c>
      <c r="M110" t="str">
        <f t="shared" si="30"/>
        <v>0.0004-38.7702616686067i</v>
      </c>
      <c r="N110">
        <f t="shared" si="31"/>
        <v>89.99707146875491</v>
      </c>
      <c r="O110">
        <f t="shared" si="32"/>
        <v>87.003549124551185</v>
      </c>
      <c r="P110" s="3">
        <f t="shared" si="33"/>
        <v>87.003549124551185</v>
      </c>
      <c r="Q110" s="3">
        <f t="shared" si="34"/>
        <v>-90.00292853124509</v>
      </c>
      <c r="R110">
        <f t="shared" si="35"/>
        <v>89.99707146875491</v>
      </c>
      <c r="S110">
        <f t="shared" si="36"/>
        <v>1.2844423865682136E-3</v>
      </c>
      <c r="T110">
        <f t="shared" si="19"/>
        <v>87.003549124551185</v>
      </c>
    </row>
    <row r="111" spans="1:20" x14ac:dyDescent="0.25">
      <c r="A111">
        <f t="shared" si="20"/>
        <v>8.1010570114226592</v>
      </c>
      <c r="B111">
        <f t="shared" si="37"/>
        <v>1.2893232676371731</v>
      </c>
      <c r="C111" t="str">
        <f t="shared" si="21"/>
        <v>-1.14473427149535-22311.5768250047i</v>
      </c>
      <c r="D111" t="str">
        <f t="shared" si="22"/>
        <v>3.47812499998908-12344.0681764034i</v>
      </c>
      <c r="E111" t="str">
        <f t="shared" si="23"/>
        <v>162.469536869198+0.000941605070568821i</v>
      </c>
      <c r="F111" t="str">
        <f t="shared" si="24"/>
        <v>2.42492492492391-115841.480578146i</v>
      </c>
      <c r="G111" t="str">
        <f t="shared" si="25"/>
        <v>0.99999999999958-6.48084560913541E-07i</v>
      </c>
      <c r="H111" t="str">
        <f t="shared" si="26"/>
        <v>1078.6517442921+0.271264750576276i</v>
      </c>
      <c r="I111" t="str">
        <f t="shared" si="27"/>
        <v>96.0264524025034-352496.531663708i</v>
      </c>
      <c r="K111" t="str">
        <f t="shared" si="28"/>
        <v>0.0111249986889317-3.76989730851533E-06i</v>
      </c>
      <c r="L111" t="str">
        <f t="shared" si="29"/>
        <v>0.00015-218.866456919144i</v>
      </c>
      <c r="M111" t="str">
        <f t="shared" si="30"/>
        <v>0.0004-38.6234923974961i</v>
      </c>
      <c r="N111">
        <f t="shared" si="31"/>
        <v>89.997060340339132</v>
      </c>
      <c r="O111">
        <f t="shared" si="32"/>
        <v>86.970605296265703</v>
      </c>
      <c r="P111" s="3">
        <f t="shared" si="33"/>
        <v>86.970605296265703</v>
      </c>
      <c r="Q111" s="3">
        <f t="shared" si="34"/>
        <v>-90.002939659660868</v>
      </c>
      <c r="R111">
        <f t="shared" si="35"/>
        <v>89.997060340339132</v>
      </c>
      <c r="S111">
        <f t="shared" si="36"/>
        <v>1.289323267637173E-3</v>
      </c>
      <c r="T111">
        <f t="shared" si="19"/>
        <v>86.970605296265703</v>
      </c>
    </row>
    <row r="112" spans="1:20" x14ac:dyDescent="0.25">
      <c r="A112">
        <f t="shared" si="20"/>
        <v>8.1318410280660665</v>
      </c>
      <c r="B112">
        <f t="shared" si="37"/>
        <v>1.2942226960541945</v>
      </c>
      <c r="C112" t="str">
        <f t="shared" si="21"/>
        <v>-1.14473427015965-22227.1137888512i</v>
      </c>
      <c r="D112" t="str">
        <f t="shared" si="22"/>
        <v>3.47812499998899-12297.3382909447i</v>
      </c>
      <c r="E112" t="str">
        <f t="shared" si="23"/>
        <v>162.469536868494+0.00094518317026371i</v>
      </c>
      <c r="F112" t="str">
        <f t="shared" si="24"/>
        <v>2.4249249249239-115402.94937055i</v>
      </c>
      <c r="G112" t="str">
        <f t="shared" si="25"/>
        <v>0.999999999999577-6.5054728224501E-07i</v>
      </c>
      <c r="H112" t="str">
        <f t="shared" si="26"/>
        <v>1078.65174474059+0.272295556648096i</v>
      </c>
      <c r="I112" t="str">
        <f t="shared" si="27"/>
        <v>96.0264524119713-351162.115756304i</v>
      </c>
      <c r="K112" t="str">
        <f t="shared" si="28"/>
        <v>0.0111249986789486-3.78422291480232E-06i</v>
      </c>
      <c r="L112" t="str">
        <f t="shared" si="29"/>
        <v>0.00015-218.037912850313i</v>
      </c>
      <c r="M112" t="str">
        <f t="shared" si="30"/>
        <v>0.0004-38.4772787382907i</v>
      </c>
      <c r="N112">
        <f t="shared" si="31"/>
        <v>89.997049169635389</v>
      </c>
      <c r="O112">
        <f t="shared" si="32"/>
        <v>86.937661467969832</v>
      </c>
      <c r="P112" s="3">
        <f t="shared" si="33"/>
        <v>86.937661467969832</v>
      </c>
      <c r="Q112" s="3">
        <f t="shared" si="34"/>
        <v>-90.002950830364611</v>
      </c>
      <c r="R112">
        <f t="shared" si="35"/>
        <v>89.997049169635389</v>
      </c>
      <c r="S112">
        <f t="shared" si="36"/>
        <v>1.2942226960541946E-3</v>
      </c>
      <c r="T112">
        <f t="shared" si="19"/>
        <v>86.937661467969832</v>
      </c>
    </row>
    <row r="113" spans="1:20" x14ac:dyDescent="0.25">
      <c r="A113">
        <f t="shared" si="20"/>
        <v>8.1627420239727186</v>
      </c>
      <c r="B113">
        <f t="shared" si="37"/>
        <v>1.2991407422992005</v>
      </c>
      <c r="C113" t="str">
        <f t="shared" si="21"/>
        <v>-1.1447342688137-22142.9704971917i</v>
      </c>
      <c r="D113" t="str">
        <f t="shared" si="22"/>
        <v>3.47812499998891-12250.7853068259i</v>
      </c>
      <c r="E113" t="str">
        <f t="shared" si="23"/>
        <v>162.469536867782+0.000948774866742247i</v>
      </c>
      <c r="F113" t="str">
        <f t="shared" si="24"/>
        <v>2.42492492492389-114966.078273124i</v>
      </c>
      <c r="G113" t="str">
        <f t="shared" si="25"/>
        <v>0.999999999999574-6.5301936191754E-07i</v>
      </c>
      <c r="H113" t="str">
        <f t="shared" si="26"/>
        <v>1078.65174519248+0.273330279783207i</v>
      </c>
      <c r="I113" t="str">
        <f t="shared" si="27"/>
        <v>96.026452421509-349832.751433824i</v>
      </c>
      <c r="K113" t="str">
        <f t="shared" si="28"/>
        <v>0.0111249986688896-3.79860295835331E-06i</v>
      </c>
      <c r="L113" t="str">
        <f t="shared" si="29"/>
        <v>0.00015-217.212505330059i</v>
      </c>
      <c r="M113" t="str">
        <f t="shared" si="30"/>
        <v>0.0004-38.3316185876575i</v>
      </c>
      <c r="N113">
        <f t="shared" si="31"/>
        <v>89.997037956482984</v>
      </c>
      <c r="O113">
        <f t="shared" si="32"/>
        <v>86.904717639663488</v>
      </c>
      <c r="P113" s="3">
        <f t="shared" si="33"/>
        <v>86.904717639663488</v>
      </c>
      <c r="Q113" s="3">
        <f t="shared" si="34"/>
        <v>-90.002962043517016</v>
      </c>
      <c r="R113">
        <f t="shared" si="35"/>
        <v>89.997037956482984</v>
      </c>
      <c r="S113">
        <f t="shared" si="36"/>
        <v>1.2991407422992005E-3</v>
      </c>
      <c r="T113">
        <f t="shared" si="19"/>
        <v>86.904717639663488</v>
      </c>
    </row>
    <row r="114" spans="1:20" x14ac:dyDescent="0.25">
      <c r="A114">
        <f t="shared" si="20"/>
        <v>8.1937604436638143</v>
      </c>
      <c r="B114">
        <f t="shared" si="37"/>
        <v>1.3040774771199375</v>
      </c>
      <c r="C114" t="str">
        <f t="shared" si="21"/>
        <v>-1.14473426745758-22059.1457395968i</v>
      </c>
      <c r="D114" t="str">
        <f t="shared" si="22"/>
        <v>3.47812499998883-12204.4085543666i</v>
      </c>
      <c r="E114" t="str">
        <f t="shared" si="23"/>
        <v>162.469536867067+0.000952380211672527i</v>
      </c>
      <c r="F114" t="str">
        <f t="shared" si="24"/>
        <v>2.42492492492388-114530.861001331i</v>
      </c>
      <c r="G114" t="str">
        <f t="shared" si="25"/>
        <v>0.99999999999957-6.55500835492823E-07i</v>
      </c>
      <c r="H114" t="str">
        <f t="shared" si="26"/>
        <v>1078.65174564782+0.274368934866466i</v>
      </c>
      <c r="I114" t="str">
        <f t="shared" si="27"/>
        <v>96.0264524311218-348508.419572924i</v>
      </c>
      <c r="K114" t="str">
        <f t="shared" si="28"/>
        <v>0.0111249986587539-3.81303764602947E-06i</v>
      </c>
      <c r="L114" t="str">
        <f t="shared" si="29"/>
        <v>0.00015-216.390222484618i</v>
      </c>
      <c r="M114" t="str">
        <f t="shared" si="30"/>
        <v>0.0004-38.1865098502265i</v>
      </c>
      <c r="N114">
        <f t="shared" si="31"/>
        <v>89.997026700720653</v>
      </c>
      <c r="O114">
        <f t="shared" si="32"/>
        <v>86.8717738113466</v>
      </c>
      <c r="P114" s="3">
        <f t="shared" si="33"/>
        <v>86.8717738113466</v>
      </c>
      <c r="Q114" s="3">
        <f t="shared" si="34"/>
        <v>-90.002973299279347</v>
      </c>
      <c r="R114">
        <f t="shared" si="35"/>
        <v>89.997026700720653</v>
      </c>
      <c r="S114">
        <f t="shared" si="36"/>
        <v>1.3040774771199376E-3</v>
      </c>
      <c r="T114">
        <f t="shared" si="19"/>
        <v>86.8717738113466</v>
      </c>
    </row>
    <row r="115" spans="1:20" x14ac:dyDescent="0.25">
      <c r="A115">
        <f t="shared" si="20"/>
        <v>8.2248967333497376</v>
      </c>
      <c r="B115">
        <f t="shared" si="37"/>
        <v>1.3090329715329934</v>
      </c>
      <c r="C115" t="str">
        <f t="shared" si="21"/>
        <v>-1.14473426609101-21975.638310219i</v>
      </c>
      <c r="D115" t="str">
        <f t="shared" si="22"/>
        <v>3.47812499998874-12158.2073664216i</v>
      </c>
      <c r="E115" t="str">
        <f t="shared" si="23"/>
        <v>162.469536866345+0.000955999256918767i</v>
      </c>
      <c r="F115" t="str">
        <f t="shared" si="24"/>
        <v>2.42492492492387-114097.291294424i</v>
      </c>
      <c r="G115" t="str">
        <f t="shared" si="25"/>
        <v>0.999999999999567-6.57991738667694E-07i</v>
      </c>
      <c r="H115" t="str">
        <f t="shared" si="26"/>
        <v>1078.65174610662+0.275411536839266i</v>
      </c>
      <c r="I115" t="str">
        <f t="shared" si="27"/>
        <v>96.0264524408059-347189.101122639i</v>
      </c>
      <c r="K115" t="str">
        <f t="shared" si="28"/>
        <v>0.0111249986485411-3.82752718547799E-06i</v>
      </c>
      <c r="L115" t="str">
        <f t="shared" si="29"/>
        <v>0.00015-215.571052485174i</v>
      </c>
      <c r="M115" t="str">
        <f t="shared" si="30"/>
        <v>0.0004-38.04195043856i</v>
      </c>
      <c r="N115">
        <f t="shared" si="31"/>
        <v>89.997015402186463</v>
      </c>
      <c r="O115">
        <f t="shared" si="32"/>
        <v>86.838829983019025</v>
      </c>
      <c r="P115" s="3">
        <f t="shared" si="33"/>
        <v>86.838829983019025</v>
      </c>
      <c r="Q115" s="3">
        <f t="shared" si="34"/>
        <v>-90.002984597813537</v>
      </c>
      <c r="R115">
        <f t="shared" si="35"/>
        <v>89.997015402186463</v>
      </c>
      <c r="S115">
        <f t="shared" si="36"/>
        <v>1.3090329715329933E-3</v>
      </c>
      <c r="T115">
        <f t="shared" si="19"/>
        <v>86.838829983019025</v>
      </c>
    </row>
    <row r="116" spans="1:20" x14ac:dyDescent="0.25">
      <c r="A116">
        <f t="shared" si="20"/>
        <v>8.2561513409364675</v>
      </c>
      <c r="B116">
        <f t="shared" si="37"/>
        <v>1.3140072968248189</v>
      </c>
      <c r="C116" t="str">
        <f t="shared" si="21"/>
        <v>-1.14473426471415-21892.4470077761i</v>
      </c>
      <c r="D116" t="str">
        <f t="shared" si="22"/>
        <v>3.47812499998865-12112.1810783715i</v>
      </c>
      <c r="E116" t="str">
        <f t="shared" si="23"/>
        <v>162.469536865617+0.000959632054541462i</v>
      </c>
      <c r="F116" t="str">
        <f t="shared" si="24"/>
        <v>2.42492492492387-113665.362915358i</v>
      </c>
      <c r="G116" t="str">
        <f t="shared" si="25"/>
        <v>0.999999999999564-6.60492107274629E-07i</v>
      </c>
      <c r="H116" t="str">
        <f t="shared" si="26"/>
        <v>1078.65174656892+0.276458100699795i</v>
      </c>
      <c r="I116" t="str">
        <f t="shared" si="27"/>
        <v>96.0264524505642-345874.777104137i</v>
      </c>
      <c r="K116" t="str">
        <f t="shared" si="28"/>
        <v>0.0111249986382505-3.84207178513512E-06i</v>
      </c>
      <c r="L116" t="str">
        <f t="shared" si="29"/>
        <v>0.00015-214.754983547692i</v>
      </c>
      <c r="M116" t="str">
        <f t="shared" si="30"/>
        <v>0.0004-37.8979382731223i</v>
      </c>
      <c r="N116">
        <f t="shared" si="31"/>
        <v>89.997004060717884</v>
      </c>
      <c r="O116">
        <f t="shared" si="32"/>
        <v>86.805886154680763</v>
      </c>
      <c r="P116" s="3">
        <f t="shared" si="33"/>
        <v>86.805886154680763</v>
      </c>
      <c r="Q116" s="3">
        <f t="shared" si="34"/>
        <v>-90.002995939282116</v>
      </c>
      <c r="R116">
        <f t="shared" si="35"/>
        <v>89.997004060717884</v>
      </c>
      <c r="S116">
        <f t="shared" si="36"/>
        <v>1.3140072968248189E-3</v>
      </c>
      <c r="T116">
        <f t="shared" si="19"/>
        <v>86.805886154680763</v>
      </c>
    </row>
    <row r="117" spans="1:20" x14ac:dyDescent="0.25">
      <c r="A117">
        <f t="shared" si="20"/>
        <v>8.287524716032026</v>
      </c>
      <c r="B117">
        <f t="shared" si="37"/>
        <v>1.3190005245527532</v>
      </c>
      <c r="C117" t="str">
        <f t="shared" si="21"/>
        <v>-1.14473426332681-21809.5706355332i</v>
      </c>
      <c r="D117" t="str">
        <f t="shared" si="22"/>
        <v>3.47812499998857-12066.3290281125i</v>
      </c>
      <c r="E117" t="str">
        <f t="shared" si="23"/>
        <v>162.469536864885+0.000963278656800598i</v>
      </c>
      <c r="F117" t="str">
        <f t="shared" si="24"/>
        <v>2.42492492492385-113235.069650697i</v>
      </c>
      <c r="G117" t="str">
        <f t="shared" si="25"/>
        <v>0.99999999999956-6.6300197728227E-07i</v>
      </c>
      <c r="H117" t="str">
        <f t="shared" si="26"/>
        <v>1078.65174703474+0.277508641503236i</v>
      </c>
      <c r="I117" t="str">
        <f t="shared" si="27"/>
        <v>96.0264524603984-344565.42861042i</v>
      </c>
      <c r="K117" t="str">
        <f t="shared" si="28"/>
        <v>0.0111249986278815-3.85667165422925E-06i</v>
      </c>
      <c r="L117" t="str">
        <f t="shared" si="29"/>
        <v>0.00015-213.942003932748i</v>
      </c>
      <c r="M117" t="str">
        <f t="shared" si="30"/>
        <v>0.0004-37.7544712822496i</v>
      </c>
      <c r="N117">
        <f t="shared" si="31"/>
        <v>89.996992676151763</v>
      </c>
      <c r="O117">
        <f t="shared" si="32"/>
        <v>86.772942326331702</v>
      </c>
      <c r="P117" s="3">
        <f t="shared" si="33"/>
        <v>86.772942326331702</v>
      </c>
      <c r="Q117" s="3">
        <f t="shared" si="34"/>
        <v>-90.003007323848237</v>
      </c>
      <c r="R117">
        <f t="shared" si="35"/>
        <v>89.996992676151763</v>
      </c>
      <c r="S117">
        <f t="shared" si="36"/>
        <v>1.3190005245527531E-3</v>
      </c>
      <c r="T117">
        <f t="shared" si="19"/>
        <v>86.772942326331702</v>
      </c>
    </row>
    <row r="118" spans="1:20" x14ac:dyDescent="0.25">
      <c r="A118">
        <f t="shared" si="20"/>
        <v>8.3190173099529474</v>
      </c>
      <c r="B118">
        <f t="shared" si="37"/>
        <v>1.3240127265460537</v>
      </c>
      <c r="C118" t="str">
        <f t="shared" si="21"/>
        <v>-1.14473426192883-21727.0080012861i</v>
      </c>
      <c r="D118" t="str">
        <f t="shared" si="22"/>
        <v>3.47812499998848-12020.6505560475i</v>
      </c>
      <c r="E118" t="str">
        <f t="shared" si="23"/>
        <v>162.469536864148+0.00096693911615327i</v>
      </c>
      <c r="F118" t="str">
        <f t="shared" si="24"/>
        <v>2.42492492492385-112806.40531053i</v>
      </c>
      <c r="G118" t="str">
        <f t="shared" si="25"/>
        <v>0.999999999999557-6.65521384795941E-07i</v>
      </c>
      <c r="H118" t="str">
        <f t="shared" si="26"/>
        <v>1078.6517475041+0.27856317436196i</v>
      </c>
      <c r="I118" t="str">
        <f t="shared" si="27"/>
        <v>96.026452470306-343261.036806074i</v>
      </c>
      <c r="K118" t="str">
        <f t="shared" si="28"/>
        <v>0.0111249986174336-3.87132700278367E-06i</v>
      </c>
      <c r="L118" t="str">
        <f t="shared" si="29"/>
        <v>0.00015-213.132101945356i</v>
      </c>
      <c r="M118" t="str">
        <f t="shared" si="30"/>
        <v>0.0004-37.6115474021216i</v>
      </c>
      <c r="N118">
        <f t="shared" si="31"/>
        <v>89.996981248324289</v>
      </c>
      <c r="O118">
        <f t="shared" si="32"/>
        <v>86.73999849797184</v>
      </c>
      <c r="P118" s="3">
        <f t="shared" si="33"/>
        <v>86.73999849797184</v>
      </c>
      <c r="Q118" s="3">
        <f t="shared" si="34"/>
        <v>-90.003018751675711</v>
      </c>
      <c r="R118">
        <f t="shared" si="35"/>
        <v>89.996981248324289</v>
      </c>
      <c r="S118">
        <f t="shared" si="36"/>
        <v>1.3240127265460536E-3</v>
      </c>
      <c r="T118">
        <f t="shared" si="19"/>
        <v>86.73999849797184</v>
      </c>
    </row>
    <row r="119" spans="1:20" x14ac:dyDescent="0.25">
      <c r="A119">
        <f t="shared" si="20"/>
        <v>8.3506295757307694</v>
      </c>
      <c r="B119">
        <f t="shared" si="37"/>
        <v>1.3290439749069287</v>
      </c>
      <c r="C119" t="str">
        <f t="shared" si="21"/>
        <v>-1.14473426052022-21644.757917343i</v>
      </c>
      <c r="D119" t="str">
        <f t="shared" si="22"/>
        <v>3.4781249999884-11975.1450050764i</v>
      </c>
      <c r="E119" t="str">
        <f t="shared" si="23"/>
        <v>162.469536863403+0.000970613485256797i</v>
      </c>
      <c r="F119" t="str">
        <f t="shared" si="24"/>
        <v>2.42492492492384-112379.363728374i</v>
      </c>
      <c r="G119" t="str">
        <f t="shared" si="25"/>
        <v>0.999999999999554-6.68050366058164E-07i</v>
      </c>
      <c r="H119" t="str">
        <f t="shared" si="26"/>
        <v>1078.65174797705+0.279621714445791i</v>
      </c>
      <c r="I119" t="str">
        <f t="shared" si="27"/>
        <v>96.0264524802892-341961.582926985i</v>
      </c>
      <c r="K119" t="str">
        <f t="shared" si="28"/>
        <v>0.0111249986069061-3.88603804161991E-06i</v>
      </c>
      <c r="L119" t="str">
        <f t="shared" si="29"/>
        <v>0.00015-212.325265934804i</v>
      </c>
      <c r="M119" t="str">
        <f t="shared" si="30"/>
        <v>0.0004-37.4691645767301i</v>
      </c>
      <c r="N119">
        <f t="shared" si="31"/>
        <v>89.996969777071143</v>
      </c>
      <c r="O119">
        <f t="shared" si="32"/>
        <v>86.707054669600865</v>
      </c>
      <c r="P119" s="3">
        <f t="shared" si="33"/>
        <v>86.707054669600865</v>
      </c>
      <c r="Q119" s="3">
        <f t="shared" si="34"/>
        <v>-90.003030222928857</v>
      </c>
      <c r="R119">
        <f t="shared" si="35"/>
        <v>89.996969777071143</v>
      </c>
      <c r="S119">
        <f t="shared" si="36"/>
        <v>1.3290439749069286E-3</v>
      </c>
      <c r="T119">
        <f t="shared" si="19"/>
        <v>86.707054669600865</v>
      </c>
    </row>
    <row r="120" spans="1:20" x14ac:dyDescent="0.25">
      <c r="A120">
        <f t="shared" si="20"/>
        <v>8.3823619681185466</v>
      </c>
      <c r="B120">
        <f t="shared" si="37"/>
        <v>1.3340943420115752</v>
      </c>
      <c r="C120" t="str">
        <f t="shared" si="21"/>
        <v>-1.14473425910097-21562.8192005098i</v>
      </c>
      <c r="D120" t="str">
        <f t="shared" si="22"/>
        <v>3.4781249999883-11929.8117205866i</v>
      </c>
      <c r="E120" t="str">
        <f t="shared" si="23"/>
        <v>162.469536862655+0.000974301816968142i</v>
      </c>
      <c r="F120" t="str">
        <f t="shared" si="24"/>
        <v>2.42492492492384-111953.938761094i</v>
      </c>
      <c r="G120" t="str">
        <f t="shared" si="25"/>
        <v>0.99999999999955-6.70588957449182E-07i</v>
      </c>
      <c r="H120" t="str">
        <f t="shared" si="26"/>
        <v>1078.65174845358+0.280684276982181i</v>
      </c>
      <c r="I120" t="str">
        <f t="shared" si="27"/>
        <v>96.0264524903476-340667.048280065i</v>
      </c>
      <c r="K120" t="str">
        <f t="shared" si="28"/>
        <v>0.0111249985962985-3.90080498236055E-06i</v>
      </c>
      <c r="L120" t="str">
        <f t="shared" si="29"/>
        <v>0.00015-211.521484294484i</v>
      </c>
      <c r="M120" t="str">
        <f t="shared" si="30"/>
        <v>0.0004-37.3273207578502i</v>
      </c>
      <c r="N120">
        <f t="shared" si="31"/>
        <v>89.996958262227253</v>
      </c>
      <c r="O120">
        <f t="shared" si="32"/>
        <v>86.67411084121909</v>
      </c>
      <c r="P120" s="3">
        <f t="shared" si="33"/>
        <v>86.67411084121909</v>
      </c>
      <c r="Q120" s="3">
        <f t="shared" si="34"/>
        <v>-90.003041737772747</v>
      </c>
      <c r="R120">
        <f t="shared" si="35"/>
        <v>89.996958262227253</v>
      </c>
      <c r="S120">
        <f t="shared" si="36"/>
        <v>1.3340943420115752E-3</v>
      </c>
      <c r="T120">
        <f t="shared" si="19"/>
        <v>86.67411084121909</v>
      </c>
    </row>
    <row r="121" spans="1:20" x14ac:dyDescent="0.25">
      <c r="A121">
        <f t="shared" si="20"/>
        <v>8.4142149435973987</v>
      </c>
      <c r="B121">
        <f t="shared" si="37"/>
        <v>1.3391639005112193</v>
      </c>
      <c r="C121" t="str">
        <f t="shared" si="21"/>
        <v>-1.14473425767078-21481.1906720694i</v>
      </c>
      <c r="D121" t="str">
        <f t="shared" si="22"/>
        <v>3.47812499998822-11884.6500504434i</v>
      </c>
      <c r="E121" t="str">
        <f t="shared" si="23"/>
        <v>162.469536861899+0.000978004164345411i</v>
      </c>
      <c r="F121" t="str">
        <f t="shared" si="24"/>
        <v>2.42492492492383-111530.124288809i</v>
      </c>
      <c r="G121" t="str">
        <f t="shared" si="25"/>
        <v>0.999999999999547-6.73137195487487E-07i</v>
      </c>
      <c r="H121" t="str">
        <f t="shared" si="26"/>
        <v>1078.65174893375+0.281750877256458i</v>
      </c>
      <c r="I121" t="str">
        <f t="shared" si="27"/>
        <v>96.0264525004838-339377.414243009i</v>
      </c>
      <c r="K121" t="str">
        <f t="shared" si="28"/>
        <v>0.0111249985856101-3.91562803743231E-06i</v>
      </c>
      <c r="L121" t="str">
        <f t="shared" si="29"/>
        <v>0.00015-210.72074546173i</v>
      </c>
      <c r="M121" t="str">
        <f t="shared" si="30"/>
        <v>0.0004-37.1860139050111i</v>
      </c>
      <c r="N121">
        <f t="shared" si="31"/>
        <v>89.996946703627017</v>
      </c>
      <c r="O121">
        <f t="shared" si="32"/>
        <v>86.64116701282596</v>
      </c>
      <c r="P121" s="3">
        <f t="shared" si="33"/>
        <v>86.64116701282596</v>
      </c>
      <c r="Q121" s="3">
        <f t="shared" si="34"/>
        <v>-90.003053296372983</v>
      </c>
      <c r="R121">
        <f t="shared" si="35"/>
        <v>89.996946703627017</v>
      </c>
      <c r="S121">
        <f t="shared" si="36"/>
        <v>1.3391639005112192E-3</v>
      </c>
      <c r="T121">
        <f t="shared" si="19"/>
        <v>86.64116701282596</v>
      </c>
    </row>
    <row r="122" spans="1:20" x14ac:dyDescent="0.25">
      <c r="A122">
        <f t="shared" si="20"/>
        <v>8.4461889603830684</v>
      </c>
      <c r="B122">
        <f t="shared" si="37"/>
        <v>1.3442527233331618</v>
      </c>
      <c r="C122" t="str">
        <f t="shared" si="21"/>
        <v>-1.14473425622979-21399.8711577688i</v>
      </c>
      <c r="D122" t="str">
        <f t="shared" si="22"/>
        <v>3.47812499998812-11839.6593449812i</v>
      </c>
      <c r="E122" t="str">
        <f t="shared" si="23"/>
        <v>162.469536861139+0.0009817205806481i</v>
      </c>
      <c r="F122" t="str">
        <f t="shared" si="24"/>
        <v>2.42492492492382-111107.914214805i</v>
      </c>
      <c r="G122" t="str">
        <f t="shared" si="25"/>
        <v>0.999999999999543-6.75695116830338E-07i</v>
      </c>
      <c r="H122" t="str">
        <f t="shared" si="26"/>
        <v>1078.65174941758+0.282821530612026i</v>
      </c>
      <c r="I122" t="str">
        <f t="shared" si="27"/>
        <v>96.0264525106969-338092.662263995i</v>
      </c>
      <c r="K122" t="str">
        <f t="shared" si="28"/>
        <v>0.0111249985748403-3.93050742006916E-06i</v>
      </c>
      <c r="L122" t="str">
        <f t="shared" si="29"/>
        <v>0.00015-209.923037917643i</v>
      </c>
      <c r="M122" t="str">
        <f t="shared" si="30"/>
        <v>0.0004-37.0452419854664i</v>
      </c>
      <c r="N122">
        <f t="shared" si="31"/>
        <v>89.996935101104128</v>
      </c>
      <c r="O122">
        <f t="shared" si="32"/>
        <v>86.608223184421718</v>
      </c>
      <c r="P122" s="3">
        <f t="shared" si="33"/>
        <v>86.608223184421718</v>
      </c>
      <c r="Q122" s="3">
        <f t="shared" si="34"/>
        <v>-90.003064898895872</v>
      </c>
      <c r="R122">
        <f t="shared" si="35"/>
        <v>89.996935101104128</v>
      </c>
      <c r="S122">
        <f t="shared" si="36"/>
        <v>1.3442527233331618E-3</v>
      </c>
      <c r="T122">
        <f t="shared" si="19"/>
        <v>86.608223184421718</v>
      </c>
    </row>
    <row r="123" spans="1:20" x14ac:dyDescent="0.25">
      <c r="A123">
        <f t="shared" si="20"/>
        <v>8.4782844784325224</v>
      </c>
      <c r="B123">
        <f t="shared" si="37"/>
        <v>1.3493608836818278</v>
      </c>
      <c r="C123" t="str">
        <f t="shared" si="21"/>
        <v>-1.14473425477784-21318.8594877992i</v>
      </c>
      <c r="D123" t="str">
        <f t="shared" si="22"/>
        <v>3.47812499998803-11794.8389569936i</v>
      </c>
      <c r="E123" t="str">
        <f t="shared" si="23"/>
        <v>162.469536860371+0.00098545111933819i</v>
      </c>
      <c r="F123" t="str">
        <f t="shared" si="24"/>
        <v>2.42492492492381-110687.302465449i</v>
      </c>
      <c r="G123" t="str">
        <f t="shared" si="25"/>
        <v>0.99999999999954-6.7826275827429E-07i</v>
      </c>
      <c r="H123" t="str">
        <f t="shared" si="26"/>
        <v>1078.65174990509+0.283896252450597i</v>
      </c>
      <c r="I123" t="str">
        <f t="shared" si="27"/>
        <v>96.0264525209882-336812.773861434i</v>
      </c>
      <c r="K123" t="str">
        <f t="shared" si="28"/>
        <v>0.0111249985639885-3.94544334431534E-06i</v>
      </c>
      <c r="L123" t="str">
        <f t="shared" si="29"/>
        <v>0.00015-209.128350186933i</v>
      </c>
      <c r="M123" t="str">
        <f t="shared" si="30"/>
        <v>0.0004-36.9050029741646i</v>
      </c>
      <c r="N123">
        <f t="shared" si="31"/>
        <v>89.996923454491679</v>
      </c>
      <c r="O123">
        <f t="shared" si="32"/>
        <v>86.575279356006149</v>
      </c>
      <c r="P123" s="3">
        <f t="shared" si="33"/>
        <v>86.575279356006149</v>
      </c>
      <c r="Q123" s="3">
        <f t="shared" si="34"/>
        <v>-90.003076545508321</v>
      </c>
      <c r="R123">
        <f t="shared" si="35"/>
        <v>89.996923454491679</v>
      </c>
      <c r="S123">
        <f t="shared" si="36"/>
        <v>1.3493608836818278E-3</v>
      </c>
      <c r="T123">
        <f t="shared" si="19"/>
        <v>86.575279356006149</v>
      </c>
    </row>
    <row r="124" spans="1:20" x14ac:dyDescent="0.25">
      <c r="A124">
        <f t="shared" si="20"/>
        <v>8.5105019594505666</v>
      </c>
      <c r="B124">
        <f t="shared" si="37"/>
        <v>1.3544884550398189</v>
      </c>
      <c r="C124" t="str">
        <f t="shared" si="21"/>
        <v>-1.14473425331479-21238.1544967808i</v>
      </c>
      <c r="D124" t="str">
        <f t="shared" si="22"/>
        <v>3.47812499998795-11750.1882417242i</v>
      </c>
      <c r="E124" t="str">
        <f t="shared" si="23"/>
        <v>162.469536859599+0.000989195834080882i</v>
      </c>
      <c r="F124" t="str">
        <f t="shared" si="24"/>
        <v>2.4249249249238-110268.282990099i</v>
      </c>
      <c r="G124" t="str">
        <f t="shared" si="25"/>
        <v>0.999999999999536-6.80840156755729E-07i</v>
      </c>
      <c r="H124" t="str">
        <f t="shared" si="26"/>
        <v>1078.65175039631+0.284975058232406i</v>
      </c>
      <c r="I124" t="str">
        <f t="shared" si="27"/>
        <v>96.0264525313565-335537.730623699i</v>
      </c>
      <c r="K124" t="str">
        <f t="shared" si="28"/>
        <v>0.0111249985530541-3.96043602502845E-06i</v>
      </c>
      <c r="L124" t="str">
        <f t="shared" si="29"/>
        <v>0.00015-208.336670837749i</v>
      </c>
      <c r="M124" t="str">
        <f t="shared" si="30"/>
        <v>0.0004-36.7652948537204i</v>
      </c>
      <c r="N124">
        <f t="shared" si="31"/>
        <v>89.996911763622151</v>
      </c>
      <c r="O124">
        <f t="shared" si="32"/>
        <v>86.542335527579283</v>
      </c>
      <c r="P124" s="3">
        <f t="shared" si="33"/>
        <v>86.542335527579283</v>
      </c>
      <c r="Q124" s="3">
        <f t="shared" si="34"/>
        <v>-90.003088236377849</v>
      </c>
      <c r="R124">
        <f t="shared" si="35"/>
        <v>89.996911763622151</v>
      </c>
      <c r="S124">
        <f t="shared" si="36"/>
        <v>1.3544884550398188E-3</v>
      </c>
      <c r="T124">
        <f t="shared" si="19"/>
        <v>86.542335527579283</v>
      </c>
    </row>
    <row r="125" spans="1:20" x14ac:dyDescent="0.25">
      <c r="A125">
        <f t="shared" si="20"/>
        <v>8.5428418668964792</v>
      </c>
      <c r="B125">
        <f t="shared" si="37"/>
        <v>1.3596355111689702</v>
      </c>
      <c r="C125" t="str">
        <f t="shared" si="21"/>
        <v>-1.14473425184058-21157.7550237446i</v>
      </c>
      <c r="D125" t="str">
        <f t="shared" si="22"/>
        <v>3.47812499998786-11705.7065568574i</v>
      </c>
      <c r="E125" t="str">
        <f t="shared" si="23"/>
        <v>162.46953685882+0.000992954778745154i</v>
      </c>
      <c r="F125" t="str">
        <f t="shared" si="24"/>
        <v>2.42492492492379-109850.84976102i</v>
      </c>
      <c r="G125" t="str">
        <f t="shared" si="25"/>
        <v>0.999999999999533-6.83427349351399E-07i</v>
      </c>
      <c r="H125" t="str">
        <f t="shared" si="26"/>
        <v>1078.65175089127+0.286057963476446i</v>
      </c>
      <c r="I125" t="str">
        <f t="shared" si="27"/>
        <v>96.0264525418049-334267.514208868i</v>
      </c>
      <c r="K125" t="str">
        <f t="shared" si="28"/>
        <v>0.0111249985420364-3.97548567788255E-06i</v>
      </c>
      <c r="L125" t="str">
        <f t="shared" si="29"/>
        <v>0.00015-207.547988481519i</v>
      </c>
      <c r="M125" t="str">
        <f t="shared" si="30"/>
        <v>0.0004-36.6261156143858i</v>
      </c>
      <c r="N125">
        <f t="shared" si="31"/>
        <v>89.99690002832736</v>
      </c>
      <c r="O125">
        <f t="shared" si="32"/>
        <v>86.509391699140792</v>
      </c>
      <c r="P125" s="3">
        <f t="shared" si="33"/>
        <v>86.509391699140792</v>
      </c>
      <c r="Q125" s="3">
        <f t="shared" si="34"/>
        <v>-90.00309997167264</v>
      </c>
      <c r="R125">
        <f t="shared" si="35"/>
        <v>89.99690002832736</v>
      </c>
      <c r="S125">
        <f t="shared" si="36"/>
        <v>1.3596355111689701E-3</v>
      </c>
      <c r="T125">
        <f t="shared" si="19"/>
        <v>86.509391699140792</v>
      </c>
    </row>
    <row r="126" spans="1:20" x14ac:dyDescent="0.25">
      <c r="A126">
        <f t="shared" si="20"/>
        <v>8.5753046659906857</v>
      </c>
      <c r="B126">
        <f t="shared" si="37"/>
        <v>1.3648021261114123</v>
      </c>
      <c r="C126" t="str">
        <f t="shared" si="21"/>
        <v>-1.14473425035517-21077.6599121182i</v>
      </c>
      <c r="D126" t="str">
        <f t="shared" si="22"/>
        <v>3.47812499998776-11661.3932625094i</v>
      </c>
      <c r="E126" t="str">
        <f t="shared" si="23"/>
        <v>162.469536858037+0.000996728007405015i</v>
      </c>
      <c r="F126" t="str">
        <f t="shared" si="24"/>
        <v>2.42492492492378-109434.996773294i</v>
      </c>
      <c r="G126" t="str">
        <f t="shared" si="25"/>
        <v>0.999999999999529-6.86024373278932E-07i</v>
      </c>
      <c r="H126" t="str">
        <f t="shared" si="26"/>
        <v>1078.65175139+0.287144983760671i</v>
      </c>
      <c r="I126" t="str">
        <f t="shared" si="27"/>
        <v>96.0264525523318-333002.10634445i</v>
      </c>
      <c r="K126" t="str">
        <f t="shared" si="28"/>
        <v>0.0111249985309349-3.99059251937126E-06i</v>
      </c>
      <c r="L126" t="str">
        <f t="shared" si="29"/>
        <v>0.00015-206.762291772783i</v>
      </c>
      <c r="M126" t="str">
        <f t="shared" si="30"/>
        <v>0.0004-36.4874632540205i</v>
      </c>
      <c r="N126">
        <f t="shared" si="31"/>
        <v>89.996888248438481</v>
      </c>
      <c r="O126">
        <f t="shared" si="32"/>
        <v>86.47644787069099</v>
      </c>
      <c r="P126" s="3">
        <f t="shared" si="33"/>
        <v>86.47644787069099</v>
      </c>
      <c r="Q126" s="3">
        <f t="shared" si="34"/>
        <v>-90.003111751561519</v>
      </c>
      <c r="R126">
        <f t="shared" si="35"/>
        <v>89.996888248438481</v>
      </c>
      <c r="S126">
        <f t="shared" si="36"/>
        <v>1.3648021261114124E-3</v>
      </c>
      <c r="T126">
        <f t="shared" si="19"/>
        <v>86.47644787069099</v>
      </c>
    </row>
    <row r="127" spans="1:20" x14ac:dyDescent="0.25">
      <c r="A127">
        <f t="shared" si="20"/>
        <v>8.6078908237214513</v>
      </c>
      <c r="B127">
        <f t="shared" si="37"/>
        <v>1.3699883741906356</v>
      </c>
      <c r="C127" t="str">
        <f t="shared" si="21"/>
        <v>-1.14473424885839-20997.8680097055i</v>
      </c>
      <c r="D127" t="str">
        <f t="shared" si="22"/>
        <v>3.47812499998767-11617.2477212184i</v>
      </c>
      <c r="E127" t="str">
        <f t="shared" si="23"/>
        <v>162.469536857247+0.00100051557433941i</v>
      </c>
      <c r="F127" t="str">
        <f t="shared" si="24"/>
        <v>2.42492492492377-109020.718044737i</v>
      </c>
      <c r="G127" t="str">
        <f t="shared" si="25"/>
        <v>0.999999999999526-6.88631265897389E-07i</v>
      </c>
      <c r="H127" t="str">
        <f t="shared" si="26"/>
        <v>1078.65175189252+0.288236134722241i</v>
      </c>
      <c r="I127" t="str">
        <f t="shared" si="27"/>
        <v>96.0264525629396-331741.488827128i</v>
      </c>
      <c r="K127" t="str">
        <f t="shared" si="28"/>
        <v>0.0111249985197488-4.00575676681084E-06i</v>
      </c>
      <c r="L127" t="str">
        <f t="shared" si="29"/>
        <v>0.00015-205.979569409028i</v>
      </c>
      <c r="M127" t="str">
        <f t="shared" si="30"/>
        <v>0.0004-36.3493357780638i</v>
      </c>
      <c r="N127">
        <f t="shared" si="31"/>
        <v>89.996876423786048</v>
      </c>
      <c r="O127">
        <f t="shared" si="32"/>
        <v>86.443504042229364</v>
      </c>
      <c r="P127" s="3">
        <f t="shared" si="33"/>
        <v>86.443504042229364</v>
      </c>
      <c r="Q127" s="3">
        <f t="shared" si="34"/>
        <v>-90.003123576213952</v>
      </c>
      <c r="R127">
        <f t="shared" si="35"/>
        <v>89.996876423786048</v>
      </c>
      <c r="S127">
        <f t="shared" si="36"/>
        <v>1.3699883741906357E-3</v>
      </c>
      <c r="T127">
        <f t="shared" si="19"/>
        <v>86.443504042229364</v>
      </c>
    </row>
    <row r="128" spans="1:20" x14ac:dyDescent="0.25">
      <c r="A128">
        <f t="shared" si="20"/>
        <v>8.6406008088515911</v>
      </c>
      <c r="B128">
        <f t="shared" si="37"/>
        <v>1.37519433001256</v>
      </c>
      <c r="C128" t="str">
        <f t="shared" si="21"/>
        <v>-1.14473424735029-20918.3781686735i</v>
      </c>
      <c r="D128" t="str">
        <f t="shared" si="22"/>
        <v>3.47812499998758-11573.2692979361i</v>
      </c>
      <c r="E128" t="str">
        <f t="shared" si="23"/>
        <v>162.46953685645+0.00100431753403377i</v>
      </c>
      <c r="F128" t="str">
        <f t="shared" si="24"/>
        <v>2.42492492492376-108608.007615809i</v>
      </c>
      <c r="G128" t="str">
        <f t="shared" si="25"/>
        <v>0.999999999999522-6.91248064707797E-07i</v>
      </c>
      <c r="H128" t="str">
        <f t="shared" si="26"/>
        <v>1078.65175239888+0.289331432057733i</v>
      </c>
      <c r="I128" t="str">
        <f t="shared" si="27"/>
        <v>96.0264525736279-330485.643522497i</v>
      </c>
      <c r="K128" t="str">
        <f t="shared" si="28"/>
        <v>0.0111249985084775-0.0000040209786383434i</v>
      </c>
      <c r="L128" t="str">
        <f t="shared" si="29"/>
        <v>0.00015-205.199810130532i</v>
      </c>
      <c r="M128" t="str">
        <f t="shared" si="30"/>
        <v>0.0004-36.2117311995057i</v>
      </c>
      <c r="N128">
        <f t="shared" si="31"/>
        <v>89.996864554200002</v>
      </c>
      <c r="O128">
        <f t="shared" si="32"/>
        <v>86.410560213755971</v>
      </c>
      <c r="P128" s="3">
        <f t="shared" si="33"/>
        <v>86.410560213755971</v>
      </c>
      <c r="Q128" s="3">
        <f t="shared" si="34"/>
        <v>-90.003135445799998</v>
      </c>
      <c r="R128">
        <f t="shared" si="35"/>
        <v>89.996864554200002</v>
      </c>
      <c r="S128">
        <f t="shared" si="36"/>
        <v>1.37519433001256E-3</v>
      </c>
      <c r="T128">
        <f t="shared" si="19"/>
        <v>86.410560213755971</v>
      </c>
    </row>
    <row r="129" spans="1:20" x14ac:dyDescent="0.25">
      <c r="A129">
        <f t="shared" si="20"/>
        <v>8.6734350919252279</v>
      </c>
      <c r="B129">
        <f t="shared" si="37"/>
        <v>1.3804200684666077</v>
      </c>
      <c r="C129" t="str">
        <f t="shared" si="21"/>
        <v>-1.14473424583073-20839.1892455345i</v>
      </c>
      <c r="D129" t="str">
        <f t="shared" si="22"/>
        <v>3.47812499998748-11529.4573600181i</v>
      </c>
      <c r="E129" t="str">
        <f t="shared" si="23"/>
        <v>162.469536855648+0.00100813394118082i</v>
      </c>
      <c r="F129" t="str">
        <f t="shared" si="24"/>
        <v>2.42492492492376-108196.859549534i</v>
      </c>
      <c r="G129" t="str">
        <f t="shared" si="25"/>
        <v>0.999999999999519-6.93874807353684E-07i</v>
      </c>
      <c r="H129" t="str">
        <f t="shared" si="26"/>
        <v>1078.65175290909+0.290430891523368i</v>
      </c>
      <c r="I129" t="str">
        <f t="shared" si="27"/>
        <v>96.0264525843982-329234.552364802i</v>
      </c>
      <c r="K129" t="str">
        <f t="shared" si="28"/>
        <v>0.0111249984971204-4.03625835293993E-06i</v>
      </c>
      <c r="L129" t="str">
        <f t="shared" si="29"/>
        <v>0.00015-204.423002720196i</v>
      </c>
      <c r="M129" t="str">
        <f t="shared" si="30"/>
        <v>0.0004-36.0746475388581i</v>
      </c>
      <c r="N129">
        <f t="shared" si="31"/>
        <v>89.996852639509555</v>
      </c>
      <c r="O129">
        <f t="shared" si="32"/>
        <v>86.377616385270841</v>
      </c>
      <c r="P129" s="3">
        <f t="shared" si="33"/>
        <v>86.377616385270841</v>
      </c>
      <c r="Q129" s="3">
        <f t="shared" si="34"/>
        <v>-90.003147360490445</v>
      </c>
      <c r="R129">
        <f t="shared" si="35"/>
        <v>89.996852639509555</v>
      </c>
      <c r="S129">
        <f t="shared" si="36"/>
        <v>1.3804200684666076E-3</v>
      </c>
      <c r="T129">
        <f t="shared" si="19"/>
        <v>86.377616385270841</v>
      </c>
    </row>
    <row r="130" spans="1:20" x14ac:dyDescent="0.25">
      <c r="A130">
        <f t="shared" si="20"/>
        <v>8.7063941452745439</v>
      </c>
      <c r="B130">
        <f t="shared" si="37"/>
        <v>1.3856656647267809</v>
      </c>
      <c r="C130" t="str">
        <f t="shared" si="21"/>
        <v>-1.1447342442996-20760.3001011291i</v>
      </c>
      <c r="D130" t="str">
        <f t="shared" si="22"/>
        <v>3.47812499998739-11485.811277215i</v>
      </c>
      <c r="E130" t="str">
        <f t="shared" si="23"/>
        <v>162.46953685484+0.00101196485068121i</v>
      </c>
      <c r="F130" t="str">
        <f t="shared" si="24"/>
        <v>2.42492492492375-107787.267931407i</v>
      </c>
      <c r="G130" t="str">
        <f t="shared" si="25"/>
        <v>0.999999999999515-6.96511531621626E-07i</v>
      </c>
      <c r="H130" t="str">
        <f t="shared" si="26"/>
        <v>1078.65175342319+0.291534528935246i</v>
      </c>
      <c r="I130" t="str">
        <f t="shared" si="27"/>
        <v>96.02645259525-327988.197356674i</v>
      </c>
      <c r="K130" t="str">
        <f t="shared" si="28"/>
        <v>0.0111249984856768-4.05159613040353E-06i</v>
      </c>
      <c r="L130" t="str">
        <f t="shared" si="29"/>
        <v>0.00015-203.649136003383i</v>
      </c>
      <c r="M130" t="str">
        <f t="shared" si="30"/>
        <v>0.0004-35.9380828241264i</v>
      </c>
      <c r="N130">
        <f t="shared" si="31"/>
        <v>89.996840679543354</v>
      </c>
      <c r="O130">
        <f t="shared" si="32"/>
        <v>86.344672556773858</v>
      </c>
      <c r="P130" s="3">
        <f t="shared" si="33"/>
        <v>86.344672556773858</v>
      </c>
      <c r="Q130" s="3">
        <f t="shared" si="34"/>
        <v>-90.003159320456646</v>
      </c>
      <c r="R130">
        <f t="shared" si="35"/>
        <v>89.996840679543354</v>
      </c>
      <c r="S130">
        <f t="shared" si="36"/>
        <v>1.3856656647267809E-3</v>
      </c>
      <c r="T130">
        <f t="shared" si="19"/>
        <v>86.344672556773858</v>
      </c>
    </row>
    <row r="131" spans="1:20" x14ac:dyDescent="0.25">
      <c r="A131">
        <f t="shared" si="20"/>
        <v>8.7394784430265879</v>
      </c>
      <c r="B131">
        <f t="shared" si="37"/>
        <v>1.3909311942527427</v>
      </c>
      <c r="C131" t="str">
        <f t="shared" si="21"/>
        <v>-1.14473424275673-20681.7096006101i</v>
      </c>
      <c r="D131" t="str">
        <f t="shared" si="22"/>
        <v>3.47812499998729-11442.3304216631i</v>
      </c>
      <c r="E131" t="str">
        <f t="shared" si="23"/>
        <v>162.469536854024+0.00101581031764364i</v>
      </c>
      <c r="F131" t="str">
        <f t="shared" si="24"/>
        <v>2.42492492492373-107379.226869317i</v>
      </c>
      <c r="G131" t="str">
        <f t="shared" si="25"/>
        <v>0.999999999999511-6.99158275441785E-07i</v>
      </c>
      <c r="H131" t="str">
        <f t="shared" si="26"/>
        <v>1078.65175394119+0.292642360169563i</v>
      </c>
      <c r="I131" t="str">
        <f t="shared" si="27"/>
        <v>96.0264526061846-326746.560568877i</v>
      </c>
      <c r="K131" t="str">
        <f t="shared" si="28"/>
        <v>0.0111249984741461-4.06699219137254E-06i</v>
      </c>
      <c r="L131" t="str">
        <f t="shared" si="29"/>
        <v>0.00015-202.878198847761i</v>
      </c>
      <c r="M131" t="str">
        <f t="shared" si="30"/>
        <v>0.0004-35.8020350907814i</v>
      </c>
      <c r="N131">
        <f t="shared" si="31"/>
        <v>89.99682867412929</v>
      </c>
      <c r="O131">
        <f t="shared" si="32"/>
        <v>86.31172872826474</v>
      </c>
      <c r="P131" s="3">
        <f t="shared" si="33"/>
        <v>86.31172872826474</v>
      </c>
      <c r="Q131" s="3">
        <f t="shared" si="34"/>
        <v>-90.00317132587071</v>
      </c>
      <c r="R131">
        <f t="shared" si="35"/>
        <v>89.99682867412929</v>
      </c>
      <c r="S131">
        <f t="shared" si="36"/>
        <v>1.3909311942527428E-3</v>
      </c>
      <c r="T131">
        <f t="shared" si="19"/>
        <v>86.31172872826474</v>
      </c>
    </row>
    <row r="132" spans="1:20" x14ac:dyDescent="0.25">
      <c r="A132">
        <f t="shared" si="20"/>
        <v>8.7726884611100893</v>
      </c>
      <c r="B132">
        <f t="shared" si="37"/>
        <v>1.3962167327909032</v>
      </c>
      <c r="C132" t="str">
        <f t="shared" si="21"/>
        <v>-1.14473424120222-20603.4166134271i</v>
      </c>
      <c r="D132" t="str">
        <f t="shared" si="22"/>
        <v>3.47812499998719-11399.0141678758i</v>
      </c>
      <c r="E132" t="str">
        <f t="shared" si="23"/>
        <v>162.469536853204+0.00101967039738643i</v>
      </c>
      <c r="F132" t="str">
        <f t="shared" si="24"/>
        <v>2.42492492492373-106972.730493455i</v>
      </c>
      <c r="G132" t="str">
        <f t="shared" si="25"/>
        <v>0.999999999999508-7.01815076888461E-07i</v>
      </c>
      <c r="H132" t="str">
        <f t="shared" si="26"/>
        <v>1078.65175446316+0.293754401162855i</v>
      </c>
      <c r="I132" t="str">
        <f t="shared" si="27"/>
        <v>96.0264526172041-325509.624140057i</v>
      </c>
      <c r="K132" t="str">
        <f t="shared" si="28"/>
        <v>0.0111249984625275-4.08244675732372E-06i</v>
      </c>
      <c r="L132" t="str">
        <f t="shared" si="29"/>
        <v>0.00015-202.110180163141i</v>
      </c>
      <c r="M132" t="str">
        <f t="shared" si="30"/>
        <v>0.0004-35.6665023817309i</v>
      </c>
      <c r="N132">
        <f t="shared" si="31"/>
        <v>89.996816623094702</v>
      </c>
      <c r="O132">
        <f t="shared" si="32"/>
        <v>86.278784899743528</v>
      </c>
      <c r="P132" s="3">
        <f t="shared" si="33"/>
        <v>86.278784899743528</v>
      </c>
      <c r="Q132" s="3">
        <f t="shared" si="34"/>
        <v>-90.003183376905298</v>
      </c>
      <c r="R132">
        <f t="shared" si="35"/>
        <v>89.996816623094702</v>
      </c>
      <c r="S132">
        <f t="shared" si="36"/>
        <v>1.3962167327909033E-3</v>
      </c>
      <c r="T132">
        <f t="shared" si="19"/>
        <v>86.278784899743528</v>
      </c>
    </row>
    <row r="133" spans="1:20" x14ac:dyDescent="0.25">
      <c r="A133">
        <f t="shared" si="20"/>
        <v>8.8060246772623074</v>
      </c>
      <c r="B133">
        <f t="shared" si="37"/>
        <v>1.4015223563755086</v>
      </c>
      <c r="C133" t="str">
        <f t="shared" si="21"/>
        <v>-1.1447342396358-20525.4200133091i</v>
      </c>
      <c r="D133" t="str">
        <f t="shared" si="22"/>
        <v>3.4781249999871-11355.8618927342i</v>
      </c>
      <c r="E133" t="str">
        <f t="shared" si="23"/>
        <v>162.469536852376+0.00102354514543831i</v>
      </c>
      <c r="F133" t="str">
        <f t="shared" si="24"/>
        <v>2.42492492492373-106567.772956234i</v>
      </c>
      <c r="G133" t="str">
        <f t="shared" si="25"/>
        <v>0.999999999999504-7.04481974180635E-07i</v>
      </c>
      <c r="H133" t="str">
        <f t="shared" si="26"/>
        <v>1078.65175498909+0.294870667912199i</v>
      </c>
      <c r="I133" t="str">
        <f t="shared" si="27"/>
        <v>96.0264526283057-324277.370276456i</v>
      </c>
      <c r="K133" t="str">
        <f t="shared" si="28"/>
        <v>0.0111249984508205-4.09796005057545E-06i</v>
      </c>
      <c r="L133" t="str">
        <f t="shared" si="29"/>
        <v>0.00015-201.345068901316i</v>
      </c>
      <c r="M133" t="str">
        <f t="shared" si="30"/>
        <v>0.0004-35.5314827472912i</v>
      </c>
      <c r="N133">
        <f t="shared" si="31"/>
        <v>89.996804526266232</v>
      </c>
      <c r="O133">
        <f t="shared" si="32"/>
        <v>86.245841071210123</v>
      </c>
      <c r="P133" s="3">
        <f t="shared" si="33"/>
        <v>86.245841071210123</v>
      </c>
      <c r="Q133" s="3">
        <f t="shared" si="34"/>
        <v>-90.003195473733768</v>
      </c>
      <c r="R133">
        <f t="shared" si="35"/>
        <v>89.996804526266232</v>
      </c>
      <c r="S133">
        <f t="shared" si="36"/>
        <v>1.4015223563755086E-3</v>
      </c>
      <c r="T133">
        <f t="shared" si="19"/>
        <v>86.245841071210123</v>
      </c>
    </row>
    <row r="134" spans="1:20" x14ac:dyDescent="0.25">
      <c r="A134">
        <f t="shared" si="20"/>
        <v>8.8394875710359049</v>
      </c>
      <c r="B134">
        <f t="shared" si="37"/>
        <v>1.4068481413297356</v>
      </c>
      <c r="C134" t="str">
        <f t="shared" si="21"/>
        <v>-1.14473423805744-20447.7186782491i</v>
      </c>
      <c r="D134" t="str">
        <f t="shared" si="22"/>
        <v>3.478124999987-11312.8729754784i</v>
      </c>
      <c r="E134" t="str">
        <f t="shared" si="23"/>
        <v>162.469536851543+0.00102743461753938i</v>
      </c>
      <c r="F134" t="str">
        <f t="shared" si="24"/>
        <v>2.42492492492372-106164.348432204i</v>
      </c>
      <c r="G134" t="str">
        <f t="shared" si="25"/>
        <v>0.9999999999995-7.07159005682518E-07i</v>
      </c>
      <c r="H134" t="str">
        <f t="shared" si="26"/>
        <v>1078.65175551902+0.295991176475476i</v>
      </c>
      <c r="I134" t="str">
        <f t="shared" si="27"/>
        <v>96.0264526394916-323049.781251692i</v>
      </c>
      <c r="K134" t="str">
        <f t="shared" si="28"/>
        <v>0.0111249984390244-4.11353229429089E-06i</v>
      </c>
      <c r="L134" t="str">
        <f t="shared" si="29"/>
        <v>0.00015-200.582854055904i</v>
      </c>
      <c r="M134" t="str">
        <f t="shared" si="30"/>
        <v>0.0004-35.3969742451594i</v>
      </c>
      <c r="N134">
        <f t="shared" si="31"/>
        <v>89.996792383469852</v>
      </c>
      <c r="O134">
        <f t="shared" si="32"/>
        <v>86.212897242664539</v>
      </c>
      <c r="P134" s="3">
        <f t="shared" si="33"/>
        <v>86.212897242664539</v>
      </c>
      <c r="Q134" s="3">
        <f t="shared" si="34"/>
        <v>-90.003207616530148</v>
      </c>
      <c r="R134">
        <f t="shared" si="35"/>
        <v>89.996792383469852</v>
      </c>
      <c r="S134">
        <f t="shared" si="36"/>
        <v>1.4068481413297355E-3</v>
      </c>
      <c r="T134">
        <f t="shared" si="19"/>
        <v>86.212897242664539</v>
      </c>
    </row>
    <row r="135" spans="1:20" x14ac:dyDescent="0.25">
      <c r="A135">
        <f t="shared" si="20"/>
        <v>8.8730776238058411</v>
      </c>
      <c r="B135">
        <f t="shared" si="37"/>
        <v>1.4121941642667886</v>
      </c>
      <c r="C135" t="str">
        <f t="shared" si="21"/>
        <v>-1.14473423646712-20370.3114904872i</v>
      </c>
      <c r="D135" t="str">
        <f t="shared" si="22"/>
        <v>3.47812499998689-11270.0467976984i</v>
      </c>
      <c r="E135" t="str">
        <f t="shared" si="23"/>
        <v>162.469536850704+0.00103133886964027i</v>
      </c>
      <c r="F135" t="str">
        <f t="shared" si="24"/>
        <v>2.4249249249237-105762.451117969i</v>
      </c>
      <c r="G135" t="str">
        <f t="shared" si="25"/>
        <v>0.999999999999496-7.09846209904109E-07i</v>
      </c>
      <c r="H135" t="str">
        <f t="shared" si="26"/>
        <v>1078.65175605298+0.297115942971578i</v>
      </c>
      <c r="I135" t="str">
        <f t="shared" si="27"/>
        <v>96.0264526507621-321826.839406487i</v>
      </c>
      <c r="K135" t="str">
        <f t="shared" si="28"/>
        <v>0.0111249984271385-0.0000041291637124812i</v>
      </c>
      <c r="L135" t="str">
        <f t="shared" si="29"/>
        <v>0.00015-199.823524662188i</v>
      </c>
      <c r="M135" t="str">
        <f t="shared" si="30"/>
        <v>0.0004-35.262974940386i</v>
      </c>
      <c r="N135">
        <f t="shared" si="31"/>
        <v>89.996780194530885</v>
      </c>
      <c r="O135">
        <f t="shared" si="32"/>
        <v>86.179953414106635</v>
      </c>
      <c r="P135" s="3">
        <f t="shared" si="33"/>
        <v>86.179953414106635</v>
      </c>
      <c r="Q135" s="3">
        <f t="shared" si="34"/>
        <v>-90.003219805469115</v>
      </c>
      <c r="R135">
        <f t="shared" si="35"/>
        <v>89.996780194530885</v>
      </c>
      <c r="S135">
        <f t="shared" si="36"/>
        <v>1.4121941642667886E-3</v>
      </c>
      <c r="T135">
        <f t="shared" si="19"/>
        <v>86.179953414106635</v>
      </c>
    </row>
    <row r="136" spans="1:20" x14ac:dyDescent="0.25">
      <c r="A136">
        <f t="shared" si="20"/>
        <v>8.9067953187763038</v>
      </c>
      <c r="B136">
        <f t="shared" si="37"/>
        <v>1.4175605020910025</v>
      </c>
      <c r="C136" t="str">
        <f t="shared" si="21"/>
        <v>-1.14473423486462-20293.1973364945i</v>
      </c>
      <c r="D136" t="str">
        <f t="shared" si="22"/>
        <v>3.4781249999868-11227.3827433251i</v>
      </c>
      <c r="E136" t="str">
        <f t="shared" si="23"/>
        <v>162.469536849858+0.00103525795790558i</v>
      </c>
      <c r="F136" t="str">
        <f t="shared" si="24"/>
        <v>2.4249249249237-105362.0752321i</v>
      </c>
      <c r="G136" t="str">
        <f t="shared" si="25"/>
        <v>0.999999999999492-7.12543625501742E-07i</v>
      </c>
      <c r="H136" t="str">
        <f t="shared" si="26"/>
        <v>1078.65175659102+0.298244983580662i</v>
      </c>
      <c r="I136" t="str">
        <f t="shared" si="27"/>
        <v>96.0264526621198-320608.527148416i</v>
      </c>
      <c r="K136" t="str">
        <f t="shared" si="28"/>
        <v>0.011124998415162-4.14485453000882E-06i</v>
      </c>
      <c r="L136" t="str">
        <f t="shared" si="29"/>
        <v>0.00015-199.067069796959i</v>
      </c>
      <c r="M136" t="str">
        <f t="shared" si="30"/>
        <v>0.0004-35.1294829053457i</v>
      </c>
      <c r="N136">
        <f t="shared" si="31"/>
        <v>89.996767959273996</v>
      </c>
      <c r="O136">
        <f t="shared" si="32"/>
        <v>86.147009585536097</v>
      </c>
      <c r="P136" s="3">
        <f t="shared" si="33"/>
        <v>86.147009585536097</v>
      </c>
      <c r="Q136" s="3">
        <f t="shared" si="34"/>
        <v>-90.003232040726004</v>
      </c>
      <c r="R136">
        <f t="shared" si="35"/>
        <v>89.996767959273996</v>
      </c>
      <c r="S136">
        <f t="shared" si="36"/>
        <v>1.4175605020910025E-3</v>
      </c>
      <c r="T136">
        <f t="shared" si="19"/>
        <v>86.147009585536097</v>
      </c>
    </row>
    <row r="137" spans="1:20" x14ac:dyDescent="0.25">
      <c r="A137">
        <f t="shared" si="20"/>
        <v>8.9406411409876529</v>
      </c>
      <c r="B137">
        <f t="shared" si="37"/>
        <v>1.4229472319989482</v>
      </c>
      <c r="C137" t="str">
        <f t="shared" si="21"/>
        <v>-1.14473423325001-20216.3751069586i</v>
      </c>
      <c r="D137" t="str">
        <f t="shared" si="22"/>
        <v>3.4781249999867-11184.880198622i</v>
      </c>
      <c r="E137" t="str">
        <f t="shared" si="23"/>
        <v>162.469536849005+0.00103919193871282i</v>
      </c>
      <c r="F137" t="str">
        <f t="shared" si="24"/>
        <v>2.42492492492368-104963.215015056i</v>
      </c>
      <c r="G137" t="str">
        <f t="shared" si="25"/>
        <v>0.999999999999488-7.15251291278646E-07i</v>
      </c>
      <c r="H137" t="str">
        <f t="shared" si="26"/>
        <v>1078.65175713315+0.299378314544357i</v>
      </c>
      <c r="I137" t="str">
        <f t="shared" si="27"/>
        <v>96.0264526735644-319394.826951643i</v>
      </c>
      <c r="K137" t="str">
        <f t="shared" si="28"/>
        <v>0.0111249984030943-4.16060497259064E-06i</v>
      </c>
      <c r="L137" t="str">
        <f t="shared" si="29"/>
        <v>0.00015-198.313478578361i</v>
      </c>
      <c r="M137" t="str">
        <f t="shared" si="30"/>
        <v>0.0004-34.9964962197109i</v>
      </c>
      <c r="N137">
        <f t="shared" si="31"/>
        <v>89.996755677523197</v>
      </c>
      <c r="O137">
        <f t="shared" si="32"/>
        <v>86.114065756953053</v>
      </c>
      <c r="P137" s="3">
        <f t="shared" si="33"/>
        <v>86.114065756953053</v>
      </c>
      <c r="Q137" s="3">
        <f t="shared" si="34"/>
        <v>-90.003244322476803</v>
      </c>
      <c r="R137">
        <f t="shared" si="35"/>
        <v>89.996755677523197</v>
      </c>
      <c r="S137">
        <f t="shared" si="36"/>
        <v>1.4229472319989482E-3</v>
      </c>
      <c r="T137">
        <f t="shared" si="19"/>
        <v>86.114065756953053</v>
      </c>
    </row>
    <row r="138" spans="1:20" x14ac:dyDescent="0.25">
      <c r="A138">
        <f t="shared" si="20"/>
        <v>8.9746155773234069</v>
      </c>
      <c r="B138">
        <f t="shared" si="37"/>
        <v>1.4283544314805443</v>
      </c>
      <c r="C138" t="str">
        <f t="shared" si="21"/>
        <v>-1.14473423162301-20139.8436967658i</v>
      </c>
      <c r="D138" t="str">
        <f t="shared" si="22"/>
        <v>3.47812499998659-11142.5385521755i</v>
      </c>
      <c r="E138" t="str">
        <f t="shared" si="23"/>
        <v>162.469536848146+0.00104314086865375i</v>
      </c>
      <c r="F138" t="str">
        <f t="shared" si="24"/>
        <v>2.42492492492368-104565.864729099i</v>
      </c>
      <c r="G138" t="str">
        <f t="shared" si="25"/>
        <v>0.999999999999484-7.17969246185503E-07i</v>
      </c>
      <c r="H138" t="str">
        <f t="shared" si="26"/>
        <v>1078.65175767941+0.300515952166008i</v>
      </c>
      <c r="I138" t="str">
        <f t="shared" si="27"/>
        <v>96.0264526850952-318185.721356685i</v>
      </c>
      <c r="K138" t="str">
        <f t="shared" si="28"/>
        <v>0.0111249983909348-4.17641526680127E-06i</v>
      </c>
      <c r="L138" t="str">
        <f t="shared" si="29"/>
        <v>0.00015-197.562740165732i</v>
      </c>
      <c r="M138" t="str">
        <f t="shared" si="30"/>
        <v>0.0004-34.8640129704232i</v>
      </c>
      <c r="N138">
        <f t="shared" si="31"/>
        <v>89.996743349101763</v>
      </c>
      <c r="O138">
        <f t="shared" si="32"/>
        <v>86.081121928357405</v>
      </c>
      <c r="P138" s="3">
        <f t="shared" si="33"/>
        <v>86.081121928357405</v>
      </c>
      <c r="Q138" s="3">
        <f t="shared" si="34"/>
        <v>-90.003256650898237</v>
      </c>
      <c r="R138">
        <f t="shared" si="35"/>
        <v>89.996743349101763</v>
      </c>
      <c r="S138">
        <f t="shared" si="36"/>
        <v>1.4283544314805444E-3</v>
      </c>
      <c r="T138">
        <f t="shared" si="19"/>
        <v>86.081121928357405</v>
      </c>
    </row>
    <row r="139" spans="1:20" x14ac:dyDescent="0.25">
      <c r="A139">
        <f t="shared" si="20"/>
        <v>9.008719116517236</v>
      </c>
      <c r="B139">
        <f t="shared" si="37"/>
        <v>1.4337821783201705</v>
      </c>
      <c r="C139" t="str">
        <f t="shared" si="21"/>
        <v>-1.14473422998363-20063.602004986i</v>
      </c>
      <c r="D139" t="str">
        <f t="shared" si="22"/>
        <v>3.47812499998649-11100.3571948869i</v>
      </c>
      <c r="E139" t="str">
        <f t="shared" si="23"/>
        <v>162.469536847281+0.0010471048045348i</v>
      </c>
      <c r="F139" t="str">
        <f t="shared" si="24"/>
        <v>2.42492492492367-104170.018658211i</v>
      </c>
      <c r="G139" t="str">
        <f t="shared" si="25"/>
        <v>0.999999999999481-7.20697529321005E-07i</v>
      </c>
      <c r="H139" t="str">
        <f t="shared" si="26"/>
        <v>1078.65175822982+0.301657912810922i</v>
      </c>
      <c r="I139" t="str">
        <f t="shared" si="27"/>
        <v>96.0264526967129-316981.192970147i</v>
      </c>
      <c r="K139" t="str">
        <f t="shared" si="28"/>
        <v>0.0111249983786827-4.19228564007627E-06i</v>
      </c>
      <c r="L139" t="str">
        <f t="shared" si="29"/>
        <v>0.00015-196.814843759446i</v>
      </c>
      <c r="M139" t="str">
        <f t="shared" si="30"/>
        <v>0.0004-34.7320312516669i</v>
      </c>
      <c r="N139">
        <f t="shared" si="31"/>
        <v>89.996730973832385</v>
      </c>
      <c r="O139">
        <f t="shared" si="32"/>
        <v>86.048178099748981</v>
      </c>
      <c r="P139" s="3">
        <f t="shared" si="33"/>
        <v>86.048178099748981</v>
      </c>
      <c r="Q139" s="3">
        <f t="shared" si="34"/>
        <v>-90.003269026167615</v>
      </c>
      <c r="R139">
        <f t="shared" si="35"/>
        <v>89.996730973832385</v>
      </c>
      <c r="S139">
        <f t="shared" si="36"/>
        <v>1.4337821783201705E-3</v>
      </c>
      <c r="T139">
        <f t="shared" si="19"/>
        <v>86.048178099748981</v>
      </c>
    </row>
    <row r="140" spans="1:20" x14ac:dyDescent="0.25">
      <c r="A140">
        <f t="shared" si="20"/>
        <v>9.0429522491600025</v>
      </c>
      <c r="B140">
        <f t="shared" si="37"/>
        <v>1.4392305505977872</v>
      </c>
      <c r="C140" t="str">
        <f t="shared" si="21"/>
        <v>-1.14473422833185-19987.6489348569i</v>
      </c>
      <c r="D140" t="str">
        <f t="shared" si="22"/>
        <v>3.47812499998639-11058.3355199633i</v>
      </c>
      <c r="E140" t="str">
        <f t="shared" si="23"/>
        <v>162.469536846408+0.00105108380337898i</v>
      </c>
      <c r="F140" t="str">
        <f t="shared" si="24"/>
        <v>2.42492492492366-103775.671108014i</v>
      </c>
      <c r="G140" t="str">
        <f t="shared" si="25"/>
        <v>0.999999999999477-7.23436179932421E-07i</v>
      </c>
      <c r="H140" t="str">
        <f t="shared" si="26"/>
        <v>1078.65175878443+0.302804212906596i</v>
      </c>
      <c r="I140" t="str">
        <f t="shared" si="27"/>
        <v>96.0264527084205-315781.224464492i</v>
      </c>
      <c r="K140" t="str">
        <f t="shared" si="28"/>
        <v>0.0111249983663373-4.20821632071552E-06i</v>
      </c>
      <c r="L140" t="str">
        <f t="shared" si="29"/>
        <v>0.00015-196.069778600763i</v>
      </c>
      <c r="M140" t="str">
        <f t="shared" si="30"/>
        <v>0.0004-34.6005491648404i</v>
      </c>
      <c r="N140">
        <f t="shared" si="31"/>
        <v>89.996718551537015</v>
      </c>
      <c r="O140">
        <f t="shared" si="32"/>
        <v>86.015234271127738</v>
      </c>
      <c r="P140" s="3">
        <f t="shared" si="33"/>
        <v>86.015234271127738</v>
      </c>
      <c r="Q140" s="3">
        <f t="shared" si="34"/>
        <v>-90.003281448462985</v>
      </c>
      <c r="R140">
        <f t="shared" si="35"/>
        <v>89.996718551537015</v>
      </c>
      <c r="S140">
        <f t="shared" si="36"/>
        <v>1.4392305505977871E-3</v>
      </c>
      <c r="T140">
        <f t="shared" si="19"/>
        <v>86.015234271127738</v>
      </c>
    </row>
    <row r="141" spans="1:20" x14ac:dyDescent="0.25">
      <c r="A141">
        <f t="shared" si="20"/>
        <v>9.0773154677068106</v>
      </c>
      <c r="B141">
        <f t="shared" si="37"/>
        <v>1.4446996266900587</v>
      </c>
      <c r="C141" t="str">
        <f t="shared" si="21"/>
        <v>-1.14473422666748-19911.9833937678i</v>
      </c>
      <c r="D141" t="str">
        <f t="shared" si="22"/>
        <v>3.47812499998628-11016.4729229086i</v>
      </c>
      <c r="E141" t="str">
        <f t="shared" si="23"/>
        <v>162.469536845529+0.00105507792242518i</v>
      </c>
      <c r="F141" t="str">
        <f t="shared" si="24"/>
        <v>2.42492492492364-103382.816405686i</v>
      </c>
      <c r="G141" t="str">
        <f t="shared" si="25"/>
        <v>0.999999999999473-7.26185237416162E-07i</v>
      </c>
      <c r="H141" t="str">
        <f t="shared" si="26"/>
        <v>1078.65175934327+0.303954868942945i</v>
      </c>
      <c r="I141" t="str">
        <f t="shared" si="27"/>
        <v>96.0264527202181-314585.798577769i</v>
      </c>
      <c r="K141" t="str">
        <f t="shared" si="28"/>
        <v>0.0111249983538978-4.22420753788632E-06i</v>
      </c>
      <c r="L141" t="str">
        <f t="shared" si="29"/>
        <v>0.00015-195.32753397167i</v>
      </c>
      <c r="M141" t="str">
        <f t="shared" si="30"/>
        <v>0.0004-34.46956481853i</v>
      </c>
      <c r="N141">
        <f t="shared" si="31"/>
        <v>89.996706082036994</v>
      </c>
      <c r="O141">
        <f t="shared" si="32"/>
        <v>85.982290442493422</v>
      </c>
      <c r="P141" s="3">
        <f t="shared" si="33"/>
        <v>85.982290442493422</v>
      </c>
      <c r="Q141" s="3">
        <f t="shared" si="34"/>
        <v>-90.003293917963006</v>
      </c>
      <c r="R141">
        <f t="shared" si="35"/>
        <v>89.996706082036994</v>
      </c>
      <c r="S141">
        <f t="shared" si="36"/>
        <v>1.4446996266900586E-3</v>
      </c>
      <c r="T141">
        <f t="shared" si="19"/>
        <v>85.982290442493422</v>
      </c>
    </row>
    <row r="142" spans="1:20" x14ac:dyDescent="0.25">
      <c r="A142">
        <f t="shared" si="20"/>
        <v>9.1118092664840962</v>
      </c>
      <c r="B142">
        <f t="shared" si="37"/>
        <v>1.4501894852714809</v>
      </c>
      <c r="C142" t="str">
        <f t="shared" si="21"/>
        <v>-1.14473422499035-19836.604293245i</v>
      </c>
      <c r="D142" t="str">
        <f t="shared" si="22"/>
        <v>3.47812499998618-10974.7688015154i</v>
      </c>
      <c r="E142" t="str">
        <f t="shared" si="23"/>
        <v>162.469536844644+0.00105908721913095i</v>
      </c>
      <c r="F142" t="str">
        <f t="shared" si="24"/>
        <v>2.42492492492363-102991.448899879i</v>
      </c>
      <c r="G142" t="str">
        <f t="shared" si="25"/>
        <v>0.999999999999469-7.28944741318341E-07i</v>
      </c>
      <c r="H142" t="str">
        <f t="shared" si="26"/>
        <v>1078.65175990635+0.30510989747254i</v>
      </c>
      <c r="I142" t="str">
        <f t="shared" si="27"/>
        <v>96.0264527321032-313394.898113364i</v>
      </c>
      <c r="K142" t="str">
        <f t="shared" si="28"/>
        <v>0.0111249983413637-4.24025952162691E-06i</v>
      </c>
      <c r="L142" t="str">
        <f t="shared" si="29"/>
        <v>0.00015-194.58809919473i</v>
      </c>
      <c r="M142" t="str">
        <f t="shared" si="30"/>
        <v>0.0004-34.3390763284818i</v>
      </c>
      <c r="N142">
        <f t="shared" si="31"/>
        <v>89.99669356515291</v>
      </c>
      <c r="O142">
        <f t="shared" si="32"/>
        <v>85.949346613846146</v>
      </c>
      <c r="P142" s="3">
        <f t="shared" si="33"/>
        <v>85.949346613846146</v>
      </c>
      <c r="Q142" s="3">
        <f t="shared" si="34"/>
        <v>-90.00330643484709</v>
      </c>
      <c r="R142">
        <f t="shared" si="35"/>
        <v>89.99669356515291</v>
      </c>
      <c r="S142">
        <f t="shared" si="36"/>
        <v>1.4501894852714809E-3</v>
      </c>
      <c r="T142">
        <f t="shared" si="19"/>
        <v>85.949346613846146</v>
      </c>
    </row>
    <row r="143" spans="1:20" x14ac:dyDescent="0.25">
      <c r="A143">
        <f t="shared" si="20"/>
        <v>9.1464341416967354</v>
      </c>
      <c r="B143">
        <f t="shared" si="37"/>
        <v>1.4557002053155126</v>
      </c>
      <c r="C143" t="str">
        <f t="shared" si="21"/>
        <v>-1.14473422330053-19761.5105489346i</v>
      </c>
      <c r="D143" t="str">
        <f t="shared" si="22"/>
        <v>3.47812499998608-10933.222555856i</v>
      </c>
      <c r="E143" t="str">
        <f t="shared" si="23"/>
        <v>162.469536843752+0.00106311175117091i</v>
      </c>
      <c r="F143" t="str">
        <f t="shared" si="24"/>
        <v>2.42492492492362-102601.562960642i</v>
      </c>
      <c r="G143" t="str">
        <f t="shared" si="25"/>
        <v>0.999999999999465-7.31714731335347E-07i</v>
      </c>
      <c r="H143" t="str">
        <f t="shared" si="26"/>
        <v>1078.65176047373+0.306269315110865i</v>
      </c>
      <c r="I143" t="str">
        <f t="shared" si="27"/>
        <v>96.02645274408-312208.50593979i</v>
      </c>
      <c r="K143" t="str">
        <f t="shared" si="28"/>
        <v>0.0111249983287341-4.25637250284959E-06i</v>
      </c>
      <c r="L143" t="str">
        <f t="shared" si="29"/>
        <v>0.00015-193.851463632925i</v>
      </c>
      <c r="M143" t="str">
        <f t="shared" si="30"/>
        <v>0.0004-34.209081817575i</v>
      </c>
      <c r="N143">
        <f t="shared" si="31"/>
        <v>89.996681000704697</v>
      </c>
      <c r="O143">
        <f t="shared" si="32"/>
        <v>85.916402785185753</v>
      </c>
      <c r="P143" s="3">
        <f t="shared" si="33"/>
        <v>85.916402785185753</v>
      </c>
      <c r="Q143" s="3">
        <f t="shared" si="34"/>
        <v>-90.003318999295303</v>
      </c>
      <c r="R143">
        <f t="shared" si="35"/>
        <v>89.996681000704697</v>
      </c>
      <c r="S143">
        <f t="shared" si="36"/>
        <v>1.4557002053155125E-3</v>
      </c>
      <c r="T143">
        <f t="shared" si="19"/>
        <v>85.916402785185753</v>
      </c>
    </row>
    <row r="144" spans="1:20" x14ac:dyDescent="0.25">
      <c r="A144">
        <f t="shared" si="20"/>
        <v>9.1811905914351826</v>
      </c>
      <c r="B144">
        <f t="shared" si="37"/>
        <v>1.4612318660957115</v>
      </c>
      <c r="C144" t="str">
        <f t="shared" si="21"/>
        <v>-1.14473422159769-19686.7010805877i</v>
      </c>
      <c r="D144" t="str">
        <f t="shared" si="22"/>
        <v>3.47812499998597-10891.8335882735i</v>
      </c>
      <c r="E144" t="str">
        <f t="shared" si="23"/>
        <v>162.469536842852+0.00106715157643962i</v>
      </c>
      <c r="F144" t="str">
        <f t="shared" si="24"/>
        <v>2.42492492492361-102213.152979334i</v>
      </c>
      <c r="G144" t="str">
        <f t="shared" si="25"/>
        <v>0.99999999999946-7.34495247314419E-07i</v>
      </c>
      <c r="H144" t="str">
        <f t="shared" si="26"/>
        <v>1078.65176104542+0.307433138536529i</v>
      </c>
      <c r="I144" t="str">
        <f t="shared" si="27"/>
        <v>96.0264527561462-311026.604990386i</v>
      </c>
      <c r="K144" t="str">
        <f t="shared" si="28"/>
        <v>0.0111249983160084-4.27254671334414E-06i</v>
      </c>
      <c r="L144" t="str">
        <f t="shared" si="29"/>
        <v>0.00015-193.117616689505i</v>
      </c>
      <c r="M144" t="str">
        <f t="shared" si="30"/>
        <v>0.0004-34.0795794157951i</v>
      </c>
      <c r="N144">
        <f t="shared" si="31"/>
        <v>89.996668388511665</v>
      </c>
      <c r="O144">
        <f t="shared" si="32"/>
        <v>85.88345895651203</v>
      </c>
      <c r="P144" s="3">
        <f t="shared" si="33"/>
        <v>85.88345895651203</v>
      </c>
      <c r="Q144" s="3">
        <f t="shared" si="34"/>
        <v>-90.003331611488335</v>
      </c>
      <c r="R144">
        <f t="shared" si="35"/>
        <v>89.996668388511665</v>
      </c>
      <c r="S144">
        <f t="shared" si="36"/>
        <v>1.4612318660957115E-3</v>
      </c>
      <c r="T144">
        <f t="shared" si="19"/>
        <v>85.88345895651203</v>
      </c>
    </row>
    <row r="145" spans="1:20" x14ac:dyDescent="0.25">
      <c r="A145">
        <f t="shared" si="20"/>
        <v>9.2160791156826374</v>
      </c>
      <c r="B145">
        <f t="shared" si="37"/>
        <v>1.4667845471868752</v>
      </c>
      <c r="C145" t="str">
        <f t="shared" si="21"/>
        <v>-1.14473421988211-19612.1748120454i</v>
      </c>
      <c r="D145" t="str">
        <f t="shared" si="22"/>
        <v>3.47812499998586-10850.6013033739i</v>
      </c>
      <c r="E145" t="str">
        <f t="shared" si="23"/>
        <v>162.469536841947+0.0010712067530513i</v>
      </c>
      <c r="F145" t="str">
        <f t="shared" si="24"/>
        <v>2.4249249249236-101826.213368548i</v>
      </c>
      <c r="G145" t="str">
        <f t="shared" si="25"/>
        <v>0.999999999999456-7.3728632925421E-07i</v>
      </c>
      <c r="H145" t="str">
        <f t="shared" si="26"/>
        <v>1078.65176162148+0.308601384491544i</v>
      </c>
      <c r="I145" t="str">
        <f t="shared" si="27"/>
        <v>96.0264527683081-309849.178263121i</v>
      </c>
      <c r="K145" t="str">
        <f t="shared" si="28"/>
        <v>0.0111249983031857-4.28878238578121E-06i</v>
      </c>
      <c r="L145" t="str">
        <f t="shared" si="29"/>
        <v>0.00015-192.386547807835i</v>
      </c>
      <c r="M145" t="str">
        <f t="shared" si="30"/>
        <v>0.0004-33.9505672602062i</v>
      </c>
      <c r="N145">
        <f t="shared" si="31"/>
        <v>89.996655728392327</v>
      </c>
      <c r="O145">
        <f t="shared" si="32"/>
        <v>85.850515127825062</v>
      </c>
      <c r="P145" s="3">
        <f t="shared" si="33"/>
        <v>85.850515127825062</v>
      </c>
      <c r="Q145" s="3">
        <f t="shared" si="34"/>
        <v>-90.003344271607673</v>
      </c>
      <c r="R145">
        <f t="shared" si="35"/>
        <v>89.996655728392327</v>
      </c>
      <c r="S145">
        <f t="shared" si="36"/>
        <v>1.4667845471868753E-3</v>
      </c>
      <c r="T145">
        <f t="shared" si="19"/>
        <v>85.850515127825062</v>
      </c>
    </row>
    <row r="146" spans="1:20" x14ac:dyDescent="0.25">
      <c r="A146">
        <f t="shared" si="20"/>
        <v>9.2511002163222322</v>
      </c>
      <c r="B146">
        <f t="shared" si="37"/>
        <v>1.4723583284661854</v>
      </c>
      <c r="C146" t="str">
        <f t="shared" si="21"/>
        <v>-1.14473421815331-19537.9306712218i</v>
      </c>
      <c r="D146" t="str">
        <f t="shared" si="22"/>
        <v>3.47812499998575-10809.5251080168i</v>
      </c>
      <c r="E146" t="str">
        <f t="shared" si="23"/>
        <v>162.469536841034+0.00107527733934132i</v>
      </c>
      <c r="F146" t="str">
        <f t="shared" si="24"/>
        <v>2.4249249249236-101440.738562025i</v>
      </c>
      <c r="G146" t="str">
        <f t="shared" si="25"/>
        <v>0.999999999999452-7.40088017305374E-07i</v>
      </c>
      <c r="H146" t="str">
        <f t="shared" si="26"/>
        <v>1078.65176220191+0.309774069781509i</v>
      </c>
      <c r="I146" t="str">
        <f t="shared" si="27"/>
        <v>96.0264527805592-308676.2088203i</v>
      </c>
      <c r="K146" t="str">
        <f t="shared" si="28"/>
        <v>0.0111249982902654-4.30507975371545E-06i</v>
      </c>
      <c r="L146" t="str">
        <f t="shared" si="29"/>
        <v>0.00015-191.658246471245i</v>
      </c>
      <c r="M146" t="str">
        <f t="shared" si="30"/>
        <v>0.0004-33.8220434949255i</v>
      </c>
      <c r="N146">
        <f t="shared" si="31"/>
        <v>89.996643020164569</v>
      </c>
      <c r="O146">
        <f t="shared" si="32"/>
        <v>85.817571299124552</v>
      </c>
      <c r="P146" s="3">
        <f t="shared" si="33"/>
        <v>85.817571299124552</v>
      </c>
      <c r="Q146" s="3">
        <f t="shared" si="34"/>
        <v>-90.003356979835431</v>
      </c>
      <c r="R146">
        <f t="shared" si="35"/>
        <v>89.996643020164569</v>
      </c>
      <c r="S146">
        <f t="shared" si="36"/>
        <v>1.4723583284661855E-3</v>
      </c>
      <c r="T146">
        <f t="shared" si="19"/>
        <v>85.817571299124552</v>
      </c>
    </row>
    <row r="147" spans="1:20" x14ac:dyDescent="0.25">
      <c r="A147">
        <f t="shared" si="20"/>
        <v>9.2862543971442566</v>
      </c>
      <c r="B147">
        <f t="shared" si="37"/>
        <v>1.4779532901143571</v>
      </c>
      <c r="C147" t="str">
        <f t="shared" si="21"/>
        <v>-1.14473421641143-19463.9675900903i</v>
      </c>
      <c r="D147" t="str">
        <f t="shared" si="22"/>
        <v>3.47812499998565-10768.6044113074i</v>
      </c>
      <c r="E147" t="str">
        <f t="shared" si="23"/>
        <v>162.469536840115+0.00107936339386617i</v>
      </c>
      <c r="F147" t="str">
        <f t="shared" si="24"/>
        <v>2.42492492492358-101056.723014584i</v>
      </c>
      <c r="G147" t="str">
        <f t="shared" si="25"/>
        <v>0.999999999999448-7.42900351771131E-07i</v>
      </c>
      <c r="H147" t="str">
        <f t="shared" si="26"/>
        <v>1078.65176278677+0.310951211275912i</v>
      </c>
      <c r="I147" t="str">
        <f t="shared" si="27"/>
        <v>96.0264527929066-307507.679788381i</v>
      </c>
      <c r="K147" t="str">
        <f t="shared" si="28"/>
        <v>0.0111249982772467-4.32143905158914E-06i</v>
      </c>
      <c r="L147" t="str">
        <f t="shared" si="29"/>
        <v>0.00015-190.932702202874i</v>
      </c>
      <c r="M147" t="str">
        <f t="shared" si="30"/>
        <v>0.0004-33.6940062710954i</v>
      </c>
      <c r="N147">
        <f t="shared" si="31"/>
        <v>89.996630263645613</v>
      </c>
      <c r="O147">
        <f t="shared" si="32"/>
        <v>85.784627470410499</v>
      </c>
      <c r="P147" s="3">
        <f t="shared" si="33"/>
        <v>85.784627470410499</v>
      </c>
      <c r="Q147" s="3">
        <f t="shared" si="34"/>
        <v>-90.003369736354387</v>
      </c>
      <c r="R147">
        <f t="shared" si="35"/>
        <v>89.996630263645613</v>
      </c>
      <c r="S147">
        <f t="shared" si="36"/>
        <v>1.477953290114357E-3</v>
      </c>
      <c r="T147">
        <f t="shared" si="19"/>
        <v>85.784627470410499</v>
      </c>
    </row>
    <row r="148" spans="1:20" x14ac:dyDescent="0.25">
      <c r="A148">
        <f t="shared" si="20"/>
        <v>9.3215421638534046</v>
      </c>
      <c r="B148">
        <f t="shared" si="37"/>
        <v>1.4835695126167916</v>
      </c>
      <c r="C148" t="str">
        <f t="shared" si="21"/>
        <v>-1.14473421465624-19390.2845046672i</v>
      </c>
      <c r="D148" t="str">
        <f t="shared" si="22"/>
        <v>3.47812499998554-10727.8386245878i</v>
      </c>
      <c r="E148" t="str">
        <f t="shared" si="23"/>
        <v>162.469536839188+0.00108346497540587i</v>
      </c>
      <c r="F148" t="str">
        <f t="shared" si="24"/>
        <v>2.42492492492358-100674.16120203i</v>
      </c>
      <c r="G148" t="str">
        <f t="shared" si="25"/>
        <v>0.999999999999444-7.45723373107857E-07i</v>
      </c>
      <c r="H148" t="str">
        <f t="shared" si="26"/>
        <v>1078.65176337608+0.312132825908323i</v>
      </c>
      <c r="I148" t="str">
        <f t="shared" si="27"/>
        <v>96.026452805346-306343.57435767i</v>
      </c>
      <c r="K148" t="str">
        <f t="shared" si="28"/>
        <v>0.0111249982641289-4.33786051473534E-06i</v>
      </c>
      <c r="L148" t="str">
        <f t="shared" si="29"/>
        <v>0.00015-190.209904565525i</v>
      </c>
      <c r="M148" t="str">
        <f t="shared" si="30"/>
        <v>0.0004-33.5664537468573i</v>
      </c>
      <c r="N148">
        <f t="shared" si="31"/>
        <v>89.99661745865194</v>
      </c>
      <c r="O148">
        <f t="shared" si="32"/>
        <v>85.751683641682831</v>
      </c>
      <c r="P148" s="3">
        <f t="shared" si="33"/>
        <v>85.751683641682831</v>
      </c>
      <c r="Q148" s="3">
        <f t="shared" si="34"/>
        <v>-90.00338254134806</v>
      </c>
      <c r="R148">
        <f t="shared" si="35"/>
        <v>89.99661745865194</v>
      </c>
      <c r="S148">
        <f t="shared" si="36"/>
        <v>1.4835695126167916E-3</v>
      </c>
      <c r="T148">
        <f t="shared" si="19"/>
        <v>85.751683641682831</v>
      </c>
    </row>
    <row r="149" spans="1:20" x14ac:dyDescent="0.25">
      <c r="A149">
        <f t="shared" si="20"/>
        <v>9.3569640240760474</v>
      </c>
      <c r="B149">
        <f t="shared" si="37"/>
        <v>1.4892070767647354</v>
      </c>
      <c r="C149" t="str">
        <f t="shared" si="21"/>
        <v>-1.14473421288772-19316.8803549968i</v>
      </c>
      <c r="D149" t="str">
        <f t="shared" si="22"/>
        <v>3.47812499998543-10687.2271614284i</v>
      </c>
      <c r="E149" t="str">
        <f t="shared" si="23"/>
        <v>162.469536838255+0.00108758214296229i</v>
      </c>
      <c r="F149" t="str">
        <f t="shared" si="24"/>
        <v>2.42492492492356-100293.047621083i</v>
      </c>
      <c r="G149" t="str">
        <f t="shared" si="25"/>
        <v>0.99999999999944-7.48557121925665E-07i</v>
      </c>
      <c r="H149" t="str">
        <f t="shared" si="26"/>
        <v>1078.65176396987+0.313318930676673i</v>
      </c>
      <c r="I149" t="str">
        <f t="shared" si="27"/>
        <v>96.0264528178786-305183.875782119i</v>
      </c>
      <c r="K149" t="str">
        <f t="shared" si="28"/>
        <v>0.0111249982509113-4.35434437938143E-06i</v>
      </c>
      <c r="L149" t="str">
        <f t="shared" si="29"/>
        <v>0.00015-189.489843161511i</v>
      </c>
      <c r="M149" t="str">
        <f t="shared" si="30"/>
        <v>0.0004-33.4393840873255i</v>
      </c>
      <c r="N149">
        <f t="shared" si="31"/>
        <v>89.99660460499932</v>
      </c>
      <c r="O149">
        <f t="shared" si="32"/>
        <v>85.718739812941536</v>
      </c>
      <c r="P149" s="3">
        <f t="shared" si="33"/>
        <v>85.718739812941536</v>
      </c>
      <c r="Q149" s="3">
        <f t="shared" si="34"/>
        <v>-90.00339539500068</v>
      </c>
      <c r="R149">
        <f t="shared" si="35"/>
        <v>89.99660460499932</v>
      </c>
      <c r="S149">
        <f t="shared" si="36"/>
        <v>1.4892070767647354E-3</v>
      </c>
      <c r="T149">
        <f t="shared" si="19"/>
        <v>85.718739812941536</v>
      </c>
    </row>
    <row r="150" spans="1:20" x14ac:dyDescent="0.25">
      <c r="A150">
        <f t="shared" si="20"/>
        <v>9.3925204873675376</v>
      </c>
      <c r="B150">
        <f t="shared" si="37"/>
        <v>1.4948660636564415</v>
      </c>
      <c r="C150" t="str">
        <f t="shared" si="21"/>
        <v>-1.14473421110569-19243.7540851347i</v>
      </c>
      <c r="D150" t="str">
        <f t="shared" si="22"/>
        <v>3.47812499998532-10646.7694376196i</v>
      </c>
      <c r="E150" t="str">
        <f t="shared" si="23"/>
        <v>162.469536837313+0.00109171495576317i</v>
      </c>
      <c r="F150" t="str">
        <f t="shared" si="24"/>
        <v>2.42492492492355-99913.3767892978i</v>
      </c>
      <c r="G150" t="str">
        <f t="shared" si="25"/>
        <v>0.999999999999435-7.51401638988979E-07i</v>
      </c>
      <c r="H150" t="str">
        <f t="shared" si="26"/>
        <v>1078.65176456819+0.314509542643493i</v>
      </c>
      <c r="I150" t="str">
        <f t="shared" si="27"/>
        <v>96.02645283051-304028.567379084i</v>
      </c>
      <c r="K150" t="str">
        <f t="shared" si="28"/>
        <v>0.0111249982375929-0.0000043708908826524i</v>
      </c>
      <c r="L150" t="str">
        <f t="shared" si="29"/>
        <v>0.00015-188.772507632507i</v>
      </c>
      <c r="M150" t="str">
        <f t="shared" si="30"/>
        <v>0.0004-33.3127954645602i</v>
      </c>
      <c r="N150">
        <f t="shared" si="31"/>
        <v>89.996591702502883</v>
      </c>
      <c r="O150">
        <f t="shared" si="32"/>
        <v>85.685795984186058</v>
      </c>
      <c r="P150" s="3">
        <f t="shared" si="33"/>
        <v>85.685795984186058</v>
      </c>
      <c r="Q150" s="3">
        <f t="shared" si="34"/>
        <v>-90.003408297497117</v>
      </c>
      <c r="R150">
        <f t="shared" si="35"/>
        <v>89.996591702502883</v>
      </c>
      <c r="S150">
        <f t="shared" si="36"/>
        <v>1.4948660636564415E-3</v>
      </c>
      <c r="T150">
        <f t="shared" si="19"/>
        <v>85.685795984186058</v>
      </c>
    </row>
    <row r="151" spans="1:20" x14ac:dyDescent="0.25">
      <c r="A151">
        <f t="shared" si="20"/>
        <v>9.4282120652195349</v>
      </c>
      <c r="B151">
        <f t="shared" si="37"/>
        <v>1.5005465546983361</v>
      </c>
      <c r="C151" t="str">
        <f t="shared" si="21"/>
        <v>-1.14473420931008-19170.9046431362i</v>
      </c>
      <c r="D151" t="str">
        <f t="shared" si="22"/>
        <v>3.47812499998521-10606.4648711636i</v>
      </c>
      <c r="E151" t="str">
        <f t="shared" si="23"/>
        <v>162.469536836365+0.00109586347326028i</v>
      </c>
      <c r="F151" t="str">
        <f t="shared" si="24"/>
        <v>2.42492492492354-99535.1432449808i</v>
      </c>
      <c r="G151" t="str">
        <f t="shared" si="25"/>
        <v>0.999999999999431-7.54256965217134E-07i</v>
      </c>
      <c r="H151" t="str">
        <f t="shared" si="26"/>
        <v>1078.65176517106+0.315704678936126i</v>
      </c>
      <c r="I151" t="str">
        <f t="shared" si="27"/>
        <v>96.0264528432352-302877.632529059i</v>
      </c>
      <c r="K151" t="str">
        <f t="shared" si="28"/>
        <v>0.0111249982241732-4.38750026257434E-06i</v>
      </c>
      <c r="L151" t="str">
        <f t="shared" si="29"/>
        <v>0.00015-188.057887659402i</v>
      </c>
      <c r="M151" t="str">
        <f t="shared" si="30"/>
        <v>0.0004-33.1866860575415i</v>
      </c>
      <c r="N151">
        <f t="shared" si="31"/>
        <v>89.996578750977022</v>
      </c>
      <c r="O151">
        <f t="shared" si="32"/>
        <v>85.652852155416809</v>
      </c>
      <c r="P151" s="3">
        <f t="shared" si="33"/>
        <v>85.652852155416809</v>
      </c>
      <c r="Q151" s="3">
        <f t="shared" si="34"/>
        <v>-90.003421249022978</v>
      </c>
      <c r="R151">
        <f t="shared" si="35"/>
        <v>89.996578750977022</v>
      </c>
      <c r="S151">
        <f t="shared" si="36"/>
        <v>1.500546554698336E-3</v>
      </c>
      <c r="T151">
        <f t="shared" si="19"/>
        <v>85.652852155416809</v>
      </c>
    </row>
    <row r="152" spans="1:20" x14ac:dyDescent="0.25">
      <c r="A152">
        <f t="shared" si="20"/>
        <v>9.4640392710673691</v>
      </c>
      <c r="B152">
        <f t="shared" si="37"/>
        <v>1.5062486316061898</v>
      </c>
      <c r="C152" t="str">
        <f t="shared" si="21"/>
        <v>-1.14473420750081-19098.3309810371i</v>
      </c>
      <c r="D152" t="str">
        <f t="shared" si="22"/>
        <v>3.47812499998509-10566.3128822656i</v>
      </c>
      <c r="E152" t="str">
        <f t="shared" si="23"/>
        <v>162.46953683541+0.0011000277551317i</v>
      </c>
      <c r="F152" t="str">
        <f t="shared" si="24"/>
        <v>2.42492492492353-99158.3415471156i</v>
      </c>
      <c r="G152" t="str">
        <f t="shared" si="25"/>
        <v>0.999999999999427-7.57123141684956E-07i</v>
      </c>
      <c r="H152" t="str">
        <f t="shared" si="26"/>
        <v>1078.65176577852+0.316904356747023i</v>
      </c>
      <c r="I152" t="str">
        <f t="shared" si="27"/>
        <v>96.0264528560578-301731.05467546i</v>
      </c>
      <c r="K152" t="str">
        <f t="shared" si="28"/>
        <v>0.0111249982106513-4.40417275807784E-06i</v>
      </c>
      <c r="L152" t="str">
        <f t="shared" si="29"/>
        <v>0.00015-187.345972962145i</v>
      </c>
      <c r="M152" t="str">
        <f t="shared" si="30"/>
        <v>0.0004-33.0610540521433i</v>
      </c>
      <c r="N152">
        <f t="shared" si="31"/>
        <v>89.996565750235433</v>
      </c>
      <c r="O152">
        <f t="shared" si="32"/>
        <v>85.619908326633492</v>
      </c>
      <c r="P152" s="3">
        <f t="shared" si="33"/>
        <v>85.619908326633492</v>
      </c>
      <c r="Q152" s="3">
        <f t="shared" si="34"/>
        <v>-90.003434249764567</v>
      </c>
      <c r="R152">
        <f t="shared" si="35"/>
        <v>89.996565750235433</v>
      </c>
      <c r="S152">
        <f t="shared" si="36"/>
        <v>1.5062486316061898E-3</v>
      </c>
      <c r="T152">
        <f t="shared" si="19"/>
        <v>85.619908326633492</v>
      </c>
    </row>
    <row r="153" spans="1:20" x14ac:dyDescent="0.25">
      <c r="A153">
        <f t="shared" si="20"/>
        <v>9.5000026202974244</v>
      </c>
      <c r="B153">
        <f t="shared" si="37"/>
        <v>1.5119723764062933</v>
      </c>
      <c r="C153" t="str">
        <f t="shared" si="21"/>
        <v>-1.14473420567783-19026.032054841i</v>
      </c>
      <c r="D153" t="str">
        <f t="shared" si="22"/>
        <v>3.47812499998498-10526.3128933258i</v>
      </c>
      <c r="E153" t="str">
        <f t="shared" si="23"/>
        <v>162.469536834448+0.00110420786128122i</v>
      </c>
      <c r="F153" t="str">
        <f t="shared" si="24"/>
        <v>2.42492492492352-98782.9662752836i</v>
      </c>
      <c r="G153" t="str">
        <f t="shared" si="25"/>
        <v>0.999999999999422-7.60000209623355E-07i</v>
      </c>
      <c r="H153" t="str">
        <f t="shared" si="26"/>
        <v>1078.65176639061+0.318108593333956i</v>
      </c>
      <c r="I153" t="str">
        <f t="shared" si="27"/>
        <v>96.0264528689784-300588.817324382i</v>
      </c>
      <c r="K153" t="str">
        <f t="shared" si="28"/>
        <v>0.0111249981970264-4.42090860900136E-06i</v>
      </c>
      <c r="L153" t="str">
        <f t="shared" si="29"/>
        <v>0.00015-186.636753299607i</v>
      </c>
      <c r="M153" t="str">
        <f t="shared" si="30"/>
        <v>0.0004-32.9358976411071i</v>
      </c>
      <c r="N153">
        <f t="shared" si="31"/>
        <v>89.996552700091044</v>
      </c>
      <c r="O153">
        <f t="shared" si="32"/>
        <v>85.586964497836021</v>
      </c>
      <c r="P153" s="3">
        <f t="shared" si="33"/>
        <v>85.586964497836021</v>
      </c>
      <c r="Q153" s="3">
        <f t="shared" si="34"/>
        <v>-90.003447299908956</v>
      </c>
      <c r="R153">
        <f t="shared" si="35"/>
        <v>89.996552700091044</v>
      </c>
      <c r="S153">
        <f t="shared" si="36"/>
        <v>1.5119723764062934E-3</v>
      </c>
      <c r="T153">
        <f t="shared" si="19"/>
        <v>85.586964497836021</v>
      </c>
    </row>
    <row r="154" spans="1:20" x14ac:dyDescent="0.25">
      <c r="A154">
        <f t="shared" si="20"/>
        <v>9.5361026302545557</v>
      </c>
      <c r="B154">
        <f t="shared" si="37"/>
        <v>1.5177178714366373</v>
      </c>
      <c r="C154" t="str">
        <f t="shared" si="21"/>
        <v>-1.14473420384099-18954.0068245033i</v>
      </c>
      <c r="D154" t="str">
        <f t="shared" si="22"/>
        <v>3.47812499998486-10486.4643289309i</v>
      </c>
      <c r="E154" t="str">
        <f t="shared" si="23"/>
        <v>162.469536833478+0.00110840385184239i</v>
      </c>
      <c r="F154" t="str">
        <f t="shared" si="24"/>
        <v>2.42492492492351-98409.0120295851i</v>
      </c>
      <c r="G154" t="str">
        <f t="shared" si="25"/>
        <v>0.999999999999418-7.6288821041992E-07i</v>
      </c>
      <c r="H154" t="str">
        <f t="shared" si="26"/>
        <v>1078.65176700737+0.319317406020282i</v>
      </c>
      <c r="I154" t="str">
        <f t="shared" si="27"/>
        <v>96.0264528819985-299450.904044359i</v>
      </c>
      <c r="K154" t="str">
        <f t="shared" si="28"/>
        <v>0.0111249981832977-4.43770805609482E-06i</v>
      </c>
      <c r="L154" t="str">
        <f t="shared" si="29"/>
        <v>0.00015-185.930218469423i</v>
      </c>
      <c r="M154" t="str">
        <f t="shared" si="30"/>
        <v>0.0004-32.8112150240158i</v>
      </c>
      <c r="N154">
        <f t="shared" si="31"/>
        <v>89.996539600356186</v>
      </c>
      <c r="O154">
        <f t="shared" si="32"/>
        <v>85.554020669024155</v>
      </c>
      <c r="P154" s="3">
        <f t="shared" si="33"/>
        <v>85.554020669024155</v>
      </c>
      <c r="Q154" s="3">
        <f t="shared" si="34"/>
        <v>-90.003460399643814</v>
      </c>
      <c r="R154">
        <f t="shared" si="35"/>
        <v>89.996539600356186</v>
      </c>
      <c r="S154">
        <f t="shared" si="36"/>
        <v>1.5177178714366373E-3</v>
      </c>
      <c r="T154">
        <f t="shared" si="19"/>
        <v>85.554020669024155</v>
      </c>
    </row>
    <row r="155" spans="1:20" x14ac:dyDescent="0.25">
      <c r="A155">
        <f t="shared" si="20"/>
        <v>9.5723398202495229</v>
      </c>
      <c r="B155">
        <f t="shared" si="37"/>
        <v>1.5234851993480965</v>
      </c>
      <c r="C155" t="str">
        <f t="shared" si="21"/>
        <v>-1.14473420199006-18882.2542539173i</v>
      </c>
      <c r="D155" t="str">
        <f t="shared" si="22"/>
        <v>3.47812499998475-10446.766615846i</v>
      </c>
      <c r="E155" t="str">
        <f t="shared" si="23"/>
        <v>162.4695368325+0.0011126157871756i</v>
      </c>
      <c r="F155" t="str">
        <f t="shared" si="24"/>
        <v>2.4249249249235-98036.4734305632i</v>
      </c>
      <c r="G155" t="str">
        <f t="shared" si="25"/>
        <v>0.999999999999414-7.65787185619513E-07i</v>
      </c>
      <c r="H155" t="str">
        <f t="shared" si="26"/>
        <v>1078.65176762881+0.32053081219517i</v>
      </c>
      <c r="I155" t="str">
        <f t="shared" si="27"/>
        <v>96.0264528951155-298317.29846612i</v>
      </c>
      <c r="K155" t="str">
        <f t="shared" si="28"/>
        <v>0.0111249981694646-4.45457134102289E-06i</v>
      </c>
      <c r="L155" t="str">
        <f t="shared" si="29"/>
        <v>0.00015-185.226358307853i</v>
      </c>
      <c r="M155" t="str">
        <f t="shared" si="30"/>
        <v>0.0004-32.6870044072682i</v>
      </c>
      <c r="N155">
        <f t="shared" si="31"/>
        <v>89.996526450842367</v>
      </c>
      <c r="O155">
        <f t="shared" si="32"/>
        <v>85.521076840197992</v>
      </c>
      <c r="P155" s="3">
        <f t="shared" si="33"/>
        <v>85.521076840197992</v>
      </c>
      <c r="Q155" s="3">
        <f t="shared" si="34"/>
        <v>-90.003473549157633</v>
      </c>
      <c r="R155">
        <f t="shared" si="35"/>
        <v>89.996526450842367</v>
      </c>
      <c r="S155">
        <f t="shared" si="36"/>
        <v>1.5234851993480964E-3</v>
      </c>
      <c r="T155">
        <f t="shared" si="19"/>
        <v>85.521076840197992</v>
      </c>
    </row>
    <row r="156" spans="1:20" x14ac:dyDescent="0.25">
      <c r="A156">
        <f t="shared" si="20"/>
        <v>9.6087147115664706</v>
      </c>
      <c r="B156">
        <f t="shared" si="37"/>
        <v>1.5292744431056193</v>
      </c>
      <c r="C156" t="str">
        <f t="shared" si="21"/>
        <v>-1.14473420012505-18810.7733108979i</v>
      </c>
      <c r="D156" t="str">
        <f t="shared" si="22"/>
        <v>3.47812499998464-10407.219183006i</v>
      </c>
      <c r="E156" t="str">
        <f t="shared" si="23"/>
        <v>162.469536831516+0.0011168437278708i</v>
      </c>
      <c r="F156" t="str">
        <f t="shared" si="24"/>
        <v>2.42492492492349-97665.3451191246i</v>
      </c>
      <c r="G156" t="str">
        <f t="shared" si="25"/>
        <v>0.999999999999409-7.68697176924864E-07i</v>
      </c>
      <c r="H156" t="str">
        <f t="shared" si="26"/>
        <v>1078.65176825498+0.321748829313892i</v>
      </c>
      <c r="I156" t="str">
        <f t="shared" si="27"/>
        <v>96.0264529083331-297187.98428237i</v>
      </c>
      <c r="K156" t="str">
        <f t="shared" si="28"/>
        <v>0.0111249981555261-4.47149870636863E-06i</v>
      </c>
      <c r="L156" t="str">
        <f t="shared" si="29"/>
        <v>0.00015-184.525162689633i</v>
      </c>
      <c r="M156" t="str">
        <f t="shared" si="30"/>
        <v>0.0004-32.5632640040529i</v>
      </c>
      <c r="N156">
        <f t="shared" si="31"/>
        <v>89.996513251360469</v>
      </c>
      <c r="O156">
        <f t="shared" si="32"/>
        <v>85.488133011357291</v>
      </c>
      <c r="P156" s="3">
        <f t="shared" si="33"/>
        <v>85.488133011357291</v>
      </c>
      <c r="Q156" s="3">
        <f t="shared" si="34"/>
        <v>-90.003486748639531</v>
      </c>
      <c r="R156">
        <f t="shared" si="35"/>
        <v>89.996513251360469</v>
      </c>
      <c r="S156">
        <f t="shared" si="36"/>
        <v>1.5292744431056194E-3</v>
      </c>
      <c r="T156">
        <f t="shared" si="19"/>
        <v>85.488133011357291</v>
      </c>
    </row>
    <row r="157" spans="1:20" x14ac:dyDescent="0.25">
      <c r="A157">
        <f t="shared" si="20"/>
        <v>9.6452278274704231</v>
      </c>
      <c r="B157">
        <f t="shared" si="37"/>
        <v>1.5350856859894206</v>
      </c>
      <c r="C157" t="str">
        <f t="shared" si="21"/>
        <v>-1.14473419824589-18739.5629671676i</v>
      </c>
      <c r="D157" t="str">
        <f t="shared" si="22"/>
        <v>3.47812499998452-10367.8214615079i</v>
      </c>
      <c r="E157" t="str">
        <f t="shared" si="23"/>
        <v>162.469536830524+0.00112108773474878i</v>
      </c>
      <c r="F157" t="str">
        <f t="shared" si="24"/>
        <v>2.42492492492348-97295.6217564642i</v>
      </c>
      <c r="G157" t="str">
        <f t="shared" si="25"/>
        <v>0.999999999999405-7.71618226197175E-07i</v>
      </c>
      <c r="H157" t="str">
        <f t="shared" si="26"/>
        <v>1078.65176888594+0.322971474898041i</v>
      </c>
      <c r="I157" t="str">
        <f t="shared" si="27"/>
        <v>96.026452921653-296062.945247554i</v>
      </c>
      <c r="K157" t="str">
        <f t="shared" si="28"/>
        <v>0.0111249981414814-0.0000044884903956369i</v>
      </c>
      <c r="L157" t="str">
        <f t="shared" si="29"/>
        <v>0.00015-183.826621527827i</v>
      </c>
      <c r="M157" t="str">
        <f t="shared" si="30"/>
        <v>0.0004-32.4399920343224i</v>
      </c>
      <c r="N157">
        <f t="shared" si="31"/>
        <v>89.996500001720577</v>
      </c>
      <c r="O157">
        <f t="shared" si="32"/>
        <v>85.45518918250184</v>
      </c>
      <c r="P157" s="3">
        <f t="shared" si="33"/>
        <v>85.45518918250184</v>
      </c>
      <c r="Q157" s="3">
        <f t="shared" si="34"/>
        <v>-90.003499998279423</v>
      </c>
      <c r="R157">
        <f t="shared" si="35"/>
        <v>89.996500001720577</v>
      </c>
      <c r="S157">
        <f t="shared" si="36"/>
        <v>1.5350856859894207E-3</v>
      </c>
      <c r="T157">
        <f t="shared" si="19"/>
        <v>85.45518918250184</v>
      </c>
    </row>
    <row r="158" spans="1:20" x14ac:dyDescent="0.25">
      <c r="A158">
        <f t="shared" si="20"/>
        <v>9.6818796932148103</v>
      </c>
      <c r="B158">
        <f t="shared" si="37"/>
        <v>1.5409190115961804</v>
      </c>
      <c r="C158" t="str">
        <f t="shared" si="21"/>
        <v>-1.14473419635232-18668.6221983422i</v>
      </c>
      <c r="D158" t="str">
        <f t="shared" si="22"/>
        <v>3.4781249999844-10328.5728846023i</v>
      </c>
      <c r="E158" t="str">
        <f t="shared" si="23"/>
        <v>162.469536829524+0.00112534786886146i</v>
      </c>
      <c r="F158" t="str">
        <f t="shared" si="24"/>
        <v>2.42492492492348-96927.2980239873i</v>
      </c>
      <c r="G158" t="str">
        <f t="shared" si="25"/>
        <v>0.9999999999994-7.7455037545672E-07i</v>
      </c>
      <c r="H158" t="str">
        <f t="shared" si="26"/>
        <v>1078.65176952168+0.324198766535776i</v>
      </c>
      <c r="I158" t="str">
        <f t="shared" si="27"/>
        <v>96.0264529350718-294942.165177594i</v>
      </c>
      <c r="K158" t="str">
        <f t="shared" si="28"/>
        <v>0.0111249981273299-4.50554665325783E-06i</v>
      </c>
      <c r="L158" t="str">
        <f t="shared" si="29"/>
        <v>0.00015-183.130724773687i</v>
      </c>
      <c r="M158" t="str">
        <f t="shared" si="30"/>
        <v>0.0004-32.3171867247683i</v>
      </c>
      <c r="N158">
        <f t="shared" si="31"/>
        <v>89.996486701732124</v>
      </c>
      <c r="O158">
        <f t="shared" si="32"/>
        <v>85.422245353631837</v>
      </c>
      <c r="P158" s="3">
        <f t="shared" si="33"/>
        <v>85.422245353631837</v>
      </c>
      <c r="Q158" s="3">
        <f t="shared" si="34"/>
        <v>-90.003513298267876</v>
      </c>
      <c r="R158">
        <f t="shared" si="35"/>
        <v>89.996486701732124</v>
      </c>
      <c r="S158">
        <f t="shared" si="36"/>
        <v>1.5409190115961804E-3</v>
      </c>
      <c r="T158">
        <f t="shared" si="19"/>
        <v>85.422245353631837</v>
      </c>
    </row>
    <row r="159" spans="1:20" x14ac:dyDescent="0.25">
      <c r="A159">
        <f t="shared" si="20"/>
        <v>9.7186708360490268</v>
      </c>
      <c r="B159">
        <f t="shared" si="37"/>
        <v>1.5467745038402458</v>
      </c>
      <c r="C159" t="str">
        <f t="shared" si="21"/>
        <v>-1.14473419444444-18597.9499839143i</v>
      </c>
      <c r="D159" t="str">
        <f t="shared" si="22"/>
        <v>3.47812499998428-10289.4728876852i</v>
      </c>
      <c r="E159" t="str">
        <f t="shared" si="23"/>
        <v>162.469536828516+0.00112962419149175i</v>
      </c>
      <c r="F159" t="str">
        <f t="shared" si="24"/>
        <v>2.42492492492346-96560.3686232333i</v>
      </c>
      <c r="G159" t="str">
        <f t="shared" si="25"/>
        <v>0.999999999999396-7.77493666883452E-07i</v>
      </c>
      <c r="H159" t="str">
        <f t="shared" si="26"/>
        <v>1078.65177016228+0.325430721882122i</v>
      </c>
      <c r="I159" t="str">
        <f t="shared" si="27"/>
        <v>96.0264529485952-293825.627949705i</v>
      </c>
      <c r="K159" t="str">
        <f t="shared" si="28"/>
        <v>0.0111249981130705-0.0000045226677245904i</v>
      </c>
      <c r="L159" t="str">
        <f t="shared" si="29"/>
        <v>0.00015-182.437462416504i</v>
      </c>
      <c r="M159" t="str">
        <f t="shared" si="30"/>
        <v>0.0004-32.1948463087949i</v>
      </c>
      <c r="N159">
        <f t="shared" si="31"/>
        <v>89.996473351203761</v>
      </c>
      <c r="O159">
        <f t="shared" si="32"/>
        <v>85.389301524746799</v>
      </c>
      <c r="P159" s="3">
        <f t="shared" si="33"/>
        <v>85.389301524746799</v>
      </c>
      <c r="Q159" s="3">
        <f t="shared" si="34"/>
        <v>-90.003526648796239</v>
      </c>
      <c r="R159">
        <f t="shared" si="35"/>
        <v>89.996473351203761</v>
      </c>
      <c r="S159">
        <f t="shared" si="36"/>
        <v>1.5467745038402459E-3</v>
      </c>
      <c r="T159">
        <f t="shared" si="19"/>
        <v>85.389301524746799</v>
      </c>
    </row>
    <row r="160" spans="1:20" x14ac:dyDescent="0.25">
      <c r="A160">
        <f t="shared" si="20"/>
        <v>9.7556017852260126</v>
      </c>
      <c r="B160">
        <f t="shared" si="37"/>
        <v>1.5526522469548387</v>
      </c>
      <c r="C160" t="str">
        <f t="shared" si="21"/>
        <v>-1.14473419252199-18527.545307241i</v>
      </c>
      <c r="D160" t="str">
        <f t="shared" si="22"/>
        <v>3.47812499998416-10250.52090829i</v>
      </c>
      <c r="E160" t="str">
        <f t="shared" si="23"/>
        <v>162.469536827501+0.00113391676415616i</v>
      </c>
      <c r="F160" t="str">
        <f t="shared" si="24"/>
        <v>2.42492492492345-96194.8282757997i</v>
      </c>
      <c r="G160" t="str">
        <f t="shared" si="25"/>
        <v>0.999999999999391-7.80448142817606E-07i</v>
      </c>
      <c r="H160" t="str">
        <f t="shared" si="26"/>
        <v>1078.65177080774+0.326667358659161i</v>
      </c>
      <c r="I160" t="str">
        <f t="shared" si="27"/>
        <v>96.0264529622198-292713.317502113i</v>
      </c>
      <c r="K160" t="str">
        <f t="shared" si="28"/>
        <v>0.0111249980987026-4.53985385592594E-06i</v>
      </c>
      <c r="L160" t="str">
        <f t="shared" si="29"/>
        <v>0.00015-181.746824483467i</v>
      </c>
      <c r="M160" t="str">
        <f t="shared" si="30"/>
        <v>0.0004-32.0729690264942i</v>
      </c>
      <c r="N160">
        <f t="shared" si="31"/>
        <v>89.996459949943471</v>
      </c>
      <c r="O160">
        <f t="shared" si="32"/>
        <v>85.356357695846981</v>
      </c>
      <c r="P160" s="3">
        <f t="shared" si="33"/>
        <v>85.356357695846981</v>
      </c>
      <c r="Q160" s="3">
        <f t="shared" si="34"/>
        <v>-90.003540050056529</v>
      </c>
      <c r="R160">
        <f t="shared" si="35"/>
        <v>89.996459949943471</v>
      </c>
      <c r="S160">
        <f t="shared" si="36"/>
        <v>1.5526522469548388E-3</v>
      </c>
      <c r="T160">
        <f t="shared" si="19"/>
        <v>85.356357695846981</v>
      </c>
    </row>
    <row r="161" spans="1:20" x14ac:dyDescent="0.25">
      <c r="A161">
        <f t="shared" si="20"/>
        <v>9.7926730720098725</v>
      </c>
      <c r="B161">
        <f t="shared" si="37"/>
        <v>1.5585523254932672</v>
      </c>
      <c r="C161" t="str">
        <f t="shared" si="21"/>
        <v>-1.14473419058492-18457.4071555269i</v>
      </c>
      <c r="D161" t="str">
        <f t="shared" si="22"/>
        <v>3.47812499998404-10211.7163860794i</v>
      </c>
      <c r="E161" t="str">
        <f t="shared" si="23"/>
        <v>162.469536826478+0.00113822564860511i</v>
      </c>
      <c r="F161" t="str">
        <f t="shared" si="24"/>
        <v>2.42492492492344-95830.6717232657i</v>
      </c>
      <c r="G161" t="str">
        <f t="shared" si="25"/>
        <v>0.999999999999386-7.83413845760309E-07i</v>
      </c>
      <c r="H161" t="str">
        <f t="shared" si="26"/>
        <v>1078.65177145813+0.327908694656344i</v>
      </c>
      <c r="I161" t="str">
        <f t="shared" si="27"/>
        <v>96.026452975949-291605.217833869i</v>
      </c>
      <c r="K161" t="str">
        <f t="shared" si="28"/>
        <v>0.0111249980842253-4.55710529449171E-06i</v>
      </c>
      <c r="L161" t="str">
        <f t="shared" si="29"/>
        <v>0.00015-181.058801039517i</v>
      </c>
      <c r="M161" t="str">
        <f t="shared" si="30"/>
        <v>0.0004-31.9515531246206i</v>
      </c>
      <c r="N161">
        <f t="shared" si="31"/>
        <v>89.996446497758441</v>
      </c>
      <c r="O161">
        <f t="shared" si="32"/>
        <v>85.323413866931986</v>
      </c>
      <c r="P161" s="3">
        <f t="shared" si="33"/>
        <v>85.323413866931986</v>
      </c>
      <c r="Q161" s="3">
        <f t="shared" si="34"/>
        <v>-90.003553502241559</v>
      </c>
      <c r="R161">
        <f t="shared" si="35"/>
        <v>89.996446497758441</v>
      </c>
      <c r="S161">
        <f t="shared" si="36"/>
        <v>1.5585523254932673E-3</v>
      </c>
      <c r="T161">
        <f t="shared" si="19"/>
        <v>85.323413866931986</v>
      </c>
    </row>
    <row r="162" spans="1:20" x14ac:dyDescent="0.25">
      <c r="A162">
        <f t="shared" si="20"/>
        <v>9.8298852296835104</v>
      </c>
      <c r="B162">
        <f t="shared" si="37"/>
        <v>1.5644748243301416</v>
      </c>
      <c r="C162" t="str">
        <f t="shared" si="21"/>
        <v>-1.14473418863305-18387.5345198117i</v>
      </c>
      <c r="D162" t="str">
        <f t="shared" si="22"/>
        <v>3.47812499998392-10173.0587628374i</v>
      </c>
      <c r="E162" t="str">
        <f t="shared" si="23"/>
        <v>162.469536825448+0.0011425509068238i</v>
      </c>
      <c r="F162" t="str">
        <f t="shared" si="24"/>
        <v>2.42492492492343-95467.8937271171i</v>
      </c>
      <c r="G162" t="str">
        <f t="shared" si="25"/>
        <v>0.999999999999382-7.86390818374195E-07i</v>
      </c>
      <c r="H162" t="str">
        <f t="shared" si="26"/>
        <v>1078.65177211346+0.329154747730702i</v>
      </c>
      <c r="I162" t="str">
        <f t="shared" si="27"/>
        <v>96.026452989781-290501.313004578i</v>
      </c>
      <c r="K162" t="str">
        <f t="shared" si="28"/>
        <v>0.0111249980696378-4.57442228845435E-06i</v>
      </c>
      <c r="L162" t="str">
        <f t="shared" si="29"/>
        <v>0.00015-180.373382187206i</v>
      </c>
      <c r="M162" t="str">
        <f t="shared" si="30"/>
        <v>0.0004-31.8305968565657i</v>
      </c>
      <c r="N162">
        <f t="shared" si="31"/>
        <v>89.996432994455148</v>
      </c>
      <c r="O162">
        <f t="shared" si="32"/>
        <v>85.290470038001985</v>
      </c>
      <c r="P162" s="3">
        <f t="shared" si="33"/>
        <v>85.290470038001985</v>
      </c>
      <c r="Q162" s="3">
        <f t="shared" si="34"/>
        <v>-90.003567005544852</v>
      </c>
      <c r="R162">
        <f t="shared" si="35"/>
        <v>89.996432994455148</v>
      </c>
      <c r="S162">
        <f t="shared" si="36"/>
        <v>1.5644748243301416E-3</v>
      </c>
      <c r="T162">
        <f t="shared" si="19"/>
        <v>85.290470038001985</v>
      </c>
    </row>
    <row r="163" spans="1:20" x14ac:dyDescent="0.25">
      <c r="A163">
        <f t="shared" si="20"/>
        <v>9.8672387935563073</v>
      </c>
      <c r="B163">
        <f t="shared" si="37"/>
        <v>1.5704198286625961</v>
      </c>
      <c r="C163" t="str">
        <f t="shared" si="21"/>
        <v>-1.14473418666644-18317.9263949534i</v>
      </c>
      <c r="D163" t="str">
        <f t="shared" si="22"/>
        <v>3.4781249999838-10134.547482461i</v>
      </c>
      <c r="E163" t="str">
        <f t="shared" si="23"/>
        <v>162.46953682441+0.00114689260103206i</v>
      </c>
      <c r="F163" t="str">
        <f t="shared" si="24"/>
        <v>2.42492492492342-95106.4890686706i</v>
      </c>
      <c r="G163" t="str">
        <f t="shared" si="25"/>
        <v>0.999999999999377-7.89379103484013E-07i</v>
      </c>
      <c r="H163" t="str">
        <f t="shared" si="26"/>
        <v>1078.65177277379+0.33040553580715i</v>
      </c>
      <c r="I163" t="str">
        <f t="shared" si="27"/>
        <v>96.0264530037212-289401.587134206i</v>
      </c>
      <c r="K163" t="str">
        <f t="shared" si="28"/>
        <v>0.0111249980549391-4.59180508692363E-06i</v>
      </c>
      <c r="L163" t="str">
        <f t="shared" si="29"/>
        <v>0.00015-179.690558066553i</v>
      </c>
      <c r="M163" t="str">
        <f t="shared" si="30"/>
        <v>0.0004-31.7100984823328i</v>
      </c>
      <c r="N163">
        <f t="shared" si="31"/>
        <v>89.996419439839386</v>
      </c>
      <c r="O163">
        <f t="shared" si="32"/>
        <v>85.257526209056522</v>
      </c>
      <c r="P163" s="3">
        <f t="shared" si="33"/>
        <v>85.257526209056522</v>
      </c>
      <c r="Q163" s="3">
        <f t="shared" si="34"/>
        <v>-90.003580560160614</v>
      </c>
      <c r="R163">
        <f t="shared" si="35"/>
        <v>89.996419439839386</v>
      </c>
      <c r="S163">
        <f t="shared" si="36"/>
        <v>1.5704198286625962E-3</v>
      </c>
      <c r="T163">
        <f t="shared" si="19"/>
        <v>85.257526209056522</v>
      </c>
    </row>
    <row r="164" spans="1:20" x14ac:dyDescent="0.25">
      <c r="A164">
        <f t="shared" si="20"/>
        <v>9.9047343009718212</v>
      </c>
      <c r="B164">
        <f t="shared" si="37"/>
        <v>1.5763874240115141</v>
      </c>
      <c r="C164" t="str">
        <f t="shared" si="21"/>
        <v>-1.14473418468467-18248.581779616i</v>
      </c>
      <c r="D164" t="str">
        <f t="shared" si="22"/>
        <v>3.47812499998368-10096.1819909525i</v>
      </c>
      <c r="E164" t="str">
        <f t="shared" si="23"/>
        <v>162.469536823363+0.00115125079368724i</v>
      </c>
      <c r="F164" t="str">
        <f t="shared" si="24"/>
        <v>2.4249249249234-94746.452548999i</v>
      </c>
      <c r="G164" t="str">
        <f t="shared" si="25"/>
        <v>0.999999999999372-7.92378744077248E-07i</v>
      </c>
      <c r="H164" t="str">
        <f t="shared" si="26"/>
        <v>1078.65177343914+0.331661076878681i</v>
      </c>
      <c r="I164" t="str">
        <f t="shared" si="27"/>
        <v>96.0264530177652-288306.024402822i</v>
      </c>
      <c r="K164" t="str">
        <f t="shared" si="28"/>
        <v>0.0111249980401286-4.60925393995581E-06i</v>
      </c>
      <c r="L164" t="str">
        <f t="shared" si="29"/>
        <v>0.00015-179.010318854904i</v>
      </c>
      <c r="M164" t="str">
        <f t="shared" si="30"/>
        <v>0.0004-31.5900562685125i</v>
      </c>
      <c r="N164">
        <f t="shared" si="31"/>
        <v>89.996405833716125</v>
      </c>
      <c r="O164">
        <f t="shared" si="32"/>
        <v>85.224582380095626</v>
      </c>
      <c r="P164" s="3">
        <f t="shared" si="33"/>
        <v>85.224582380095626</v>
      </c>
      <c r="Q164" s="3">
        <f t="shared" si="34"/>
        <v>-90.003594166283875</v>
      </c>
      <c r="R164">
        <f t="shared" si="35"/>
        <v>89.996405833716125</v>
      </c>
      <c r="S164">
        <f t="shared" si="36"/>
        <v>1.5763874240115141E-3</v>
      </c>
      <c r="T164">
        <f t="shared" si="19"/>
        <v>85.224582380095626</v>
      </c>
    </row>
    <row r="165" spans="1:20" x14ac:dyDescent="0.25">
      <c r="A165">
        <f t="shared" si="20"/>
        <v>9.9423722913155146</v>
      </c>
      <c r="B165">
        <f t="shared" si="37"/>
        <v>1.5823776962227578</v>
      </c>
      <c r="C165" t="str">
        <f t="shared" si="21"/>
        <v>-1.14473418268791-18179.4996762541i</v>
      </c>
      <c r="D165" t="str">
        <f t="shared" si="22"/>
        <v>3.47812499998355-10057.9617364115i</v>
      </c>
      <c r="E165" t="str">
        <f t="shared" si="23"/>
        <v>162.469536822309+0.0011556255474831i</v>
      </c>
      <c r="F165" t="str">
        <f t="shared" si="24"/>
        <v>2.42492492492339-94387.778988856i</v>
      </c>
      <c r="G165" t="str">
        <f t="shared" si="25"/>
        <v>0.999999999999367-7.95389783304738E-07i</v>
      </c>
      <c r="H165" t="str">
        <f t="shared" si="26"/>
        <v>1078.65177410956+0.332921389006691i</v>
      </c>
      <c r="I165" t="str">
        <f t="shared" si="27"/>
        <v>96.0264530319165-287214.609050392i</v>
      </c>
      <c r="K165" t="str">
        <f t="shared" si="28"/>
        <v>0.0111249980252053-4.62676909855745E-06i</v>
      </c>
      <c r="L165" t="str">
        <f t="shared" si="29"/>
        <v>0.00015-178.33265476679i</v>
      </c>
      <c r="M165" t="str">
        <f t="shared" si="30"/>
        <v>0.0004-31.4704684882571i</v>
      </c>
      <c r="N165">
        <f t="shared" si="31"/>
        <v>89.996392175889667</v>
      </c>
      <c r="O165">
        <f t="shared" si="32"/>
        <v>85.191638551119254</v>
      </c>
      <c r="P165" s="3">
        <f t="shared" si="33"/>
        <v>85.191638551119254</v>
      </c>
      <c r="Q165" s="3">
        <f t="shared" si="34"/>
        <v>-90.003607824110333</v>
      </c>
      <c r="R165">
        <f t="shared" si="35"/>
        <v>89.996392175889667</v>
      </c>
      <c r="S165">
        <f t="shared" si="36"/>
        <v>1.5823776962227579E-3</v>
      </c>
      <c r="T165">
        <f t="shared" si="19"/>
        <v>85.191638551119254</v>
      </c>
    </row>
    <row r="166" spans="1:20" x14ac:dyDescent="0.25">
      <c r="A166">
        <f t="shared" si="20"/>
        <v>9.9801533060225136</v>
      </c>
      <c r="B166">
        <f t="shared" si="37"/>
        <v>1.5883907314684043</v>
      </c>
      <c r="C166" t="str">
        <f t="shared" si="21"/>
        <v>-1.144734180676-18110.6790910983i</v>
      </c>
      <c r="D166" t="str">
        <f t="shared" si="22"/>
        <v>3.47812499998342-10019.8861690268i</v>
      </c>
      <c r="E166" t="str">
        <f t="shared" si="23"/>
        <v>162.469536821247+0.00116001692535254i</v>
      </c>
      <c r="F166" t="str">
        <f t="shared" si="24"/>
        <v>2.42492492492338-94030.463228602i</v>
      </c>
      <c r="G166" t="str">
        <f t="shared" si="25"/>
        <v>0.999999999999363-7.98412264481292E-07i</v>
      </c>
      <c r="H166" t="str">
        <f t="shared" si="26"/>
        <v>1078.65177478509+0.334186490321204i</v>
      </c>
      <c r="I166" t="str">
        <f t="shared" si="27"/>
        <v>96.0264530461773-286127.325376539i</v>
      </c>
      <c r="K166" t="str">
        <f t="shared" si="28"/>
        <v>0.0111249980101683-4.64435081468889E-06i</v>
      </c>
      <c r="L166" t="str">
        <f t="shared" si="29"/>
        <v>0.00015-177.657556053786i</v>
      </c>
      <c r="M166" t="str">
        <f t="shared" si="30"/>
        <v>0.0004-31.3513334212563i</v>
      </c>
      <c r="N166">
        <f t="shared" si="31"/>
        <v>89.996378466163534</v>
      </c>
      <c r="O166">
        <f t="shared" si="32"/>
        <v>85.158694722127194</v>
      </c>
      <c r="P166" s="3">
        <f t="shared" si="33"/>
        <v>85.158694722127194</v>
      </c>
      <c r="Q166" s="3">
        <f t="shared" si="34"/>
        <v>-90.003621533836466</v>
      </c>
      <c r="R166">
        <f t="shared" si="35"/>
        <v>89.996378466163534</v>
      </c>
      <c r="S166">
        <f t="shared" si="36"/>
        <v>1.5883907314684044E-3</v>
      </c>
      <c r="T166">
        <f t="shared" si="19"/>
        <v>85.158694722127194</v>
      </c>
    </row>
    <row r="167" spans="1:20" x14ac:dyDescent="0.25">
      <c r="A167">
        <f t="shared" si="20"/>
        <v>10.018077888585399</v>
      </c>
      <c r="B167">
        <f t="shared" si="37"/>
        <v>1.5944266162479843</v>
      </c>
      <c r="C167" t="str">
        <f t="shared" si="21"/>
        <v>-1.14473417864867-18042.1190341415i</v>
      </c>
      <c r="D167" t="str">
        <f t="shared" si="22"/>
        <v>3.4781249999833-9981.95474106858i</v>
      </c>
      <c r="E167" t="str">
        <f t="shared" si="23"/>
        <v>162.469536820176+0.0011644249904668i</v>
      </c>
      <c r="F167" t="str">
        <f t="shared" si="24"/>
        <v>2.42492492492337-93674.5001281298i</v>
      </c>
      <c r="G167" t="str">
        <f t="shared" si="25"/>
        <v>0.999999999999358-8.01446231086317E-07i</v>
      </c>
      <c r="H167" t="str">
        <f t="shared" si="26"/>
        <v>1078.65177546575+0.335456399021119i</v>
      </c>
      <c r="I167" t="str">
        <f t="shared" si="27"/>
        <v>96.0264530605442-285044.157740317i</v>
      </c>
      <c r="K167" t="str">
        <f t="shared" si="28"/>
        <v>0.0111249979950169-4.66199934126788E-06i</v>
      </c>
      <c r="L167" t="str">
        <f t="shared" si="29"/>
        <v>0.00015-176.985013004369i</v>
      </c>
      <c r="M167" t="str">
        <f t="shared" si="30"/>
        <v>0.0004-31.2326493537123i</v>
      </c>
      <c r="N167">
        <f t="shared" si="31"/>
        <v>89.996364704340508</v>
      </c>
      <c r="O167">
        <f t="shared" si="32"/>
        <v>85.125750893119402</v>
      </c>
      <c r="P167" s="3">
        <f t="shared" si="33"/>
        <v>85.125750893119402</v>
      </c>
      <c r="Q167" s="3">
        <f t="shared" si="34"/>
        <v>-90.003635295659492</v>
      </c>
      <c r="R167">
        <f t="shared" si="35"/>
        <v>89.996364704340508</v>
      </c>
      <c r="S167">
        <f t="shared" si="36"/>
        <v>1.5944266162479844E-3</v>
      </c>
      <c r="T167">
        <f t="shared" si="19"/>
        <v>85.125750893119402</v>
      </c>
    </row>
    <row r="168" spans="1:20" x14ac:dyDescent="0.25">
      <c r="A168">
        <f t="shared" si="20"/>
        <v>10.056146584562024</v>
      </c>
      <c r="B168">
        <f t="shared" si="37"/>
        <v>1.6004854373897266</v>
      </c>
      <c r="C168" t="str">
        <f t="shared" si="21"/>
        <v>-1.14473417660595-17973.8185191243i</v>
      </c>
      <c r="D168" t="str">
        <f t="shared" si="22"/>
        <v>3.47812499998318-9944.16690688049i</v>
      </c>
      <c r="E168" t="str">
        <f t="shared" si="23"/>
        <v>162.469536819098+0.00116884980623764i</v>
      </c>
      <c r="F168" t="str">
        <f t="shared" si="24"/>
        <v>2.42492492492336-93319.884566791i</v>
      </c>
      <c r="G168" t="str">
        <f t="shared" si="25"/>
        <v>0.999999999999353-8.04491726764441E-07i</v>
      </c>
      <c r="H168" t="str">
        <f t="shared" si="26"/>
        <v>1078.6517761516+0.336731133374517i</v>
      </c>
      <c r="I168" t="str">
        <f t="shared" si="27"/>
        <v>96.0264530750217-283965.090560004i</v>
      </c>
      <c r="K168" t="str">
        <f t="shared" si="28"/>
        <v>0.0111249979797501-4.67971493217331E-06i</v>
      </c>
      <c r="L168" t="str">
        <f t="shared" si="29"/>
        <v>0.00015-176.315015943783i</v>
      </c>
      <c r="M168" t="str">
        <f t="shared" si="30"/>
        <v>0.0004-31.1144145783147i</v>
      </c>
      <c r="N168">
        <f t="shared" si="31"/>
        <v>89.996350890222615</v>
      </c>
      <c r="O168">
        <f t="shared" si="32"/>
        <v>85.09280706409578</v>
      </c>
      <c r="P168" s="3">
        <f t="shared" si="33"/>
        <v>85.09280706409578</v>
      </c>
      <c r="Q168" s="3">
        <f t="shared" si="34"/>
        <v>-90.003649109777385</v>
      </c>
      <c r="R168">
        <f t="shared" si="35"/>
        <v>89.996350890222615</v>
      </c>
      <c r="S168">
        <f t="shared" si="36"/>
        <v>1.6004854373897267E-3</v>
      </c>
      <c r="T168">
        <f t="shared" si="19"/>
        <v>85.09280706409578</v>
      </c>
    </row>
    <row r="169" spans="1:20" x14ac:dyDescent="0.25">
      <c r="A169">
        <f t="shared" si="20"/>
        <v>10.09435994158336</v>
      </c>
      <c r="B169">
        <f t="shared" si="37"/>
        <v>1.6065672820518075</v>
      </c>
      <c r="C169" t="str">
        <f t="shared" si="21"/>
        <v>-1.14473417454769-17905.7765635204i</v>
      </c>
      <c r="D169" t="str">
        <f t="shared" si="22"/>
        <v>3.47812499998303-9906.52212287178i</v>
      </c>
      <c r="E169" t="str">
        <f t="shared" si="23"/>
        <v>162.469536818011+0.00117329143631767i</v>
      </c>
      <c r="F169" t="str">
        <f t="shared" si="24"/>
        <v>2.42492492492333-92966.6114433207i</v>
      </c>
      <c r="G169" t="str">
        <f t="shared" si="25"/>
        <v>0.999999999999348-8.07548795326142E-07i</v>
      </c>
      <c r="H169" t="str">
        <f t="shared" si="26"/>
        <v>1078.65177684268+0.338010711718886i</v>
      </c>
      <c r="I169" t="str">
        <f t="shared" si="27"/>
        <v>96.0264530896097-282890.108312852i</v>
      </c>
      <c r="K169" t="str">
        <f t="shared" si="28"/>
        <v>0.011124997964367-4.69749784224875E-06i</v>
      </c>
      <c r="L169" t="str">
        <f t="shared" si="29"/>
        <v>0.00015-175.647555233894i</v>
      </c>
      <c r="M169" t="str">
        <f t="shared" si="30"/>
        <v>0.0004-30.9966273942166i</v>
      </c>
      <c r="N169">
        <f t="shared" si="31"/>
        <v>89.996337023611133</v>
      </c>
      <c r="O169">
        <f t="shared" si="32"/>
        <v>85.059863235055985</v>
      </c>
      <c r="P169" s="3">
        <f t="shared" si="33"/>
        <v>85.059863235055985</v>
      </c>
      <c r="Q169" s="3">
        <f t="shared" si="34"/>
        <v>-90.003662976388867</v>
      </c>
      <c r="R169">
        <f t="shared" si="35"/>
        <v>89.996337023611133</v>
      </c>
      <c r="S169">
        <f t="shared" si="36"/>
        <v>1.6065672820518076E-3</v>
      </c>
      <c r="T169">
        <f t="shared" si="19"/>
        <v>85.059863235055985</v>
      </c>
    </row>
    <row r="170" spans="1:20" x14ac:dyDescent="0.25">
      <c r="A170">
        <f t="shared" si="20"/>
        <v>10.132718509361377</v>
      </c>
      <c r="B170">
        <f t="shared" si="37"/>
        <v>1.6126722377236045</v>
      </c>
      <c r="C170" t="str">
        <f t="shared" si="21"/>
        <v>-1.14473417247376-17837.992188524i</v>
      </c>
      <c r="D170" t="str">
        <f t="shared" si="22"/>
        <v>3.4781249999829-9869.01984750974i</v>
      </c>
      <c r="E170" t="str">
        <f t="shared" si="23"/>
        <v>162.469536816916+0.00117774994460135i</v>
      </c>
      <c r="F170" t="str">
        <f t="shared" si="24"/>
        <v>2.42492492492332-92614.6756757678i</v>
      </c>
      <c r="G170" t="str">
        <f t="shared" si="25"/>
        <v>0.999999999999343-8.10617480748377E-07i</v>
      </c>
      <c r="H170" t="str">
        <f t="shared" si="26"/>
        <v>1078.65177753901+0.33929515246139i</v>
      </c>
      <c r="I170" t="str">
        <f t="shared" si="27"/>
        <v>96.0264531043084-281819.19553488i</v>
      </c>
      <c r="K170" t="str">
        <f t="shared" si="28"/>
        <v>0.0111249979488668-4.71534832730619E-06i</v>
      </c>
      <c r="L170" t="str">
        <f t="shared" si="29"/>
        <v>0.00015-174.982621273056i</v>
      </c>
      <c r="M170" t="str">
        <f t="shared" si="30"/>
        <v>0.0004-30.8792861070099i</v>
      </c>
      <c r="N170">
        <f t="shared" si="31"/>
        <v>89.996323104306583</v>
      </c>
      <c r="O170">
        <f t="shared" si="32"/>
        <v>85.026919406000161</v>
      </c>
      <c r="P170" s="3">
        <f t="shared" si="33"/>
        <v>85.026919406000161</v>
      </c>
      <c r="Q170" s="3">
        <f t="shared" si="34"/>
        <v>-90.003676895693417</v>
      </c>
      <c r="R170">
        <f t="shared" si="35"/>
        <v>89.996323104306583</v>
      </c>
      <c r="S170">
        <f t="shared" si="36"/>
        <v>1.6126722377236044E-3</v>
      </c>
      <c r="T170">
        <f t="shared" si="19"/>
        <v>85.026919406000161</v>
      </c>
    </row>
    <row r="171" spans="1:20" x14ac:dyDescent="0.25">
      <c r="A171">
        <f t="shared" si="20"/>
        <v>10.17122283969695</v>
      </c>
      <c r="B171">
        <f t="shared" si="37"/>
        <v>1.6188003922269543</v>
      </c>
      <c r="C171" t="str">
        <f t="shared" si="21"/>
        <v>-1.14473417038402-17770.4644190339i</v>
      </c>
      <c r="D171" t="str">
        <f t="shared" si="22"/>
        <v>3.47812499998276-9831.65954131143i</v>
      </c>
      <c r="E171" t="str">
        <f t="shared" si="23"/>
        <v>162.469536815813+0.00118222539522572i</v>
      </c>
      <c r="F171" t="str">
        <f t="shared" si="24"/>
        <v>2.42492492492331-92264.0722014172i</v>
      </c>
      <c r="G171" t="str">
        <f t="shared" si="25"/>
        <v>0.999999999999338-8.13697827175217E-07i</v>
      </c>
      <c r="H171" t="str">
        <f t="shared" si="26"/>
        <v>1078.65177824065+0.340584474079149i</v>
      </c>
      <c r="I171" t="str">
        <f t="shared" si="27"/>
        <v>96.0264531191186-280752.33682065i</v>
      </c>
      <c r="K171" t="str">
        <f t="shared" si="28"/>
        <v>0.0111249979332486-4.73326664412967E-06i</v>
      </c>
      <c r="L171" t="str">
        <f t="shared" si="29"/>
        <v>0.00015-174.320204495972i</v>
      </c>
      <c r="M171" t="str">
        <f t="shared" si="30"/>
        <v>0.0004-30.7623890287009i</v>
      </c>
      <c r="N171">
        <f t="shared" si="31"/>
        <v>89.996309132108763</v>
      </c>
      <c r="O171">
        <f t="shared" si="32"/>
        <v>84.993975576928094</v>
      </c>
      <c r="P171" s="3">
        <f t="shared" si="33"/>
        <v>84.993975576928094</v>
      </c>
      <c r="Q171" s="3">
        <f t="shared" si="34"/>
        <v>-90.003690867891237</v>
      </c>
      <c r="R171">
        <f t="shared" si="35"/>
        <v>89.996309132108763</v>
      </c>
      <c r="S171">
        <f t="shared" si="36"/>
        <v>1.6188003922269544E-3</v>
      </c>
      <c r="T171">
        <f t="shared" si="19"/>
        <v>84.993975576928094</v>
      </c>
    </row>
    <row r="172" spans="1:20" x14ac:dyDescent="0.25">
      <c r="A172">
        <f t="shared" si="20"/>
        <v>10.209873486487799</v>
      </c>
      <c r="B172">
        <f t="shared" si="37"/>
        <v>1.6249518337174167</v>
      </c>
      <c r="C172" t="str">
        <f t="shared" si="21"/>
        <v>-1.14473416827838-17703.1922836403i</v>
      </c>
      <c r="D172" t="str">
        <f t="shared" si="22"/>
        <v>3.47812499998265-9794.44066683642i</v>
      </c>
      <c r="E172" t="str">
        <f t="shared" si="23"/>
        <v>162.469536814701+0.00118671785257229i</v>
      </c>
      <c r="F172" t="str">
        <f t="shared" si="24"/>
        <v>2.42492492492331-91914.7959767211i</v>
      </c>
      <c r="G172" t="str">
        <f t="shared" si="25"/>
        <v>0.999999999999333-8.16789878918479E-07i</v>
      </c>
      <c r="H172" t="str">
        <f t="shared" si="26"/>
        <v>1078.65177894763+0.341878695119499i</v>
      </c>
      <c r="I172" t="str">
        <f t="shared" si="27"/>
        <v>96.0264531340432-279689.516823042i</v>
      </c>
      <c r="K172" t="str">
        <f t="shared" si="28"/>
        <v>0.0111249979175114-4.75125305047904E-06i</v>
      </c>
      <c r="L172" t="str">
        <f t="shared" si="29"/>
        <v>0.00015-173.660295373552i</v>
      </c>
      <c r="M172" t="str">
        <f t="shared" si="30"/>
        <v>0.0004-30.6459344776857i</v>
      </c>
      <c r="N172">
        <f t="shared" si="31"/>
        <v>89.996295106816632</v>
      </c>
      <c r="O172">
        <f t="shared" si="32"/>
        <v>84.96103174783957</v>
      </c>
      <c r="P172" s="3">
        <f t="shared" si="33"/>
        <v>84.96103174783957</v>
      </c>
      <c r="Q172" s="3">
        <f t="shared" si="34"/>
        <v>-90.003704893183368</v>
      </c>
      <c r="R172">
        <f t="shared" si="35"/>
        <v>89.996295106816632</v>
      </c>
      <c r="S172">
        <f t="shared" si="36"/>
        <v>1.6249518337174166E-3</v>
      </c>
      <c r="T172">
        <f t="shared" ref="T172:T235" si="38">P172</f>
        <v>84.96103174783957</v>
      </c>
    </row>
    <row r="173" spans="1:20" x14ac:dyDescent="0.25">
      <c r="A173">
        <f t="shared" ref="A173:A236" si="39">2*PI()*B173</f>
        <v>10.248671005736453</v>
      </c>
      <c r="B173">
        <f t="shared" si="37"/>
        <v>1.6311266506855429</v>
      </c>
      <c r="C173" t="str">
        <f t="shared" ref="C173:C236" si="40">IMPRODUCT(D173,E173,$C$40,,K173,$C$41)</f>
        <v>-1.14473416615673-17636.1748146111i</v>
      </c>
      <c r="D173" t="str">
        <f t="shared" ref="D173:D236" si="41">IMDIV(IMPRODUCT($C$37,$C$38,COMPLEX(1,A173/$C$38)),IMSUM(-1*A173*A173/$C$39,COMPLEX(0,1*A173)))</f>
        <v>3.4781249999825-9757.36268867854i</v>
      </c>
      <c r="E173" t="str">
        <f t="shared" ref="E173:E236" si="42">IMDIV(IMPRODUCT(IMSUM(F173,G173),$C$29,H173),IMSUM(1,I173))</f>
        <v>162.469536813581+0.0011912273812664i</v>
      </c>
      <c r="F173" t="str">
        <f t="shared" ref="F173:F236" si="43">IMDIV(IMPRODUCT($C$14,$C$15,COMPLEX(1,A173/$C$15)),IMSUM(-1*A173*A173/$C$16,COMPLEX(0,A173)))</f>
        <v>2.42492492492328-91566.8419772223i</v>
      </c>
      <c r="G173" t="str">
        <f t="shared" ref="G173:G236" si="44">IMDIV(1,COMPLEX(1,A173*$C$9*$C$10))</f>
        <v>0.999999999999328-8.19893680458365E-07i</v>
      </c>
      <c r="H173" t="str">
        <f t="shared" ref="H173:H236" si="45">IMDIV($C$3,IMSUM(K173,COMPLEX(0,$C$28*A173)))</f>
        <v>1078.65177966+0.343177834200249i</v>
      </c>
      <c r="I173" t="str">
        <f t="shared" ref="I173:I236" si="46">IMPRODUCT(F173,$C$29,H173,$C$31)</f>
        <v>96.0264531490811-278630.720253031i</v>
      </c>
      <c r="K173" t="str">
        <f t="shared" ref="K173:K236" si="47">IF($C$26&lt;=0,IMDIV(1,IMSUM(IMDIV(1,L173),1/$C$18)),IMDIV(1,IMSUM(IMDIV(1,L173),1/$C$18,IMDIV(1,M173))))</f>
        <v>0.0111249979016544-4.76930780509362E-06i</v>
      </c>
      <c r="L173" t="str">
        <f t="shared" ref="L173:L236" si="48">IMSUM($C$21/$C$22,IMDIV(1,COMPLEX(0,$C$20*$C$22*A173)))</f>
        <v>0.00015-173.002884412784i</v>
      </c>
      <c r="M173" t="str">
        <f t="shared" ref="M173:M236" si="49">IMSUM($C$25/$C$26,IMDIV(1,COMPLEX(0,$C$24*$C$26*A173)))</f>
        <v>0.0004-30.5299207787265i</v>
      </c>
      <c r="N173">
        <f t="shared" ref="N173:N236" si="50">ABS(R173)</f>
        <v>89.996281028228481</v>
      </c>
      <c r="O173">
        <f t="shared" ref="O173:O236" si="51">ABS(P173)</f>
        <v>84.928087918734562</v>
      </c>
      <c r="P173" s="3">
        <f t="shared" ref="P173:P236" si="52">20*LOG10(IMABS(C173))</f>
        <v>84.928087918734562</v>
      </c>
      <c r="Q173" s="3">
        <f t="shared" ref="Q173:Q236" si="53">IMARGUMENT(C173)*180/PI()</f>
        <v>-90.003718971771519</v>
      </c>
      <c r="R173">
        <f t="shared" ref="R173:R236" si="54">IF(Q173&lt;0,Q173+180,Q173-180)</f>
        <v>89.996281028228481</v>
      </c>
      <c r="S173">
        <f t="shared" ref="S173:S236" si="55">B173/1000</f>
        <v>1.6311266506855429E-3</v>
      </c>
      <c r="T173">
        <f t="shared" si="38"/>
        <v>84.928087918734562</v>
      </c>
    </row>
    <row r="174" spans="1:20" x14ac:dyDescent="0.25">
      <c r="A174">
        <f t="shared" si="39"/>
        <v>10.287615955558252</v>
      </c>
      <c r="B174">
        <f t="shared" ref="B174:B237" si="56">B173*(1+B$42)</f>
        <v>1.637324931958148</v>
      </c>
      <c r="C174" t="str">
        <f t="shared" si="40"/>
        <v>-1.14473416401886-17569.4110478776i</v>
      </c>
      <c r="D174" t="str">
        <f t="shared" si="41"/>
        <v>3.47812499998237-9720.42507345878i</v>
      </c>
      <c r="E174" t="str">
        <f t="shared" si="42"/>
        <v>162.469536812452+0.00119575404617933i</v>
      </c>
      <c r="F174" t="str">
        <f t="shared" si="43"/>
        <v>2.42492492492327-91220.205197487i</v>
      </c>
      <c r="G174" t="str">
        <f t="shared" si="44"/>
        <v>0.999999999999323-8.23009276444103E-07i</v>
      </c>
      <c r="H174" t="str">
        <f t="shared" si="45"/>
        <v>1078.65178037779+0.344481910009948i</v>
      </c>
      <c r="I174" t="str">
        <f t="shared" si="46"/>
        <v>96.026453164232-277575.931879475i</v>
      </c>
      <c r="K174" t="str">
        <f t="shared" si="47"/>
        <v>0.0111249978856767-4.78743116769586E-06i</v>
      </c>
      <c r="L174" t="str">
        <f t="shared" si="48"/>
        <v>0.00015-172.347962156589i</v>
      </c>
      <c r="M174" t="str">
        <f t="shared" si="49"/>
        <v>0.0004-30.4143462629274i</v>
      </c>
      <c r="N174">
        <f t="shared" si="50"/>
        <v>89.996266896141762</v>
      </c>
      <c r="O174">
        <f t="shared" si="51"/>
        <v>84.895144089612955</v>
      </c>
      <c r="P174" s="3">
        <f t="shared" si="52"/>
        <v>84.895144089612955</v>
      </c>
      <c r="Q174" s="3">
        <f t="shared" si="53"/>
        <v>-90.003733103858238</v>
      </c>
      <c r="R174">
        <f t="shared" si="54"/>
        <v>89.996266896141762</v>
      </c>
      <c r="S174">
        <f t="shared" si="55"/>
        <v>1.6373249319581479E-3</v>
      </c>
      <c r="T174">
        <f t="shared" si="38"/>
        <v>84.895144089612955</v>
      </c>
    </row>
    <row r="175" spans="1:20" x14ac:dyDescent="0.25">
      <c r="A175">
        <f t="shared" si="39"/>
        <v>10.326708896189373</v>
      </c>
      <c r="B175">
        <f t="shared" si="56"/>
        <v>1.6435467666995891</v>
      </c>
      <c r="C175" t="str">
        <f t="shared" si="40"/>
        <v>-1.14473416186475-17502.9000230204i</v>
      </c>
      <c r="D175" t="str">
        <f t="shared" si="41"/>
        <v>3.47812499998224-9683.6272898171i</v>
      </c>
      <c r="E175" t="str">
        <f t="shared" si="42"/>
        <v>162.469536811314+0.001200297912429i</v>
      </c>
      <c r="F175" t="str">
        <f t="shared" si="43"/>
        <v>2.42492492492326-90874.8806510285i</v>
      </c>
      <c r="G175" t="str">
        <f t="shared" si="44"/>
        <v>0.999999999999317-8.26136711694586E-07i</v>
      </c>
      <c r="H175" t="str">
        <f t="shared" si="45"/>
        <v>1078.65178110104+0.345790941308184i</v>
      </c>
      <c r="I175" t="str">
        <f t="shared" si="46"/>
        <v>96.0264531794999-276525.136528887i</v>
      </c>
      <c r="K175" t="str">
        <f t="shared" si="47"/>
        <v>0.0111249978695773-4.80562339899525E-06i</v>
      </c>
      <c r="L175" t="str">
        <f t="shared" si="48"/>
        <v>0.00015-171.69551918369i</v>
      </c>
      <c r="M175" t="str">
        <f t="shared" si="49"/>
        <v>0.0004-30.2992092677101i</v>
      </c>
      <c r="N175">
        <f t="shared" si="50"/>
        <v>89.996252710353176</v>
      </c>
      <c r="O175">
        <f t="shared" si="51"/>
        <v>84.862200260474538</v>
      </c>
      <c r="P175" s="3">
        <f t="shared" si="52"/>
        <v>84.862200260474538</v>
      </c>
      <c r="Q175" s="3">
        <f t="shared" si="53"/>
        <v>-90.003747289646824</v>
      </c>
      <c r="R175">
        <f t="shared" si="54"/>
        <v>89.996252710353176</v>
      </c>
      <c r="S175">
        <f t="shared" si="55"/>
        <v>1.6435467666995891E-3</v>
      </c>
      <c r="T175">
        <f t="shared" si="38"/>
        <v>84.862200260474538</v>
      </c>
    </row>
    <row r="176" spans="1:20" x14ac:dyDescent="0.25">
      <c r="A176">
        <f t="shared" si="39"/>
        <v>10.365950389994893</v>
      </c>
      <c r="B176">
        <f t="shared" si="56"/>
        <v>1.6497922444130475</v>
      </c>
      <c r="C176" t="str">
        <f t="shared" si="40"/>
        <v>-1.14473415969429-17436.6407832564i</v>
      </c>
      <c r="D176" t="str">
        <f t="shared" si="41"/>
        <v>3.47812499998211-9646.968808405i</v>
      </c>
      <c r="E176" t="str">
        <f t="shared" si="42"/>
        <v>162.469536810169+0.00120485904537979i</v>
      </c>
      <c r="F176" t="str">
        <f t="shared" si="43"/>
        <v>2.42492492492325-90530.863370237i</v>
      </c>
      <c r="G176" t="str">
        <f t="shared" si="44"/>
        <v>0.999999999999312-8.29276031199021E-07i</v>
      </c>
      <c r="H176" t="str">
        <f t="shared" si="45"/>
        <v>1078.65178182981+0.347104946925811i</v>
      </c>
      <c r="I176" t="str">
        <f t="shared" si="46"/>
        <v>96.0264531948834-275478.319085226i</v>
      </c>
      <c r="K176" t="str">
        <f t="shared" si="47"/>
        <v>0.0111249978533553-4.82388476069188E-06i</v>
      </c>
      <c r="L176" t="str">
        <f t="shared" si="48"/>
        <v>0.00015-171.045546108478i</v>
      </c>
      <c r="M176" t="str">
        <f t="shared" si="49"/>
        <v>0.0004-30.1845081367903i</v>
      </c>
      <c r="N176">
        <f t="shared" si="50"/>
        <v>89.996238470658653</v>
      </c>
      <c r="O176">
        <f t="shared" si="51"/>
        <v>84.829256431319337</v>
      </c>
      <c r="P176" s="3">
        <f t="shared" si="52"/>
        <v>84.829256431319337</v>
      </c>
      <c r="Q176" s="3">
        <f t="shared" si="53"/>
        <v>-90.003761529341347</v>
      </c>
      <c r="R176">
        <f t="shared" si="54"/>
        <v>89.996238470658653</v>
      </c>
      <c r="S176">
        <f t="shared" si="55"/>
        <v>1.6497922444130475E-3</v>
      </c>
      <c r="T176">
        <f t="shared" si="38"/>
        <v>84.829256431319337</v>
      </c>
    </row>
    <row r="177" spans="1:20" x14ac:dyDescent="0.25">
      <c r="A177">
        <f t="shared" si="39"/>
        <v>10.405341001476874</v>
      </c>
      <c r="B177">
        <f t="shared" si="56"/>
        <v>1.6560614549418171</v>
      </c>
      <c r="C177" t="str">
        <f t="shared" si="40"/>
        <v>-1.14473415750719-17370.6323754237i</v>
      </c>
      <c r="D177" t="str">
        <f t="shared" si="41"/>
        <v>3.47812499998198-9610.4491018779i</v>
      </c>
      <c r="E177" t="str">
        <f t="shared" si="42"/>
        <v>162.469536809014+0.00120943751064659i</v>
      </c>
      <c r="F177" t="str">
        <f t="shared" si="43"/>
        <v>2.42492492492324-90188.1484063082i</v>
      </c>
      <c r="G177" t="str">
        <f t="shared" si="44"/>
        <v>0.999999999999307-8.32427280117573E-07i</v>
      </c>
      <c r="H177" t="str">
        <f t="shared" si="45"/>
        <v>1078.65178256412+0.348423945765252i</v>
      </c>
      <c r="I177" t="str">
        <f t="shared" si="46"/>
        <v>96.0264532103842-274435.464489668i</v>
      </c>
      <c r="K177" t="str">
        <f t="shared" si="47"/>
        <v>0.0111249978370098-4.84221551548035E-06i</v>
      </c>
      <c r="L177" t="str">
        <f t="shared" si="48"/>
        <v>0.00015-170.398033580871i</v>
      </c>
      <c r="M177" t="str">
        <f t="shared" si="49"/>
        <v>0.0004-30.0702412201537i</v>
      </c>
      <c r="N177">
        <f t="shared" si="50"/>
        <v>89.996224176853374</v>
      </c>
      <c r="O177">
        <f t="shared" si="51"/>
        <v>84.796312602147012</v>
      </c>
      <c r="P177" s="3">
        <f t="shared" si="52"/>
        <v>84.796312602147012</v>
      </c>
      <c r="Q177" s="3">
        <f t="shared" si="53"/>
        <v>-90.003775823146626</v>
      </c>
      <c r="R177">
        <f t="shared" si="54"/>
        <v>89.996224176853374</v>
      </c>
      <c r="S177">
        <f t="shared" si="55"/>
        <v>1.6560614549418172E-3</v>
      </c>
      <c r="T177">
        <f t="shared" si="38"/>
        <v>84.796312602147012</v>
      </c>
    </row>
    <row r="178" spans="1:20" x14ac:dyDescent="0.25">
      <c r="A178">
        <f t="shared" si="39"/>
        <v>10.444881297282485</v>
      </c>
      <c r="B178">
        <f t="shared" si="56"/>
        <v>1.6623544884705961</v>
      </c>
      <c r="C178" t="str">
        <f t="shared" si="40"/>
        <v>-1.14473415530344-17304.8738499697i</v>
      </c>
      <c r="D178" t="str">
        <f t="shared" si="41"/>
        <v>3.47812499998184-9574.06764488762i</v>
      </c>
      <c r="E178" t="str">
        <f t="shared" si="42"/>
        <v>162.46953680785+0.00121403337409162i</v>
      </c>
      <c r="F178" t="str">
        <f t="shared" si="43"/>
        <v>2.42492492492323-89846.7308291728i</v>
      </c>
      <c r="G178" t="str">
        <f t="shared" si="44"/>
        <v>0.999999999999302-8.35590503782016E-07i</v>
      </c>
      <c r="H178" t="str">
        <f t="shared" si="45"/>
        <v>1078.65178330401+0.349747956800747i</v>
      </c>
      <c r="I178" t="str">
        <f t="shared" si="46"/>
        <v>96.0264532260015-273396.557740399i</v>
      </c>
      <c r="K178" t="str">
        <f t="shared" si="47"/>
        <v>0.0111249978205399-4.86061592705345E-06i</v>
      </c>
      <c r="L178" t="str">
        <f t="shared" si="48"/>
        <v>0.00015-169.752972286184i</v>
      </c>
      <c r="M178" t="str">
        <f t="shared" si="49"/>
        <v>0.0004-29.9564068740324i</v>
      </c>
      <c r="N178">
        <f t="shared" si="50"/>
        <v>89.996209828731693</v>
      </c>
      <c r="O178">
        <f t="shared" si="51"/>
        <v>84.763368772957634</v>
      </c>
      <c r="P178" s="3">
        <f t="shared" si="52"/>
        <v>84.763368772957634</v>
      </c>
      <c r="Q178" s="3">
        <f t="shared" si="53"/>
        <v>-90.003790171268307</v>
      </c>
      <c r="R178">
        <f t="shared" si="54"/>
        <v>89.996209828731693</v>
      </c>
      <c r="S178">
        <f t="shared" si="55"/>
        <v>1.662354488470596E-3</v>
      </c>
      <c r="T178">
        <f t="shared" si="38"/>
        <v>84.763368772957634</v>
      </c>
    </row>
    <row r="179" spans="1:20" x14ac:dyDescent="0.25">
      <c r="A179">
        <f t="shared" si="39"/>
        <v>10.484571846212161</v>
      </c>
      <c r="B179">
        <f t="shared" si="56"/>
        <v>1.6686714355267844</v>
      </c>
      <c r="C179" t="str">
        <f t="shared" si="40"/>
        <v>-1.14473415308302-17239.3642609355i</v>
      </c>
      <c r="D179" t="str">
        <f t="shared" si="41"/>
        <v>3.47812499998169-9537.82391407463i</v>
      </c>
      <c r="E179" t="str">
        <f t="shared" si="42"/>
        <v>162.469536806678+0.00121864670182778i</v>
      </c>
      <c r="F179" t="str">
        <f t="shared" si="43"/>
        <v>2.42492492492321-89506.6057274238i</v>
      </c>
      <c r="G179" t="str">
        <f t="shared" si="44"/>
        <v>0.999999999999297-8.38765747696383E-07i</v>
      </c>
      <c r="H179" t="str">
        <f t="shared" si="45"/>
        <v>1078.65178404955+0.351076999078661i</v>
      </c>
      <c r="I179" t="str">
        <f t="shared" si="46"/>
        <v>96.0264532417396-272361.583892401i</v>
      </c>
      <c r="K179" t="str">
        <f t="shared" si="47"/>
        <v>0.0111249978039445-4.87908626010603E-06i</v>
      </c>
      <c r="L179" t="str">
        <f t="shared" si="48"/>
        <v>0.00015-169.110352944993i</v>
      </c>
      <c r="M179" t="str">
        <f t="shared" si="49"/>
        <v>0.0004-29.843003460881i</v>
      </c>
      <c r="N179">
        <f t="shared" si="50"/>
        <v>89.996195426087226</v>
      </c>
      <c r="O179">
        <f t="shared" si="51"/>
        <v>84.730424943750904</v>
      </c>
      <c r="P179" s="3">
        <f t="shared" si="52"/>
        <v>84.730424943750904</v>
      </c>
      <c r="Q179" s="3">
        <f t="shared" si="53"/>
        <v>-90.003804573912774</v>
      </c>
      <c r="R179">
        <f t="shared" si="54"/>
        <v>89.996195426087226</v>
      </c>
      <c r="S179">
        <f t="shared" si="55"/>
        <v>1.6686714355267844E-3</v>
      </c>
      <c r="T179">
        <f t="shared" si="38"/>
        <v>84.730424943750904</v>
      </c>
    </row>
    <row r="180" spans="1:20" x14ac:dyDescent="0.25">
      <c r="A180">
        <f t="shared" si="39"/>
        <v>10.524413219227768</v>
      </c>
      <c r="B180">
        <f t="shared" si="56"/>
        <v>1.6750123869817863</v>
      </c>
      <c r="C180" t="str">
        <f t="shared" si="40"/>
        <v>-1.14473415084561-17174.102665944i</v>
      </c>
      <c r="D180" t="str">
        <f t="shared" si="41"/>
        <v>3.47812499998156-9501.71738806074i</v>
      </c>
      <c r="E180" t="str">
        <f t="shared" si="42"/>
        <v>162.469536805497+0.00122327756021965i</v>
      </c>
      <c r="F180" t="str">
        <f t="shared" si="43"/>
        <v>2.4249249249232-89167.768208248i</v>
      </c>
      <c r="G180" t="str">
        <f t="shared" si="44"/>
        <v>0.999999999999291-8.41953057537624E-07i</v>
      </c>
      <c r="H180" t="str">
        <f t="shared" si="45"/>
        <v>1078.65178480076+0.352411091717707i</v>
      </c>
      <c r="I180" t="str">
        <f t="shared" si="46"/>
        <v>96.0264532575964-271330.528057226i</v>
      </c>
      <c r="K180" t="str">
        <f t="shared" si="47"/>
        <v>0.0111249977872228-0.0000048976267803387i</v>
      </c>
      <c r="L180" t="str">
        <f t="shared" si="48"/>
        <v>0.00015-168.470166313003i</v>
      </c>
      <c r="M180" t="str">
        <f t="shared" si="49"/>
        <v>0.0004-29.7300293493535i</v>
      </c>
      <c r="N180">
        <f t="shared" si="50"/>
        <v>89.996180968712807</v>
      </c>
      <c r="O180">
        <f t="shared" si="51"/>
        <v>84.697481114526823</v>
      </c>
      <c r="P180" s="3">
        <f t="shared" si="52"/>
        <v>84.697481114526823</v>
      </c>
      <c r="Q180" s="3">
        <f t="shared" si="53"/>
        <v>-90.003819031287193</v>
      </c>
      <c r="R180">
        <f t="shared" si="54"/>
        <v>89.996180968712807</v>
      </c>
      <c r="S180">
        <f t="shared" si="55"/>
        <v>1.6750123869817863E-3</v>
      </c>
      <c r="T180">
        <f t="shared" si="38"/>
        <v>84.697481114526823</v>
      </c>
    </row>
    <row r="181" spans="1:20" x14ac:dyDescent="0.25">
      <c r="A181">
        <f t="shared" si="39"/>
        <v>10.564405989460832</v>
      </c>
      <c r="B181">
        <f t="shared" si="56"/>
        <v>1.6813774340523171</v>
      </c>
      <c r="C181" t="str">
        <f t="shared" si="40"/>
        <v>-1.14473414859118-17109.0881261851i</v>
      </c>
      <c r="D181" t="str">
        <f t="shared" si="41"/>
        <v>3.47812499998143-9465.74754744149i</v>
      </c>
      <c r="E181" t="str">
        <f t="shared" si="42"/>
        <v>162.469536804306+0.00122792601588437i</v>
      </c>
      <c r="F181" t="str">
        <f t="shared" si="43"/>
        <v>2.4249249249232-88830.2133973541i</v>
      </c>
      <c r="G181" t="str">
        <f t="shared" si="44"/>
        <v>0.999999999999286-8.45152479156263E-07i</v>
      </c>
      <c r="H181" t="str">
        <f t="shared" si="45"/>
        <v>1078.6517855577+0.35375025390927i</v>
      </c>
      <c r="I181" t="str">
        <f t="shared" si="46"/>
        <v>96.0264532735749-270303.375402793i</v>
      </c>
      <c r="K181" t="str">
        <f t="shared" si="47"/>
        <v>0.0111249977703737-4.91623775446178E-06i</v>
      </c>
      <c r="L181" t="str">
        <f t="shared" si="48"/>
        <v>0.00015-167.832403180916i</v>
      </c>
      <c r="M181" t="str">
        <f t="shared" si="49"/>
        <v>0.0004-29.6174829142793i</v>
      </c>
      <c r="N181">
        <f t="shared" si="50"/>
        <v>89.996166456400417</v>
      </c>
      <c r="O181">
        <f t="shared" si="51"/>
        <v>84.664537285285206</v>
      </c>
      <c r="P181" s="3">
        <f t="shared" si="52"/>
        <v>84.664537285285206</v>
      </c>
      <c r="Q181" s="3">
        <f t="shared" si="53"/>
        <v>-90.003833543599583</v>
      </c>
      <c r="R181">
        <f t="shared" si="54"/>
        <v>89.996166456400417</v>
      </c>
      <c r="S181">
        <f t="shared" si="55"/>
        <v>1.6813774340523171E-3</v>
      </c>
      <c r="T181">
        <f t="shared" si="38"/>
        <v>84.664537285285206</v>
      </c>
    </row>
    <row r="182" spans="1:20" x14ac:dyDescent="0.25">
      <c r="A182">
        <f t="shared" si="39"/>
        <v>10.604550732220783</v>
      </c>
      <c r="B182">
        <f t="shared" si="56"/>
        <v>1.6877666683017158</v>
      </c>
      <c r="C182" t="str">
        <f t="shared" si="40"/>
        <v>-1.14473414631958-17044.3197064028i</v>
      </c>
      <c r="D182" t="str">
        <f t="shared" si="41"/>
        <v>3.47812499998127-9429.9138747785i</v>
      </c>
      <c r="E182" t="str">
        <f t="shared" si="42"/>
        <v>162.469536803107+0.00123259213569124i</v>
      </c>
      <c r="F182" t="str">
        <f t="shared" si="43"/>
        <v>2.42492492492318-88493.9364389015i</v>
      </c>
      <c r="G182" t="str">
        <f t="shared" si="44"/>
        <v>0.99999999999928-8.48364058577052E-07i</v>
      </c>
      <c r="H182" t="str">
        <f t="shared" si="45"/>
        <v>1078.65178632039+0.355094504917652i</v>
      </c>
      <c r="I182" t="str">
        <f t="shared" si="46"/>
        <v>96.0264532896737-269280.111153156i</v>
      </c>
      <c r="K182" t="str">
        <f t="shared" si="47"/>
        <v>0.0111249977533964-4.93491945019911E-06i</v>
      </c>
      <c r="L182" t="str">
        <f t="shared" si="48"/>
        <v>0.00015-167.197054374293i</v>
      </c>
      <c r="M182" t="str">
        <f t="shared" si="49"/>
        <v>0.0004-29.50536253664i</v>
      </c>
      <c r="N182">
        <f t="shared" si="50"/>
        <v>89.996151888941313</v>
      </c>
      <c r="O182">
        <f t="shared" si="51"/>
        <v>84.631593456025897</v>
      </c>
      <c r="P182" s="3">
        <f t="shared" si="52"/>
        <v>84.631593456025897</v>
      </c>
      <c r="Q182" s="3">
        <f t="shared" si="53"/>
        <v>-90.003848111058687</v>
      </c>
      <c r="R182">
        <f t="shared" si="54"/>
        <v>89.996151888941313</v>
      </c>
      <c r="S182">
        <f t="shared" si="55"/>
        <v>1.6877666683017159E-3</v>
      </c>
      <c r="T182">
        <f t="shared" si="38"/>
        <v>84.631593456025897</v>
      </c>
    </row>
    <row r="183" spans="1:20" x14ac:dyDescent="0.25">
      <c r="A183">
        <f t="shared" si="39"/>
        <v>10.644848025003222</v>
      </c>
      <c r="B183">
        <f t="shared" si="56"/>
        <v>1.6941801816412625</v>
      </c>
      <c r="C183" t="str">
        <f t="shared" si="40"/>
        <v>-1.14473414403071-16979.7964748818i</v>
      </c>
      <c r="D183" t="str">
        <f t="shared" si="41"/>
        <v>3.47812499998115-9394.21585459251i</v>
      </c>
      <c r="E183" t="str">
        <f t="shared" si="42"/>
        <v>162.469536801899+0.00123727598676404i</v>
      </c>
      <c r="F183" t="str">
        <f t="shared" si="43"/>
        <v>2.42492492492318-88158.9324954348i</v>
      </c>
      <c r="G183" t="str">
        <f t="shared" si="44"/>
        <v>0.999999999999275-8.5158784199964E-07i</v>
      </c>
      <c r="H183" t="str">
        <f t="shared" si="45"/>
        <v>1078.65178708889+0.356443864080366i</v>
      </c>
      <c r="I183" t="str">
        <f t="shared" si="46"/>
        <v>96.0264533058964-268260.720588324i</v>
      </c>
      <c r="K183" t="str">
        <f t="shared" si="47"/>
        <v>0.0111249977362898-0.0000049536721362918i</v>
      </c>
      <c r="L183" t="str">
        <f t="shared" si="48"/>
        <v>0.00015-166.56411075343i</v>
      </c>
      <c r="M183" t="str">
        <f t="shared" si="49"/>
        <v>0.0004-29.3936666035465i</v>
      </c>
      <c r="N183">
        <f t="shared" si="50"/>
        <v>89.996137266125942</v>
      </c>
      <c r="O183">
        <f t="shared" si="51"/>
        <v>84.598649626748852</v>
      </c>
      <c r="P183" s="3">
        <f t="shared" si="52"/>
        <v>84.598649626748852</v>
      </c>
      <c r="Q183" s="3">
        <f t="shared" si="53"/>
        <v>-90.003862733874058</v>
      </c>
      <c r="R183">
        <f t="shared" si="54"/>
        <v>89.996137266125942</v>
      </c>
      <c r="S183">
        <f t="shared" si="55"/>
        <v>1.6941801816412626E-3</v>
      </c>
      <c r="T183">
        <f t="shared" si="38"/>
        <v>84.598649626748852</v>
      </c>
    </row>
    <row r="184" spans="1:20" x14ac:dyDescent="0.25">
      <c r="A184">
        <f t="shared" si="39"/>
        <v>10.685298447498235</v>
      </c>
      <c r="B184">
        <f t="shared" si="56"/>
        <v>1.7006180663314994</v>
      </c>
      <c r="C184" t="str">
        <f t="shared" si="40"/>
        <v>-1.14473414172442-16915.5175034335i</v>
      </c>
      <c r="D184" t="str">
        <f t="shared" si="41"/>
        <v>3.47812499998101-9358.65297335545i</v>
      </c>
      <c r="E184" t="str">
        <f t="shared" si="42"/>
        <v>162.469536800681+0.00124197763648176i</v>
      </c>
      <c r="F184" t="str">
        <f t="shared" si="43"/>
        <v>2.42492492492316-87825.196747809i</v>
      </c>
      <c r="G184" t="str">
        <f t="shared" si="44"/>
        <v>0.999999999999269-8.54823875799234E-07i</v>
      </c>
      <c r="H184" t="str">
        <f t="shared" si="45"/>
        <v>1078.65178786325+0.357798350808402i</v>
      </c>
      <c r="I184" t="str">
        <f t="shared" si="46"/>
        <v>96.0264533222424-267245.189044022i</v>
      </c>
      <c r="K184" t="str">
        <f t="shared" si="47"/>
        <v>0.0111249977190529-4.97249608250214E-06i</v>
      </c>
      <c r="L184" t="str">
        <f t="shared" si="48"/>
        <v>0.00015-165.93356321322i</v>
      </c>
      <c r="M184" t="str">
        <f t="shared" si="49"/>
        <v>0.0004-29.2823935082153i</v>
      </c>
      <c r="N184">
        <f t="shared" si="50"/>
        <v>89.996122587743969</v>
      </c>
      <c r="O184">
        <f t="shared" si="51"/>
        <v>84.565705797453802</v>
      </c>
      <c r="P184" s="3">
        <f t="shared" si="52"/>
        <v>84.565705797453802</v>
      </c>
      <c r="Q184" s="3">
        <f t="shared" si="53"/>
        <v>-90.003877412256031</v>
      </c>
      <c r="R184">
        <f t="shared" si="54"/>
        <v>89.996122587743969</v>
      </c>
      <c r="S184">
        <f t="shared" si="55"/>
        <v>1.7006180663314994E-3</v>
      </c>
      <c r="T184">
        <f t="shared" si="38"/>
        <v>84.565705797453802</v>
      </c>
    </row>
    <row r="185" spans="1:20" x14ac:dyDescent="0.25">
      <c r="A185">
        <f t="shared" si="39"/>
        <v>10.725902581598728</v>
      </c>
      <c r="B185">
        <f t="shared" si="56"/>
        <v>1.707080414983559</v>
      </c>
      <c r="C185" t="str">
        <f t="shared" si="40"/>
        <v>-1.14473413940047-16851.4818673833i</v>
      </c>
      <c r="D185" t="str">
        <f t="shared" si="41"/>
        <v>3.47812499998087-9323.22471948331i</v>
      </c>
      <c r="E185" t="str">
        <f t="shared" si="42"/>
        <v>162.469536799453+0.00124669715248008i</v>
      </c>
      <c r="F185" t="str">
        <f t="shared" si="43"/>
        <v>2.42492492492314-87492.7243951233i</v>
      </c>
      <c r="G185" t="str">
        <f t="shared" si="44"/>
        <v>0.999999999999264-8.58072206527266E-07i</v>
      </c>
      <c r="H185" t="str">
        <f t="shared" si="45"/>
        <v>1078.6517886435+0.359157984586513i</v>
      </c>
      <c r="I185" t="str">
        <f t="shared" si="46"/>
        <v>96.0264533387123-266233.501911483i</v>
      </c>
      <c r="K185" t="str">
        <f t="shared" si="47"/>
        <v>0.0111249977016848-4.99139155961761E-06i</v>
      </c>
      <c r="L185" t="str">
        <f t="shared" si="48"/>
        <v>0.00015-165.305402683025i</v>
      </c>
      <c r="M185" t="str">
        <f t="shared" si="49"/>
        <v>0.0004-29.1715416499455i</v>
      </c>
      <c r="N185">
        <f t="shared" si="50"/>
        <v>89.996107853584178</v>
      </c>
      <c r="O185">
        <f t="shared" si="51"/>
        <v>84.532761968140591</v>
      </c>
      <c r="P185" s="3">
        <f t="shared" si="52"/>
        <v>84.532761968140591</v>
      </c>
      <c r="Q185" s="3">
        <f t="shared" si="53"/>
        <v>-90.003892146415822</v>
      </c>
      <c r="R185">
        <f t="shared" si="54"/>
        <v>89.996107853584178</v>
      </c>
      <c r="S185">
        <f t="shared" si="55"/>
        <v>1.7070804149835589E-3</v>
      </c>
      <c r="T185">
        <f t="shared" si="38"/>
        <v>84.532761968140591</v>
      </c>
    </row>
    <row r="186" spans="1:20" x14ac:dyDescent="0.25">
      <c r="A186">
        <f t="shared" si="39"/>
        <v>10.766661011408805</v>
      </c>
      <c r="B186">
        <f t="shared" si="56"/>
        <v>1.7135673205604967</v>
      </c>
      <c r="C186" t="str">
        <f t="shared" si="40"/>
        <v>-1.14473413705888-16787.6886455573i</v>
      </c>
      <c r="D186" t="str">
        <f t="shared" si="41"/>
        <v>3.47812499998071-9287.93058332877i</v>
      </c>
      <c r="E186" t="str">
        <f t="shared" si="42"/>
        <v>162.469536798217+0.00125143460265001i</v>
      </c>
      <c r="F186" t="str">
        <f t="shared" si="43"/>
        <v>2.42492492492313-87161.5106546512i</v>
      </c>
      <c r="G186" t="str">
        <f t="shared" si="44"/>
        <v>0.999999999999258-8.61332880912065E-07i</v>
      </c>
      <c r="H186" t="str">
        <f t="shared" si="45"/>
        <v>1078.65178942969+0.360522784973495i</v>
      </c>
      <c r="I186" t="str">
        <f t="shared" si="46"/>
        <v>96.0264533553072-265225.644637248i</v>
      </c>
      <c r="K186" t="str">
        <f t="shared" si="47"/>
        <v>0.0111249976841844-5.01035883945456E-06i</v>
      </c>
      <c r="L186" t="str">
        <f t="shared" si="48"/>
        <v>0.00015-164.679620126544i</v>
      </c>
      <c r="M186" t="str">
        <f t="shared" si="49"/>
        <v>0.0004-29.061109434096i</v>
      </c>
      <c r="N186">
        <f t="shared" si="50"/>
        <v>89.996093063434699</v>
      </c>
      <c r="O186">
        <f t="shared" si="51"/>
        <v>84.499818138809218</v>
      </c>
      <c r="P186" s="3">
        <f t="shared" si="52"/>
        <v>84.499818138809218</v>
      </c>
      <c r="Q186" s="3">
        <f t="shared" si="53"/>
        <v>-90.003906936565301</v>
      </c>
      <c r="R186">
        <f t="shared" si="54"/>
        <v>89.996093063434699</v>
      </c>
      <c r="S186">
        <f t="shared" si="55"/>
        <v>1.7135673205604966E-3</v>
      </c>
      <c r="T186">
        <f t="shared" si="38"/>
        <v>84.499818138809218</v>
      </c>
    </row>
    <row r="187" spans="1:20" x14ac:dyDescent="0.25">
      <c r="A187">
        <f t="shared" si="39"/>
        <v>10.807574323252158</v>
      </c>
      <c r="B187">
        <f t="shared" si="56"/>
        <v>1.7200788763786266</v>
      </c>
      <c r="C187" t="str">
        <f t="shared" si="40"/>
        <v>-1.14473413469958-16724.1369202684i</v>
      </c>
      <c r="D187" t="str">
        <f t="shared" si="41"/>
        <v>3.47812499998055-9252.77005717385i</v>
      </c>
      <c r="E187" t="str">
        <f t="shared" si="42"/>
        <v>162.469536796972+0.00125619005514154i</v>
      </c>
      <c r="F187" t="str">
        <f t="shared" si="43"/>
        <v>2.4249249249231-86831.550761772i</v>
      </c>
      <c r="G187" t="str">
        <f t="shared" si="44"/>
        <v>0.999999999999252-8.64605945859527E-07i</v>
      </c>
      <c r="H187" t="str">
        <f t="shared" si="45"/>
        <v>1078.65179022188+0.361892771602477i</v>
      </c>
      <c r="I187" t="str">
        <f t="shared" si="46"/>
        <v>96.0264533720303-264221.602722957i</v>
      </c>
      <c r="K187" t="str">
        <f t="shared" si="47"/>
        <v>0.0111249976665507-5.02939819486236E-06i</v>
      </c>
      <c r="L187" t="str">
        <f t="shared" si="48"/>
        <v>0.00015-164.056206541685i</v>
      </c>
      <c r="M187" t="str">
        <f t="shared" si="49"/>
        <v>0.0004-28.9510952720621i</v>
      </c>
      <c r="N187">
        <f t="shared" si="50"/>
        <v>89.996078217082712</v>
      </c>
      <c r="O187">
        <f t="shared" si="51"/>
        <v>84.466874309459428</v>
      </c>
      <c r="P187" s="3">
        <f t="shared" si="52"/>
        <v>84.466874309459428</v>
      </c>
      <c r="Q187" s="3">
        <f t="shared" si="53"/>
        <v>-90.003921782917288</v>
      </c>
      <c r="R187">
        <f t="shared" si="54"/>
        <v>89.996078217082712</v>
      </c>
      <c r="S187">
        <f t="shared" si="55"/>
        <v>1.7200788763786265E-3</v>
      </c>
      <c r="T187">
        <f t="shared" si="38"/>
        <v>84.466874309459428</v>
      </c>
    </row>
    <row r="188" spans="1:20" x14ac:dyDescent="0.25">
      <c r="A188">
        <f t="shared" si="39"/>
        <v>10.848643105680516</v>
      </c>
      <c r="B188">
        <f t="shared" si="56"/>
        <v>1.7266151761088653</v>
      </c>
      <c r="C188" t="str">
        <f t="shared" si="40"/>
        <v>-1.14473413232219-16660.8257773041i</v>
      </c>
      <c r="D188" t="str">
        <f t="shared" si="41"/>
        <v>3.47812499998042-9217.74263522266i</v>
      </c>
      <c r="E188" t="str">
        <f t="shared" si="42"/>
        <v>162.469536795717+0.00126096357836442i</v>
      </c>
      <c r="F188" t="str">
        <f t="shared" si="43"/>
        <v>2.4249249249231-86502.8399699028i</v>
      </c>
      <c r="G188" t="str">
        <f t="shared" si="44"/>
        <v>0.999999999999247-8.67891448453787E-07i</v>
      </c>
      <c r="H188" t="str">
        <f t="shared" si="45"/>
        <v>1078.65179102009+0.36326796418117i</v>
      </c>
      <c r="I188" t="str">
        <f t="shared" si="46"/>
        <v>96.0264533888801-263221.361725127i</v>
      </c>
      <c r="K188" t="str">
        <f t="shared" si="47"/>
        <v>0.0111249976487828-5.04850989972705E-06i</v>
      </c>
      <c r="L188" t="str">
        <f t="shared" si="48"/>
        <v>0.00015-163.435152960436i</v>
      </c>
      <c r="M188" t="str">
        <f t="shared" si="49"/>
        <v>0.0004-28.8414975812534i</v>
      </c>
      <c r="N188">
        <f t="shared" si="50"/>
        <v>89.996063314314668</v>
      </c>
      <c r="O188">
        <f t="shared" si="51"/>
        <v>84.433930480091306</v>
      </c>
      <c r="P188" s="3">
        <f t="shared" si="52"/>
        <v>84.433930480091306</v>
      </c>
      <c r="Q188" s="3">
        <f t="shared" si="53"/>
        <v>-90.003936685685332</v>
      </c>
      <c r="R188">
        <f t="shared" si="54"/>
        <v>89.996063314314668</v>
      </c>
      <c r="S188">
        <f t="shared" si="55"/>
        <v>1.7266151761088653E-3</v>
      </c>
      <c r="T188">
        <f t="shared" si="38"/>
        <v>84.433930480091306</v>
      </c>
    </row>
    <row r="189" spans="1:20" x14ac:dyDescent="0.25">
      <c r="A189">
        <f t="shared" si="39"/>
        <v>10.889867949482102</v>
      </c>
      <c r="B189">
        <f t="shared" si="56"/>
        <v>1.7331763137780789</v>
      </c>
      <c r="C189" t="str">
        <f t="shared" si="40"/>
        <v>-1.1447341299267-16597.7543059118i</v>
      </c>
      <c r="D189" t="str">
        <f t="shared" si="41"/>
        <v>3.47812499998027-9182.84781359385i</v>
      </c>
      <c r="E189" t="str">
        <f t="shared" si="42"/>
        <v>162.469536794452+0.00126575524098748i</v>
      </c>
      <c r="F189" t="str">
        <f t="shared" si="43"/>
        <v>2.42492492492308-86175.3735504271i</v>
      </c>
      <c r="G189" t="str">
        <f t="shared" si="44"/>
        <v>0.999999999999241-8.71189435957907E-07i</v>
      </c>
      <c r="H189" t="str">
        <f t="shared" si="45"/>
        <v>1078.65179182438+0.364648382492197i</v>
      </c>
      <c r="I189" t="str">
        <f t="shared" si="46"/>
        <v>96.0264534058579-262224.907254954i</v>
      </c>
      <c r="K189" t="str">
        <f t="shared" si="47"/>
        <v>0.0111249976308796-5.06769422897555E-06i</v>
      </c>
      <c r="L189" t="str">
        <f t="shared" si="48"/>
        <v>0.00015-162.81645044873i</v>
      </c>
      <c r="M189" t="str">
        <f t="shared" si="49"/>
        <v>0.0004-28.7323147850701i</v>
      </c>
      <c r="N189">
        <f t="shared" si="50"/>
        <v>89.996048354916184</v>
      </c>
      <c r="O189">
        <f t="shared" si="51"/>
        <v>84.400986650704425</v>
      </c>
      <c r="P189" s="3">
        <f t="shared" si="52"/>
        <v>84.400986650704425</v>
      </c>
      <c r="Q189" s="3">
        <f t="shared" si="53"/>
        <v>-90.003951645083816</v>
      </c>
      <c r="R189">
        <f t="shared" si="54"/>
        <v>89.996048354916184</v>
      </c>
      <c r="S189">
        <f t="shared" si="55"/>
        <v>1.7331763137780789E-3</v>
      </c>
      <c r="T189">
        <f t="shared" si="38"/>
        <v>84.400986650704425</v>
      </c>
    </row>
    <row r="190" spans="1:20" x14ac:dyDescent="0.25">
      <c r="A190">
        <f t="shared" si="39"/>
        <v>10.931249447690135</v>
      </c>
      <c r="B190">
        <f t="shared" si="56"/>
        <v>1.7397623837704357</v>
      </c>
      <c r="C190" t="str">
        <f t="shared" si="40"/>
        <v>-1.14473412751302-16534.9215987876i</v>
      </c>
      <c r="D190" t="str">
        <f t="shared" si="41"/>
        <v>3.47812499998013-9148.08509031377i</v>
      </c>
      <c r="E190" t="str">
        <f t="shared" si="42"/>
        <v>162.469536793177+0.00127056511193957i</v>
      </c>
      <c r="F190" t="str">
        <f t="shared" si="43"/>
        <v>2.42492492492307-85849.1467926315i</v>
      </c>
      <c r="G190" t="str">
        <f t="shared" si="44"/>
        <v>0.999999999999235-8.74499955814542E-07i</v>
      </c>
      <c r="H190" t="str">
        <f t="shared" si="45"/>
        <v>1078.65179263479+0.366034046393342i</v>
      </c>
      <c r="I190" t="str">
        <f t="shared" si="46"/>
        <v>96.0264534229647-261232.224978107i</v>
      </c>
      <c r="K190" t="str">
        <f t="shared" si="47"/>
        <v>0.0111249976128401-0.0000050869514585794i</v>
      </c>
      <c r="L190" t="str">
        <f t="shared" si="48"/>
        <v>0.00015-162.200090106326i</v>
      </c>
      <c r="M190" t="str">
        <f t="shared" si="49"/>
        <v>0.0004-28.6235453128811i</v>
      </c>
      <c r="N190">
        <f t="shared" si="50"/>
        <v>89.996033338672063</v>
      </c>
      <c r="O190">
        <f t="shared" si="51"/>
        <v>84.368042821298843</v>
      </c>
      <c r="P190" s="3">
        <f t="shared" si="52"/>
        <v>84.368042821298843</v>
      </c>
      <c r="Q190" s="3">
        <f t="shared" si="53"/>
        <v>-90.003966661327937</v>
      </c>
      <c r="R190">
        <f t="shared" si="54"/>
        <v>89.996033338672063</v>
      </c>
      <c r="S190">
        <f t="shared" si="55"/>
        <v>1.7397623837704357E-3</v>
      </c>
      <c r="T190">
        <f t="shared" si="38"/>
        <v>84.368042821298843</v>
      </c>
    </row>
    <row r="191" spans="1:20" x14ac:dyDescent="0.25">
      <c r="A191">
        <f t="shared" si="39"/>
        <v>10.972788195591358</v>
      </c>
      <c r="B191">
        <f t="shared" si="56"/>
        <v>1.7463734808287634</v>
      </c>
      <c r="C191" t="str">
        <f t="shared" si="40"/>
        <v>-1.14473412508093-16472.3267520615i</v>
      </c>
      <c r="D191" t="str">
        <f t="shared" si="41"/>
        <v>3.47812499997995-9113.45396530886i</v>
      </c>
      <c r="E191" t="str">
        <f t="shared" si="42"/>
        <v>162.469536791893+0.00127539326041336i</v>
      </c>
      <c r="F191" t="str">
        <f t="shared" si="43"/>
        <v>2.42492492492305-85524.1550036332i</v>
      </c>
      <c r="G191" t="str">
        <f t="shared" si="44"/>
        <v>0.99999999999923-8.77823055646633E-07i</v>
      </c>
      <c r="H191" t="str">
        <f t="shared" si="45"/>
        <v>1078.65179345137+0.36742497581786i</v>
      </c>
      <c r="I191" t="str">
        <f t="shared" si="46"/>
        <v>96.0264534402014-260243.300614515i</v>
      </c>
      <c r="K191" t="str">
        <f t="shared" si="47"/>
        <v>0.0111249975946632-5.10628186555885E-06i</v>
      </c>
      <c r="L191" t="str">
        <f t="shared" si="48"/>
        <v>0.00015-161.586063066673i</v>
      </c>
      <c r="M191" t="str">
        <f t="shared" si="49"/>
        <v>0.0004-28.5151876000011i</v>
      </c>
      <c r="N191">
        <f t="shared" si="50"/>
        <v>89.996018265366317</v>
      </c>
      <c r="O191">
        <f t="shared" si="51"/>
        <v>84.33509899187419</v>
      </c>
      <c r="P191" s="3">
        <f t="shared" si="52"/>
        <v>84.33509899187419</v>
      </c>
      <c r="Q191" s="3">
        <f t="shared" si="53"/>
        <v>-90.003981734633683</v>
      </c>
      <c r="R191">
        <f t="shared" si="54"/>
        <v>89.996018265366317</v>
      </c>
      <c r="S191">
        <f t="shared" si="55"/>
        <v>1.7463734808287634E-3</v>
      </c>
      <c r="T191">
        <f t="shared" si="38"/>
        <v>84.33509899187419</v>
      </c>
    </row>
    <row r="192" spans="1:20" x14ac:dyDescent="0.25">
      <c r="A192">
        <f t="shared" si="39"/>
        <v>11.014484790734604</v>
      </c>
      <c r="B192">
        <f t="shared" si="56"/>
        <v>1.7530097000559128</v>
      </c>
      <c r="C192" t="str">
        <f t="shared" si="40"/>
        <v>-1.14473412263032-16409.9688652862i</v>
      </c>
      <c r="D192" t="str">
        <f t="shared" si="41"/>
        <v>3.47812499997981-9078.95394039895i</v>
      </c>
      <c r="E192" t="str">
        <f t="shared" si="42"/>
        <v>162.469536790599+0.00128023975586357i</v>
      </c>
      <c r="F192" t="str">
        <f t="shared" si="43"/>
        <v>2.42492492492304-85200.3935083181i</v>
      </c>
      <c r="G192" t="str">
        <f t="shared" si="44"/>
        <v>0.999999999999224-8.81158783258084E-07i</v>
      </c>
      <c r="H192" t="str">
        <f t="shared" si="45"/>
        <v>1078.65179427418+0.368821190774743i</v>
      </c>
      <c r="I192" t="str">
        <f t="shared" si="46"/>
        <v>96.0264534575705-259258.119938179i</v>
      </c>
      <c r="K192" t="str">
        <f t="shared" si="47"/>
        <v>0.0111249975763479-5.12568572798683E-06i</v>
      </c>
      <c r="L192" t="str">
        <f t="shared" si="48"/>
        <v>0.00015-160.974360496785i</v>
      </c>
      <c r="M192" t="str">
        <f t="shared" si="49"/>
        <v>0.0004-28.407240087668i</v>
      </c>
      <c r="N192">
        <f t="shared" si="50"/>
        <v>89.996003134782072</v>
      </c>
      <c r="O192">
        <f t="shared" si="51"/>
        <v>84.302155162430637</v>
      </c>
      <c r="P192" s="3">
        <f t="shared" si="52"/>
        <v>84.302155162430637</v>
      </c>
      <c r="Q192" s="3">
        <f t="shared" si="53"/>
        <v>-90.003996865217928</v>
      </c>
      <c r="R192">
        <f t="shared" si="54"/>
        <v>89.996003134782072</v>
      </c>
      <c r="S192">
        <f t="shared" si="55"/>
        <v>1.7530097000559128E-3</v>
      </c>
      <c r="T192">
        <f t="shared" si="38"/>
        <v>84.302155162430637</v>
      </c>
    </row>
    <row r="193" spans="1:20" x14ac:dyDescent="0.25">
      <c r="A193">
        <f t="shared" si="39"/>
        <v>11.056339832939397</v>
      </c>
      <c r="B193">
        <f t="shared" si="56"/>
        <v>1.7596711369161253</v>
      </c>
      <c r="C193" t="str">
        <f t="shared" si="40"/>
        <v>-1.14473412016104-16347.8470414223i</v>
      </c>
      <c r="D193" t="str">
        <f t="shared" si="41"/>
        <v>3.47812499997966-9044.58451928946i</v>
      </c>
      <c r="E193" t="str">
        <f t="shared" si="42"/>
        <v>162.469536789296+0.00128510466800841i</v>
      </c>
      <c r="F193" t="str">
        <f t="shared" si="43"/>
        <v>2.42492492492303-84877.8576492671i</v>
      </c>
      <c r="G193" t="str">
        <f t="shared" si="44"/>
        <v>0.999999999999218-8.8450718663446E-07i</v>
      </c>
      <c r="H193" t="str">
        <f t="shared" si="45"/>
        <v>1078.65179510324+0.370222711349016i</v>
      </c>
      <c r="I193" t="str">
        <f t="shared" si="46"/>
        <v>96.0264534750703-258276.668776932i</v>
      </c>
      <c r="K193" t="str">
        <f t="shared" si="47"/>
        <v>0.0111249975578932-5.14516332499294E-06i</v>
      </c>
      <c r="L193" t="str">
        <f t="shared" si="48"/>
        <v>0.00015-160.364973597116i</v>
      </c>
      <c r="M193" t="str">
        <f t="shared" si="49"/>
        <v>0.0004-28.2997012230205i</v>
      </c>
      <c r="N193">
        <f t="shared" si="50"/>
        <v>89.995987946701703</v>
      </c>
      <c r="O193">
        <f t="shared" si="51"/>
        <v>84.269211332967885</v>
      </c>
      <c r="P193" s="3">
        <f t="shared" si="52"/>
        <v>84.269211332967885</v>
      </c>
      <c r="Q193" s="3">
        <f t="shared" si="53"/>
        <v>-90.004012053298297</v>
      </c>
      <c r="R193">
        <f t="shared" si="54"/>
        <v>89.995987946701703</v>
      </c>
      <c r="S193">
        <f t="shared" si="55"/>
        <v>1.7596711369161253E-3</v>
      </c>
      <c r="T193">
        <f t="shared" si="38"/>
        <v>84.269211332967885</v>
      </c>
    </row>
    <row r="194" spans="1:20" x14ac:dyDescent="0.25">
      <c r="A194">
        <f t="shared" si="39"/>
        <v>11.098353924304567</v>
      </c>
      <c r="B194">
        <f t="shared" si="56"/>
        <v>1.7663578872364067</v>
      </c>
      <c r="C194" t="str">
        <f t="shared" si="40"/>
        <v>-1.14473411767299-16285.9603868261i</v>
      </c>
      <c r="D194" t="str">
        <f t="shared" si="41"/>
        <v>3.47812499997949-9010.34520756474i</v>
      </c>
      <c r="E194" t="str">
        <f t="shared" si="42"/>
        <v>162.469536787982+0.00128998806683192i</v>
      </c>
      <c r="F194" t="str">
        <f t="shared" si="43"/>
        <v>2.424924924923-84556.5427866938i</v>
      </c>
      <c r="G194" t="str">
        <f t="shared" si="44"/>
        <v>0.999999999999212-8.87868313943665E-07i</v>
      </c>
      <c r="H194" t="str">
        <f t="shared" si="45"/>
        <v>1078.65179593862+0.371629557702042i</v>
      </c>
      <c r="I194" t="str">
        <f t="shared" si="46"/>
        <v>96.0264534927047-257298.933012277i</v>
      </c>
      <c r="K194" t="str">
        <f t="shared" si="47"/>
        <v>0.0111249975392979-5.16471493676743E-06i</v>
      </c>
      <c r="L194" t="str">
        <f t="shared" si="48"/>
        <v>0.00015-159.757893601431i</v>
      </c>
      <c r="M194" t="str">
        <f t="shared" si="49"/>
        <v>0.0004-28.192569459076i</v>
      </c>
      <c r="N194">
        <f t="shared" si="50"/>
        <v>89.995972700906705</v>
      </c>
      <c r="O194">
        <f t="shared" si="51"/>
        <v>84.236267503485607</v>
      </c>
      <c r="P194" s="3">
        <f t="shared" si="52"/>
        <v>84.236267503485607</v>
      </c>
      <c r="Q194" s="3">
        <f t="shared" si="53"/>
        <v>-90.004027299093295</v>
      </c>
      <c r="R194">
        <f t="shared" si="54"/>
        <v>89.995972700906705</v>
      </c>
      <c r="S194">
        <f t="shared" si="55"/>
        <v>1.7663578872364068E-3</v>
      </c>
      <c r="T194">
        <f t="shared" si="38"/>
        <v>84.236267503485607</v>
      </c>
    </row>
    <row r="195" spans="1:20" x14ac:dyDescent="0.25">
      <c r="A195">
        <f t="shared" si="39"/>
        <v>11.140527669216924</v>
      </c>
      <c r="B195">
        <f t="shared" si="56"/>
        <v>1.7730700472079051</v>
      </c>
      <c r="C195" t="str">
        <f t="shared" si="40"/>
        <v>-1.14473411516593-16224.3080112381i</v>
      </c>
      <c r="D195" t="str">
        <f t="shared" si="41"/>
        <v>3.47812499997935-8976.2355126809i</v>
      </c>
      <c r="E195" t="str">
        <f t="shared" si="42"/>
        <v>162.469536786658+0.00129489002258314i</v>
      </c>
      <c r="F195" t="str">
        <f t="shared" si="43"/>
        <v>2.424924924923-84236.4442983768i</v>
      </c>
      <c r="G195" t="str">
        <f t="shared" si="44"/>
        <v>0.999999999999206-8.91242213536646E-07i</v>
      </c>
      <c r="H195" t="str">
        <f t="shared" si="45"/>
        <v>1078.65179678036+0.373041750071772i</v>
      </c>
      <c r="I195" t="str">
        <f t="shared" si="46"/>
        <v>96.0264535104721-256324.898579156i</v>
      </c>
      <c r="K195" t="str">
        <f t="shared" si="47"/>
        <v>0.0111249975205611-5.18434084456524E-06i</v>
      </c>
      <c r="L195" t="str">
        <f t="shared" si="48"/>
        <v>0.00015-159.15311177668i</v>
      </c>
      <c r="M195" t="str">
        <f t="shared" si="49"/>
        <v>0.0004-28.0858432547081i</v>
      </c>
      <c r="N195">
        <f t="shared" si="50"/>
        <v>89.995957397177776</v>
      </c>
      <c r="O195">
        <f t="shared" si="51"/>
        <v>84.203323673984045</v>
      </c>
      <c r="P195" s="3">
        <f t="shared" si="52"/>
        <v>84.203323673984045</v>
      </c>
      <c r="Q195" s="3">
        <f t="shared" si="53"/>
        <v>-90.004042602822224</v>
      </c>
      <c r="R195">
        <f t="shared" si="54"/>
        <v>89.995957397177776</v>
      </c>
      <c r="S195">
        <f t="shared" si="55"/>
        <v>1.773070047207905E-3</v>
      </c>
      <c r="T195">
        <f t="shared" si="38"/>
        <v>84.203323673984045</v>
      </c>
    </row>
    <row r="196" spans="1:20" x14ac:dyDescent="0.25">
      <c r="A196">
        <f t="shared" si="39"/>
        <v>11.182861674359948</v>
      </c>
      <c r="B196">
        <f t="shared" si="56"/>
        <v>1.7798077133872952</v>
      </c>
      <c r="C196" t="str">
        <f t="shared" si="40"/>
        <v>-1.14473411263985-16162.8890277674i</v>
      </c>
      <c r="D196" t="str">
        <f t="shared" si="41"/>
        <v>3.4781249999792-8942.25494395841i</v>
      </c>
      <c r="E196" t="str">
        <f t="shared" si="42"/>
        <v>162.469536785324+0.00129981060577893i</v>
      </c>
      <c r="F196" t="str">
        <f t="shared" si="43"/>
        <v>2.424924924923-83917.557579591i</v>
      </c>
      <c r="G196" t="str">
        <f t="shared" si="44"/>
        <v>0.9999999999992-8.9462893394808E-07i</v>
      </c>
      <c r="H196" t="str">
        <f t="shared" si="45"/>
        <v>1078.65179762851+0.374459308773094i</v>
      </c>
      <c r="I196" t="str">
        <f t="shared" si="46"/>
        <v>96.0264535283768-255354.551465755i</v>
      </c>
      <c r="K196" t="str">
        <f t="shared" si="47"/>
        <v>0.0111249975016815-5.20404133071014E-06i</v>
      </c>
      <c r="L196" t="str">
        <f t="shared" si="48"/>
        <v>0.00015-158.550619422873i</v>
      </c>
      <c r="M196" t="str">
        <f t="shared" si="49"/>
        <v>0.0004-27.9795210746246i</v>
      </c>
      <c r="N196">
        <f t="shared" si="50"/>
        <v>89.995942035294775</v>
      </c>
      <c r="O196">
        <f t="shared" si="51"/>
        <v>84.170379844462673</v>
      </c>
      <c r="P196" s="3">
        <f t="shared" si="52"/>
        <v>84.170379844462673</v>
      </c>
      <c r="Q196" s="3">
        <f t="shared" si="53"/>
        <v>-90.004057964705225</v>
      </c>
      <c r="R196">
        <f t="shared" si="54"/>
        <v>89.995942035294775</v>
      </c>
      <c r="S196">
        <f t="shared" si="55"/>
        <v>1.7798077133872952E-3</v>
      </c>
      <c r="T196">
        <f t="shared" si="38"/>
        <v>84.170379844462673</v>
      </c>
    </row>
    <row r="197" spans="1:20" x14ac:dyDescent="0.25">
      <c r="A197">
        <f t="shared" si="39"/>
        <v>11.225356548722516</v>
      </c>
      <c r="B197">
        <f t="shared" si="56"/>
        <v>1.7865709826981668</v>
      </c>
      <c r="C197" t="str">
        <f t="shared" si="40"/>
        <v>-1.14473411009452-16101.7025528816i</v>
      </c>
      <c r="D197" t="str">
        <f t="shared" si="41"/>
        <v>3.47812499997903-8908.40301257539i</v>
      </c>
      <c r="E197" t="str">
        <f t="shared" si="42"/>
        <v>162.46953678398+0.00130474988720358i</v>
      </c>
      <c r="F197" t="str">
        <f t="shared" si="43"/>
        <v>2.42492492492297-83599.8780430437i</v>
      </c>
      <c r="G197" t="str">
        <f t="shared" si="44"/>
        <v>0.999999999999194-8.98028523897077E-07i</v>
      </c>
      <c r="H197" t="str">
        <f t="shared" si="45"/>
        <v>1078.65179848312+0.375882254198063i</v>
      </c>
      <c r="I197" t="str">
        <f t="shared" si="46"/>
        <v>96.0264535464168-254387.877713305i</v>
      </c>
      <c r="K197" t="str">
        <f t="shared" si="47"/>
        <v>0.0111249974826582-5.22381667859868E-06i</v>
      </c>
      <c r="L197" t="str">
        <f t="shared" si="48"/>
        <v>0.00015-157.950407872955i</v>
      </c>
      <c r="M197" t="str">
        <f t="shared" si="49"/>
        <v>0.0004-27.873601389345i</v>
      </c>
      <c r="N197">
        <f t="shared" si="50"/>
        <v>89.99592661503668</v>
      </c>
      <c r="O197">
        <f t="shared" si="51"/>
        <v>84.137436014921462</v>
      </c>
      <c r="P197" s="3">
        <f t="shared" si="52"/>
        <v>84.137436014921462</v>
      </c>
      <c r="Q197" s="3">
        <f t="shared" si="53"/>
        <v>-90.00407338496332</v>
      </c>
      <c r="R197">
        <f t="shared" si="54"/>
        <v>89.99592661503668</v>
      </c>
      <c r="S197">
        <f t="shared" si="55"/>
        <v>1.7865709826981669E-3</v>
      </c>
      <c r="T197">
        <f t="shared" si="38"/>
        <v>84.137436014921462</v>
      </c>
    </row>
    <row r="198" spans="1:20" x14ac:dyDescent="0.25">
      <c r="A198">
        <f t="shared" si="39"/>
        <v>11.268012903607662</v>
      </c>
      <c r="B198">
        <f t="shared" si="56"/>
        <v>1.79335995243242</v>
      </c>
      <c r="C198" t="str">
        <f t="shared" si="40"/>
        <v>-1.14473410752974-16040.7477063929i</v>
      </c>
      <c r="D198" t="str">
        <f t="shared" si="41"/>
        <v>3.47812499997886-8874.67923156045i</v>
      </c>
      <c r="E198" t="str">
        <f t="shared" si="42"/>
        <v>162.469536782626+0.00130970793791047i</v>
      </c>
      <c r="F198" t="str">
        <f t="shared" si="43"/>
        <v>2.42492492492294-83283.4011188084i</v>
      </c>
      <c r="G198" t="str">
        <f t="shared" si="44"/>
        <v>0.999999999999187-9.0144103228788E-07i</v>
      </c>
      <c r="H198" t="str">
        <f t="shared" si="45"/>
        <v>1078.65179934424+0.377310606816232i</v>
      </c>
      <c r="I198" t="str">
        <f t="shared" si="46"/>
        <v>96.0264535645926-253424.86341588i</v>
      </c>
      <c r="K198" t="str">
        <f t="shared" si="47"/>
        <v>0.0111249974634901-5.24366717270426E-06i</v>
      </c>
      <c r="L198" t="str">
        <f t="shared" si="48"/>
        <v>0.00015-157.352468492683i</v>
      </c>
      <c r="M198" t="str">
        <f t="shared" si="49"/>
        <v>0.0004-27.7680826751794i</v>
      </c>
      <c r="N198">
        <f t="shared" si="50"/>
        <v>89.995911136181718</v>
      </c>
      <c r="O198">
        <f t="shared" si="51"/>
        <v>84.104492185360385</v>
      </c>
      <c r="P198" s="3">
        <f t="shared" si="52"/>
        <v>84.104492185360385</v>
      </c>
      <c r="Q198" s="3">
        <f t="shared" si="53"/>
        <v>-90.004088863818282</v>
      </c>
      <c r="R198">
        <f t="shared" si="54"/>
        <v>89.995911136181718</v>
      </c>
      <c r="S198">
        <f t="shared" si="55"/>
        <v>1.7933599524324201E-3</v>
      </c>
      <c r="T198">
        <f t="shared" si="38"/>
        <v>84.104492185360385</v>
      </c>
    </row>
    <row r="199" spans="1:20" x14ac:dyDescent="0.25">
      <c r="A199">
        <f t="shared" si="39"/>
        <v>11.310831352641372</v>
      </c>
      <c r="B199">
        <f t="shared" si="56"/>
        <v>1.8001747202516631</v>
      </c>
      <c r="C199" t="str">
        <f t="shared" si="40"/>
        <v>-1.14473410494553-15980.0236114453i</v>
      </c>
      <c r="D199" t="str">
        <f t="shared" si="41"/>
        <v>3.4781249999787-8841.08311578575i</v>
      </c>
      <c r="E199" t="str">
        <f t="shared" si="42"/>
        <v>162.469536781262+0.00131468482922274i</v>
      </c>
      <c r="F199" t="str">
        <f t="shared" si="43"/>
        <v>2.42492492492293-82968.1222542589i</v>
      </c>
      <c r="G199" t="str">
        <f t="shared" si="44"/>
        <v>0.999999999999181-9.04866508210569E-07i</v>
      </c>
      <c r="H199" t="str">
        <f t="shared" si="45"/>
        <v>1078.65180021191+0.378744387174953i</v>
      </c>
      <c r="I199" t="str">
        <f t="shared" si="46"/>
        <v>96.0264535829086-252465.494720196i</v>
      </c>
      <c r="K199" t="str">
        <f t="shared" si="47"/>
        <v>0.011124997444176-5.26359309858134E-06i</v>
      </c>
      <c r="L199" t="str">
        <f t="shared" si="48"/>
        <v>0.00015-156.756792680497i</v>
      </c>
      <c r="M199" t="str">
        <f t="shared" si="49"/>
        <v>0.0004-27.6629634142054i</v>
      </c>
      <c r="N199">
        <f t="shared" si="50"/>
        <v>89.995895598507204</v>
      </c>
      <c r="O199">
        <f t="shared" si="51"/>
        <v>84.071548355779242</v>
      </c>
      <c r="P199" s="3">
        <f t="shared" si="52"/>
        <v>84.071548355779242</v>
      </c>
      <c r="Q199" s="3">
        <f t="shared" si="53"/>
        <v>-90.004104401492796</v>
      </c>
      <c r="R199">
        <f t="shared" si="54"/>
        <v>89.995895598507204</v>
      </c>
      <c r="S199">
        <f t="shared" si="55"/>
        <v>1.8001747202516631E-3</v>
      </c>
      <c r="T199">
        <f t="shared" si="38"/>
        <v>84.071548355779242</v>
      </c>
    </row>
    <row r="200" spans="1:20" x14ac:dyDescent="0.25">
      <c r="A200">
        <f t="shared" si="39"/>
        <v>11.353812511781408</v>
      </c>
      <c r="B200">
        <f t="shared" si="56"/>
        <v>1.8070153841886194</v>
      </c>
      <c r="C200" t="str">
        <f t="shared" si="40"/>
        <v>-1.14473410234164-15919.5293945021i</v>
      </c>
      <c r="D200" t="str">
        <f t="shared" si="41"/>
        <v>3.47812499997854-8807.61418195986i</v>
      </c>
      <c r="E200" t="str">
        <f t="shared" si="42"/>
        <v>162.469536779887+0.0013196806327355i</v>
      </c>
      <c r="F200" t="str">
        <f t="shared" si="43"/>
        <v>2.42492492492292-82654.0369140027i</v>
      </c>
      <c r="G200" t="str">
        <f t="shared" si="44"/>
        <v>0.999999999999175-9.08305000941764E-07i</v>
      </c>
      <c r="H200" t="str">
        <f t="shared" si="45"/>
        <v>1078.65180108619+0.380183615899643i</v>
      </c>
      <c r="I200" t="str">
        <f t="shared" si="46"/>
        <v>96.0264536013647-251509.757825414i</v>
      </c>
      <c r="K200" t="str">
        <f t="shared" si="47"/>
        <v>0.0111249974247148-5.28359474286943E-06i</v>
      </c>
      <c r="L200" t="str">
        <f t="shared" si="48"/>
        <v>0.00015-156.163371867401i</v>
      </c>
      <c r="M200" t="str">
        <f t="shared" si="49"/>
        <v>0.0004-27.5582420942472i</v>
      </c>
      <c r="N200">
        <f t="shared" si="50"/>
        <v>89.995880001789615</v>
      </c>
      <c r="O200">
        <f t="shared" si="51"/>
        <v>84.038604526177764</v>
      </c>
      <c r="P200" s="3">
        <f t="shared" si="52"/>
        <v>84.038604526177764</v>
      </c>
      <c r="Q200" s="3">
        <f t="shared" si="53"/>
        <v>-90.004119998210385</v>
      </c>
      <c r="R200">
        <f t="shared" si="54"/>
        <v>89.995880001789615</v>
      </c>
      <c r="S200">
        <f t="shared" si="55"/>
        <v>1.8070153841886194E-3</v>
      </c>
      <c r="T200">
        <f t="shared" si="38"/>
        <v>84.038604526177764</v>
      </c>
    </row>
    <row r="201" spans="1:20" x14ac:dyDescent="0.25">
      <c r="A201">
        <f t="shared" si="39"/>
        <v>11.396956999326179</v>
      </c>
      <c r="B201">
        <f t="shared" si="56"/>
        <v>1.8138820426485363</v>
      </c>
      <c r="C201" t="str">
        <f t="shared" si="40"/>
        <v>-1.14473409971785-15859.264185334i</v>
      </c>
      <c r="D201" t="str">
        <f t="shared" si="41"/>
        <v>3.47812499997837-8774.27194862085i</v>
      </c>
      <c r="E201" t="str">
        <f t="shared" si="42"/>
        <v>162.469536778502+0.00132469542031472i</v>
      </c>
      <c r="F201" t="str">
        <f t="shared" si="43"/>
        <v>2.4249249249229-82341.1405798159i</v>
      </c>
      <c r="G201" t="str">
        <f t="shared" si="44"/>
        <v>0.999999999999169-9.11756559945336E-07i</v>
      </c>
      <c r="H201" t="str">
        <f t="shared" si="45"/>
        <v>1078.65180196712+0.381628313694092i</v>
      </c>
      <c r="I201" t="str">
        <f t="shared" si="46"/>
        <v>96.0264536199592-250557.638982932i</v>
      </c>
      <c r="K201" t="str">
        <f t="shared" si="47"/>
        <v>0.0111249974051055-5.30367239329724E-06i</v>
      </c>
      <c r="L201" t="str">
        <f t="shared" si="48"/>
        <v>0.00015-155.572197516837i</v>
      </c>
      <c r="M201" t="str">
        <f t="shared" si="49"/>
        <v>0.0004-27.4539172088536i</v>
      </c>
      <c r="N201">
        <f t="shared" si="50"/>
        <v>89.995864345804577</v>
      </c>
      <c r="O201">
        <f t="shared" si="51"/>
        <v>84.005660696555978</v>
      </c>
      <c r="P201" s="3">
        <f t="shared" si="52"/>
        <v>84.005660696555978</v>
      </c>
      <c r="Q201" s="3">
        <f t="shared" si="53"/>
        <v>-90.004135654195423</v>
      </c>
      <c r="R201">
        <f t="shared" si="54"/>
        <v>89.995864345804577</v>
      </c>
      <c r="S201">
        <f t="shared" si="55"/>
        <v>1.8138820426485363E-3</v>
      </c>
      <c r="T201">
        <f t="shared" si="38"/>
        <v>84.005660696555978</v>
      </c>
    </row>
    <row r="202" spans="1:20" x14ac:dyDescent="0.25">
      <c r="A202">
        <f t="shared" si="39"/>
        <v>11.440265435923619</v>
      </c>
      <c r="B202">
        <f t="shared" si="56"/>
        <v>1.8207747944106007</v>
      </c>
      <c r="C202" t="str">
        <f t="shared" si="40"/>
        <v>-1.14473409707411-15799.2271170053i</v>
      </c>
      <c r="D202" t="str">
        <f t="shared" si="41"/>
        <v>3.47812499997823-8741.05593612962i</v>
      </c>
      <c r="E202" t="str">
        <f t="shared" si="42"/>
        <v>162.469536777105+0.00132972926410043i</v>
      </c>
      <c r="F202" t="str">
        <f t="shared" si="43"/>
        <v>2.42492492492289-82029.4287505809i</v>
      </c>
      <c r="G202" t="str">
        <f t="shared" si="44"/>
        <v>0.999999999999162-9.15221234873123E-07i</v>
      </c>
      <c r="H202" t="str">
        <f t="shared" si="45"/>
        <v>1078.65180285477+0.383078501340785i</v>
      </c>
      <c r="I202" t="str">
        <f t="shared" si="46"/>
        <v>96.0264536386977-249609.124496211i</v>
      </c>
      <c r="K202" t="str">
        <f t="shared" si="47"/>
        <v>0.0111249973853468-5.32382633868689E-06i</v>
      </c>
      <c r="L202" t="str">
        <f t="shared" si="48"/>
        <v>0.00015-154.983261124564i</v>
      </c>
      <c r="M202" t="str">
        <f t="shared" si="49"/>
        <v>0.0004-27.3499872572759i</v>
      </c>
      <c r="N202">
        <f t="shared" si="50"/>
        <v>89.995848630326876</v>
      </c>
      <c r="O202">
        <f t="shared" si="51"/>
        <v>83.972716866913515</v>
      </c>
      <c r="P202" s="3">
        <f t="shared" si="52"/>
        <v>83.972716866913515</v>
      </c>
      <c r="Q202" s="3">
        <f t="shared" si="53"/>
        <v>-90.004151369673124</v>
      </c>
      <c r="R202">
        <f t="shared" si="54"/>
        <v>89.995848630326876</v>
      </c>
      <c r="S202">
        <f t="shared" si="55"/>
        <v>1.8207747944106007E-3</v>
      </c>
      <c r="T202">
        <f t="shared" si="38"/>
        <v>83.972716866913515</v>
      </c>
    </row>
    <row r="203" spans="1:20" x14ac:dyDescent="0.25">
      <c r="A203">
        <f t="shared" si="39"/>
        <v>11.483738444580128</v>
      </c>
      <c r="B203">
        <f t="shared" si="56"/>
        <v>1.827693738629361</v>
      </c>
      <c r="C203" t="str">
        <f t="shared" si="40"/>
        <v>-1.14473409441028-15739.4173258631i</v>
      </c>
      <c r="D203" t="str">
        <f t="shared" si="41"/>
        <v>3.47812499997806-8707.96566666259i</v>
      </c>
      <c r="E203" t="str">
        <f t="shared" si="42"/>
        <v>162.4695367757+0.00133478223650568i</v>
      </c>
      <c r="F203" t="str">
        <f t="shared" si="43"/>
        <v>2.42492492492289-81718.8969422174i</v>
      </c>
      <c r="G203" t="str">
        <f t="shared" si="44"/>
        <v>0.999999999999156-9.18699075565635E-07i</v>
      </c>
      <c r="H203" t="str">
        <f t="shared" si="45"/>
        <v>1078.65180374917+0.384534199701155i</v>
      </c>
      <c r="I203" t="str">
        <f t="shared" si="46"/>
        <v>96.0264536575771-248664.200720541i</v>
      </c>
      <c r="K203" t="str">
        <f t="shared" si="47"/>
        <v>0.0111249973654377-5.34405686895795E-06i</v>
      </c>
      <c r="L203" t="str">
        <f t="shared" si="48"/>
        <v>0.00015-154.396554218533i</v>
      </c>
      <c r="M203" t="str">
        <f t="shared" si="49"/>
        <v>0.0004-27.246450744447i</v>
      </c>
      <c r="N203">
        <f t="shared" si="50"/>
        <v>89.995832855130473</v>
      </c>
      <c r="O203">
        <f t="shared" si="51"/>
        <v>83.939773037250433</v>
      </c>
      <c r="P203" s="3">
        <f t="shared" si="52"/>
        <v>83.939773037250433</v>
      </c>
      <c r="Q203" s="3">
        <f t="shared" si="53"/>
        <v>-90.004167144869527</v>
      </c>
      <c r="R203">
        <f t="shared" si="54"/>
        <v>89.995832855130473</v>
      </c>
      <c r="S203">
        <f t="shared" si="55"/>
        <v>1.827693738629361E-3</v>
      </c>
      <c r="T203">
        <f t="shared" si="38"/>
        <v>83.939773037250433</v>
      </c>
    </row>
    <row r="204" spans="1:20" x14ac:dyDescent="0.25">
      <c r="A204">
        <f t="shared" si="39"/>
        <v>11.527376650669533</v>
      </c>
      <c r="B204">
        <f t="shared" si="56"/>
        <v>1.8346389748361527</v>
      </c>
      <c r="C204" t="str">
        <f t="shared" si="40"/>
        <v>-1.14473409172606-15679.8339515231i</v>
      </c>
      <c r="D204" t="str">
        <f t="shared" si="41"/>
        <v>3.4781249999779-8675.00066420514i</v>
      </c>
      <c r="E204" t="str">
        <f t="shared" si="42"/>
        <v>162.469536774282+0.00133985441022028i</v>
      </c>
      <c r="F204" t="str">
        <f t="shared" si="43"/>
        <v>2.42492492492287-81409.5406876214i</v>
      </c>
      <c r="G204" t="str">
        <f t="shared" si="44"/>
        <v>0.99999999999915-9.22190132052779E-07i</v>
      </c>
      <c r="H204" t="str">
        <f t="shared" si="45"/>
        <v>1078.65180465039+0.385995429715928i</v>
      </c>
      <c r="I204" t="str">
        <f t="shared" si="46"/>
        <v>96.0264536766005-247722.854062885i</v>
      </c>
      <c r="K204" t="str">
        <f t="shared" si="47"/>
        <v>0.011124997345377-0.0000053643642751317i</v>
      </c>
      <c r="L204" t="str">
        <f t="shared" si="48"/>
        <v>0.00015-153.81206835877i</v>
      </c>
      <c r="M204" t="str">
        <f t="shared" si="49"/>
        <v>0.0004-27.1433061809594i</v>
      </c>
      <c r="N204">
        <f t="shared" si="50"/>
        <v>89.995817019988422</v>
      </c>
      <c r="O204">
        <f t="shared" si="51"/>
        <v>83.906829207566389</v>
      </c>
      <c r="P204" s="3">
        <f t="shared" si="52"/>
        <v>83.906829207566389</v>
      </c>
      <c r="Q204" s="3">
        <f t="shared" si="53"/>
        <v>-90.004182980011578</v>
      </c>
      <c r="R204">
        <f t="shared" si="54"/>
        <v>89.995817019988422</v>
      </c>
      <c r="S204">
        <f t="shared" si="55"/>
        <v>1.8346389748361528E-3</v>
      </c>
      <c r="T204">
        <f t="shared" si="38"/>
        <v>83.906829207566389</v>
      </c>
    </row>
    <row r="205" spans="1:20" x14ac:dyDescent="0.25">
      <c r="A205">
        <f t="shared" si="39"/>
        <v>11.571180681942078</v>
      </c>
      <c r="B205">
        <f t="shared" si="56"/>
        <v>1.8416106029405301</v>
      </c>
      <c r="C205" t="str">
        <f t="shared" si="40"/>
        <v>-1.14473408902158-15620.4761368584i</v>
      </c>
      <c r="D205" t="str">
        <f t="shared" si="41"/>
        <v>3.47812499997771-8642.16045454461i</v>
      </c>
      <c r="E205" t="str">
        <f t="shared" si="42"/>
        <v>162.469536772854+0.00134494585820816i</v>
      </c>
      <c r="F205" t="str">
        <f t="shared" si="43"/>
        <v>2.42492492492284-81101.355536599i</v>
      </c>
      <c r="G205" t="str">
        <f t="shared" si="44"/>
        <v>0.999999999999143-9.25694454554573E-07i</v>
      </c>
      <c r="H205" t="str">
        <f t="shared" si="45"/>
        <v>1078.65180555847+0.387462212405401i</v>
      </c>
      <c r="I205" t="str">
        <f t="shared" si="46"/>
        <v>96.0264536957692-246785.070981648i</v>
      </c>
      <c r="K205" t="str">
        <f t="shared" si="47"/>
        <v>0.0111249973251635-5.38474884933533E-06i</v>
      </c>
      <c r="L205" t="str">
        <f t="shared" si="48"/>
        <v>0.00015-153.229795137248i</v>
      </c>
      <c r="M205" t="str">
        <f t="shared" si="49"/>
        <v>0.0004-27.0405520830438i</v>
      </c>
      <c r="N205">
        <f t="shared" si="50"/>
        <v>89.995801124672923</v>
      </c>
      <c r="O205">
        <f t="shared" si="51"/>
        <v>83.873885377861214</v>
      </c>
      <c r="P205" s="3">
        <f t="shared" si="52"/>
        <v>83.873885377861214</v>
      </c>
      <c r="Q205" s="3">
        <f t="shared" si="53"/>
        <v>-90.004198875327077</v>
      </c>
      <c r="R205">
        <f t="shared" si="54"/>
        <v>89.995801124672923</v>
      </c>
      <c r="S205">
        <f t="shared" si="55"/>
        <v>1.8416106029405302E-3</v>
      </c>
      <c r="T205">
        <f t="shared" si="38"/>
        <v>83.873885377861214</v>
      </c>
    </row>
    <row r="206" spans="1:20" x14ac:dyDescent="0.25">
      <c r="A206">
        <f t="shared" si="39"/>
        <v>11.615151168533458</v>
      </c>
      <c r="B206">
        <f t="shared" si="56"/>
        <v>1.8486087232317041</v>
      </c>
      <c r="C206" t="str">
        <f t="shared" si="40"/>
        <v>-1.14473408629633-15561.3430279872i</v>
      </c>
      <c r="D206" t="str">
        <f t="shared" si="41"/>
        <v>3.47812499997753-8609.44456526363i</v>
      </c>
      <c r="E206" t="str">
        <f t="shared" si="42"/>
        <v>162.469536771415+0.00135005665371335i</v>
      </c>
      <c r="F206" t="str">
        <f t="shared" si="43"/>
        <v>2.42492492492282-80794.3370558039i</v>
      </c>
      <c r="G206" t="str">
        <f t="shared" si="44"/>
        <v>0.999999999999136-9.29212093481875E-07i</v>
      </c>
      <c r="H206" t="str">
        <f t="shared" si="45"/>
        <v>1078.65180647346+0.388934568869738i</v>
      </c>
      <c r="I206" t="str">
        <f t="shared" si="46"/>
        <v>96.0264537150834-245850.83798651i</v>
      </c>
      <c r="K206" t="str">
        <f t="shared" si="47"/>
        <v>0.0111249973047961-5.40521088480597E-06i</v>
      </c>
      <c r="L206" t="str">
        <f t="shared" si="48"/>
        <v>0.00015-152.649726177773i</v>
      </c>
      <c r="M206" t="str">
        <f t="shared" si="49"/>
        <v>0.0004-26.9381869725482i</v>
      </c>
      <c r="N206">
        <f t="shared" si="50"/>
        <v>89.995785168955337</v>
      </c>
      <c r="O206">
        <f t="shared" si="51"/>
        <v>83.840941548134879</v>
      </c>
      <c r="P206" s="3">
        <f t="shared" si="52"/>
        <v>83.840941548134879</v>
      </c>
      <c r="Q206" s="3">
        <f t="shared" si="53"/>
        <v>-90.004214831044663</v>
      </c>
      <c r="R206">
        <f t="shared" si="54"/>
        <v>89.995785168955337</v>
      </c>
      <c r="S206">
        <f t="shared" si="55"/>
        <v>1.8486087232317042E-3</v>
      </c>
      <c r="T206">
        <f t="shared" si="38"/>
        <v>83.840941548134879</v>
      </c>
    </row>
    <row r="207" spans="1:20" x14ac:dyDescent="0.25">
      <c r="A207">
        <f t="shared" si="39"/>
        <v>11.659288742973885</v>
      </c>
      <c r="B207">
        <f t="shared" si="56"/>
        <v>1.8556334363799847</v>
      </c>
      <c r="C207" t="str">
        <f t="shared" si="40"/>
        <v>-1.14473408355041-15502.43377426i</v>
      </c>
      <c r="D207" t="str">
        <f t="shared" si="41"/>
        <v>3.47812499997737-8576.85252573315i</v>
      </c>
      <c r="E207" t="str">
        <f t="shared" si="42"/>
        <v>162.469536769965+0.0013551868702552i</v>
      </c>
      <c r="F207" t="str">
        <f t="shared" si="43"/>
        <v>2.42492492492281-80488.4808286723i</v>
      </c>
      <c r="G207" t="str">
        <f t="shared" si="44"/>
        <v>0.99999999999913-0.0000009327430994371i</v>
      </c>
      <c r="H207" t="str">
        <f t="shared" si="45"/>
        <v>1078.65180739541+0.390412520289291i</v>
      </c>
      <c r="I207" t="str">
        <f t="shared" si="46"/>
        <v>96.0264537345443-244920.141638213i</v>
      </c>
      <c r="K207" t="str">
        <f t="shared" si="47"/>
        <v>0.0111249972842737-5.42575067589523E-06i</v>
      </c>
      <c r="L207" t="str">
        <f t="shared" si="48"/>
        <v>0.00015-152.071853135857i</v>
      </c>
      <c r="M207" t="str">
        <f t="shared" si="49"/>
        <v>0.0004-26.8362093769159i</v>
      </c>
      <c r="N207">
        <f t="shared" si="50"/>
        <v>89.995769152606101</v>
      </c>
      <c r="O207">
        <f t="shared" si="51"/>
        <v>83.807997718387313</v>
      </c>
      <c r="P207" s="3">
        <f t="shared" si="52"/>
        <v>83.807997718387313</v>
      </c>
      <c r="Q207" s="3">
        <f t="shared" si="53"/>
        <v>-90.004230847393899</v>
      </c>
      <c r="R207">
        <f t="shared" si="54"/>
        <v>89.995769152606101</v>
      </c>
      <c r="S207">
        <f t="shared" si="55"/>
        <v>1.8556334363799846E-3</v>
      </c>
      <c r="T207">
        <f t="shared" si="38"/>
        <v>83.807997718387313</v>
      </c>
    </row>
    <row r="208" spans="1:20" x14ac:dyDescent="0.25">
      <c r="A208">
        <f t="shared" si="39"/>
        <v>11.703594040197185</v>
      </c>
      <c r="B208">
        <f t="shared" si="56"/>
        <v>1.8626848434382286</v>
      </c>
      <c r="C208" t="str">
        <f t="shared" si="40"/>
        <v>-1.1447340807836-15443.747528247i</v>
      </c>
      <c r="D208" t="str">
        <f t="shared" si="41"/>
        <v>3.47812499997719-8544.3838671057i</v>
      </c>
      <c r="E208" t="str">
        <f t="shared" si="42"/>
        <v>162.469536768504+0.00136033658163458i</v>
      </c>
      <c r="F208" t="str">
        <f t="shared" si="43"/>
        <v>2.4249249249228-80183.7824553591i</v>
      </c>
      <c r="G208" t="str">
        <f t="shared" si="44"/>
        <v>0.999999999999123-9.36287523214954E-07i</v>
      </c>
      <c r="H208" t="str">
        <f t="shared" si="45"/>
        <v>1078.6518083244+0.391896087924909i</v>
      </c>
      <c r="I208" t="str">
        <f t="shared" si="46"/>
        <v>96.0264537541553-243992.968548383i</v>
      </c>
      <c r="K208" t="str">
        <f t="shared" si="47"/>
        <v>0.0111249972635949-5.44636851807304E-06i</v>
      </c>
      <c r="L208" t="str">
        <f t="shared" si="48"/>
        <v>0.00015-151.496167698602i</v>
      </c>
      <c r="M208" t="str">
        <f t="shared" si="49"/>
        <v>0.0004-26.734617829165i</v>
      </c>
      <c r="N208">
        <f t="shared" si="50"/>
        <v>89.995753075394845</v>
      </c>
      <c r="O208">
        <f t="shared" si="51"/>
        <v>83.775053888618118</v>
      </c>
      <c r="P208" s="3">
        <f t="shared" si="52"/>
        <v>83.775053888618118</v>
      </c>
      <c r="Q208" s="3">
        <f t="shared" si="53"/>
        <v>-90.004246924605155</v>
      </c>
      <c r="R208">
        <f t="shared" si="54"/>
        <v>89.995753075394845</v>
      </c>
      <c r="S208">
        <f t="shared" si="55"/>
        <v>1.8626848434382286E-3</v>
      </c>
      <c r="T208">
        <f t="shared" si="38"/>
        <v>83.775053888618118</v>
      </c>
    </row>
    <row r="209" spans="1:20" x14ac:dyDescent="0.25">
      <c r="A209">
        <f t="shared" si="39"/>
        <v>11.748067697549935</v>
      </c>
      <c r="B209">
        <f t="shared" si="56"/>
        <v>1.8697630458432939</v>
      </c>
      <c r="C209" t="str">
        <f t="shared" si="40"/>
        <v>-1.14473407799567-15385.2834457274i</v>
      </c>
      <c r="D209" t="str">
        <f t="shared" si="41"/>
        <v>3.47812499997704-8512.03812230877i</v>
      </c>
      <c r="E209" t="str">
        <f t="shared" si="42"/>
        <v>162.469536767033+0.00136550586193156i</v>
      </c>
      <c r="F209" t="str">
        <f t="shared" si="43"/>
        <v>2.42492492492279-79880.2375526766i</v>
      </c>
      <c r="G209" t="str">
        <f t="shared" si="44"/>
        <v>0.999999999999117-9.39845415803165E-07i</v>
      </c>
      <c r="H209" t="str">
        <f t="shared" si="45"/>
        <v>1078.65180926044+0.393385293118201i</v>
      </c>
      <c r="I209" t="str">
        <f t="shared" si="46"/>
        <v>96.0264537739134-243069.305379315i</v>
      </c>
      <c r="K209" t="str">
        <f t="shared" si="47"/>
        <v>0.0111249972427588-5.46706470793224E-06i</v>
      </c>
      <c r="L209" t="str">
        <f t="shared" si="48"/>
        <v>0.00015-150.922661584581i</v>
      </c>
      <c r="M209" t="str">
        <f t="shared" si="49"/>
        <v>0.0004-26.6334108678671i</v>
      </c>
      <c r="N209">
        <f t="shared" si="50"/>
        <v>89.995736937090271</v>
      </c>
      <c r="O209">
        <f t="shared" si="51"/>
        <v>83.742110058827421</v>
      </c>
      <c r="P209" s="3">
        <f t="shared" si="52"/>
        <v>83.742110058827421</v>
      </c>
      <c r="Q209" s="3">
        <f t="shared" si="53"/>
        <v>-90.004263062909729</v>
      </c>
      <c r="R209">
        <f t="shared" si="54"/>
        <v>89.995736937090271</v>
      </c>
      <c r="S209">
        <f t="shared" si="55"/>
        <v>1.869763045843294E-3</v>
      </c>
      <c r="T209">
        <f t="shared" si="38"/>
        <v>83.742110058827421</v>
      </c>
    </row>
    <row r="210" spans="1:20" x14ac:dyDescent="0.25">
      <c r="A210">
        <f t="shared" si="39"/>
        <v>11.792710354800626</v>
      </c>
      <c r="B210">
        <f t="shared" si="56"/>
        <v>1.8768681454174985</v>
      </c>
      <c r="C210" t="str">
        <f t="shared" si="40"/>
        <v>-1.14473407518656-15327.0406856749i</v>
      </c>
      <c r="D210" t="str">
        <f t="shared" si="41"/>
        <v>3.47812499997686-8479.81482603787i</v>
      </c>
      <c r="E210" t="str">
        <f t="shared" si="42"/>
        <v>162.469536765549+0.0013706947855082i</v>
      </c>
      <c r="F210" t="str">
        <f t="shared" si="43"/>
        <v>2.42492492492277-79577.8417540286i</v>
      </c>
      <c r="G210" t="str">
        <f t="shared" si="44"/>
        <v>0.99999999999911-9.4341682838321E-07i</v>
      </c>
      <c r="H210" t="str">
        <f t="shared" si="45"/>
        <v>1078.65181020363+0.394880157291913i</v>
      </c>
      <c r="I210" t="str">
        <f t="shared" si="46"/>
        <v>96.0264537938235-242149.138843814i</v>
      </c>
      <c r="K210" t="str">
        <f t="shared" si="47"/>
        <v>0.0111249972217639-5.48783954319262E-06i</v>
      </c>
      <c r="L210" t="str">
        <f t="shared" si="48"/>
        <v>0.00015-150.351326543714i</v>
      </c>
      <c r="M210" t="str">
        <f t="shared" si="49"/>
        <v>0.0004-26.5325870371261i</v>
      </c>
      <c r="N210">
        <f t="shared" si="50"/>
        <v>89.99572073746026</v>
      </c>
      <c r="O210">
        <f t="shared" si="51"/>
        <v>83.709166229014627</v>
      </c>
      <c r="P210" s="3">
        <f t="shared" si="52"/>
        <v>83.709166229014627</v>
      </c>
      <c r="Q210" s="3">
        <f t="shared" si="53"/>
        <v>-90.00427926253974</v>
      </c>
      <c r="R210">
        <f t="shared" si="54"/>
        <v>89.99572073746026</v>
      </c>
      <c r="S210">
        <f t="shared" si="55"/>
        <v>1.8768681454174984E-3</v>
      </c>
      <c r="T210">
        <f t="shared" si="38"/>
        <v>83.709166229014627</v>
      </c>
    </row>
    <row r="211" spans="1:20" x14ac:dyDescent="0.25">
      <c r="A211">
        <f t="shared" si="39"/>
        <v>11.837522654148868</v>
      </c>
      <c r="B211">
        <f t="shared" si="56"/>
        <v>1.884000244370085</v>
      </c>
      <c r="C211" t="str">
        <f t="shared" si="40"/>
        <v>-1.14473407235602-15269.0184102484i</v>
      </c>
      <c r="D211" t="str">
        <f t="shared" si="41"/>
        <v>3.47812499997667-8447.7135147501i</v>
      </c>
      <c r="E211" t="str">
        <f t="shared" si="42"/>
        <v>162.469536764055+0.00137590342701002i</v>
      </c>
      <c r="F211" t="str">
        <f t="shared" si="43"/>
        <v>2.42492492492275-79276.5907093501i</v>
      </c>
      <c r="G211" t="str">
        <f t="shared" si="44"/>
        <v>0.999999999999103-9.47001812331061E-07i</v>
      </c>
      <c r="H211" t="str">
        <f t="shared" si="45"/>
        <v>1078.65181115399+0.39638070195017i</v>
      </c>
      <c r="I211" t="str">
        <f t="shared" si="46"/>
        <v>96.0264538138847-241232.455704967i</v>
      </c>
      <c r="K211" t="str">
        <f t="shared" si="47"/>
        <v>0.0111249972006092-5.50869332270538E-06i</v>
      </c>
      <c r="L211" t="str">
        <f t="shared" si="48"/>
        <v>0.00015-149.782154357157i</v>
      </c>
      <c r="M211" t="str">
        <f t="shared" si="49"/>
        <v>0.0004-26.4321448865571i</v>
      </c>
      <c r="N211">
        <f t="shared" si="50"/>
        <v>89.995704476271783</v>
      </c>
      <c r="O211">
        <f t="shared" si="51"/>
        <v>83.676222399179849</v>
      </c>
      <c r="P211" s="3">
        <f t="shared" si="52"/>
        <v>83.676222399179849</v>
      </c>
      <c r="Q211" s="3">
        <f t="shared" si="53"/>
        <v>-90.004295523728217</v>
      </c>
      <c r="R211">
        <f t="shared" si="54"/>
        <v>89.995704476271783</v>
      </c>
      <c r="S211">
        <f t="shared" si="55"/>
        <v>1.884000244370085E-3</v>
      </c>
      <c r="T211">
        <f t="shared" si="38"/>
        <v>83.676222399179849</v>
      </c>
    </row>
    <row r="212" spans="1:20" x14ac:dyDescent="0.25">
      <c r="A212">
        <f t="shared" si="39"/>
        <v>11.882505240234634</v>
      </c>
      <c r="B212">
        <f t="shared" si="56"/>
        <v>1.8911594452986913</v>
      </c>
      <c r="C212" t="str">
        <f t="shared" si="40"/>
        <v>-1.14473406950396-15211.2157847781i</v>
      </c>
      <c r="D212" t="str">
        <f t="shared" si="41"/>
        <v>3.47812499997651-8415.73372665743i</v>
      </c>
      <c r="E212" t="str">
        <f t="shared" si="42"/>
        <v>162.469536762549+0.00138113186136386i</v>
      </c>
      <c r="F212" t="str">
        <f t="shared" si="43"/>
        <v>2.42492492492274-78976.4800850448i</v>
      </c>
      <c r="G212" t="str">
        <f t="shared" si="44"/>
        <v>0.999999999999096-9.50600419217912E-07i</v>
      </c>
      <c r="H212" t="str">
        <f t="shared" si="45"/>
        <v>1078.65181211158+0.397886948678817i</v>
      </c>
      <c r="I212" t="str">
        <f t="shared" si="46"/>
        <v>96.0264538340986-240319.242775983i</v>
      </c>
      <c r="K212" t="str">
        <f t="shared" si="47"/>
        <v>0.0111249971792934-5.52962634645722E-06i</v>
      </c>
      <c r="L212" t="str">
        <f t="shared" si="48"/>
        <v>0.00015-149.215136837176i</v>
      </c>
      <c r="M212" t="str">
        <f t="shared" si="49"/>
        <v>0.0004-26.3320829712663i</v>
      </c>
      <c r="N212">
        <f t="shared" si="50"/>
        <v>89.995688153290871</v>
      </c>
      <c r="O212">
        <f t="shared" si="51"/>
        <v>83.643278569322987</v>
      </c>
      <c r="P212" s="3">
        <f t="shared" si="52"/>
        <v>83.643278569322987</v>
      </c>
      <c r="Q212" s="3">
        <f t="shared" si="53"/>
        <v>-90.004311846709129</v>
      </c>
      <c r="R212">
        <f t="shared" si="54"/>
        <v>89.995688153290871</v>
      </c>
      <c r="S212">
        <f t="shared" si="55"/>
        <v>1.8911594452986913E-3</v>
      </c>
      <c r="T212">
        <f t="shared" si="38"/>
        <v>83.643278569322987</v>
      </c>
    </row>
    <row r="213" spans="1:20" x14ac:dyDescent="0.25">
      <c r="A213">
        <f t="shared" si="39"/>
        <v>11.927658760147526</v>
      </c>
      <c r="B213">
        <f t="shared" si="56"/>
        <v>1.8983458511908264</v>
      </c>
      <c r="C213" t="str">
        <f t="shared" si="40"/>
        <v>-1.14473406663019-15153.6319777536i</v>
      </c>
      <c r="D213" t="str">
        <f t="shared" si="41"/>
        <v>3.47812499997633-8383.87500171973i</v>
      </c>
      <c r="E213" t="str">
        <f t="shared" si="42"/>
        <v>162.469536761032+0.00138638016378358i</v>
      </c>
      <c r="F213" t="str">
        <f t="shared" si="43"/>
        <v>2.42492492492272-78677.5055639194i</v>
      </c>
      <c r="G213" t="str">
        <f t="shared" si="44"/>
        <v>0.999999999999089-9.54212700810933E-07i</v>
      </c>
      <c r="H213" t="str">
        <f t="shared" si="45"/>
        <v>1078.65181307647+0.399398919145736i</v>
      </c>
      <c r="I213" t="str">
        <f t="shared" si="46"/>
        <v>96.0264538544664-239409.486919988i</v>
      </c>
      <c r="K213" t="str">
        <f t="shared" si="47"/>
        <v>0.0111249971578153-5.55063891557489E-06i</v>
      </c>
      <c r="L213" t="str">
        <f t="shared" si="48"/>
        <v>0.00015-148.650265827033i</v>
      </c>
      <c r="M213" t="str">
        <f t="shared" si="49"/>
        <v>0.0004-26.2323998518294i</v>
      </c>
      <c r="N213">
        <f t="shared" si="50"/>
        <v>89.995671768282733</v>
      </c>
      <c r="O213">
        <f t="shared" si="51"/>
        <v>83.610334739443744</v>
      </c>
      <c r="P213" s="3">
        <f t="shared" si="52"/>
        <v>83.610334739443744</v>
      </c>
      <c r="Q213" s="3">
        <f t="shared" si="53"/>
        <v>-90.004328231717267</v>
      </c>
      <c r="R213">
        <f t="shared" si="54"/>
        <v>89.995671768282733</v>
      </c>
      <c r="S213">
        <f t="shared" si="55"/>
        <v>1.8983458511908264E-3</v>
      </c>
      <c r="T213">
        <f t="shared" si="38"/>
        <v>83.610334739443744</v>
      </c>
    </row>
    <row r="214" spans="1:20" x14ac:dyDescent="0.25">
      <c r="A214">
        <f t="shared" si="39"/>
        <v>11.972983863436086</v>
      </c>
      <c r="B214">
        <f t="shared" si="56"/>
        <v>1.9055595654253517</v>
      </c>
      <c r="C214" t="str">
        <f t="shared" si="40"/>
        <v>-1.14473406373443-15096.2661608124i</v>
      </c>
      <c r="D214" t="str">
        <f t="shared" si="41"/>
        <v>3.47812499997614-8352.13688163857i</v>
      </c>
      <c r="E214" t="str">
        <f t="shared" si="42"/>
        <v>162.469536759503+0.00139164840976823i</v>
      </c>
      <c r="F214" t="str">
        <f t="shared" si="43"/>
        <v>2.4249249249227-78379.6628451253i</v>
      </c>
      <c r="G214" t="str">
        <f t="shared" si="44"/>
        <v>0.999999999999083-9.57838709074008E-07i</v>
      </c>
      <c r="H214" t="str">
        <f t="shared" si="45"/>
        <v>1078.65181404871+0.400916635101132i</v>
      </c>
      <c r="I214" t="str">
        <f t="shared" si="46"/>
        <v>96.0264538749878-238503.175049839i</v>
      </c>
      <c r="K214" t="str">
        <f t="shared" si="47"/>
        <v>0.0111249971361737-5.57173133232932E-06i</v>
      </c>
      <c r="L214" t="str">
        <f t="shared" si="48"/>
        <v>0.00015-148.08753320087i</v>
      </c>
      <c r="M214" t="str">
        <f t="shared" si="49"/>
        <v>0.0004-26.1330940942712i</v>
      </c>
      <c r="N214">
        <f t="shared" si="50"/>
        <v>89.995655321011668</v>
      </c>
      <c r="O214">
        <f t="shared" si="51"/>
        <v>83.57739090954189</v>
      </c>
      <c r="P214" s="3">
        <f t="shared" si="52"/>
        <v>83.57739090954189</v>
      </c>
      <c r="Q214" s="3">
        <f t="shared" si="53"/>
        <v>-90.004344678988332</v>
      </c>
      <c r="R214">
        <f t="shared" si="54"/>
        <v>89.995655321011668</v>
      </c>
      <c r="S214">
        <f t="shared" si="55"/>
        <v>1.9055595654253518E-3</v>
      </c>
      <c r="T214">
        <f t="shared" si="38"/>
        <v>83.57739090954189</v>
      </c>
    </row>
    <row r="215" spans="1:20" x14ac:dyDescent="0.25">
      <c r="A215">
        <f t="shared" si="39"/>
        <v>12.018481202117144</v>
      </c>
      <c r="B215">
        <f t="shared" si="56"/>
        <v>1.9128006917739679</v>
      </c>
      <c r="C215" t="str">
        <f t="shared" si="40"/>
        <v>-1.14473406081672-15039.1175087283i</v>
      </c>
      <c r="D215" t="str">
        <f t="shared" si="41"/>
        <v>3.47812499997597-8320.51890985055i</v>
      </c>
      <c r="E215" t="str">
        <f t="shared" si="42"/>
        <v>162.469536757962+0.00139693667510314i</v>
      </c>
      <c r="F215" t="str">
        <f t="shared" si="43"/>
        <v>2.42492492492269-78082.9476440958i</v>
      </c>
      <c r="G215" t="str">
        <f t="shared" si="44"/>
        <v>0.999999999999076-9.61478496168483E-07i</v>
      </c>
      <c r="H215" t="str">
        <f t="shared" si="45"/>
        <v>1078.65181502834+0.40244011837788i</v>
      </c>
      <c r="I215" t="str">
        <f t="shared" si="46"/>
        <v>96.0264538956671-237600.294127933i</v>
      </c>
      <c r="K215" t="str">
        <f t="shared" si="47"/>
        <v>0.0111249971143673-5.59290390014015E-06i</v>
      </c>
      <c r="L215" t="str">
        <f t="shared" si="48"/>
        <v>0.00015-147.526930863588i</v>
      </c>
      <c r="M215" t="str">
        <f t="shared" si="49"/>
        <v>0.0004-26.034164270045i</v>
      </c>
      <c r="N215">
        <f t="shared" si="50"/>
        <v>89.995638811241093</v>
      </c>
      <c r="O215">
        <f t="shared" si="51"/>
        <v>83.544447079617456</v>
      </c>
      <c r="P215" s="3">
        <f t="shared" si="52"/>
        <v>83.544447079617456</v>
      </c>
      <c r="Q215" s="3">
        <f t="shared" si="53"/>
        <v>-90.004361188758907</v>
      </c>
      <c r="R215">
        <f t="shared" si="54"/>
        <v>89.995638811241093</v>
      </c>
      <c r="S215">
        <f t="shared" si="55"/>
        <v>1.9128006917739678E-3</v>
      </c>
      <c r="T215">
        <f t="shared" si="38"/>
        <v>83.544447079617456</v>
      </c>
    </row>
    <row r="216" spans="1:20" x14ac:dyDescent="0.25">
      <c r="A216">
        <f t="shared" si="39"/>
        <v>12.06415143068519</v>
      </c>
      <c r="B216">
        <f t="shared" si="56"/>
        <v>1.9200693344027091</v>
      </c>
      <c r="C216" t="str">
        <f t="shared" si="40"/>
        <v>-1.14473405787676-14982.1851993984i</v>
      </c>
      <c r="D216" t="str">
        <f t="shared" si="41"/>
        <v>3.47812499997578-8289.02063152036i</v>
      </c>
      <c r="E216" t="str">
        <f t="shared" si="42"/>
        <v>162.46953675641+0.00140224503586236i</v>
      </c>
      <c r="F216" t="str">
        <f t="shared" si="43"/>
        <v>2.42492492492267-77787.3556924818i</v>
      </c>
      <c r="G216" t="str">
        <f t="shared" si="44"/>
        <v>0.999999999999069-9.65132114453916E-07i</v>
      </c>
      <c r="H216" t="str">
        <f t="shared" si="45"/>
        <v>1078.65181601544+0.403969390891809i</v>
      </c>
      <c r="I216" t="str">
        <f t="shared" si="46"/>
        <v>96.0264539165041-236700.831166026i</v>
      </c>
      <c r="K216" t="str">
        <f t="shared" si="47"/>
        <v>0.0111249970923948-0.0000056141569235799i</v>
      </c>
      <c r="L216" t="str">
        <f t="shared" si="48"/>
        <v>0.00015-146.968450750735i</v>
      </c>
      <c r="M216" t="str">
        <f t="shared" si="49"/>
        <v>0.0004-25.9356089560121i</v>
      </c>
      <c r="N216">
        <f t="shared" si="50"/>
        <v>89.995622238733489</v>
      </c>
      <c r="O216">
        <f t="shared" si="51"/>
        <v>83.511503249670056</v>
      </c>
      <c r="P216" s="3">
        <f t="shared" si="52"/>
        <v>83.511503249670056</v>
      </c>
      <c r="Q216" s="3">
        <f t="shared" si="53"/>
        <v>-90.004377761266511</v>
      </c>
      <c r="R216">
        <f t="shared" si="54"/>
        <v>89.995622238733489</v>
      </c>
      <c r="S216">
        <f t="shared" si="55"/>
        <v>1.920069334402709E-3</v>
      </c>
      <c r="T216">
        <f t="shared" si="38"/>
        <v>83.511503249670056</v>
      </c>
    </row>
    <row r="217" spans="1:20" x14ac:dyDescent="0.25">
      <c r="A217">
        <f t="shared" si="39"/>
        <v>12.109995206121793</v>
      </c>
      <c r="B217">
        <f t="shared" si="56"/>
        <v>1.9273655978734394</v>
      </c>
      <c r="C217" t="str">
        <f t="shared" si="40"/>
        <v>-1.14473405491448-14925.4684138325i</v>
      </c>
      <c r="D217" t="str">
        <f t="shared" si="41"/>
        <v>3.47812499997559-8257.64159353482i</v>
      </c>
      <c r="E217" t="str">
        <f t="shared" si="42"/>
        <v>162.469536754846+0.00140757356840777i</v>
      </c>
      <c r="F217" t="str">
        <f t="shared" si="43"/>
        <v>2.42492492492265-77492.8827380949i</v>
      </c>
      <c r="G217" t="str">
        <f t="shared" si="44"/>
        <v>0.999999999999061-9.68799616488834E-07i</v>
      </c>
      <c r="H217" t="str">
        <f t="shared" si="45"/>
        <v>1078.65181701006+0.405504474642021i</v>
      </c>
      <c r="I217" t="str">
        <f t="shared" si="46"/>
        <v>96.0264539374994-235804.773225043i</v>
      </c>
      <c r="K217" t="str">
        <f t="shared" si="47"/>
        <v>0.011124997070255-5.63549070837847E-06i</v>
      </c>
      <c r="L217" t="str">
        <f t="shared" si="48"/>
        <v>0.00015-146.412084828388i</v>
      </c>
      <c r="M217" t="str">
        <f t="shared" si="49"/>
        <v>0.0004-25.8374267344213i</v>
      </c>
      <c r="N217">
        <f t="shared" si="50"/>
        <v>89.995605603250468</v>
      </c>
      <c r="O217">
        <f t="shared" si="51"/>
        <v>83.478559419699621</v>
      </c>
      <c r="P217" s="3">
        <f t="shared" si="52"/>
        <v>83.478559419699621</v>
      </c>
      <c r="Q217" s="3">
        <f t="shared" si="53"/>
        <v>-90.004394396749532</v>
      </c>
      <c r="R217">
        <f t="shared" si="54"/>
        <v>89.995605603250468</v>
      </c>
      <c r="S217">
        <f t="shared" si="55"/>
        <v>1.9273655978734395E-3</v>
      </c>
      <c r="T217">
        <f t="shared" si="38"/>
        <v>83.478559419699621</v>
      </c>
    </row>
    <row r="218" spans="1:20" x14ac:dyDescent="0.25">
      <c r="A218">
        <f t="shared" si="39"/>
        <v>12.156013187905057</v>
      </c>
      <c r="B218">
        <f t="shared" si="56"/>
        <v>1.9346895871453584</v>
      </c>
      <c r="C218" t="str">
        <f t="shared" si="40"/>
        <v>-1.1447340519296-14868.9663361406i</v>
      </c>
      <c r="D218" t="str">
        <f t="shared" si="41"/>
        <v>3.47812499997539-8226.38134449587i</v>
      </c>
      <c r="E218" t="str">
        <f t="shared" si="42"/>
        <v>162.46953675327+0.00141292234939316i</v>
      </c>
      <c r="F218" t="str">
        <f t="shared" si="43"/>
        <v>2.42492492492263-77199.5245448421i</v>
      </c>
      <c r="G218" t="str">
        <f t="shared" si="44"/>
        <v>0.999999999999054-9.72481055031485E-07i</v>
      </c>
      <c r="H218" t="str">
        <f t="shared" si="45"/>
        <v>1078.65181801224+0.407045391711223i</v>
      </c>
      <c r="I218" t="str">
        <f t="shared" si="46"/>
        <v>96.0264539586536-234912.107414885i</v>
      </c>
      <c r="K218" t="str">
        <f t="shared" si="47"/>
        <v>0.0111249970479467-5.65690556142757E-06i</v>
      </c>
      <c r="L218" t="str">
        <f t="shared" si="48"/>
        <v>0.00015-145.857825093034i</v>
      </c>
      <c r="M218" t="str">
        <f t="shared" si="49"/>
        <v>0.0004-25.7396161928883i</v>
      </c>
      <c r="N218">
        <f t="shared" si="50"/>
        <v>89.995588904552733</v>
      </c>
      <c r="O218">
        <f t="shared" si="51"/>
        <v>83.44561558970598</v>
      </c>
      <c r="P218" s="3">
        <f t="shared" si="52"/>
        <v>83.44561558970598</v>
      </c>
      <c r="Q218" s="3">
        <f t="shared" si="53"/>
        <v>-90.004411095447267</v>
      </c>
      <c r="R218">
        <f t="shared" si="54"/>
        <v>89.995588904552733</v>
      </c>
      <c r="S218">
        <f t="shared" si="55"/>
        <v>1.9346895871453584E-3</v>
      </c>
      <c r="T218">
        <f t="shared" si="38"/>
        <v>83.44561558970598</v>
      </c>
    </row>
    <row r="219" spans="1:20" x14ac:dyDescent="0.25">
      <c r="A219">
        <f t="shared" si="39"/>
        <v>12.202206038019096</v>
      </c>
      <c r="B219">
        <f t="shared" si="56"/>
        <v>1.9420414075765109</v>
      </c>
      <c r="C219" t="str">
        <f t="shared" si="40"/>
        <v>-1.14473404892197-14812.6781535213i</v>
      </c>
      <c r="D219" t="str">
        <f t="shared" si="41"/>
        <v>3.47812499997522-8195.23943471441i</v>
      </c>
      <c r="E219" t="str">
        <f t="shared" si="42"/>
        <v>162.469536751682+0.00141829145576311i</v>
      </c>
      <c r="F219" t="str">
        <f t="shared" si="43"/>
        <v>2.42492492492262-76907.2768926682i</v>
      </c>
      <c r="G219" t="str">
        <f t="shared" si="44"/>
        <v>0.999999999999047-9.76176483040598E-07i</v>
      </c>
      <c r="H219" t="str">
        <f t="shared" si="45"/>
        <v>1078.65181902207+0.408592164266045i</v>
      </c>
      <c r="I219" t="str">
        <f t="shared" si="46"/>
        <v>96.0264539799711-234022.820894264i</v>
      </c>
      <c r="K219" t="str">
        <f t="shared" si="47"/>
        <v>0.0111249970254684-5.67840179078499E-06i</v>
      </c>
      <c r="L219" t="str">
        <f t="shared" si="48"/>
        <v>0.00015-145.305663571462i</v>
      </c>
      <c r="M219" t="str">
        <f t="shared" si="49"/>
        <v>0.0004-25.6421759243758i</v>
      </c>
      <c r="N219">
        <f t="shared" si="50"/>
        <v>89.995572142400064</v>
      </c>
      <c r="O219">
        <f t="shared" si="51"/>
        <v>83.412671759688934</v>
      </c>
      <c r="P219" s="3">
        <f t="shared" si="52"/>
        <v>83.412671759688934</v>
      </c>
      <c r="Q219" s="3">
        <f t="shared" si="53"/>
        <v>-90.004427857599936</v>
      </c>
      <c r="R219">
        <f t="shared" si="54"/>
        <v>89.995572142400064</v>
      </c>
      <c r="S219">
        <f t="shared" si="55"/>
        <v>1.942041407576511E-3</v>
      </c>
      <c r="T219">
        <f t="shared" si="38"/>
        <v>83.412671759688934</v>
      </c>
    </row>
    <row r="220" spans="1:20" x14ac:dyDescent="0.25">
      <c r="A220">
        <f t="shared" si="39"/>
        <v>12.248574420963569</v>
      </c>
      <c r="B220">
        <f t="shared" si="56"/>
        <v>1.9494211649253017</v>
      </c>
      <c r="C220" t="str">
        <f t="shared" si="40"/>
        <v>-1.14473404589145-14756.6030562502i</v>
      </c>
      <c r="D220" t="str">
        <f t="shared" si="41"/>
        <v>3.47812499997502-8164.21541620351i</v>
      </c>
      <c r="E220" t="str">
        <f t="shared" si="42"/>
        <v>162.469536750082+0.00142368096475339i</v>
      </c>
      <c r="F220" t="str">
        <f t="shared" si="43"/>
        <v>2.4249249249226-76616.1355774916i</v>
      </c>
      <c r="G220" t="str">
        <f t="shared" si="44"/>
        <v>0.99999999999904-9.79885953676145E-07i</v>
      </c>
      <c r="H220" t="str">
        <f t="shared" si="45"/>
        <v>1078.65182003958+0.41014481455733i</v>
      </c>
      <c r="I220" t="str">
        <f t="shared" si="46"/>
        <v>96.0264540014494-233136.900870485i</v>
      </c>
      <c r="K220" t="str">
        <f t="shared" si="47"/>
        <v>0.011124997002819-5.69997970567922E-06i</v>
      </c>
      <c r="L220" t="str">
        <f t="shared" si="48"/>
        <v>0.00015-144.755592320644i</v>
      </c>
      <c r="M220" t="str">
        <f t="shared" si="49"/>
        <v>0.0004-25.5451045271725i</v>
      </c>
      <c r="N220">
        <f t="shared" si="50"/>
        <v>89.995555316551318</v>
      </c>
      <c r="O220">
        <f t="shared" si="51"/>
        <v>83.379727929648311</v>
      </c>
      <c r="P220" s="3">
        <f t="shared" si="52"/>
        <v>83.379727929648311</v>
      </c>
      <c r="Q220" s="3">
        <f t="shared" si="53"/>
        <v>-90.004444683448682</v>
      </c>
      <c r="R220">
        <f t="shared" si="54"/>
        <v>89.995555316551318</v>
      </c>
      <c r="S220">
        <f t="shared" si="55"/>
        <v>1.9494211649253017E-3</v>
      </c>
      <c r="T220">
        <f t="shared" si="38"/>
        <v>83.379727929648311</v>
      </c>
    </row>
    <row r="221" spans="1:20" x14ac:dyDescent="0.25">
      <c r="A221">
        <f t="shared" si="39"/>
        <v>12.295119003763231</v>
      </c>
      <c r="B221">
        <f t="shared" si="56"/>
        <v>1.9568289653520179</v>
      </c>
      <c r="C221" t="str">
        <f t="shared" si="40"/>
        <v>-1.14473404283788-14700.7402376684i</v>
      </c>
      <c r="D221" t="str">
        <f t="shared" si="41"/>
        <v>3.47812499997485-8133.30884267235i</v>
      </c>
      <c r="E221" t="str">
        <f t="shared" si="42"/>
        <v>162.46953674847+0.00142909095389429i</v>
      </c>
      <c r="F221" t="str">
        <f t="shared" si="43"/>
        <v>2.42492492492259-76326.0964111477i</v>
      </c>
      <c r="G221" t="str">
        <f t="shared" si="44"/>
        <v>0.999999999999033-9.83609520300107E-07i</v>
      </c>
      <c r="H221" t="str">
        <f t="shared" si="45"/>
        <v>1078.65182106483+0.411703364920488i</v>
      </c>
      <c r="I221" t="str">
        <f t="shared" si="46"/>
        <v>96.0264540230916-232254.334599294i</v>
      </c>
      <c r="K221" t="str">
        <f t="shared" si="47"/>
        <v>0.0111249969799972-5.72163961651378E-06i</v>
      </c>
      <c r="L221" t="str">
        <f t="shared" si="48"/>
        <v>0.00015-144.207603427619i</v>
      </c>
      <c r="M221" t="str">
        <f t="shared" si="49"/>
        <v>0.0004-25.4484006048739i</v>
      </c>
      <c r="N221">
        <f t="shared" si="50"/>
        <v>89.995538426764469</v>
      </c>
      <c r="O221">
        <f t="shared" si="51"/>
        <v>83.346784099584013</v>
      </c>
      <c r="P221" s="3">
        <f t="shared" si="52"/>
        <v>83.346784099584013</v>
      </c>
      <c r="Q221" s="3">
        <f t="shared" si="53"/>
        <v>-90.004461573235531</v>
      </c>
      <c r="R221">
        <f t="shared" si="54"/>
        <v>89.995538426764469</v>
      </c>
      <c r="S221">
        <f t="shared" si="55"/>
        <v>1.9568289653520178E-3</v>
      </c>
      <c r="T221">
        <f t="shared" si="38"/>
        <v>83.346784099584013</v>
      </c>
    </row>
    <row r="222" spans="1:20" x14ac:dyDescent="0.25">
      <c r="A222">
        <f t="shared" si="39"/>
        <v>12.341840455977531</v>
      </c>
      <c r="B222">
        <f t="shared" si="56"/>
        <v>1.9642649154203555</v>
      </c>
      <c r="C222" t="str">
        <f t="shared" si="40"/>
        <v>-1.14473403976101-14645.0888941702i</v>
      </c>
      <c r="D222" t="str">
        <f t="shared" si="41"/>
        <v>3.47812499997466-8102.51926951941i</v>
      </c>
      <c r="E222" t="str">
        <f t="shared" si="42"/>
        <v>162.469536746845+0.00143452150101118i</v>
      </c>
      <c r="F222" t="str">
        <f t="shared" si="43"/>
        <v>2.42492492492256-76037.1552213248i</v>
      </c>
      <c r="G222" t="str">
        <f t="shared" si="44"/>
        <v>0.999999999999025-9.8734723647724E-07i</v>
      </c>
      <c r="H222" t="str">
        <f t="shared" si="45"/>
        <v>1078.65182209789+0.413267837775802i</v>
      </c>
      <c r="I222" t="str">
        <f t="shared" si="46"/>
        <v>96.026454044898-231375.10938468i</v>
      </c>
      <c r="K222" t="str">
        <f t="shared" si="47"/>
        <v>0.0111249969570016-5.74338183487163E-06i</v>
      </c>
      <c r="L222" t="str">
        <f t="shared" si="48"/>
        <v>0.00015-143.661689009383i</v>
      </c>
      <c r="M222" t="str">
        <f t="shared" si="49"/>
        <v>0.0004-25.3520627663618i</v>
      </c>
      <c r="N222">
        <f t="shared" si="50"/>
        <v>89.99552147279654</v>
      </c>
      <c r="O222">
        <f t="shared" si="51"/>
        <v>83.313840269495728</v>
      </c>
      <c r="P222" s="3">
        <f t="shared" si="52"/>
        <v>83.313840269495728</v>
      </c>
      <c r="Q222" s="3">
        <f t="shared" si="53"/>
        <v>-90.00447852720346</v>
      </c>
      <c r="R222">
        <f t="shared" si="54"/>
        <v>89.99552147279654</v>
      </c>
      <c r="S222">
        <f t="shared" si="55"/>
        <v>1.9642649154203557E-3</v>
      </c>
      <c r="T222">
        <f t="shared" si="38"/>
        <v>83.313840269495728</v>
      </c>
    </row>
    <row r="223" spans="1:20" x14ac:dyDescent="0.25">
      <c r="A223">
        <f t="shared" si="39"/>
        <v>12.388739449710245</v>
      </c>
      <c r="B223">
        <f t="shared" si="56"/>
        <v>1.971729122098953</v>
      </c>
      <c r="C223" t="str">
        <f t="shared" si="40"/>
        <v>-1.14473403666077-14589.6482251923i</v>
      </c>
      <c r="D223" t="str">
        <f t="shared" si="41"/>
        <v>3.47812499997447-8071.84625382638i</v>
      </c>
      <c r="E223" t="str">
        <f t="shared" si="42"/>
        <v>162.469536745208+0.00143997268422408i</v>
      </c>
      <c r="F223" t="str">
        <f t="shared" si="43"/>
        <v>2.42492492492255-75749.3078515074i</v>
      </c>
      <c r="G223" t="str">
        <f t="shared" si="44"/>
        <v>0.999999999999018-9.91099155975846E-07i</v>
      </c>
      <c r="H223" t="str">
        <f t="shared" si="45"/>
        <v>1078.65182313883+0.414838255628757i</v>
      </c>
      <c r="I223" t="str">
        <f t="shared" si="46"/>
        <v>96.0264540668719-230499.212578696i</v>
      </c>
      <c r="K223" t="str">
        <f t="shared" si="47"/>
        <v>0.0111249969338308-5.76520667351979E-06i</v>
      </c>
      <c r="L223" t="str">
        <f t="shared" si="48"/>
        <v>0.00015-143.117841212775i</v>
      </c>
      <c r="M223" t="str">
        <f t="shared" si="49"/>
        <v>0.0004-25.2560896257838i</v>
      </c>
      <c r="N223">
        <f t="shared" si="50"/>
        <v>89.995504454403658</v>
      </c>
      <c r="O223">
        <f t="shared" si="51"/>
        <v>83.280896439383255</v>
      </c>
      <c r="P223" s="3">
        <f t="shared" si="52"/>
        <v>83.280896439383255</v>
      </c>
      <c r="Q223" s="3">
        <f t="shared" si="53"/>
        <v>-90.004495545596342</v>
      </c>
      <c r="R223">
        <f t="shared" si="54"/>
        <v>89.995504454403658</v>
      </c>
      <c r="S223">
        <f t="shared" si="55"/>
        <v>1.9717291220989531E-3</v>
      </c>
      <c r="T223">
        <f t="shared" si="38"/>
        <v>83.280896439383255</v>
      </c>
    </row>
    <row r="224" spans="1:20" x14ac:dyDescent="0.25">
      <c r="A224">
        <f t="shared" si="39"/>
        <v>12.435816659619146</v>
      </c>
      <c r="B224">
        <f t="shared" si="56"/>
        <v>1.9792216927629291</v>
      </c>
      <c r="C224" t="str">
        <f t="shared" si="40"/>
        <v>-1.14473403353685-14534.4174332024i</v>
      </c>
      <c r="D224" t="str">
        <f t="shared" si="41"/>
        <v>3.47812499997427-8041.28935435161i</v>
      </c>
      <c r="E224" t="str">
        <f t="shared" si="42"/>
        <v>162.469536743559+0.00144544458195056i</v>
      </c>
      <c r="F224" t="str">
        <f t="shared" si="43"/>
        <v>2.42492492492254-75462.5501609142i</v>
      </c>
      <c r="G224" t="str">
        <f t="shared" si="44"/>
        <v>0.99999999999901-9.94865332768547E-07i</v>
      </c>
      <c r="H224" t="str">
        <f t="shared" si="45"/>
        <v>1078.65182418768+0.416414641070339i</v>
      </c>
      <c r="I224" t="str">
        <f t="shared" si="46"/>
        <v>96.0264540890111-229626.631581265i</v>
      </c>
      <c r="K224" t="str">
        <f t="shared" si="47"/>
        <v>0.0111249969104837-5.78711444641379E-06i</v>
      </c>
      <c r="L224" t="str">
        <f t="shared" si="48"/>
        <v>0.00015-142.57605221436i</v>
      </c>
      <c r="M224" t="str">
        <f t="shared" si="49"/>
        <v>0.0004-25.1604798025342i</v>
      </c>
      <c r="N224">
        <f t="shared" si="50"/>
        <v>89.995487371341</v>
      </c>
      <c r="O224">
        <f t="shared" si="51"/>
        <v>83.247952609246568</v>
      </c>
      <c r="P224" s="3">
        <f t="shared" si="52"/>
        <v>83.247952609246568</v>
      </c>
      <c r="Q224" s="3">
        <f t="shared" si="53"/>
        <v>-90.004512628659</v>
      </c>
      <c r="R224">
        <f t="shared" si="54"/>
        <v>89.995487371341</v>
      </c>
      <c r="S224">
        <f t="shared" si="55"/>
        <v>1.9792216927629292E-3</v>
      </c>
      <c r="T224">
        <f t="shared" si="38"/>
        <v>83.247952609246568</v>
      </c>
    </row>
    <row r="225" spans="1:20" x14ac:dyDescent="0.25">
      <c r="A225">
        <f t="shared" si="39"/>
        <v>12.483072762925699</v>
      </c>
      <c r="B225">
        <f t="shared" si="56"/>
        <v>1.9867427351954283</v>
      </c>
      <c r="C225" t="str">
        <f t="shared" si="40"/>
        <v>-1.14473403038912-14479.3957236867i</v>
      </c>
      <c r="D225" t="str">
        <f t="shared" si="41"/>
        <v>3.47812499997407-8010.84813152384i</v>
      </c>
      <c r="E225" t="str">
        <f t="shared" si="42"/>
        <v>162.469536741896+0.00145093727290598i</v>
      </c>
      <c r="F225" t="str">
        <f t="shared" si="43"/>
        <v>2.42492492492251-75176.8780244394i</v>
      </c>
      <c r="G225" t="str">
        <f t="shared" si="44"/>
        <v>0.999999999999003-9.9864582103306E-07i</v>
      </c>
      <c r="H225" t="str">
        <f t="shared" si="45"/>
        <v>1078.65182524452+0.417997016777405i</v>
      </c>
      <c r="I225" t="str">
        <f t="shared" si="46"/>
        <v>96.026454111319-228757.353840021i</v>
      </c>
      <c r="K225" t="str">
        <f t="shared" si="47"/>
        <v>0.0111249968869588-5.80910546870214E-06i</v>
      </c>
      <c r="L225" t="str">
        <f t="shared" si="48"/>
        <v>0.00015-142.036314220323i</v>
      </c>
      <c r="M225" t="str">
        <f t="shared" si="49"/>
        <v>0.0004-25.0652319212335i</v>
      </c>
      <c r="N225">
        <f t="shared" si="50"/>
        <v>89.995470223362815</v>
      </c>
      <c r="O225">
        <f t="shared" si="51"/>
        <v>83.215008779085309</v>
      </c>
      <c r="P225" s="3">
        <f t="shared" si="52"/>
        <v>83.215008779085309</v>
      </c>
      <c r="Q225" s="3">
        <f t="shared" si="53"/>
        <v>-90.004529776637185</v>
      </c>
      <c r="R225">
        <f t="shared" si="54"/>
        <v>89.995470223362815</v>
      </c>
      <c r="S225">
        <f t="shared" si="55"/>
        <v>1.9867427351954285E-3</v>
      </c>
      <c r="T225">
        <f t="shared" si="38"/>
        <v>83.215008779085309</v>
      </c>
    </row>
    <row r="226" spans="1:20" x14ac:dyDescent="0.25">
      <c r="A226">
        <f t="shared" si="39"/>
        <v>12.530508439424816</v>
      </c>
      <c r="B226">
        <f t="shared" si="56"/>
        <v>1.9942923575891709</v>
      </c>
      <c r="C226" t="str">
        <f t="shared" si="40"/>
        <v>-1.14473402721755-14424.5823051397i</v>
      </c>
      <c r="D226" t="str">
        <f t="shared" si="41"/>
        <v>3.47812499997388-7980.52214743591i</v>
      </c>
      <c r="E226" t="str">
        <f t="shared" si="42"/>
        <v>162.469536740222+0.00145645083610407i</v>
      </c>
      <c r="F226" t="str">
        <f t="shared" si="43"/>
        <v>2.42492492492249-74892.2873325941i</v>
      </c>
      <c r="G226" t="str">
        <f t="shared" si="44"/>
        <v>0.999999999998995-1.00244067515298E-06i</v>
      </c>
      <c r="H226" t="str">
        <f t="shared" si="45"/>
        <v>1078.65182630941+0.419585405512975i</v>
      </c>
      <c r="I226" t="str">
        <f t="shared" si="46"/>
        <v>96.0264541337984-227891.366850112i</v>
      </c>
      <c r="K226" t="str">
        <f t="shared" si="47"/>
        <v>0.0111249968632547-5.83118005673092E-06i</v>
      </c>
      <c r="L226" t="str">
        <f t="shared" si="48"/>
        <v>0.00015-141.498619466351i</v>
      </c>
      <c r="M226" t="str">
        <f t="shared" si="49"/>
        <v>0.0004-24.970344611709i</v>
      </c>
      <c r="N226">
        <f t="shared" si="50"/>
        <v>89.995453010222448</v>
      </c>
      <c r="O226">
        <f t="shared" si="51"/>
        <v>83.182064948899466</v>
      </c>
      <c r="P226" s="3">
        <f t="shared" si="52"/>
        <v>83.182064948899466</v>
      </c>
      <c r="Q226" s="3">
        <f t="shared" si="53"/>
        <v>-90.004546989777552</v>
      </c>
      <c r="R226">
        <f t="shared" si="54"/>
        <v>89.995453010222448</v>
      </c>
      <c r="S226">
        <f t="shared" si="55"/>
        <v>1.9942923575891709E-3</v>
      </c>
      <c r="T226">
        <f t="shared" si="38"/>
        <v>83.182064948899466</v>
      </c>
    </row>
    <row r="227" spans="1:20" x14ac:dyDescent="0.25">
      <c r="A227">
        <f t="shared" si="39"/>
        <v>12.57812437149463</v>
      </c>
      <c r="B227">
        <f t="shared" si="56"/>
        <v>2.0018706685480097</v>
      </c>
      <c r="C227" t="str">
        <f t="shared" si="40"/>
        <v>-1.14473402402183-14369.9763890517i</v>
      </c>
      <c r="D227" t="str">
        <f t="shared" si="41"/>
        <v>3.47812499997368-7950.31096583833i</v>
      </c>
      <c r="E227" t="str">
        <f t="shared" si="42"/>
        <v>162.469536738535+0.00146198535086051i</v>
      </c>
      <c r="F227" t="str">
        <f t="shared" si="43"/>
        <v>2.42492492492248-74608.7739914452i</v>
      </c>
      <c r="G227" t="str">
        <f t="shared" si="44"/>
        <v>0.999999999998987-1.00624994971855E-06i</v>
      </c>
      <c r="H227" t="str">
        <f t="shared" si="45"/>
        <v>1078.65182738241+0.421179830126563i</v>
      </c>
      <c r="I227" t="str">
        <f t="shared" si="46"/>
        <v>96.0264541564492-227028.658154025i</v>
      </c>
      <c r="K227" t="str">
        <f t="shared" si="47"/>
        <v>0.0111249968393701-5.85333852804828E-06i</v>
      </c>
      <c r="L227" t="str">
        <f t="shared" si="48"/>
        <v>0.00015-140.962960217524i</v>
      </c>
      <c r="M227" t="str">
        <f t="shared" si="49"/>
        <v>0.0004-24.8758165089749i</v>
      </c>
      <c r="N227">
        <f t="shared" si="50"/>
        <v>89.995435731672288</v>
      </c>
      <c r="O227">
        <f t="shared" si="51"/>
        <v>83.149121118688655</v>
      </c>
      <c r="P227" s="3">
        <f t="shared" si="52"/>
        <v>83.149121118688655</v>
      </c>
      <c r="Q227" s="3">
        <f t="shared" si="53"/>
        <v>-90.004564268327712</v>
      </c>
      <c r="R227">
        <f t="shared" si="54"/>
        <v>89.995435731672288</v>
      </c>
      <c r="S227">
        <f t="shared" si="55"/>
        <v>2.0018706685480097E-3</v>
      </c>
      <c r="T227">
        <f t="shared" si="38"/>
        <v>83.149121118688655</v>
      </c>
    </row>
    <row r="228" spans="1:20" x14ac:dyDescent="0.25">
      <c r="A228">
        <f t="shared" si="39"/>
        <v>12.62592124410631</v>
      </c>
      <c r="B228">
        <f t="shared" si="56"/>
        <v>2.0094777770884922</v>
      </c>
      <c r="C228" t="str">
        <f t="shared" si="40"/>
        <v>-1.14473402080171-14315.5771898985i</v>
      </c>
      <c r="D228" t="str">
        <f t="shared" si="41"/>
        <v>3.47812499997347-7920.21415213308i</v>
      </c>
      <c r="E228" t="str">
        <f t="shared" si="42"/>
        <v>162.469536736835+0.00146754089679107i</v>
      </c>
      <c r="F228" t="str">
        <f t="shared" si="43"/>
        <v>2.42492492492245-74326.333922558i</v>
      </c>
      <c r="G228" t="str">
        <f t="shared" si="44"/>
        <v>0.99999999999898-1.01007369952748E-06i</v>
      </c>
      <c r="H228" t="str">
        <f t="shared" si="45"/>
        <v>1078.65182846358+0.422780313554509i</v>
      </c>
      <c r="I228" t="str">
        <f t="shared" si="46"/>
        <v>96.0264541792712-226169.215341404i</v>
      </c>
      <c r="K228" t="str">
        <f t="shared" si="47"/>
        <v>0.0111249968153037-5.87558120140904E-06i</v>
      </c>
      <c r="L228" t="str">
        <f t="shared" si="48"/>
        <v>0.00015-140.429328768205i</v>
      </c>
      <c r="M228" t="str">
        <f t="shared" si="49"/>
        <v>0.0004-24.7816462532127i</v>
      </c>
      <c r="N228">
        <f t="shared" si="50"/>
        <v>89.995418387463744</v>
      </c>
      <c r="O228">
        <f t="shared" si="51"/>
        <v>83.11617728845286</v>
      </c>
      <c r="P228" s="3">
        <f t="shared" si="52"/>
        <v>83.11617728845286</v>
      </c>
      <c r="Q228" s="3">
        <f t="shared" si="53"/>
        <v>-90.004581612536256</v>
      </c>
      <c r="R228">
        <f t="shared" si="54"/>
        <v>89.995418387463744</v>
      </c>
      <c r="S228">
        <f t="shared" si="55"/>
        <v>2.009477777088492E-3</v>
      </c>
      <c r="T228">
        <f t="shared" si="38"/>
        <v>83.11617728845286</v>
      </c>
    </row>
    <row r="229" spans="1:20" x14ac:dyDescent="0.25">
      <c r="A229">
        <f t="shared" si="39"/>
        <v>12.673899744833916</v>
      </c>
      <c r="B229">
        <f t="shared" si="56"/>
        <v>2.0171137926414286</v>
      </c>
      <c r="C229" t="str">
        <f t="shared" si="40"/>
        <v>-1.14473401755699-14261.3839251293i</v>
      </c>
      <c r="D229" t="str">
        <f t="shared" si="41"/>
        <v>3.47812499997327-7890.23127336743i</v>
      </c>
      <c r="E229" t="str">
        <f t="shared" si="42"/>
        <v>162.469536735121+0.00147311755381474i</v>
      </c>
      <c r="F229" t="str">
        <f t="shared" si="43"/>
        <v>2.42492492492244-74044.9630629375i</v>
      </c>
      <c r="G229" t="str">
        <f t="shared" si="44"/>
        <v>0.999999999998972-1.01391197958567E-06i</v>
      </c>
      <c r="H229" t="str">
        <f t="shared" si="45"/>
        <v>1078.65182955297+0.424386878820316i</v>
      </c>
      <c r="I229" t="str">
        <f t="shared" si="46"/>
        <v>96.0264542022658-225313.026048874i</v>
      </c>
      <c r="K229" t="str">
        <f t="shared" si="47"/>
        <v>0.0111249967910541-5.89790839677927E-06i</v>
      </c>
      <c r="L229" t="str">
        <f t="shared" si="48"/>
        <v>0.00015-139.897717441926i</v>
      </c>
      <c r="M229" t="str">
        <f t="shared" si="49"/>
        <v>0.0004-24.6878324897516i</v>
      </c>
      <c r="N229">
        <f t="shared" si="50"/>
        <v>89.99540097734733</v>
      </c>
      <c r="O229">
        <f t="shared" si="51"/>
        <v>83.083233458191842</v>
      </c>
      <c r="P229" s="3">
        <f t="shared" si="52"/>
        <v>83.083233458191842</v>
      </c>
      <c r="Q229" s="3">
        <f t="shared" si="53"/>
        <v>-90.00459902265267</v>
      </c>
      <c r="R229">
        <f t="shared" si="54"/>
        <v>89.99540097734733</v>
      </c>
      <c r="S229">
        <f t="shared" si="55"/>
        <v>2.0171137926414287E-3</v>
      </c>
      <c r="T229">
        <f t="shared" si="38"/>
        <v>83.083233458191842</v>
      </c>
    </row>
    <row r="230" spans="1:20" x14ac:dyDescent="0.25">
      <c r="A230">
        <f t="shared" si="39"/>
        <v>12.722060563864284</v>
      </c>
      <c r="B230">
        <f t="shared" si="56"/>
        <v>2.024778825053466</v>
      </c>
      <c r="C230" t="str">
        <f t="shared" si="40"/>
        <v>-1.14473401428769-14207.3958151556i</v>
      </c>
      <c r="D230" t="str">
        <f t="shared" si="41"/>
        <v>3.47812499997306-7860.36189822757i</v>
      </c>
      <c r="E230" t="str">
        <f t="shared" si="42"/>
        <v>162.469536733395+0.00147871540215363i</v>
      </c>
      <c r="F230" t="str">
        <f t="shared" si="43"/>
        <v>2.42492492492241-73764.6573649691i</v>
      </c>
      <c r="G230" t="str">
        <f t="shared" si="44"/>
        <v>0.999999999998964-1.01776484510809E-06i</v>
      </c>
      <c r="H230" t="str">
        <f t="shared" si="45"/>
        <v>1078.65183065068+0.425999549034998i</v>
      </c>
      <c r="I230" t="str">
        <f t="shared" si="46"/>
        <v>96.0264542254383-224460.077959871i</v>
      </c>
      <c r="K230" t="str">
        <f t="shared" si="47"/>
        <v>0.0111249967666197-5.92032043534094E-06i</v>
      </c>
      <c r="L230" t="str">
        <f t="shared" si="48"/>
        <v>0.00015-139.368118591279i</v>
      </c>
      <c r="M230" t="str">
        <f t="shared" si="49"/>
        <v>0.0004-24.5943738690492i</v>
      </c>
      <c r="N230">
        <f t="shared" si="50"/>
        <v>89.995383501072595</v>
      </c>
      <c r="O230">
        <f t="shared" si="51"/>
        <v>83.0502896279053</v>
      </c>
      <c r="P230" s="3">
        <f t="shared" si="52"/>
        <v>83.0502896279053</v>
      </c>
      <c r="Q230" s="3">
        <f t="shared" si="53"/>
        <v>-90.004616498927405</v>
      </c>
      <c r="R230">
        <f t="shared" si="54"/>
        <v>89.995383501072595</v>
      </c>
      <c r="S230">
        <f t="shared" si="55"/>
        <v>2.0247788250534662E-3</v>
      </c>
      <c r="T230">
        <f t="shared" si="38"/>
        <v>83.0502896279053</v>
      </c>
    </row>
    <row r="231" spans="1:20" x14ac:dyDescent="0.25">
      <c r="A231">
        <f t="shared" si="39"/>
        <v>12.770404394006967</v>
      </c>
      <c r="B231">
        <f t="shared" si="56"/>
        <v>2.0324729845886691</v>
      </c>
      <c r="C231" t="str">
        <f t="shared" si="40"/>
        <v>-1.14473401099345-14153.6120833407i</v>
      </c>
      <c r="D231" t="str">
        <f t="shared" si="41"/>
        <v>3.47812499997285-7830.60559703255i</v>
      </c>
      <c r="E231" t="str">
        <f t="shared" si="42"/>
        <v>162.469536731656+0.00148433452233421i</v>
      </c>
      <c r="F231" t="str">
        <f t="shared" si="43"/>
        <v>2.42492492492239-73485.4127963617i</v>
      </c>
      <c r="G231" t="str">
        <f t="shared" si="44"/>
        <v>0.999999999998956-1.02163235151949E-06i</v>
      </c>
      <c r="H231" t="str">
        <f t="shared" si="45"/>
        <v>1078.65183175672+0.427618347397341i</v>
      </c>
      <c r="I231" t="str">
        <f t="shared" si="46"/>
        <v>96.0264542487843-223610.35880444i</v>
      </c>
      <c r="K231" t="str">
        <f t="shared" si="47"/>
        <v>0.0111249967419994-5.94281763949639E-06i</v>
      </c>
      <c r="L231" t="str">
        <f t="shared" si="48"/>
        <v>0.00015-138.840524597807i</v>
      </c>
      <c r="M231" t="str">
        <f t="shared" si="49"/>
        <v>0.0004-24.5012690466719i</v>
      </c>
      <c r="N231">
        <f t="shared" si="50"/>
        <v>89.995365958388163</v>
      </c>
      <c r="O231">
        <f t="shared" si="51"/>
        <v>83.017345797593279</v>
      </c>
      <c r="P231" s="3">
        <f t="shared" si="52"/>
        <v>83.017345797593279</v>
      </c>
      <c r="Q231" s="3">
        <f t="shared" si="53"/>
        <v>-90.004634041611837</v>
      </c>
      <c r="R231">
        <f t="shared" si="54"/>
        <v>89.995365958388163</v>
      </c>
      <c r="S231">
        <f t="shared" si="55"/>
        <v>2.0324729845886693E-3</v>
      </c>
      <c r="T231">
        <f t="shared" si="38"/>
        <v>83.017345797593279</v>
      </c>
    </row>
    <row r="232" spans="1:20" x14ac:dyDescent="0.25">
      <c r="A232">
        <f t="shared" si="39"/>
        <v>12.818931930704194</v>
      </c>
      <c r="B232">
        <f t="shared" si="56"/>
        <v>2.0401963819301061</v>
      </c>
      <c r="C232" t="str">
        <f t="shared" si="40"/>
        <v>-1.14473400767419-14100.0319559872i</v>
      </c>
      <c r="D232" t="str">
        <f t="shared" si="41"/>
        <v>3.47812499997265-7800.96194172798i</v>
      </c>
      <c r="E232" t="str">
        <f t="shared" si="42"/>
        <v>162.469536729904+0.0014899749951908i</v>
      </c>
      <c r="F232" t="str">
        <f t="shared" si="43"/>
        <v>2.42492492492238-73207.2253400883i</v>
      </c>
      <c r="G232" t="str">
        <f t="shared" si="44"/>
        <v>0.999999999998948-1.02551455445526E-06i</v>
      </c>
      <c r="H232" t="str">
        <f t="shared" si="45"/>
        <v>1078.65183287121+0.429243297194344i</v>
      </c>
      <c r="I232" t="str">
        <f t="shared" si="46"/>
        <v>96.0264542723112-222763.856359099i</v>
      </c>
      <c r="K232" t="str">
        <f t="shared" si="47"/>
        <v>0.0111249967171915-5.96540033287319E-06i</v>
      </c>
      <c r="L232" t="str">
        <f t="shared" si="48"/>
        <v>0.00015-138.314927871894i</v>
      </c>
      <c r="M232" t="str">
        <f t="shared" si="49"/>
        <v>0.0004-24.4085166832754i</v>
      </c>
      <c r="N232">
        <f t="shared" si="50"/>
        <v>89.995348349041649</v>
      </c>
      <c r="O232">
        <f t="shared" si="51"/>
        <v>82.984401967255351</v>
      </c>
      <c r="P232" s="3">
        <f t="shared" si="52"/>
        <v>82.984401967255351</v>
      </c>
      <c r="Q232" s="3">
        <f t="shared" si="53"/>
        <v>-90.004651650958351</v>
      </c>
      <c r="R232">
        <f t="shared" si="54"/>
        <v>89.995348349041649</v>
      </c>
      <c r="S232">
        <f t="shared" si="55"/>
        <v>2.0401963819301062E-3</v>
      </c>
      <c r="T232">
        <f t="shared" si="38"/>
        <v>82.984401967255351</v>
      </c>
    </row>
    <row r="233" spans="1:20" x14ac:dyDescent="0.25">
      <c r="A233">
        <f t="shared" si="39"/>
        <v>12.867643872040871</v>
      </c>
      <c r="B233">
        <f t="shared" si="56"/>
        <v>2.0479491281814406</v>
      </c>
      <c r="C233" t="str">
        <f t="shared" si="40"/>
        <v>-1.14473400432953-14046.654662327i</v>
      </c>
      <c r="D233" t="str">
        <f t="shared" si="41"/>
        <v>3.47812499997243-7771.43050587989i</v>
      </c>
      <c r="E233" t="str">
        <f t="shared" si="42"/>
        <v>162.469536728137+0.00149563690186389i</v>
      </c>
      <c r="F233" t="str">
        <f t="shared" si="43"/>
        <v>2.42492492492235-72930.0909943287i</v>
      </c>
      <c r="G233" t="str">
        <f t="shared" si="44"/>
        <v>0.99999999999894-1.02941150976218E-06i</v>
      </c>
      <c r="H233" t="str">
        <f t="shared" si="45"/>
        <v>1078.65183399416+0.430874421801446i</v>
      </c>
      <c r="I233" t="str">
        <f t="shared" si="46"/>
        <v>96.0264542960147-221920.558446613i</v>
      </c>
      <c r="K233" t="str">
        <f t="shared" si="47"/>
        <v>0.0111249966921948-5.98806884032856E-06i</v>
      </c>
      <c r="L233" t="str">
        <f t="shared" si="48"/>
        <v>0.00015-137.791320852654i</v>
      </c>
      <c r="M233" t="str">
        <f t="shared" si="49"/>
        <v>0.0004-24.316115444586i</v>
      </c>
      <c r="N233">
        <f t="shared" si="50"/>
        <v>89.995330672779772</v>
      </c>
      <c r="O233">
        <f t="shared" si="51"/>
        <v>82.951458136891333</v>
      </c>
      <c r="P233" s="3">
        <f t="shared" si="52"/>
        <v>82.951458136891333</v>
      </c>
      <c r="Q233" s="3">
        <f t="shared" si="53"/>
        <v>-90.004669327220228</v>
      </c>
      <c r="R233">
        <f t="shared" si="54"/>
        <v>89.995330672779772</v>
      </c>
      <c r="S233">
        <f t="shared" si="55"/>
        <v>2.0479491281814406E-3</v>
      </c>
      <c r="T233">
        <f t="shared" si="38"/>
        <v>82.951458136891333</v>
      </c>
    </row>
    <row r="234" spans="1:20" x14ac:dyDescent="0.25">
      <c r="A234">
        <f t="shared" si="39"/>
        <v>12.916540918754626</v>
      </c>
      <c r="B234">
        <f t="shared" si="56"/>
        <v>2.05573133486853</v>
      </c>
      <c r="C234" t="str">
        <f t="shared" si="40"/>
        <v>-1.14473400095951-13993.4794345101i</v>
      </c>
      <c r="D234" t="str">
        <f t="shared" si="41"/>
        <v>3.47812499997224-7742.01086466872i</v>
      </c>
      <c r="E234" t="str">
        <f t="shared" si="42"/>
        <v>162.469536726358+0.00150132032380078i</v>
      </c>
      <c r="F234" t="str">
        <f t="shared" si="43"/>
        <v>2.42492492492234-72654.0057724128i</v>
      </c>
      <c r="G234" t="str">
        <f t="shared" si="44"/>
        <v>0.999999999998932-1.03332327349927E-06i</v>
      </c>
      <c r="H234" t="str">
        <f t="shared" si="45"/>
        <v>1078.65183512568+0.43251174468295i</v>
      </c>
      <c r="I234" t="str">
        <f t="shared" si="46"/>
        <v>96.0264543199005-221080.452935869i</v>
      </c>
      <c r="K234" t="str">
        <f t="shared" si="47"/>
        <v>0.0111249966670077-6.01082348795423E-06i</v>
      </c>
      <c r="L234" t="str">
        <f t="shared" si="48"/>
        <v>0.00015-137.269696007824i</v>
      </c>
      <c r="M234" t="str">
        <f t="shared" si="49"/>
        <v>0.0004-24.2240640013807i</v>
      </c>
      <c r="N234">
        <f t="shared" si="50"/>
        <v>89.995312929348216</v>
      </c>
      <c r="O234">
        <f t="shared" si="51"/>
        <v>82.918514306501208</v>
      </c>
      <c r="P234" s="3">
        <f t="shared" si="52"/>
        <v>82.918514306501208</v>
      </c>
      <c r="Q234" s="3">
        <f t="shared" si="53"/>
        <v>-90.004687070651784</v>
      </c>
      <c r="R234">
        <f t="shared" si="54"/>
        <v>89.995312929348216</v>
      </c>
      <c r="S234">
        <f t="shared" si="55"/>
        <v>2.0557313348685299E-3</v>
      </c>
      <c r="T234">
        <f t="shared" si="38"/>
        <v>82.918514306501208</v>
      </c>
    </row>
    <row r="235" spans="1:20" x14ac:dyDescent="0.25">
      <c r="A235">
        <f t="shared" si="39"/>
        <v>12.965623774245893</v>
      </c>
      <c r="B235">
        <f t="shared" si="56"/>
        <v>2.0635431139410305</v>
      </c>
      <c r="C235" t="str">
        <f t="shared" si="40"/>
        <v>-1.14473399756379-13940.5055075927i</v>
      </c>
      <c r="D235" t="str">
        <f t="shared" si="41"/>
        <v>3.47812499997202-7712.70259488298i</v>
      </c>
      <c r="E235" t="str">
        <f t="shared" si="42"/>
        <v>162.469536724565+0.00150702534276125i</v>
      </c>
      <c r="F235" t="str">
        <f t="shared" si="43"/>
        <v>2.42492492492232-72378.9657027612i</v>
      </c>
      <c r="G235" t="str">
        <f t="shared" si="44"/>
        <v>0.999999999998924-1.03724990193855E-06i</v>
      </c>
      <c r="H235" t="str">
        <f t="shared" si="45"/>
        <v>1078.65183626581+0.434155289392304i</v>
      </c>
      <c r="I235" t="str">
        <f t="shared" si="46"/>
        <v>96.0264543439675-220243.52774166i</v>
      </c>
      <c r="K235" t="str">
        <f t="shared" si="47"/>
        <v>0.0111249966416288-6.03366460308105E-06i</v>
      </c>
      <c r="L235" t="str">
        <f t="shared" si="48"/>
        <v>0.00015-136.750045833656i</v>
      </c>
      <c r="M235" t="str">
        <f t="shared" si="49"/>
        <v>0.0004-24.1323610294688i</v>
      </c>
      <c r="N235">
        <f t="shared" si="50"/>
        <v>89.995295118491768</v>
      </c>
      <c r="O235">
        <f t="shared" si="51"/>
        <v>82.885570476084581</v>
      </c>
      <c r="P235" s="3">
        <f t="shared" si="52"/>
        <v>82.885570476084581</v>
      </c>
      <c r="Q235" s="3">
        <f t="shared" si="53"/>
        <v>-90.004704881508232</v>
      </c>
      <c r="R235">
        <f t="shared" si="54"/>
        <v>89.995295118491768</v>
      </c>
      <c r="S235">
        <f t="shared" si="55"/>
        <v>2.0635431139410304E-3</v>
      </c>
      <c r="T235">
        <f t="shared" si="38"/>
        <v>82.885570476084581</v>
      </c>
    </row>
    <row r="236" spans="1:20" x14ac:dyDescent="0.25">
      <c r="A236">
        <f t="shared" si="39"/>
        <v>13.014893144588029</v>
      </c>
      <c r="B236">
        <f t="shared" si="56"/>
        <v>2.0713845777740065</v>
      </c>
      <c r="C236" t="str">
        <f t="shared" si="40"/>
        <v>-1.1447339941422-13887.7321195273i</v>
      </c>
      <c r="D236" t="str">
        <f t="shared" si="41"/>
        <v>3.47812499997182-7683.50527491344i</v>
      </c>
      <c r="E236" t="str">
        <f t="shared" si="42"/>
        <v>162.469536722759+0.00151275204081339i</v>
      </c>
      <c r="F236" t="str">
        <f t="shared" si="43"/>
        <v>2.4249249249223-72104.966828831i</v>
      </c>
      <c r="G236" t="str">
        <f t="shared" si="44"/>
        <v>0.999999999998916-1.04119145156591E-06i</v>
      </c>
      <c r="H236" t="str">
        <f t="shared" si="45"/>
        <v>1078.65183741462+0.435805079572463i</v>
      </c>
      <c r="I236" t="str">
        <f t="shared" si="46"/>
        <v>96.0264543682181-219409.77082454i</v>
      </c>
      <c r="K236" t="str">
        <f t="shared" si="47"/>
        <v>0.0111249966160567-6.05659251428369E-06i</v>
      </c>
      <c r="L236" t="str">
        <f t="shared" si="48"/>
        <v>0.00015-136.232362854808i</v>
      </c>
      <c r="M236" t="str">
        <f t="shared" si="49"/>
        <v>0.0004-24.041005209672i</v>
      </c>
      <c r="N236">
        <f t="shared" si="50"/>
        <v>89.995277239954191</v>
      </c>
      <c r="O236">
        <f t="shared" si="51"/>
        <v>82.852626645641436</v>
      </c>
      <c r="P236" s="3">
        <f t="shared" si="52"/>
        <v>82.852626645641436</v>
      </c>
      <c r="Q236" s="3">
        <f t="shared" si="53"/>
        <v>-90.004722760045809</v>
      </c>
      <c r="R236">
        <f t="shared" si="54"/>
        <v>89.995277239954191</v>
      </c>
      <c r="S236">
        <f t="shared" si="55"/>
        <v>2.0713845777740065E-3</v>
      </c>
      <c r="T236">
        <f t="shared" ref="T236:T299" si="57">P236</f>
        <v>82.852626645641436</v>
      </c>
    </row>
    <row r="237" spans="1:20" x14ac:dyDescent="0.25">
      <c r="A237">
        <f t="shared" ref="A237:A300" si="58">2*PI()*B237</f>
        <v>13.064349738537464</v>
      </c>
      <c r="B237">
        <f t="shared" si="56"/>
        <v>2.0792558391695479</v>
      </c>
      <c r="C237" t="str">
        <f t="shared" ref="C237:C300" si="59">IMPRODUCT(D237,E237,$C$40,,K237,$C$41)</f>
        <v>-1.1447339906945-13835.1585111508i</v>
      </c>
      <c r="D237" t="str">
        <f t="shared" ref="D237:D300" si="60">IMDIV(IMPRODUCT($C$37,$C$38,COMPLEX(1,A237/$C$38)),IMSUM(-1*A237*A237/$C$39,COMPLEX(0,1*A237)))</f>
        <v>3.47812499997158-7654.41848474677i</v>
      </c>
      <c r="E237" t="str">
        <f t="shared" ref="E237:E300" si="61">IMDIV(IMPRODUCT(IMSUM(F237,G237),$C$29,H237),IMSUM(1,I237))</f>
        <v>162.469536720938+0.00151850050033843i</v>
      </c>
      <c r="F237" t="str">
        <f t="shared" ref="F237:F300" si="62">IMDIV(IMPRODUCT($C$14,$C$15,COMPLEX(1,A237/$C$15)),IMSUM(-1*A237*A237/$C$16,COMPLEX(0,A237)))</f>
        <v>2.42492492492226-71832.0052090555i</v>
      </c>
      <c r="G237" t="str">
        <f t="shared" ref="G237:G300" si="63">IMDIV(1,COMPLEX(1,A237*$C$9*$C$10))</f>
        <v>0.999999999998908-1.04514797908186E-06i</v>
      </c>
      <c r="H237" t="str">
        <f t="shared" ref="H237:H300" si="64">IMDIV($C$3,IMSUM(K237,COMPLEX(0,$C$28*A237)))</f>
        <v>1078.65183857218+0.43746113895622i</v>
      </c>
      <c r="I237" t="str">
        <f t="shared" ref="I237:I300" si="65">IMPRODUCT(F237,$C$29,H237,$C$31)</f>
        <v>96.0264543926512-218579.170190633i</v>
      </c>
      <c r="K237" t="str">
        <f t="shared" ref="K237:K300" si="66">IF($C$26&lt;=0,IMDIV(1,IMSUM(IMDIV(1,L237),1/$C$18)),IMDIV(1,IMSUM(IMDIV(1,L237),1/$C$18,IMDIV(1,M237))))</f>
        <v>0.0111249965902899-6.07960755138535E-06i</v>
      </c>
      <c r="L237" t="str">
        <f t="shared" ref="L237:L300" si="67">IMSUM($C$21/$C$22,IMDIV(1,COMPLEX(0,$C$20*$C$22*A237)))</f>
        <v>0.00015-135.716639624236i</v>
      </c>
      <c r="M237" t="str">
        <f t="shared" ref="M237:M300" si="68">IMSUM($C$25/$C$26,IMDIV(1,COMPLEX(0,$C$24*$C$26*A237)))</f>
        <v>0.0004-23.9499952278064i</v>
      </c>
      <c r="N237">
        <f t="shared" ref="N237:N300" si="69">ABS(R237)</f>
        <v>89.995259293478327</v>
      </c>
      <c r="O237">
        <f t="shared" ref="O237:O300" si="70">ABS(P237)</f>
        <v>82.81968281517139</v>
      </c>
      <c r="P237" s="3">
        <f t="shared" ref="P237:P300" si="71">20*LOG10(IMABS(C237))</f>
        <v>82.81968281517139</v>
      </c>
      <c r="Q237" s="3">
        <f t="shared" ref="Q237:Q300" si="72">IMARGUMENT(C237)*180/PI()</f>
        <v>-90.004740706521673</v>
      </c>
      <c r="R237">
        <f t="shared" ref="R237:R300" si="73">IF(Q237&lt;0,Q237+180,Q237-180)</f>
        <v>89.995259293478327</v>
      </c>
      <c r="S237">
        <f t="shared" ref="S237:S300" si="74">B237/1000</f>
        <v>2.079255839169548E-3</v>
      </c>
      <c r="T237">
        <f t="shared" si="57"/>
        <v>82.81968281517139</v>
      </c>
    </row>
    <row r="238" spans="1:20" x14ac:dyDescent="0.25">
      <c r="A238">
        <f t="shared" si="58"/>
        <v>13.113994267543907</v>
      </c>
      <c r="B238">
        <f t="shared" ref="B238:B301" si="75">B237*(1+B$42)</f>
        <v>2.0871570113583924</v>
      </c>
      <c r="C238" t="str">
        <f t="shared" si="59"/>
        <v>-1.14473398722065-13782.7839261743i</v>
      </c>
      <c r="D238" t="str">
        <f t="shared" si="60"/>
        <v>3.47812499997138-7625.44180595983i</v>
      </c>
      <c r="E238" t="str">
        <f t="shared" si="61"/>
        <v>162.469536719104+0.00152427080402916i</v>
      </c>
      <c r="F238" t="str">
        <f t="shared" si="62"/>
        <v>2.42492492492226-71560.0769167912i</v>
      </c>
      <c r="G238" t="str">
        <f t="shared" si="63"/>
        <v>0.999999999998899-1.04911954140236E-06i</v>
      </c>
      <c r="H238" t="str">
        <f t="shared" si="64"/>
        <v>1078.65183973855+0.439123491366573i</v>
      </c>
      <c r="I238" t="str">
        <f t="shared" si="65"/>
        <v>96.0264544172723-217751.713891472i</v>
      </c>
      <c r="K238" t="str">
        <f t="shared" si="66"/>
        <v>0.0111249965643269-6.10271004546265E-06i</v>
      </c>
      <c r="L238" t="str">
        <f t="shared" si="67"/>
        <v>0.00015-135.202868723088i</v>
      </c>
      <c r="M238" t="str">
        <f t="shared" si="68"/>
        <v>0.0004-23.8593297746627i</v>
      </c>
      <c r="N238">
        <f t="shared" si="69"/>
        <v>89.995241278805992</v>
      </c>
      <c r="O238">
        <f t="shared" si="70"/>
        <v>82.786738984674329</v>
      </c>
      <c r="P238" s="3">
        <f t="shared" si="71"/>
        <v>82.786738984674329</v>
      </c>
      <c r="Q238" s="3">
        <f t="shared" si="72"/>
        <v>-90.004758721194008</v>
      </c>
      <c r="R238">
        <f t="shared" si="73"/>
        <v>89.995241278805992</v>
      </c>
      <c r="S238">
        <f t="shared" si="74"/>
        <v>2.0871570113583922E-3</v>
      </c>
      <c r="T238">
        <f t="shared" si="57"/>
        <v>82.786738984674329</v>
      </c>
    </row>
    <row r="239" spans="1:20" x14ac:dyDescent="0.25">
      <c r="A239">
        <f t="shared" si="58"/>
        <v>13.163827445760575</v>
      </c>
      <c r="B239">
        <f t="shared" si="75"/>
        <v>2.0950882080015543</v>
      </c>
      <c r="C239" t="str">
        <f t="shared" si="59"/>
        <v>-1.14473398372032-13730.6076111719i</v>
      </c>
      <c r="D239" t="str">
        <f t="shared" si="60"/>
        <v>3.47812499997115-7596.57482171328i</v>
      </c>
      <c r="E239" t="str">
        <f t="shared" si="61"/>
        <v>162.469536717256+0.00153006303489514i</v>
      </c>
      <c r="F239" t="str">
        <f t="shared" si="62"/>
        <v>2.42492492492224-71289.1780402574i</v>
      </c>
      <c r="G239" t="str">
        <f t="shared" si="63"/>
        <v>0.999999999998891-1.05310619565968E-06i</v>
      </c>
      <c r="H239" t="str">
        <f t="shared" si="64"/>
        <v>1078.6518409138+0.440792160717028i</v>
      </c>
      <c r="I239" t="str">
        <f t="shared" si="65"/>
        <v>96.0264544420805-216927.390023819i</v>
      </c>
      <c r="K239" t="str">
        <f t="shared" si="66"/>
        <v>0.0111249965381662-6.12590032885018E-06i</v>
      </c>
      <c r="L239" t="str">
        <f t="shared" si="67"/>
        <v>0.00015-134.691042760598i</v>
      </c>
      <c r="M239" t="str">
        <f t="shared" si="68"/>
        <v>0.0004-23.7690075459879i</v>
      </c>
      <c r="N239">
        <f t="shared" si="69"/>
        <v>89.995223195678022</v>
      </c>
      <c r="O239">
        <f t="shared" si="70"/>
        <v>82.753795154150112</v>
      </c>
      <c r="P239" s="3">
        <f t="shared" si="71"/>
        <v>82.753795154150112</v>
      </c>
      <c r="Q239" s="3">
        <f t="shared" si="72"/>
        <v>-90.004776804321978</v>
      </c>
      <c r="R239">
        <f t="shared" si="73"/>
        <v>89.995223195678022</v>
      </c>
      <c r="S239">
        <f t="shared" si="74"/>
        <v>2.0950882080015541E-3</v>
      </c>
      <c r="T239">
        <f t="shared" si="57"/>
        <v>82.753795154150112</v>
      </c>
    </row>
    <row r="240" spans="1:20" x14ac:dyDescent="0.25">
      <c r="A240">
        <f t="shared" si="58"/>
        <v>13.213849990054465</v>
      </c>
      <c r="B240">
        <f t="shared" si="75"/>
        <v>2.1030495431919602</v>
      </c>
      <c r="C240" t="str">
        <f t="shared" si="59"/>
        <v>-1.14473398019336-13678.6288155695i</v>
      </c>
      <c r="D240" t="str">
        <f t="shared" si="60"/>
        <v>3.47812499997093-7567.8171167459i</v>
      </c>
      <c r="E240" t="str">
        <f t="shared" si="61"/>
        <v>162.469536715394+0.00153587727625854i</v>
      </c>
      <c r="F240" t="str">
        <f t="shared" si="62"/>
        <v>2.42492492492221-71019.3046824834i</v>
      </c>
      <c r="G240" t="str">
        <f t="shared" si="63"/>
        <v>0.999999999998882-1.05710799920318E-06i</v>
      </c>
      <c r="H240" t="str">
        <f t="shared" si="64"/>
        <v>1078.65184209801+0.442467171011971i</v>
      </c>
      <c r="I240" t="str">
        <f t="shared" si="65"/>
        <v>96.0264544670785-216106.186729502i</v>
      </c>
      <c r="K240" t="str">
        <f t="shared" si="66"/>
        <v>0.0111249965118062-6.14917873514534E-06i</v>
      </c>
      <c r="L240" t="str">
        <f t="shared" si="67"/>
        <v>0.00015-134.181154373977i</v>
      </c>
      <c r="M240" t="str">
        <f t="shared" si="68"/>
        <v>0.0004-23.6790272424665i</v>
      </c>
      <c r="N240">
        <f t="shared" si="69"/>
        <v>89.995205043834318</v>
      </c>
      <c r="O240">
        <f t="shared" si="70"/>
        <v>82.720851323598339</v>
      </c>
      <c r="P240" s="3">
        <f t="shared" si="71"/>
        <v>82.720851323598339</v>
      </c>
      <c r="Q240" s="3">
        <f t="shared" si="72"/>
        <v>-90.004794956165682</v>
      </c>
      <c r="R240">
        <f t="shared" si="73"/>
        <v>89.995205043834318</v>
      </c>
      <c r="S240">
        <f t="shared" si="74"/>
        <v>2.1030495431919602E-3</v>
      </c>
      <c r="T240">
        <f t="shared" si="57"/>
        <v>82.720851323598339</v>
      </c>
    </row>
    <row r="241" spans="1:20" x14ac:dyDescent="0.25">
      <c r="A241">
        <f t="shared" si="58"/>
        <v>13.264062620016672</v>
      </c>
      <c r="B241">
        <f t="shared" si="75"/>
        <v>2.1110411314560897</v>
      </c>
      <c r="C241" t="str">
        <f t="shared" si="59"/>
        <v>-1.14473397663952-13626.846791635i</v>
      </c>
      <c r="D241" t="str">
        <f t="shared" si="60"/>
        <v>3.47812499997071-7539.16827736846i</v>
      </c>
      <c r="E241" t="str">
        <f t="shared" si="61"/>
        <v>162.469536713518+0.00154171361176057i</v>
      </c>
      <c r="F241" t="str">
        <f t="shared" si="62"/>
        <v>2.42492492492219-70750.4529612502i</v>
      </c>
      <c r="G241" t="str">
        <f t="shared" si="63"/>
        <v>0.999999999998874-1.06112500960014E-06i</v>
      </c>
      <c r="H241" t="str">
        <f t="shared" si="64"/>
        <v>1078.65184329122+0.444148546346994i</v>
      </c>
      <c r="I241" t="str">
        <f t="shared" si="65"/>
        <v>96.026454492266-215288.092195229i</v>
      </c>
      <c r="K241" t="str">
        <f t="shared" si="66"/>
        <v>0.0111249964852456-6.17254559921334E-06i</v>
      </c>
      <c r="L241" t="str">
        <f t="shared" si="67"/>
        <v>0.00015-133.673196228309i</v>
      </c>
      <c r="M241" t="str">
        <f t="shared" si="68"/>
        <v>0.0004-23.5893875697016i</v>
      </c>
      <c r="N241">
        <f t="shared" si="69"/>
        <v>89.995186823013768</v>
      </c>
      <c r="O241">
        <f t="shared" si="70"/>
        <v>82.687907493018997</v>
      </c>
      <c r="P241" s="3">
        <f t="shared" si="71"/>
        <v>82.687907493018997</v>
      </c>
      <c r="Q241" s="3">
        <f t="shared" si="72"/>
        <v>-90.004813176986232</v>
      </c>
      <c r="R241">
        <f t="shared" si="73"/>
        <v>89.995186823013768</v>
      </c>
      <c r="S241">
        <f t="shared" si="74"/>
        <v>2.1110411314560896E-3</v>
      </c>
      <c r="T241">
        <f t="shared" si="57"/>
        <v>82.687907493018997</v>
      </c>
    </row>
    <row r="242" spans="1:20" x14ac:dyDescent="0.25">
      <c r="A242">
        <f t="shared" si="58"/>
        <v>13.314466057972735</v>
      </c>
      <c r="B242">
        <f t="shared" si="75"/>
        <v>2.1190630877556229</v>
      </c>
      <c r="C242" t="str">
        <f t="shared" si="59"/>
        <v>-1.14473397305865-13575.2607944664i</v>
      </c>
      <c r="D242" t="str">
        <f t="shared" si="60"/>
        <v>3.47812499997051-7510.6278914578i</v>
      </c>
      <c r="E242" t="str">
        <f t="shared" si="61"/>
        <v>162.469536711627+0.00154757212535801i</v>
      </c>
      <c r="F242" t="str">
        <f t="shared" si="62"/>
        <v>2.42492492492218-70482.6190090358i</v>
      </c>
      <c r="G242" t="str">
        <f t="shared" si="63"/>
        <v>0.999999999998865-1.06515728463661E-06i</v>
      </c>
      <c r="H242" t="str">
        <f t="shared" si="64"/>
        <v>1078.65184449353+0.445836310909266i</v>
      </c>
      <c r="I242" t="str">
        <f t="shared" si="65"/>
        <v>96.026454517646-214473.094652444i</v>
      </c>
      <c r="K242" t="str">
        <f t="shared" si="66"/>
        <v>0.0111249964584827-6.19600125719168E-06i</v>
      </c>
      <c r="L242" t="str">
        <f t="shared" si="67"/>
        <v>0.00015-133.167161016447i</v>
      </c>
      <c r="M242" t="str">
        <f t="shared" si="68"/>
        <v>0.0004-23.5000872381965i</v>
      </c>
      <c r="N242">
        <f t="shared" si="69"/>
        <v>89.995168532954239</v>
      </c>
      <c r="O242">
        <f t="shared" si="70"/>
        <v>82.654963662411774</v>
      </c>
      <c r="P242" s="3">
        <f t="shared" si="71"/>
        <v>82.654963662411774</v>
      </c>
      <c r="Q242" s="3">
        <f t="shared" si="72"/>
        <v>-90.004831467045761</v>
      </c>
      <c r="R242">
        <f t="shared" si="73"/>
        <v>89.995168532954239</v>
      </c>
      <c r="S242">
        <f t="shared" si="74"/>
        <v>2.1190630877556231E-3</v>
      </c>
      <c r="T242">
        <f t="shared" si="57"/>
        <v>82.654963662411774</v>
      </c>
    </row>
    <row r="243" spans="1:20" x14ac:dyDescent="0.25">
      <c r="A243">
        <f t="shared" si="58"/>
        <v>13.365061028993034</v>
      </c>
      <c r="B243">
        <f t="shared" si="75"/>
        <v>2.1271155274890945</v>
      </c>
      <c r="C243" t="str">
        <f t="shared" si="59"/>
        <v>-1.14473396945043-13523.870081982i</v>
      </c>
      <c r="D243" t="str">
        <f t="shared" si="60"/>
        <v>3.47812499997028-7482.19554845082i</v>
      </c>
      <c r="E243" t="str">
        <f t="shared" si="61"/>
        <v>162.469536709722+0.00155345290132921i</v>
      </c>
      <c r="F243" t="str">
        <f t="shared" si="62"/>
        <v>2.42492492492215-70215.7989729582i</v>
      </c>
      <c r="G243" t="str">
        <f t="shared" si="63"/>
        <v>0.999999999998857-1.06920488231822E-06i</v>
      </c>
      <c r="H243" t="str">
        <f t="shared" si="64"/>
        <v>1078.65184570498+0.447530488977855i</v>
      </c>
      <c r="I243" t="str">
        <f t="shared" si="65"/>
        <v>96.0264545432175-213661.182377126i</v>
      </c>
      <c r="K243" t="str">
        <f t="shared" si="66"/>
        <v>0.0111249964315161-6.21954604649527E-06i</v>
      </c>
      <c r="L243" t="str">
        <f t="shared" si="67"/>
        <v>0.00015-132.663041458903i</v>
      </c>
      <c r="M243" t="str">
        <f t="shared" si="68"/>
        <v>0.0004-23.4111249633358i</v>
      </c>
      <c r="N243">
        <f t="shared" si="69"/>
        <v>89.995150173392645</v>
      </c>
      <c r="O243">
        <f t="shared" si="70"/>
        <v>82.622019831776555</v>
      </c>
      <c r="P243" s="3">
        <f t="shared" si="71"/>
        <v>82.622019831776555</v>
      </c>
      <c r="Q243" s="3">
        <f t="shared" si="72"/>
        <v>-90.004849826607355</v>
      </c>
      <c r="R243">
        <f t="shared" si="73"/>
        <v>89.995150173392645</v>
      </c>
      <c r="S243">
        <f t="shared" si="74"/>
        <v>2.1271155274890947E-3</v>
      </c>
      <c r="T243">
        <f t="shared" si="57"/>
        <v>82.622019831776555</v>
      </c>
    </row>
    <row r="244" spans="1:20" x14ac:dyDescent="0.25">
      <c r="A244">
        <f t="shared" si="58"/>
        <v>13.415848260903207</v>
      </c>
      <c r="B244">
        <f t="shared" si="75"/>
        <v>2.1351985664935529</v>
      </c>
      <c r="C244" t="str">
        <f t="shared" si="59"/>
        <v>-1.14473396581475-13472.6739149088i</v>
      </c>
      <c r="D244" t="str">
        <f t="shared" si="60"/>
        <v>3.47812499997004-7453.87083933874i</v>
      </c>
      <c r="E244" t="str">
        <f t="shared" si="61"/>
        <v>162.469536707802+0.00155935602427098i</v>
      </c>
      <c r="F244" t="str">
        <f t="shared" si="62"/>
        <v>2.42492492492213-69949.9890147218i</v>
      </c>
      <c r="G244" t="str">
        <f t="shared" si="63"/>
        <v>0.999999999998848-1.07326786087102E-06i</v>
      </c>
      <c r="H244" t="str">
        <f t="shared" si="64"/>
        <v>1078.65184692567+0.449231104924107i</v>
      </c>
      <c r="I244" t="str">
        <f t="shared" si="65"/>
        <v>96.0264545689847-212852.34368965i</v>
      </c>
      <c r="K244" t="str">
        <f t="shared" si="66"/>
        <v>0.0111249964043441-6.24318030582115E-06i</v>
      </c>
      <c r="L244" t="str">
        <f t="shared" si="67"/>
        <v>0.00015-132.160830303749i</v>
      </c>
      <c r="M244" t="str">
        <f t="shared" si="68"/>
        <v>0.0004-23.3224994653674i</v>
      </c>
      <c r="N244">
        <f t="shared" si="69"/>
        <v>89.995131744064849</v>
      </c>
      <c r="O244">
        <f t="shared" si="70"/>
        <v>82.589076001112915</v>
      </c>
      <c r="P244" s="3">
        <f t="shared" si="71"/>
        <v>82.589076001112915</v>
      </c>
      <c r="Q244" s="3">
        <f t="shared" si="72"/>
        <v>-90.004868255935151</v>
      </c>
      <c r="R244">
        <f t="shared" si="73"/>
        <v>89.995131744064849</v>
      </c>
      <c r="S244">
        <f t="shared" si="74"/>
        <v>2.1351985664935531E-3</v>
      </c>
      <c r="T244">
        <f t="shared" si="57"/>
        <v>82.589076001112915</v>
      </c>
    </row>
    <row r="245" spans="1:20" x14ac:dyDescent="0.25">
      <c r="A245">
        <f t="shared" si="58"/>
        <v>13.46682848429464</v>
      </c>
      <c r="B245">
        <f t="shared" si="75"/>
        <v>2.1433123210462286</v>
      </c>
      <c r="C245" t="str">
        <f t="shared" si="59"/>
        <v>-1.14473396215147-13421.6715567732i</v>
      </c>
      <c r="D245" t="str">
        <f t="shared" si="60"/>
        <v>3.47812499996982-7425.65335666117i</v>
      </c>
      <c r="E245" t="str">
        <f t="shared" si="61"/>
        <v>162.469536705869+0.00156528157910107i</v>
      </c>
      <c r="F245" t="str">
        <f t="shared" si="62"/>
        <v>2.42492492492212-69685.1853105617i</v>
      </c>
      <c r="G245" t="str">
        <f t="shared" si="63"/>
        <v>0.999999999998839-1.07734627874232E-06i</v>
      </c>
      <c r="H245" t="str">
        <f t="shared" si="64"/>
        <v>1078.65184815565+0.450938183211962i</v>
      </c>
      <c r="I245" t="str">
        <f t="shared" si="65"/>
        <v>96.0264545949483-212046.566954597i</v>
      </c>
      <c r="K245" t="str">
        <f t="shared" si="66"/>
        <v>0.0111249963769652-6.26690437515337E-06i</v>
      </c>
      <c r="L245" t="str">
        <f t="shared" si="67"/>
        <v>0.00015-131.660520326508i</v>
      </c>
      <c r="M245" t="str">
        <f t="shared" si="68"/>
        <v>0.0004-23.2342094693837i</v>
      </c>
      <c r="N245">
        <f t="shared" si="69"/>
        <v>89.995113244705777</v>
      </c>
      <c r="O245">
        <f t="shared" si="70"/>
        <v>82.556132170420909</v>
      </c>
      <c r="P245" s="3">
        <f t="shared" si="71"/>
        <v>82.556132170420909</v>
      </c>
      <c r="Q245" s="3">
        <f t="shared" si="72"/>
        <v>-90.004886755294223</v>
      </c>
      <c r="R245">
        <f t="shared" si="73"/>
        <v>89.995113244705777</v>
      </c>
      <c r="S245">
        <f t="shared" si="74"/>
        <v>2.1433123210462287E-3</v>
      </c>
      <c r="T245">
        <f t="shared" si="57"/>
        <v>82.556132170420909</v>
      </c>
    </row>
    <row r="246" spans="1:20" x14ac:dyDescent="0.25">
      <c r="A246">
        <f t="shared" si="58"/>
        <v>13.51800243253496</v>
      </c>
      <c r="B246">
        <f t="shared" si="75"/>
        <v>2.1514569078662045</v>
      </c>
      <c r="C246" t="str">
        <f t="shared" si="59"/>
        <v>-1.14473395846021-13370.8622738886i</v>
      </c>
      <c r="D246" t="str">
        <f t="shared" si="60"/>
        <v>3.47812499996958-7397.54269450005i</v>
      </c>
      <c r="E246" t="str">
        <f t="shared" si="61"/>
        <v>162.469536703919+0.0015712296510622i</v>
      </c>
      <c r="F246" t="str">
        <f t="shared" si="62"/>
        <v>2.42492492492208-69421.3840511867i</v>
      </c>
      <c r="G246" t="str">
        <f t="shared" si="63"/>
        <v>0.99999999999883-1.08144019460154E-06i</v>
      </c>
      <c r="H246" t="str">
        <f t="shared" si="64"/>
        <v>1078.65184939499+0.452651748398332i</v>
      </c>
      <c r="I246" t="str">
        <f t="shared" si="65"/>
        <v>96.026454621109-211243.840580597i</v>
      </c>
      <c r="K246" t="str">
        <f t="shared" si="66"/>
        <v>0.0111249963493778-6.29071859576789E-06i</v>
      </c>
      <c r="L246" t="str">
        <f t="shared" si="67"/>
        <v>0.00015-131.162104330054i</v>
      </c>
      <c r="M246" t="str">
        <f t="shared" si="68"/>
        <v>0.0004-23.1462537053036i</v>
      </c>
      <c r="N246">
        <f t="shared" si="69"/>
        <v>89.995094675049288</v>
      </c>
      <c r="O246">
        <f t="shared" si="70"/>
        <v>82.523188339699999</v>
      </c>
      <c r="P246" s="3">
        <f t="shared" si="71"/>
        <v>82.523188339699999</v>
      </c>
      <c r="Q246" s="3">
        <f t="shared" si="72"/>
        <v>-90.004905324950712</v>
      </c>
      <c r="R246">
        <f t="shared" si="73"/>
        <v>89.995094675049288</v>
      </c>
      <c r="S246">
        <f t="shared" si="74"/>
        <v>2.1514569078662045E-3</v>
      </c>
      <c r="T246">
        <f t="shared" si="57"/>
        <v>82.523188339699999</v>
      </c>
    </row>
    <row r="247" spans="1:20" x14ac:dyDescent="0.25">
      <c r="A247">
        <f t="shared" si="58"/>
        <v>13.569370841778595</v>
      </c>
      <c r="B247">
        <f t="shared" si="75"/>
        <v>2.1596324441160961</v>
      </c>
      <c r="C247" t="str">
        <f t="shared" si="59"/>
        <v>-1.14473395474085-13320.245335347i</v>
      </c>
      <c r="D247" t="str">
        <f t="shared" si="60"/>
        <v>3.47812499996936-7369.53844847418i</v>
      </c>
      <c r="E247" t="str">
        <f t="shared" si="61"/>
        <v>162.469536701955+0.00157720032571928i</v>
      </c>
      <c r="F247" t="str">
        <f t="shared" si="62"/>
        <v>2.42492492492207-69158.5814417282i</v>
      </c>
      <c r="G247" t="str">
        <f t="shared" si="63"/>
        <v>0.999999999998822-1.08554966734101E-06i</v>
      </c>
      <c r="H247" t="str">
        <f t="shared" si="64"/>
        <v>1078.65185064377+0.45437182513344i</v>
      </c>
      <c r="I247" t="str">
        <f t="shared" si="65"/>
        <v>96.0264546474692-210444.153020165i</v>
      </c>
      <c r="K247" t="str">
        <f t="shared" si="66"/>
        <v>0.0111249963215804-6.31462331023754E-06i</v>
      </c>
      <c r="L247" t="str">
        <f t="shared" si="67"/>
        <v>0.00015-130.665575144505i</v>
      </c>
      <c r="M247" t="str">
        <f t="shared" si="68"/>
        <v>0.0004-23.0586309078538i</v>
      </c>
      <c r="N247">
        <f t="shared" si="69"/>
        <v>89.995076034828259</v>
      </c>
      <c r="O247">
        <f t="shared" si="70"/>
        <v>82.490244508950298</v>
      </c>
      <c r="P247" s="3">
        <f t="shared" si="71"/>
        <v>82.490244508950298</v>
      </c>
      <c r="Q247" s="3">
        <f t="shared" si="72"/>
        <v>-90.004923965171741</v>
      </c>
      <c r="R247">
        <f t="shared" si="73"/>
        <v>89.995076034828259</v>
      </c>
      <c r="S247">
        <f t="shared" si="74"/>
        <v>2.1596324441160962E-3</v>
      </c>
      <c r="T247">
        <f t="shared" si="57"/>
        <v>82.490244508950298</v>
      </c>
    </row>
    <row r="248" spans="1:20" x14ac:dyDescent="0.25">
      <c r="A248">
        <f t="shared" si="58"/>
        <v>13.620934450977352</v>
      </c>
      <c r="B248">
        <f t="shared" si="75"/>
        <v>2.1678390474037372</v>
      </c>
      <c r="C248" t="str">
        <f t="shared" si="59"/>
        <v>-1.14473395099322-13269.8200130064i</v>
      </c>
      <c r="D248" t="str">
        <f t="shared" si="60"/>
        <v>3.47812499996911-7341.64021573298i</v>
      </c>
      <c r="E248" t="str">
        <f t="shared" si="61"/>
        <v>162.469536699977+0.00158319368896252i</v>
      </c>
      <c r="F248" t="str">
        <f t="shared" si="62"/>
        <v>2.42492492492204-68896.7737016817i</v>
      </c>
      <c r="G248" t="str">
        <f t="shared" si="63"/>
        <v>0.999999999998813-0.0000010896747560769i</v>
      </c>
      <c r="H248" t="str">
        <f t="shared" si="64"/>
        <v>1078.65185190206+0.456098438161187i</v>
      </c>
      <c r="I248" t="str">
        <f t="shared" si="65"/>
        <v>96.0264546740301-209647.492769525i</v>
      </c>
      <c r="K248" t="str">
        <f t="shared" si="66"/>
        <v>0.0111249962935713-6.33861886243686E-06i</v>
      </c>
      <c r="L248" t="str">
        <f t="shared" si="67"/>
        <v>0.00015-130.170925627122i</v>
      </c>
      <c r="M248" t="str">
        <f t="shared" si="68"/>
        <v>0.0004-22.9713398165509i</v>
      </c>
      <c r="N248">
        <f t="shared" si="69"/>
        <v>89.995057323774532</v>
      </c>
      <c r="O248">
        <f t="shared" si="70"/>
        <v>82.457300678171421</v>
      </c>
      <c r="P248" s="3">
        <f t="shared" si="71"/>
        <v>82.457300678171421</v>
      </c>
      <c r="Q248" s="3">
        <f t="shared" si="72"/>
        <v>-90.004942676225468</v>
      </c>
      <c r="R248">
        <f t="shared" si="73"/>
        <v>89.995057323774532</v>
      </c>
      <c r="S248">
        <f t="shared" si="74"/>
        <v>2.1678390474037371E-3</v>
      </c>
      <c r="T248">
        <f t="shared" si="57"/>
        <v>82.457300678171421</v>
      </c>
    </row>
    <row r="249" spans="1:20" x14ac:dyDescent="0.25">
      <c r="A249">
        <f t="shared" si="58"/>
        <v>13.672694001891067</v>
      </c>
      <c r="B249">
        <f t="shared" si="75"/>
        <v>2.1760768357838716</v>
      </c>
      <c r="C249" t="str">
        <f t="shared" si="59"/>
        <v>-1.14473394721709-13219.5855814816i</v>
      </c>
      <c r="D249" t="str">
        <f t="shared" si="60"/>
        <v>3.47812499996888-7313.84759495108i</v>
      </c>
      <c r="E249" t="str">
        <f t="shared" si="61"/>
        <v>162.469536697983+0.00158920982700896i</v>
      </c>
      <c r="F249" t="str">
        <f t="shared" si="62"/>
        <v>2.42492492492202-68635.9570648554i</v>
      </c>
      <c r="G249" t="str">
        <f t="shared" si="63"/>
        <v>0.999999999998804-1.09381552014998E-06i</v>
      </c>
      <c r="H249" t="str">
        <f t="shared" si="64"/>
        <v>1078.65185316994+0.4578316123195i</v>
      </c>
      <c r="I249" t="str">
        <f t="shared" si="65"/>
        <v>96.0264547007947-208853.848368455i</v>
      </c>
      <c r="K249" t="str">
        <f t="shared" si="66"/>
        <v>0.0111249962653489-6.36270559754713E-06i</v>
      </c>
      <c r="L249" t="str">
        <f t="shared" si="67"/>
        <v>0.00015-129.678148662205i</v>
      </c>
      <c r="M249" t="str">
        <f t="shared" si="68"/>
        <v>0.0004-22.8843791756832i</v>
      </c>
      <c r="N249">
        <f t="shared" si="69"/>
        <v>89.995038541618968</v>
      </c>
      <c r="O249">
        <f t="shared" si="70"/>
        <v>82.424356847363086</v>
      </c>
      <c r="P249" s="3">
        <f t="shared" si="71"/>
        <v>82.424356847363086</v>
      </c>
      <c r="Q249" s="3">
        <f t="shared" si="72"/>
        <v>-90.004961458381032</v>
      </c>
      <c r="R249">
        <f t="shared" si="73"/>
        <v>89.995038541618968</v>
      </c>
      <c r="S249">
        <f t="shared" si="74"/>
        <v>2.1760768357838717E-3</v>
      </c>
      <c r="T249">
        <f t="shared" si="57"/>
        <v>82.424356847363086</v>
      </c>
    </row>
    <row r="250" spans="1:20" x14ac:dyDescent="0.25">
      <c r="A250">
        <f t="shared" si="58"/>
        <v>13.724650239098253</v>
      </c>
      <c r="B250">
        <f t="shared" si="75"/>
        <v>2.1843459277598503</v>
      </c>
      <c r="C250" t="str">
        <f t="shared" si="59"/>
        <v>-1.14473394341209-13169.5413181336i</v>
      </c>
      <c r="D250" t="str">
        <f t="shared" si="60"/>
        <v>3.47812499996864-7286.16018632226i</v>
      </c>
      <c r="E250" t="str">
        <f t="shared" si="61"/>
        <v>162.469536695974+0.00159524882640381i</v>
      </c>
      <c r="F250" t="str">
        <f t="shared" si="62"/>
        <v>2.424924924922-68376.1277793141i</v>
      </c>
      <c r="G250" t="str">
        <f t="shared" si="63"/>
        <v>0.999999999998795-1.09797201912654E-06i</v>
      </c>
      <c r="H250" t="str">
        <f t="shared" si="64"/>
        <v>1078.65185444747+0.459571372540677i</v>
      </c>
      <c r="I250" t="str">
        <f t="shared" si="65"/>
        <v>96.0264547277617-208063.208400109i</v>
      </c>
      <c r="K250" t="str">
        <f t="shared" si="66"/>
        <v>0.0111249962369116-6.38688386206117E-06i</v>
      </c>
      <c r="L250" t="str">
        <f t="shared" si="67"/>
        <v>0.00015-129.187237160993i</v>
      </c>
      <c r="M250" t="str">
        <f t="shared" si="68"/>
        <v>0.0004-22.797747734293i</v>
      </c>
      <c r="N250">
        <f t="shared" si="69"/>
        <v>89.995019688091404</v>
      </c>
      <c r="O250">
        <f t="shared" si="70"/>
        <v>82.39141301652522</v>
      </c>
      <c r="P250" s="3">
        <f t="shared" si="71"/>
        <v>82.39141301652522</v>
      </c>
      <c r="Q250" s="3">
        <f t="shared" si="72"/>
        <v>-90.004980311908596</v>
      </c>
      <c r="R250">
        <f t="shared" si="73"/>
        <v>89.995019688091404</v>
      </c>
      <c r="S250">
        <f t="shared" si="74"/>
        <v>2.1843459277598501E-3</v>
      </c>
      <c r="T250">
        <f t="shared" si="57"/>
        <v>82.39141301652522</v>
      </c>
    </row>
    <row r="251" spans="1:20" x14ac:dyDescent="0.25">
      <c r="A251">
        <f t="shared" si="58"/>
        <v>13.776803910006825</v>
      </c>
      <c r="B251">
        <f t="shared" si="75"/>
        <v>2.1926464422853376</v>
      </c>
      <c r="C251" t="str">
        <f t="shared" si="59"/>
        <v>-1.14473393957821-13119.6865030588i</v>
      </c>
      <c r="D251" t="str">
        <f t="shared" si="60"/>
        <v>3.47812499996842-7258.57759155391i</v>
      </c>
      <c r="E251" t="str">
        <f t="shared" si="61"/>
        <v>162.469536693949+0.00160131077401918i</v>
      </c>
      <c r="F251" t="str">
        <f t="shared" si="62"/>
        <v>2.42492492492199-68117.2821073269i</v>
      </c>
      <c r="G251" t="str">
        <f t="shared" si="63"/>
        <v>0.999999999998785-1.10214431279921E-06i</v>
      </c>
      <c r="H251" t="str">
        <f t="shared" si="64"/>
        <v>1078.65185573472+0.461317743851775i</v>
      </c>
      <c r="I251" t="str">
        <f t="shared" si="65"/>
        <v>96.0264547549349-207275.561490868i</v>
      </c>
      <c r="K251" t="str">
        <f t="shared" si="66"/>
        <v>0.0111249962082578-6.41115400378865E-06i</v>
      </c>
      <c r="L251" t="str">
        <f t="shared" si="67"/>
        <v>0.00015-128.698184061559i</v>
      </c>
      <c r="M251" t="str">
        <f t="shared" si="68"/>
        <v>0.0004-22.7114442461576i</v>
      </c>
      <c r="N251">
        <f t="shared" si="69"/>
        <v>89.995000762920554</v>
      </c>
      <c r="O251">
        <f t="shared" si="70"/>
        <v>82.358469185657526</v>
      </c>
      <c r="P251" s="3">
        <f t="shared" si="71"/>
        <v>82.358469185657526</v>
      </c>
      <c r="Q251" s="3">
        <f t="shared" si="72"/>
        <v>-90.004999237079446</v>
      </c>
      <c r="R251">
        <f t="shared" si="73"/>
        <v>89.995000762920554</v>
      </c>
      <c r="S251">
        <f t="shared" si="74"/>
        <v>2.1926464422853376E-3</v>
      </c>
      <c r="T251">
        <f t="shared" si="57"/>
        <v>82.358469185657526</v>
      </c>
    </row>
    <row r="252" spans="1:20" x14ac:dyDescent="0.25">
      <c r="A252">
        <f t="shared" si="58"/>
        <v>13.829155764864852</v>
      </c>
      <c r="B252">
        <f t="shared" si="75"/>
        <v>2.2009784987660219</v>
      </c>
      <c r="C252" t="str">
        <f t="shared" si="59"/>
        <v>-1.14473393571509-13070.0204190791i</v>
      </c>
      <c r="D252" t="str">
        <f t="shared" si="60"/>
        <v>3.47812499996816-7231.09941386101i</v>
      </c>
      <c r="E252" t="str">
        <f t="shared" si="61"/>
        <v>162.46953669191+0.00160739575705922i</v>
      </c>
      <c r="F252" t="str">
        <f t="shared" si="62"/>
        <v>2.42492492492195-67859.4163253107i</v>
      </c>
      <c r="G252" t="str">
        <f t="shared" si="63"/>
        <v>0.999999999998776-1.10633246118784E-06i</v>
      </c>
      <c r="H252" t="str">
        <f t="shared" si="64"/>
        <v>1078.65185703177+0.463070751374942i</v>
      </c>
      <c r="I252" t="str">
        <f t="shared" si="65"/>
        <v>96.0264547823128-206490.896310164i</v>
      </c>
      <c r="K252" t="str">
        <f t="shared" si="66"/>
        <v>0.0111249961793859-6.43551637186076E-06i</v>
      </c>
      <c r="L252" t="str">
        <f t="shared" si="67"/>
        <v>0.00015-128.21098232871i</v>
      </c>
      <c r="M252" t="str">
        <f t="shared" si="68"/>
        <v>0.0004-22.6254674697724i</v>
      </c>
      <c r="N252">
        <f t="shared" si="69"/>
        <v>89.994981765834254</v>
      </c>
      <c r="O252">
        <f t="shared" si="70"/>
        <v>82.325525354759876</v>
      </c>
      <c r="P252" s="3">
        <f t="shared" si="71"/>
        <v>82.325525354759876</v>
      </c>
      <c r="Q252" s="3">
        <f t="shared" si="72"/>
        <v>-90.005018234165746</v>
      </c>
      <c r="R252">
        <f t="shared" si="73"/>
        <v>89.994981765834254</v>
      </c>
      <c r="S252">
        <f t="shared" si="74"/>
        <v>2.2009784987660221E-3</v>
      </c>
      <c r="T252">
        <f t="shared" si="57"/>
        <v>82.325525354759876</v>
      </c>
    </row>
    <row r="253" spans="1:20" x14ac:dyDescent="0.25">
      <c r="A253">
        <f t="shared" si="58"/>
        <v>13.881706556771338</v>
      </c>
      <c r="B253">
        <f t="shared" si="75"/>
        <v>2.2093422170613328</v>
      </c>
      <c r="C253" t="str">
        <f t="shared" si="59"/>
        <v>-1.1447339318226-13020.5423517309i</v>
      </c>
      <c r="D253" t="str">
        <f t="shared" si="60"/>
        <v>3.47812499996794-7203.72525796092i</v>
      </c>
      <c r="E253" t="str">
        <f t="shared" si="61"/>
        <v>162.469536689855+0.00161350386305892i</v>
      </c>
      <c r="F253" t="str">
        <f t="shared" si="62"/>
        <v>2.42492492492194-67602.5267237812i</v>
      </c>
      <c r="G253" t="str">
        <f t="shared" si="63"/>
        <v>0.999999999998767-1.11053652454034E-06i</v>
      </c>
      <c r="H253" t="str">
        <f t="shared" si="64"/>
        <v>1078.6518583387+0.46483042032781i</v>
      </c>
      <c r="I253" t="str">
        <f t="shared" si="65"/>
        <v>96.026454809902-205709.20157033i</v>
      </c>
      <c r="K253" t="str">
        <f t="shared" si="66"/>
        <v>0.011124996150294-6.45997131673534E-06i</v>
      </c>
      <c r="L253" t="str">
        <f t="shared" si="67"/>
        <v>0.00015-127.725624953886i</v>
      </c>
      <c r="M253" t="str">
        <f t="shared" si="68"/>
        <v>0.0004-22.5398161683328i</v>
      </c>
      <c r="N253">
        <f t="shared" si="69"/>
        <v>89.994962696559185</v>
      </c>
      <c r="O253">
        <f t="shared" si="70"/>
        <v>82.292581523831828</v>
      </c>
      <c r="P253" s="3">
        <f t="shared" si="71"/>
        <v>82.292581523831828</v>
      </c>
      <c r="Q253" s="3">
        <f t="shared" si="72"/>
        <v>-90.005037303440815</v>
      </c>
      <c r="R253">
        <f t="shared" si="73"/>
        <v>89.994962696559185</v>
      </c>
      <c r="S253">
        <f t="shared" si="74"/>
        <v>2.2093422170613329E-3</v>
      </c>
      <c r="T253">
        <f t="shared" si="57"/>
        <v>82.292581523831828</v>
      </c>
    </row>
    <row r="254" spans="1:20" x14ac:dyDescent="0.25">
      <c r="A254">
        <f t="shared" si="58"/>
        <v>13.934457041687072</v>
      </c>
      <c r="B254">
        <f t="shared" si="75"/>
        <v>2.2177377174861661</v>
      </c>
      <c r="C254" t="str">
        <f t="shared" si="59"/>
        <v>-1.14473392790038-12971.2515892556i</v>
      </c>
      <c r="D254" t="str">
        <f t="shared" si="60"/>
        <v>3.47812499996768-7176.45473006705i</v>
      </c>
      <c r="E254" t="str">
        <f t="shared" si="61"/>
        <v>162.469536687783+0.00161963517988629i</v>
      </c>
      <c r="F254" t="str">
        <f t="shared" si="62"/>
        <v>2.42492492492191-67346.6096072937i</v>
      </c>
      <c r="G254" t="str">
        <f t="shared" si="63"/>
        <v>0.999999999998757-1.11475656333358E-06i</v>
      </c>
      <c r="H254" t="str">
        <f t="shared" si="64"/>
        <v>1078.65185965558+0.46659677602381i</v>
      </c>
      <c r="I254" t="str">
        <f t="shared" si="65"/>
        <v>96.0264548376991-204930.466026421i</v>
      </c>
      <c r="K254" t="str">
        <f t="shared" si="66"/>
        <v>0.0111249961209807-6.48451919020207E-06i</v>
      </c>
      <c r="L254" t="str">
        <f t="shared" si="67"/>
        <v>0.00015-127.242104955056i</v>
      </c>
      <c r="M254" t="str">
        <f t="shared" si="68"/>
        <v>0.0004-22.4544891097158i</v>
      </c>
      <c r="N254">
        <f t="shared" si="69"/>
        <v>89.994943554821035</v>
      </c>
      <c r="O254">
        <f t="shared" si="70"/>
        <v>82.259637692873184</v>
      </c>
      <c r="P254" s="3">
        <f t="shared" si="71"/>
        <v>82.259637692873184</v>
      </c>
      <c r="Q254" s="3">
        <f t="shared" si="72"/>
        <v>-90.005056445178965</v>
      </c>
      <c r="R254">
        <f t="shared" si="73"/>
        <v>89.994943554821035</v>
      </c>
      <c r="S254">
        <f t="shared" si="74"/>
        <v>2.217737717486166E-3</v>
      </c>
      <c r="T254">
        <f t="shared" si="57"/>
        <v>82.259637692873184</v>
      </c>
    </row>
    <row r="255" spans="1:20" x14ac:dyDescent="0.25">
      <c r="A255">
        <f t="shared" si="58"/>
        <v>13.987407978445482</v>
      </c>
      <c r="B255">
        <f t="shared" si="75"/>
        <v>2.2261651208126136</v>
      </c>
      <c r="C255" t="str">
        <f t="shared" si="59"/>
        <v>-1.14473392394841-12922.1474225894i</v>
      </c>
      <c r="D255" t="str">
        <f t="shared" si="60"/>
        <v>3.47812499996743-7149.28743788383i</v>
      </c>
      <c r="E255" t="str">
        <f t="shared" si="61"/>
        <v>162.469536685697+0.0016257897957415i</v>
      </c>
      <c r="F255" t="str">
        <f t="shared" si="62"/>
        <v>2.42492492492189-67091.6612943956i</v>
      </c>
      <c r="G255" t="str">
        <f t="shared" si="63"/>
        <v>0.999999999998748-1.11899263827424E-06i</v>
      </c>
      <c r="H255" t="str">
        <f t="shared" si="64"/>
        <v>1078.6518609825+0.468369843872591i</v>
      </c>
      <c r="I255" t="str">
        <f t="shared" si="65"/>
        <v>96.0264548657095-204154.678476068i</v>
      </c>
      <c r="K255" t="str">
        <f t="shared" si="66"/>
        <v>0.0111249960914441-6.50916034538727E-06i</v>
      </c>
      <c r="L255" t="str">
        <f t="shared" si="67"/>
        <v>0.00015-126.760415376625i</v>
      </c>
      <c r="M255" t="str">
        <f t="shared" si="68"/>
        <v>0.0004-22.3694850664633i</v>
      </c>
      <c r="N255">
        <f t="shared" si="69"/>
        <v>89.994924340344426</v>
      </c>
      <c r="O255">
        <f t="shared" si="70"/>
        <v>82.226693861883945</v>
      </c>
      <c r="P255" s="3">
        <f t="shared" si="71"/>
        <v>82.226693861883945</v>
      </c>
      <c r="Q255" s="3">
        <f t="shared" si="72"/>
        <v>-90.005075659655574</v>
      </c>
      <c r="R255">
        <f t="shared" si="73"/>
        <v>89.994924340344426</v>
      </c>
      <c r="S255">
        <f t="shared" si="74"/>
        <v>2.2261651208126138E-3</v>
      </c>
      <c r="T255">
        <f t="shared" si="57"/>
        <v>82.226693861883945</v>
      </c>
    </row>
    <row r="256" spans="1:20" x14ac:dyDescent="0.25">
      <c r="A256">
        <f t="shared" si="58"/>
        <v>14.040560128763575</v>
      </c>
      <c r="B256">
        <f t="shared" si="75"/>
        <v>2.2346245482717015</v>
      </c>
      <c r="C256" t="str">
        <f t="shared" si="59"/>
        <v>-1.14473391996627-12873.2291453521i</v>
      </c>
      <c r="D256" t="str">
        <f t="shared" si="60"/>
        <v>3.47812499996718-7122.22299060058i</v>
      </c>
      <c r="E256" t="str">
        <f t="shared" si="61"/>
        <v>162.469536683595+0.00163196779916181i</v>
      </c>
      <c r="F256" t="str">
        <f t="shared" si="62"/>
        <v>2.42492492492187-66837.6781175695i</v>
      </c>
      <c r="G256" t="str">
        <f t="shared" si="63"/>
        <v>0.999999999998738-1.12324481029967E-06i</v>
      </c>
      <c r="H256" t="str">
        <f t="shared" si="64"/>
        <v>1078.65186231951+0.470149649380331i</v>
      </c>
      <c r="I256" t="str">
        <f t="shared" si="65"/>
        <v>96.0264548939312-203381.827759302i</v>
      </c>
      <c r="K256" t="str">
        <f t="shared" si="66"/>
        <v>0.0111249960616827-6.53389513675919E-06i</v>
      </c>
      <c r="L256" t="str">
        <f t="shared" si="67"/>
        <v>0.00015-126.280549289326i</v>
      </c>
      <c r="M256" t="str">
        <f t="shared" si="68"/>
        <v>0.0004-22.2848028157634i</v>
      </c>
      <c r="N256">
        <f t="shared" si="69"/>
        <v>89.994905052853014</v>
      </c>
      <c r="O256">
        <f t="shared" si="70"/>
        <v>82.193750030863697</v>
      </c>
      <c r="P256" s="3">
        <f t="shared" si="71"/>
        <v>82.193750030863697</v>
      </c>
      <c r="Q256" s="3">
        <f t="shared" si="72"/>
        <v>-90.005094947146986</v>
      </c>
      <c r="R256">
        <f t="shared" si="73"/>
        <v>89.994905052853014</v>
      </c>
      <c r="S256">
        <f t="shared" si="74"/>
        <v>2.2346245482717016E-3</v>
      </c>
      <c r="T256">
        <f t="shared" si="57"/>
        <v>82.193750030863697</v>
      </c>
    </row>
    <row r="257" spans="1:20" x14ac:dyDescent="0.25">
      <c r="A257">
        <f t="shared" si="58"/>
        <v>14.093914257252877</v>
      </c>
      <c r="B257">
        <f t="shared" si="75"/>
        <v>2.2431161215551341</v>
      </c>
      <c r="C257" t="str">
        <f t="shared" si="59"/>
        <v>-1.1447339159538-12824.4960538379i</v>
      </c>
      <c r="D257" t="str">
        <f t="shared" si="60"/>
        <v>3.47812499996694-7095.26099888615i</v>
      </c>
      <c r="E257" t="str">
        <f t="shared" si="61"/>
        <v>162.469536681476+0.00163816927902096i</v>
      </c>
      <c r="F257" t="str">
        <f t="shared" si="62"/>
        <v>2.42492492492184-66584.6564231821i</v>
      </c>
      <c r="G257" t="str">
        <f t="shared" si="63"/>
        <v>0.999999999998729-0.0000011275131405788i</v>
      </c>
      <c r="H257" t="str">
        <f t="shared" si="64"/>
        <v>1078.6518636667+0.471936218150166i</v>
      </c>
      <c r="I257" t="str">
        <f t="shared" si="65"/>
        <v>96.0264549223696-202611.902758409i</v>
      </c>
      <c r="K257" t="str">
        <f t="shared" si="66"/>
        <v>0.0111249960316946-6.55872392013305E-06i</v>
      </c>
      <c r="L257" t="str">
        <f t="shared" si="67"/>
        <v>0.00015-125.802499790123i</v>
      </c>
      <c r="M257" t="str">
        <f t="shared" si="68"/>
        <v>0.0004-22.2004411394335i</v>
      </c>
      <c r="N257">
        <f t="shared" si="69"/>
        <v>89.994885692069303</v>
      </c>
      <c r="O257">
        <f t="shared" si="70"/>
        <v>82.160806199812242</v>
      </c>
      <c r="P257" s="3">
        <f t="shared" si="71"/>
        <v>82.160806199812242</v>
      </c>
      <c r="Q257" s="3">
        <f t="shared" si="72"/>
        <v>-90.005114307930697</v>
      </c>
      <c r="R257">
        <f t="shared" si="73"/>
        <v>89.994885692069303</v>
      </c>
      <c r="S257">
        <f t="shared" si="74"/>
        <v>2.2431161215551339E-3</v>
      </c>
      <c r="T257">
        <f t="shared" si="57"/>
        <v>82.160806199812242</v>
      </c>
    </row>
    <row r="258" spans="1:20" x14ac:dyDescent="0.25">
      <c r="A258">
        <f t="shared" si="58"/>
        <v>14.147471131430439</v>
      </c>
      <c r="B258">
        <f t="shared" si="75"/>
        <v>2.2516399628170438</v>
      </c>
      <c r="C258" t="str">
        <f t="shared" si="59"/>
        <v>-1.14473391191088-12775.947447005i</v>
      </c>
      <c r="D258" t="str">
        <f t="shared" si="60"/>
        <v>3.47812499996669-7068.40107488328i</v>
      </c>
      <c r="E258" t="str">
        <f t="shared" si="61"/>
        <v>162.469536679342+0.00164439432452806i</v>
      </c>
      <c r="F258" t="str">
        <f t="shared" si="62"/>
        <v>2.42492492492183-66332.5925714318i</v>
      </c>
      <c r="G258" t="str">
        <f t="shared" si="63"/>
        <v>0.999999999998719-1.13179769051299E-06i</v>
      </c>
      <c r="H258" t="str">
        <f t="shared" si="64"/>
        <v>1078.65186502416+0.473729575882492i</v>
      </c>
      <c r="I258" t="str">
        <f t="shared" si="65"/>
        <v>96.0264549510244-201844.892397762i</v>
      </c>
      <c r="K258" t="str">
        <f t="shared" si="66"/>
        <v>0.0111249960014782-6.58364705267607E-06i</v>
      </c>
      <c r="L258" t="str">
        <f t="shared" si="67"/>
        <v>0.00015-125.326260002115i</v>
      </c>
      <c r="M258" t="str">
        <f t="shared" si="68"/>
        <v>0.0004-22.1163988239027i</v>
      </c>
      <c r="N258">
        <f t="shared" si="69"/>
        <v>89.994866257714776</v>
      </c>
      <c r="O258">
        <f t="shared" si="70"/>
        <v>82.127862368729353</v>
      </c>
      <c r="P258" s="3">
        <f t="shared" si="71"/>
        <v>82.127862368729353</v>
      </c>
      <c r="Q258" s="3">
        <f t="shared" si="72"/>
        <v>-90.005133742285224</v>
      </c>
      <c r="R258">
        <f t="shared" si="73"/>
        <v>89.994866257714776</v>
      </c>
      <c r="S258">
        <f t="shared" si="74"/>
        <v>2.2516399628170437E-3</v>
      </c>
      <c r="T258">
        <f t="shared" si="57"/>
        <v>82.127862368729353</v>
      </c>
    </row>
    <row r="259" spans="1:20" x14ac:dyDescent="0.25">
      <c r="A259">
        <f t="shared" si="58"/>
        <v>14.201231521729875</v>
      </c>
      <c r="B259">
        <f t="shared" si="75"/>
        <v>2.2601961946757485</v>
      </c>
      <c r="C259" t="str">
        <f t="shared" si="59"/>
        <v>-1.14473390783706-12727.5826264651i</v>
      </c>
      <c r="D259" t="str">
        <f t="shared" si="60"/>
        <v>3.47812499996643-7041.64283220284i</v>
      </c>
      <c r="E259" t="str">
        <f t="shared" si="61"/>
        <v>162.46953667719+0.00165064302523463i</v>
      </c>
      <c r="F259" t="str">
        <f t="shared" si="62"/>
        <v>2.42492492492179-66081.4829362945i</v>
      </c>
      <c r="G259" t="str">
        <f t="shared" si="63"/>
        <v>0.999999999998709-1.13609852173692E-06i</v>
      </c>
      <c r="H259" t="str">
        <f t="shared" si="64"/>
        <v>1078.65186639195+0.475529748375385i</v>
      </c>
      <c r="I259" t="str">
        <f t="shared" si="65"/>
        <v>96.0264549798968-201080.785643653i</v>
      </c>
      <c r="K259" t="str">
        <f t="shared" si="66"/>
        <v>0.0111249959710317-6.60866489291273E-06i</v>
      </c>
      <c r="L259" t="str">
        <f t="shared" si="67"/>
        <v>0.00015-124.851823074432i</v>
      </c>
      <c r="M259" t="str">
        <f t="shared" si="68"/>
        <v>0.0004-22.0326746601939i</v>
      </c>
      <c r="N259">
        <f t="shared" si="69"/>
        <v>89.99484674950989</v>
      </c>
      <c r="O259">
        <f t="shared" si="70"/>
        <v>82.094918537614632</v>
      </c>
      <c r="P259" s="3">
        <f t="shared" si="71"/>
        <v>82.094918537614632</v>
      </c>
      <c r="Q259" s="3">
        <f t="shared" si="72"/>
        <v>-90.00515325049011</v>
      </c>
      <c r="R259">
        <f t="shared" si="73"/>
        <v>89.99484674950989</v>
      </c>
      <c r="S259">
        <f t="shared" si="74"/>
        <v>2.2601961946757485E-3</v>
      </c>
      <c r="T259">
        <f t="shared" si="57"/>
        <v>82.094918537614632</v>
      </c>
    </row>
    <row r="260" spans="1:20" x14ac:dyDescent="0.25">
      <c r="A260">
        <f t="shared" si="58"/>
        <v>14.255196201512447</v>
      </c>
      <c r="B260">
        <f t="shared" si="75"/>
        <v>2.2687849402155162</v>
      </c>
      <c r="C260" t="str">
        <f t="shared" si="59"/>
        <v>-1.14473390373228-12679.4008964745i</v>
      </c>
      <c r="D260" t="str">
        <f t="shared" si="60"/>
        <v>3.47812499996619-7014.98588591866i</v>
      </c>
      <c r="E260" t="str">
        <f t="shared" si="61"/>
        <v>162.469536675023+0.00165691547102908i</v>
      </c>
      <c r="F260" t="str">
        <f t="shared" si="62"/>
        <v>2.42492492492178-65831.323905475i</v>
      </c>
      <c r="G260" t="str">
        <f t="shared" si="63"/>
        <v>0.999999999998699-1.14041569611952E-06i</v>
      </c>
      <c r="H260" t="str">
        <f t="shared" si="64"/>
        <v>1078.65186777015+0.477336761524943i</v>
      </c>
      <c r="I260" t="str">
        <f t="shared" si="65"/>
        <v>96.026455008989-200319.571504154i</v>
      </c>
      <c r="K260" t="str">
        <f t="shared" si="66"/>
        <v>0.0111249959403534-6.63377780072984E-06i</v>
      </c>
      <c r="L260" t="str">
        <f t="shared" si="67"/>
        <v>0.00015-124.37918218214i</v>
      </c>
      <c r="M260" t="str">
        <f t="shared" si="68"/>
        <v>0.0004-21.9492674439071i</v>
      </c>
      <c r="N260">
        <f t="shared" si="69"/>
        <v>89.994827167174023</v>
      </c>
      <c r="O260">
        <f t="shared" si="70"/>
        <v>82.061974706468149</v>
      </c>
      <c r="P260" s="3">
        <f t="shared" si="71"/>
        <v>82.061974706468149</v>
      </c>
      <c r="Q260" s="3">
        <f t="shared" si="72"/>
        <v>-90.005172832825977</v>
      </c>
      <c r="R260">
        <f t="shared" si="73"/>
        <v>89.994827167174023</v>
      </c>
      <c r="S260">
        <f t="shared" si="74"/>
        <v>2.2687849402155164E-3</v>
      </c>
      <c r="T260">
        <f t="shared" si="57"/>
        <v>82.061974706468149</v>
      </c>
    </row>
    <row r="261" spans="1:20" x14ac:dyDescent="0.25">
      <c r="A261">
        <f t="shared" si="58"/>
        <v>14.309365947078195</v>
      </c>
      <c r="B261">
        <f t="shared" si="75"/>
        <v>2.2774063229883352</v>
      </c>
      <c r="C261" t="str">
        <f t="shared" si="59"/>
        <v>-1.14473389959621-12631.4015639225i</v>
      </c>
      <c r="D261" t="str">
        <f t="shared" si="60"/>
        <v>3.47812499996592-6988.42985256148i</v>
      </c>
      <c r="E261" t="str">
        <f t="shared" si="61"/>
        <v>162.46953667284+0.00166321175214435i</v>
      </c>
      <c r="F261" t="str">
        <f t="shared" si="62"/>
        <v>2.42492492492175-65582.1118803505i</v>
      </c>
      <c r="G261" t="str">
        <f t="shared" si="63"/>
        <v>0.999999999998689-1.14474927576476E-06i</v>
      </c>
      <c r="H261" t="str">
        <f t="shared" si="64"/>
        <v>1078.65186915884+0.479150641325681i</v>
      </c>
      <c r="I261" t="str">
        <f t="shared" si="65"/>
        <v>96.0264550383023-199561.239028941i</v>
      </c>
      <c r="K261" t="str">
        <f t="shared" si="66"/>
        <v>0.0111249959094415-6.65898613738182E-06i</v>
      </c>
      <c r="L261" t="str">
        <f t="shared" si="67"/>
        <v>0.00015-123.908330526141i</v>
      </c>
      <c r="M261" t="str">
        <f t="shared" si="68"/>
        <v>0.0004-21.8661759752013i</v>
      </c>
      <c r="N261">
        <f t="shared" si="69"/>
        <v>89.994807510425446</v>
      </c>
      <c r="O261">
        <f t="shared" si="70"/>
        <v>82.02903087528945</v>
      </c>
      <c r="P261" s="3">
        <f t="shared" si="71"/>
        <v>82.02903087528945</v>
      </c>
      <c r="Q261" s="3">
        <f t="shared" si="72"/>
        <v>-90.005192489574554</v>
      </c>
      <c r="R261">
        <f t="shared" si="73"/>
        <v>89.994807510425446</v>
      </c>
      <c r="S261">
        <f t="shared" si="74"/>
        <v>2.2774063229883353E-3</v>
      </c>
      <c r="T261">
        <f t="shared" si="57"/>
        <v>82.02903087528945</v>
      </c>
    </row>
    <row r="262" spans="1:20" x14ac:dyDescent="0.25">
      <c r="A262">
        <f t="shared" si="58"/>
        <v>14.363741537677093</v>
      </c>
      <c r="B262">
        <f t="shared" si="75"/>
        <v>2.286060467015691</v>
      </c>
      <c r="C262" t="str">
        <f t="shared" si="59"/>
        <v>-1.14473389542862-12583.5839383226i</v>
      </c>
      <c r="D262" t="str">
        <f t="shared" si="60"/>
        <v>3.47812499996566-6961.97435011395i</v>
      </c>
      <c r="E262" t="str">
        <f t="shared" si="61"/>
        <v>162.469536670639+0.00166953195915471i</v>
      </c>
      <c r="F262" t="str">
        <f t="shared" si="62"/>
        <v>2.42492492492173-65333.8432759231i</v>
      </c>
      <c r="G262" t="str">
        <f t="shared" si="63"/>
        <v>0.99999999999868-1.14909932301265E-06i</v>
      </c>
      <c r="H262" t="str">
        <f t="shared" si="64"/>
        <v>1078.65187055811+0.480971413870884i</v>
      </c>
      <c r="I262" t="str">
        <f t="shared" si="65"/>
        <v>96.0264550678388-198805.777309151i</v>
      </c>
      <c r="K262" t="str">
        <f t="shared" si="66"/>
        <v>0.0111249958782942-6.68429026549573E-06i</v>
      </c>
      <c r="L262" t="str">
        <f t="shared" si="67"/>
        <v>0.00015-123.439261333075i</v>
      </c>
      <c r="M262" t="str">
        <f t="shared" si="68"/>
        <v>0.0004-21.783399058778i</v>
      </c>
      <c r="N262">
        <f t="shared" si="69"/>
        <v>89.994787778981404</v>
      </c>
      <c r="O262">
        <f t="shared" si="70"/>
        <v>81.99608704407828</v>
      </c>
      <c r="P262" s="3">
        <f t="shared" si="71"/>
        <v>81.99608704407828</v>
      </c>
      <c r="Q262" s="3">
        <f t="shared" si="72"/>
        <v>-90.005212221018596</v>
      </c>
      <c r="R262">
        <f t="shared" si="73"/>
        <v>89.994787778981404</v>
      </c>
      <c r="S262">
        <f t="shared" si="74"/>
        <v>2.2860604670156908E-3</v>
      </c>
      <c r="T262">
        <f t="shared" si="57"/>
        <v>81.99608704407828</v>
      </c>
    </row>
    <row r="263" spans="1:20" x14ac:dyDescent="0.25">
      <c r="A263">
        <f t="shared" si="58"/>
        <v>14.418323755520266</v>
      </c>
      <c r="B263">
        <f t="shared" si="75"/>
        <v>2.2947474967903507</v>
      </c>
      <c r="C263" t="str">
        <f t="shared" si="59"/>
        <v>-1.1447338912294-12535.9473318022i</v>
      </c>
      <c r="D263" t="str">
        <f t="shared" si="60"/>
        <v>3.47812499996539-6935.61899800473i</v>
      </c>
      <c r="E263" t="str">
        <f t="shared" si="61"/>
        <v>162.469536668422+0.00167587618297802i</v>
      </c>
      <c r="F263" t="str">
        <f t="shared" si="62"/>
        <v>2.4249249249217-65086.5145207653i</v>
      </c>
      <c r="G263" t="str">
        <f t="shared" si="63"/>
        <v>0.99999999999867-1.15346590044009E-06i</v>
      </c>
      <c r="H263" t="str">
        <f t="shared" si="64"/>
        <v>1078.65187196804+0.482799105353004i</v>
      </c>
      <c r="I263" t="str">
        <f t="shared" si="65"/>
        <v>96.0264550976015-198053.175477212i</v>
      </c>
      <c r="K263" t="str">
        <f t="shared" si="66"/>
        <v>0.0111249958469097-0.0000067096905490767i</v>
      </c>
      <c r="L263" t="str">
        <f t="shared" si="67"/>
        <v>0.00015-122.971967855225i</v>
      </c>
      <c r="M263" t="str">
        <f t="shared" si="68"/>
        <v>0.0004-21.7009355038633i</v>
      </c>
      <c r="N263">
        <f t="shared" si="69"/>
        <v>89.994767972558066</v>
      </c>
      <c r="O263">
        <f t="shared" si="70"/>
        <v>81.963143212834382</v>
      </c>
      <c r="P263" s="3">
        <f t="shared" si="71"/>
        <v>81.963143212834382</v>
      </c>
      <c r="Q263" s="3">
        <f t="shared" si="72"/>
        <v>-90.005232027441934</v>
      </c>
      <c r="R263">
        <f t="shared" si="73"/>
        <v>89.994767972558066</v>
      </c>
      <c r="S263">
        <f t="shared" si="74"/>
        <v>2.2947474967903508E-3</v>
      </c>
      <c r="T263">
        <f t="shared" si="57"/>
        <v>81.963143212834382</v>
      </c>
    </row>
    <row r="264" spans="1:20" x14ac:dyDescent="0.25">
      <c r="A264">
        <f t="shared" si="58"/>
        <v>14.473113385791242</v>
      </c>
      <c r="B264">
        <f t="shared" si="75"/>
        <v>2.3034675372781539</v>
      </c>
      <c r="C264" t="str">
        <f t="shared" si="59"/>
        <v>-1.14473388699812-12488.491059093i</v>
      </c>
      <c r="D264" t="str">
        <f t="shared" si="60"/>
        <v>3.47812499996515-6909.36341710331i</v>
      </c>
      <c r="E264" t="str">
        <f t="shared" si="61"/>
        <v>162.469536666188+0.00168224451487921i</v>
      </c>
      <c r="F264" t="str">
        <f t="shared" si="62"/>
        <v>2.42492492492168-64840.1220569704i</v>
      </c>
      <c r="G264" t="str">
        <f t="shared" si="63"/>
        <v>0.999999999998659-1.15784907086175E-06i</v>
      </c>
      <c r="H264" t="str">
        <f t="shared" si="64"/>
        <v>1078.6518733887+0.484633742063998i</v>
      </c>
      <c r="I264" t="str">
        <f t="shared" si="65"/>
        <v>96.0264551275896-197303.422706694i</v>
      </c>
      <c r="K264" t="str">
        <f t="shared" si="66"/>
        <v>0.0111249958152863-6.73518735351293E-06i</v>
      </c>
      <c r="L264" t="str">
        <f t="shared" si="67"/>
        <v>0.00015-122.506443370418i</v>
      </c>
      <c r="M264" t="str">
        <f t="shared" si="68"/>
        <v>0.0004-21.6187841241914i</v>
      </c>
      <c r="N264">
        <f t="shared" si="69"/>
        <v>89.994748090870502</v>
      </c>
      <c r="O264">
        <f t="shared" si="70"/>
        <v>81.930199381557728</v>
      </c>
      <c r="P264" s="3">
        <f t="shared" si="71"/>
        <v>81.930199381557728</v>
      </c>
      <c r="Q264" s="3">
        <f t="shared" si="72"/>
        <v>-90.005251909129498</v>
      </c>
      <c r="R264">
        <f t="shared" si="73"/>
        <v>89.994748090870502</v>
      </c>
      <c r="S264">
        <f t="shared" si="74"/>
        <v>2.3034675372781538E-3</v>
      </c>
      <c r="T264">
        <f t="shared" si="57"/>
        <v>81.930199381557728</v>
      </c>
    </row>
    <row r="265" spans="1:20" x14ac:dyDescent="0.25">
      <c r="A265">
        <f t="shared" si="58"/>
        <v>14.528111216657248</v>
      </c>
      <c r="B265">
        <f t="shared" si="75"/>
        <v>2.3122207139198108</v>
      </c>
      <c r="C265" t="str">
        <f t="shared" si="59"/>
        <v>-1.14473388273469-12441.2144375202i</v>
      </c>
      <c r="D265" t="str">
        <f t="shared" si="60"/>
        <v>3.47812499996489-6883.20722971424i</v>
      </c>
      <c r="E265" t="str">
        <f t="shared" si="61"/>
        <v>162.469536663937+0.00168863704646929i</v>
      </c>
      <c r="F265" t="str">
        <f t="shared" si="62"/>
        <v>2.42492492492166-64594.6623400995i</v>
      </c>
      <c r="G265" t="str">
        <f t="shared" si="63"/>
        <v>0.999999999998649-1.16224889733101E-06i</v>
      </c>
      <c r="H265" t="str">
        <f t="shared" si="64"/>
        <v>1078.65187482019+0.486475350395772i</v>
      </c>
      <c r="I265" t="str">
        <f t="shared" si="65"/>
        <v>96.0264551578079-196556.508212152i</v>
      </c>
      <c r="K265" t="str">
        <f t="shared" si="66"/>
        <v>0.011124995783422-6.76078104558118E-06i</v>
      </c>
      <c r="L265" t="str">
        <f t="shared" si="67"/>
        <v>0.00015-122.042681181926i</v>
      </c>
      <c r="M265" t="str">
        <f t="shared" si="68"/>
        <v>0.0004-21.536943737987i</v>
      </c>
      <c r="N265">
        <f t="shared" si="69"/>
        <v>89.994728133632734</v>
      </c>
      <c r="O265">
        <f t="shared" si="70"/>
        <v>81.897255550247777</v>
      </c>
      <c r="P265" s="3">
        <f t="shared" si="71"/>
        <v>81.897255550247777</v>
      </c>
      <c r="Q265" s="3">
        <f t="shared" si="72"/>
        <v>-90.005271866367266</v>
      </c>
      <c r="R265">
        <f t="shared" si="73"/>
        <v>89.994728133632734</v>
      </c>
      <c r="S265">
        <f t="shared" si="74"/>
        <v>2.3122207139198107E-3</v>
      </c>
      <c r="T265">
        <f t="shared" si="57"/>
        <v>81.897255550247777</v>
      </c>
    </row>
    <row r="266" spans="1:20" x14ac:dyDescent="0.25">
      <c r="A266">
        <f t="shared" si="58"/>
        <v>14.583318039280547</v>
      </c>
      <c r="B266">
        <f t="shared" si="75"/>
        <v>2.3210071526327063</v>
      </c>
      <c r="C266" t="str">
        <f t="shared" si="59"/>
        <v>-1.14473387843874-12394.1167869939i</v>
      </c>
      <c r="D266" t="str">
        <f t="shared" si="60"/>
        <v>3.47812499996461-6857.15005957204i</v>
      </c>
      <c r="E266" t="str">
        <f t="shared" si="61"/>
        <v>162.469536661668+0.00169505386970793i</v>
      </c>
      <c r="F266" t="str">
        <f t="shared" si="62"/>
        <v>2.42492492492163-64350.1318391322i</v>
      </c>
      <c r="G266" t="str">
        <f t="shared" si="63"/>
        <v>0.999999999998639-1.16666544314085E-06i</v>
      </c>
      <c r="H266" t="str">
        <f t="shared" si="64"/>
        <v>1078.65187626257+0.488323956840483i</v>
      </c>
      <c r="I266" t="str">
        <f t="shared" si="65"/>
        <v>96.0264551882552-195812.421248968i</v>
      </c>
      <c r="K266" t="str">
        <f t="shared" si="66"/>
        <v>0.0111249957513151-6.78647199345183E-06i</v>
      </c>
      <c r="L266" t="str">
        <f t="shared" si="67"/>
        <v>0.00015-121.580674618377i</v>
      </c>
      <c r="M266" t="str">
        <f t="shared" si="68"/>
        <v>0.0004-21.4554131679488i</v>
      </c>
      <c r="N266">
        <f t="shared" si="69"/>
        <v>89.994708100557631</v>
      </c>
      <c r="O266">
        <f t="shared" si="70"/>
        <v>81.864311718904403</v>
      </c>
      <c r="P266" s="3">
        <f t="shared" si="71"/>
        <v>81.864311718904403</v>
      </c>
      <c r="Q266" s="3">
        <f t="shared" si="72"/>
        <v>-90.005291899442369</v>
      </c>
      <c r="R266">
        <f t="shared" si="73"/>
        <v>89.994708100557631</v>
      </c>
      <c r="S266">
        <f t="shared" si="74"/>
        <v>2.3210071526327063E-3</v>
      </c>
      <c r="T266">
        <f t="shared" si="57"/>
        <v>81.864311718904403</v>
      </c>
    </row>
    <row r="267" spans="1:20" x14ac:dyDescent="0.25">
      <c r="A267">
        <f t="shared" si="58"/>
        <v>14.638734647829814</v>
      </c>
      <c r="B267">
        <f t="shared" si="75"/>
        <v>2.3298269798127107</v>
      </c>
      <c r="C267" t="str">
        <f t="shared" si="59"/>
        <v>-1.14473387411008-12347.1974299987i</v>
      </c>
      <c r="D267" t="str">
        <f t="shared" si="60"/>
        <v>3.47812499996434-6831.19153183553i</v>
      </c>
      <c r="E267" t="str">
        <f t="shared" si="61"/>
        <v>162.469536659383+0.00170149507690195i</v>
      </c>
      <c r="F267" t="str">
        <f t="shared" si="62"/>
        <v>2.4249249249216-64106.5270364152i</v>
      </c>
      <c r="G267" t="str">
        <f t="shared" si="63"/>
        <v>0.999999999998628-1.17109877182478E-06i</v>
      </c>
      <c r="H267" t="str">
        <f t="shared" si="64"/>
        <v>1078.65187771593+0.490179587990974i</v>
      </c>
      <c r="I267" t="str">
        <f t="shared" si="65"/>
        <v>96.0264552189332-195071.151113201i</v>
      </c>
      <c r="K267" t="str">
        <f t="shared" si="66"/>
        <v>0.0111249957189638-6.81226056669435E-06i</v>
      </c>
      <c r="L267" t="str">
        <f t="shared" si="67"/>
        <v>0.00015-121.120417033649i</v>
      </c>
      <c r="M267" t="str">
        <f t="shared" si="68"/>
        <v>0.0004-21.3741912412321i</v>
      </c>
      <c r="N267">
        <f t="shared" si="69"/>
        <v>89.994687991357054</v>
      </c>
      <c r="O267">
        <f t="shared" si="70"/>
        <v>81.831367887527449</v>
      </c>
      <c r="P267" s="3">
        <f t="shared" si="71"/>
        <v>81.831367887527449</v>
      </c>
      <c r="Q267" s="3">
        <f t="shared" si="72"/>
        <v>-90.005312008642946</v>
      </c>
      <c r="R267">
        <f t="shared" si="73"/>
        <v>89.994687991357054</v>
      </c>
      <c r="S267">
        <f t="shared" si="74"/>
        <v>2.3298269798127107E-3</v>
      </c>
      <c r="T267">
        <f t="shared" si="57"/>
        <v>81.831367887527449</v>
      </c>
    </row>
    <row r="268" spans="1:20" x14ac:dyDescent="0.25">
      <c r="A268">
        <f t="shared" si="58"/>
        <v>14.694361839491567</v>
      </c>
      <c r="B268">
        <f t="shared" si="75"/>
        <v>2.3386803223359989</v>
      </c>
      <c r="C268" t="str">
        <f t="shared" si="59"/>
        <v>-1.14473386974849-12300.4556915837i</v>
      </c>
      <c r="D268" t="str">
        <f t="shared" si="60"/>
        <v>3.47812499996406-6805.3312730826i</v>
      </c>
      <c r="E268" t="str">
        <f t="shared" si="61"/>
        <v>162.469536657081+0.0017079607607121i</v>
      </c>
      <c r="F268" t="str">
        <f t="shared" si="62"/>
        <v>2.42492492492157-63863.8444276117i</v>
      </c>
      <c r="G268" t="str">
        <f t="shared" si="63"/>
        <v>0.999999999998618-1.17554894715771E-06i</v>
      </c>
      <c r="H268" t="str">
        <f t="shared" si="64"/>
        <v>1078.65187918036+0.492042270541152i</v>
      </c>
      <c r="I268" t="str">
        <f t="shared" si="65"/>
        <v>96.0264552498457-194332.687141434i</v>
      </c>
      <c r="K268" t="str">
        <f t="shared" si="66"/>
        <v>0.0111249956863661-6.83814713628252E-06i</v>
      </c>
      <c r="L268" t="str">
        <f t="shared" si="67"/>
        <v>0.00015-120.661901806783i</v>
      </c>
      <c r="M268" t="str">
        <f t="shared" si="68"/>
        <v>0.0004-21.2932767894323i</v>
      </c>
      <c r="N268">
        <f t="shared" si="69"/>
        <v>89.994667805741713</v>
      </c>
      <c r="O268">
        <f t="shared" si="70"/>
        <v>81.798424056116488</v>
      </c>
      <c r="P268" s="3">
        <f t="shared" si="71"/>
        <v>81.798424056116488</v>
      </c>
      <c r="Q268" s="3">
        <f t="shared" si="72"/>
        <v>-90.005332194258287</v>
      </c>
      <c r="R268">
        <f t="shared" si="73"/>
        <v>89.994667805741713</v>
      </c>
      <c r="S268">
        <f t="shared" si="74"/>
        <v>2.3386803223359987E-3</v>
      </c>
      <c r="T268">
        <f t="shared" si="57"/>
        <v>81.798424056116488</v>
      </c>
    </row>
    <row r="269" spans="1:20" x14ac:dyDescent="0.25">
      <c r="A269">
        <f t="shared" si="58"/>
        <v>14.750200414481634</v>
      </c>
      <c r="B269">
        <f t="shared" si="75"/>
        <v>2.3475673075608756</v>
      </c>
      <c r="C269" t="str">
        <f t="shared" si="59"/>
        <v>-1.14473386535367-12253.8908993534i</v>
      </c>
      <c r="D269" t="str">
        <f t="shared" si="60"/>
        <v>3.4781249999638-6779.56891130481i</v>
      </c>
      <c r="E269" t="str">
        <f t="shared" si="61"/>
        <v>162.46953665476+0.00171445101415012i</v>
      </c>
      <c r="F269" t="str">
        <f t="shared" si="62"/>
        <v>2.42492492492155-63622.0805216515i</v>
      </c>
      <c r="G269" t="str">
        <f t="shared" si="63"/>
        <v>0.999999999998608-1.18001603315689E-06i</v>
      </c>
      <c r="H269" t="str">
        <f t="shared" si="64"/>
        <v>1078.65188065594+0.493912031286346i</v>
      </c>
      <c r="I269" t="str">
        <f t="shared" si="65"/>
        <v>96.0264552809944-193597.018710615i</v>
      </c>
      <c r="K269" t="str">
        <f t="shared" si="66"/>
        <v>0.0111249956535202-0.0000068641320745998i</v>
      </c>
      <c r="L269" t="str">
        <f t="shared" si="67"/>
        <v>0.00015-120.205122341884i</v>
      </c>
      <c r="M269" t="str">
        <f t="shared" si="68"/>
        <v>0.0004-21.2126686485677i</v>
      </c>
      <c r="N269">
        <f t="shared" si="69"/>
        <v>89.994647543421237</v>
      </c>
      <c r="O269">
        <f t="shared" si="70"/>
        <v>81.765480224671336</v>
      </c>
      <c r="P269" s="3">
        <f t="shared" si="71"/>
        <v>81.765480224671336</v>
      </c>
      <c r="Q269" s="3">
        <f t="shared" si="72"/>
        <v>-90.005352456578763</v>
      </c>
      <c r="R269">
        <f t="shared" si="73"/>
        <v>89.994647543421237</v>
      </c>
      <c r="S269">
        <f t="shared" si="74"/>
        <v>2.3475673075608757E-3</v>
      </c>
      <c r="T269">
        <f t="shared" si="57"/>
        <v>81.765480224671336</v>
      </c>
    </row>
    <row r="270" spans="1:20" x14ac:dyDescent="0.25">
      <c r="A270">
        <f t="shared" si="58"/>
        <v>14.806251176056666</v>
      </c>
      <c r="B270">
        <f t="shared" si="75"/>
        <v>2.356488063329607</v>
      </c>
      <c r="C270" t="str">
        <f t="shared" si="59"/>
        <v>-1.14473386092538-12207.5023834575i</v>
      </c>
      <c r="D270" t="str">
        <f t="shared" si="60"/>
        <v>3.4781249999635-6753.9040759018i</v>
      </c>
      <c r="E270" t="str">
        <f t="shared" si="61"/>
        <v>162.469536652421+0.00172096593058005i</v>
      </c>
      <c r="F270" t="str">
        <f t="shared" si="62"/>
        <v>2.42492492492152-63381.2318406784i</v>
      </c>
      <c r="G270" t="str">
        <f t="shared" si="63"/>
        <v>0.999999999998597-1.18450009408287E-06i</v>
      </c>
      <c r="H270" t="str">
        <f t="shared" si="64"/>
        <v>1078.65188214276+0.495788897123711i</v>
      </c>
      <c r="I270" t="str">
        <f t="shared" si="65"/>
        <v>96.0264553123791-192864.135237905i</v>
      </c>
      <c r="K270" t="str">
        <f t="shared" si="66"/>
        <v>0.0111249956204242-6.89021575544465E-06i</v>
      </c>
      <c r="L270" t="str">
        <f t="shared" si="67"/>
        <v>0.00015-119.750072068025i</v>
      </c>
      <c r="M270" t="str">
        <f t="shared" si="68"/>
        <v>0.0004-21.1323656590633i</v>
      </c>
      <c r="N270">
        <f t="shared" si="69"/>
        <v>89.994627204104148</v>
      </c>
      <c r="O270">
        <f t="shared" si="70"/>
        <v>81.73253639319168</v>
      </c>
      <c r="P270" s="3">
        <f t="shared" si="71"/>
        <v>81.73253639319168</v>
      </c>
      <c r="Q270" s="3">
        <f t="shared" si="72"/>
        <v>-90.005372795895852</v>
      </c>
      <c r="R270">
        <f t="shared" si="73"/>
        <v>89.994627204104148</v>
      </c>
      <c r="S270">
        <f t="shared" si="74"/>
        <v>2.3564880633296071E-3</v>
      </c>
      <c r="T270">
        <f t="shared" si="57"/>
        <v>81.73253639319168</v>
      </c>
    </row>
    <row r="271" spans="1:20" x14ac:dyDescent="0.25">
      <c r="A271">
        <f t="shared" si="58"/>
        <v>14.862514930525681</v>
      </c>
      <c r="B271">
        <f t="shared" si="75"/>
        <v>2.3654427179702595</v>
      </c>
      <c r="C271" t="str">
        <f t="shared" si="59"/>
        <v>-1.14473385646335-12161.2894765819i</v>
      </c>
      <c r="D271" t="str">
        <f t="shared" si="60"/>
        <v>3.47812499996323-6728.33639767641i</v>
      </c>
      <c r="E271" t="str">
        <f t="shared" si="61"/>
        <v>162.469536650066+0.00172750560372176i</v>
      </c>
      <c r="F271" t="str">
        <f t="shared" si="62"/>
        <v>2.42492492492149-63141.2949200043i</v>
      </c>
      <c r="G271" t="str">
        <f t="shared" si="63"/>
        <v>0.999999999998586-1.18900119444037E-06i</v>
      </c>
      <c r="H271" t="str">
        <f t="shared" si="64"/>
        <v>1078.6518836409+0.497672895052611i</v>
      </c>
      <c r="I271" t="str">
        <f t="shared" si="65"/>
        <v>96.0264553440027-192134.026180529i</v>
      </c>
      <c r="K271" t="str">
        <f t="shared" si="66"/>
        <v>0.0111249955870762-6.91639855403593E-06i</v>
      </c>
      <c r="L271" t="str">
        <f t="shared" si="67"/>
        <v>0.00015-119.296744439157i</v>
      </c>
      <c r="M271" t="str">
        <f t="shared" si="68"/>
        <v>0.0004-21.0523666657335i</v>
      </c>
      <c r="N271">
        <f t="shared" si="69"/>
        <v>89.994606787497858</v>
      </c>
      <c r="O271">
        <f t="shared" si="70"/>
        <v>81.699592561677406</v>
      </c>
      <c r="P271" s="3">
        <f t="shared" si="71"/>
        <v>81.699592561677406</v>
      </c>
      <c r="Q271" s="3">
        <f t="shared" si="72"/>
        <v>-90.005393212502142</v>
      </c>
      <c r="R271">
        <f t="shared" si="73"/>
        <v>89.994606787497858</v>
      </c>
      <c r="S271">
        <f t="shared" si="74"/>
        <v>2.3654427179702594E-3</v>
      </c>
      <c r="T271">
        <f t="shared" si="57"/>
        <v>81.699592561677406</v>
      </c>
    </row>
    <row r="272" spans="1:20" x14ac:dyDescent="0.25">
      <c r="A272">
        <f t="shared" si="58"/>
        <v>14.918992487261679</v>
      </c>
      <c r="B272">
        <f t="shared" si="75"/>
        <v>2.3744314002985467</v>
      </c>
      <c r="C272" t="str">
        <f t="shared" si="59"/>
        <v>-1.14473385196735-12115.2515139383i</v>
      </c>
      <c r="D272" t="str">
        <f t="shared" si="60"/>
        <v>3.47812499996295-6702.86550882897i</v>
      </c>
      <c r="E272" t="str">
        <f t="shared" si="61"/>
        <v>162.469536647692+0.0017340701276515i</v>
      </c>
      <c r="F272" t="str">
        <f t="shared" si="62"/>
        <v>2.42492492492147-62902.2663080556i</v>
      </c>
      <c r="G272" t="str">
        <f t="shared" si="63"/>
        <v>0.999999999998576-1.19351939897923E-06i</v>
      </c>
      <c r="H272" t="str">
        <f t="shared" si="64"/>
        <v>1078.65188515044+0.499564052175014i</v>
      </c>
      <c r="I272" t="str">
        <f t="shared" si="65"/>
        <v>96.0264553758674-191406.681035623i</v>
      </c>
      <c r="K272" t="str">
        <f t="shared" si="66"/>
        <v>0.0111249955534743-6.94268084701839E-06i</v>
      </c>
      <c r="L272" t="str">
        <f t="shared" si="67"/>
        <v>0.00015-118.845132934007i</v>
      </c>
      <c r="M272" t="str">
        <f t="shared" si="68"/>
        <v>0.0004-20.972670517766i</v>
      </c>
      <c r="N272">
        <f t="shared" si="69"/>
        <v>89.994586293308657</v>
      </c>
      <c r="O272">
        <f t="shared" si="70"/>
        <v>81.666648730128188</v>
      </c>
      <c r="P272" s="3">
        <f t="shared" si="71"/>
        <v>81.666648730128188</v>
      </c>
      <c r="Q272" s="3">
        <f t="shared" si="72"/>
        <v>-90.005413706691343</v>
      </c>
      <c r="R272">
        <f t="shared" si="73"/>
        <v>89.994586293308657</v>
      </c>
      <c r="S272">
        <f t="shared" si="74"/>
        <v>2.3744314002985467E-3</v>
      </c>
      <c r="T272">
        <f t="shared" si="57"/>
        <v>81.666648730128188</v>
      </c>
    </row>
    <row r="273" spans="1:20" x14ac:dyDescent="0.25">
      <c r="A273">
        <f t="shared" si="58"/>
        <v>14.975684658713275</v>
      </c>
      <c r="B273">
        <f t="shared" si="75"/>
        <v>2.3834542396196814</v>
      </c>
      <c r="C273" t="str">
        <f t="shared" si="59"/>
        <v>-1.14473384743717-12069.387833255i</v>
      </c>
      <c r="D273" t="str">
        <f t="shared" si="60"/>
        <v>3.47812499996267-6677.49104295218i</v>
      </c>
      <c r="E273" t="str">
        <f t="shared" si="61"/>
        <v>162.4695366453+0.00174065959680158i</v>
      </c>
      <c r="F273" t="str">
        <f t="shared" si="62"/>
        <v>2.42492492492144-62664.1425663256i</v>
      </c>
      <c r="G273" t="str">
        <f t="shared" si="63"/>
        <v>0.999999999998565-1.19805477269534E-06i</v>
      </c>
      <c r="H273" t="str">
        <f t="shared" si="64"/>
        <v>1078.65188667148+0.50146239569587i</v>
      </c>
      <c r="I273" t="str">
        <f t="shared" si="65"/>
        <v>96.026455407975-190682.089340084i</v>
      </c>
      <c r="K273" t="str">
        <f t="shared" si="66"/>
        <v>0.0111249955196165-6.96906301246787E-06i</v>
      </c>
      <c r="L273" t="str">
        <f t="shared" si="67"/>
        <v>0.00015-118.395231055995i</v>
      </c>
      <c r="M273" t="str">
        <f t="shared" si="68"/>
        <v>0.0004-20.8932760687049i</v>
      </c>
      <c r="N273">
        <f t="shared" si="69"/>
        <v>89.99456572124177</v>
      </c>
      <c r="O273">
        <f t="shared" si="70"/>
        <v>81.633704898543641</v>
      </c>
      <c r="P273" s="3">
        <f t="shared" si="71"/>
        <v>81.633704898543641</v>
      </c>
      <c r="Q273" s="3">
        <f t="shared" si="72"/>
        <v>-90.00543427875823</v>
      </c>
      <c r="R273">
        <f t="shared" si="73"/>
        <v>89.99456572124177</v>
      </c>
      <c r="S273">
        <f t="shared" si="74"/>
        <v>2.3834542396196814E-3</v>
      </c>
      <c r="T273">
        <f t="shared" si="57"/>
        <v>81.633704898543641</v>
      </c>
    </row>
    <row r="274" spans="1:20" x14ac:dyDescent="0.25">
      <c r="A274">
        <f t="shared" si="58"/>
        <v>15.032592260416385</v>
      </c>
      <c r="B274">
        <f t="shared" si="75"/>
        <v>2.3925113657302362</v>
      </c>
      <c r="C274" t="str">
        <f t="shared" si="59"/>
        <v>-1.14473384287241-12023.6977747677i</v>
      </c>
      <c r="D274" t="str">
        <f t="shared" si="60"/>
        <v>3.47812499996239-6652.21263502584i</v>
      </c>
      <c r="E274" t="str">
        <f t="shared" si="61"/>
        <v>162.46953664289+0.00174727410596584i</v>
      </c>
      <c r="F274" t="str">
        <f t="shared" si="62"/>
        <v>2.42492492492142-62426.9202693243i</v>
      </c>
      <c r="G274" t="str">
        <f t="shared" si="63"/>
        <v>0.999999999998554-1.20260738083157E-06i</v>
      </c>
      <c r="H274" t="str">
        <f t="shared" si="64"/>
        <v>1078.6518882041+0.503367952923505i</v>
      </c>
      <c r="I274" t="str">
        <f t="shared" si="65"/>
        <v>96.0264554403264-189960.240670417i</v>
      </c>
      <c r="K274" t="str">
        <f t="shared" si="66"/>
        <v>0.0111249954855009-6.99554542989693E-06i</v>
      </c>
      <c r="L274" t="str">
        <f t="shared" si="67"/>
        <v>0.00015-117.947032333129i</v>
      </c>
      <c r="M274" t="str">
        <f t="shared" si="68"/>
        <v>0.0004-20.8141821764345i</v>
      </c>
      <c r="N274">
        <f t="shared" si="69"/>
        <v>89.994545071001212</v>
      </c>
      <c r="O274">
        <f t="shared" si="70"/>
        <v>81.600761066923596</v>
      </c>
      <c r="P274" s="3">
        <f t="shared" si="71"/>
        <v>81.600761066923596</v>
      </c>
      <c r="Q274" s="3">
        <f t="shared" si="72"/>
        <v>-90.005454928998788</v>
      </c>
      <c r="R274">
        <f t="shared" si="73"/>
        <v>89.994545071001212</v>
      </c>
      <c r="S274">
        <f t="shared" si="74"/>
        <v>2.392511365730236E-3</v>
      </c>
      <c r="T274">
        <f t="shared" si="57"/>
        <v>81.600761066923596</v>
      </c>
    </row>
    <row r="275" spans="1:20" x14ac:dyDescent="0.25">
      <c r="A275">
        <f t="shared" si="58"/>
        <v>15.089716111005968</v>
      </c>
      <c r="B275">
        <f t="shared" si="75"/>
        <v>2.4016029089200113</v>
      </c>
      <c r="C275" t="str">
        <f t="shared" si="59"/>
        <v>-1.14473383827304-11978.1806812095i</v>
      </c>
      <c r="D275" t="str">
        <f t="shared" si="60"/>
        <v>3.4781249999621-6627.02992141156i</v>
      </c>
      <c r="E275" t="str">
        <f t="shared" si="61"/>
        <v>162.469536640462+0.00175391375029473i</v>
      </c>
      <c r="F275" t="str">
        <f t="shared" si="62"/>
        <v>2.42492492492139-62190.5960045293i</v>
      </c>
      <c r="G275" t="str">
        <f t="shared" si="63"/>
        <v>0.999999999998543-1.20717728887872E-06i</v>
      </c>
      <c r="H275" t="str">
        <f t="shared" si="64"/>
        <v>1078.65188974839+0.505280751270032i</v>
      </c>
      <c r="I275" t="str">
        <f t="shared" si="65"/>
        <v>96.0264554729256-189241.124642586i</v>
      </c>
      <c r="K275" t="str">
        <f t="shared" si="66"/>
        <v>0.0111249954511255-0.0000070221284802603i</v>
      </c>
      <c r="L275" t="str">
        <f t="shared" si="67"/>
        <v>0.00015-117.500530317921i</v>
      </c>
      <c r="M275" t="str">
        <f t="shared" si="68"/>
        <v>0.0004-20.7353877031624i</v>
      </c>
      <c r="N275">
        <f t="shared" si="69"/>
        <v>89.994524342289964</v>
      </c>
      <c r="O275">
        <f t="shared" si="70"/>
        <v>81.567817235267768</v>
      </c>
      <c r="P275" s="3">
        <f t="shared" si="71"/>
        <v>81.567817235267768</v>
      </c>
      <c r="Q275" s="3">
        <f t="shared" si="72"/>
        <v>-90.005475657710036</v>
      </c>
      <c r="R275">
        <f t="shared" si="73"/>
        <v>89.994524342289964</v>
      </c>
      <c r="S275">
        <f t="shared" si="74"/>
        <v>2.4016029089200114E-3</v>
      </c>
      <c r="T275">
        <f t="shared" si="57"/>
        <v>81.567817235267768</v>
      </c>
    </row>
    <row r="276" spans="1:20" x14ac:dyDescent="0.25">
      <c r="A276">
        <f t="shared" si="58"/>
        <v>15.147057032227792</v>
      </c>
      <c r="B276">
        <f t="shared" si="75"/>
        <v>2.4107289999739074</v>
      </c>
      <c r="C276" t="str">
        <f t="shared" si="59"/>
        <v>-1.14473383363851-11932.8358978019i</v>
      </c>
      <c r="D276" t="str">
        <f t="shared" si="60"/>
        <v>3.47812499996181-6601.94253984757i</v>
      </c>
      <c r="E276" t="str">
        <f t="shared" si="61"/>
        <v>162.469536638015+0.00176057862530437i</v>
      </c>
      <c r="F276" t="str">
        <f t="shared" si="62"/>
        <v>2.42492492492136-61955.1663723367i</v>
      </c>
      <c r="G276" t="str">
        <f t="shared" si="63"/>
        <v>0.999999999998532-1.21176456257644E-06i</v>
      </c>
      <c r="H276" t="str">
        <f t="shared" si="64"/>
        <v>1078.65189130444+0.507200818251704i</v>
      </c>
      <c r="I276" t="str">
        <f t="shared" si="65"/>
        <v>96.0264555057718-188524.730911866i</v>
      </c>
      <c r="K276" t="str">
        <f t="shared" si="66"/>
        <v>0.0111249954164884-7.04881254596017E-06i</v>
      </c>
      <c r="L276" t="str">
        <f t="shared" si="67"/>
        <v>0.00015-117.055718587289i</v>
      </c>
      <c r="M276" t="str">
        <f t="shared" si="68"/>
        <v>0.0004-20.6568915154039i</v>
      </c>
      <c r="N276">
        <f t="shared" si="69"/>
        <v>89.994503534809851</v>
      </c>
      <c r="O276">
        <f t="shared" si="70"/>
        <v>81.534873403575972</v>
      </c>
      <c r="P276" s="3">
        <f t="shared" si="71"/>
        <v>81.534873403575972</v>
      </c>
      <c r="Q276" s="3">
        <f t="shared" si="72"/>
        <v>-90.005496465190149</v>
      </c>
      <c r="R276">
        <f t="shared" si="73"/>
        <v>89.994503534809851</v>
      </c>
      <c r="S276">
        <f t="shared" si="74"/>
        <v>2.4107289999739075E-3</v>
      </c>
      <c r="T276">
        <f t="shared" si="57"/>
        <v>81.534873403575972</v>
      </c>
    </row>
    <row r="277" spans="1:20" x14ac:dyDescent="0.25">
      <c r="A277">
        <f t="shared" si="58"/>
        <v>15.204615848950258</v>
      </c>
      <c r="B277">
        <f t="shared" si="75"/>
        <v>2.4198897701738082</v>
      </c>
      <c r="C277" t="str">
        <f t="shared" si="59"/>
        <v>-1.14473382896868-11887.6627722447i</v>
      </c>
      <c r="D277" t="str">
        <f t="shared" si="60"/>
        <v>3.47812499996151-6576.95012944342i</v>
      </c>
      <c r="E277" t="str">
        <f t="shared" si="61"/>
        <v>162.469536635549+0.00176726882687011i</v>
      </c>
      <c r="F277" t="str">
        <f t="shared" si="62"/>
        <v>2.42492492492133-61720.6279860121i</v>
      </c>
      <c r="G277" t="str">
        <f t="shared" si="63"/>
        <v>0.999999999998521-1.21636926791422E-06i</v>
      </c>
      <c r="H277" t="str">
        <f t="shared" si="64"/>
        <v>1078.65189287234+0.509128181489353i</v>
      </c>
      <c r="I277" t="str">
        <f t="shared" si="65"/>
        <v>96.0264555388671-187811.049172693i</v>
      </c>
      <c r="K277" t="str">
        <f t="shared" si="66"/>
        <v>0.0111249953815876-7.07559801085193E-06i</v>
      </c>
      <c r="L277" t="str">
        <f t="shared" si="67"/>
        <v>0.00015-116.612590742468i</v>
      </c>
      <c r="M277" t="str">
        <f t="shared" si="68"/>
        <v>0.0004-20.5786924839649i</v>
      </c>
      <c r="N277">
        <f t="shared" si="69"/>
        <v>89.99448264826151</v>
      </c>
      <c r="O277">
        <f t="shared" si="70"/>
        <v>81.501929571847739</v>
      </c>
      <c r="P277" s="3">
        <f t="shared" si="71"/>
        <v>81.501929571847739</v>
      </c>
      <c r="Q277" s="3">
        <f t="shared" si="72"/>
        <v>-90.00551735173849</v>
      </c>
      <c r="R277">
        <f t="shared" si="73"/>
        <v>89.99448264826151</v>
      </c>
      <c r="S277">
        <f t="shared" si="74"/>
        <v>2.4198897701738081E-3</v>
      </c>
      <c r="T277">
        <f t="shared" si="57"/>
        <v>81.501929571847739</v>
      </c>
    </row>
    <row r="278" spans="1:20" x14ac:dyDescent="0.25">
      <c r="A278">
        <f t="shared" si="58"/>
        <v>15.262393389176269</v>
      </c>
      <c r="B278">
        <f t="shared" si="75"/>
        <v>2.4290853513004689</v>
      </c>
      <c r="C278" t="str">
        <f t="shared" si="59"/>
        <v>-1.14473382426342-11842.6606547076i</v>
      </c>
      <c r="D278" t="str">
        <f t="shared" si="60"/>
        <v>3.47812499996122-6552.05233067495i</v>
      </c>
      <c r="E278" t="str">
        <f t="shared" si="61"/>
        <v>162.469536633065+0.00177398445123333i</v>
      </c>
      <c r="F278" t="str">
        <f t="shared" si="62"/>
        <v>2.42492492492131-61486.9774716424i</v>
      </c>
      <c r="G278" t="str">
        <f t="shared" si="63"/>
        <v>0.999999999998509-1.22099147113228E-06i</v>
      </c>
      <c r="H278" t="str">
        <f t="shared" si="64"/>
        <v>1078.65189445217+0.511062868708781i</v>
      </c>
      <c r="I278" t="str">
        <f t="shared" si="65"/>
        <v>96.0264555722161-187100.069158513i</v>
      </c>
      <c r="K278" t="str">
        <f t="shared" si="66"/>
        <v>0.011124995346421-7.10248526024961E-06i</v>
      </c>
      <c r="L278" t="str">
        <f t="shared" si="67"/>
        <v>0.00015-116.171140408914i</v>
      </c>
      <c r="M278" t="str">
        <f t="shared" si="68"/>
        <v>0.0004-20.5007894839259i</v>
      </c>
      <c r="N278">
        <f t="shared" si="69"/>
        <v>89.994461682344507</v>
      </c>
      <c r="O278">
        <f t="shared" si="70"/>
        <v>81.468985740083028</v>
      </c>
      <c r="P278" s="3">
        <f t="shared" si="71"/>
        <v>81.468985740083028</v>
      </c>
      <c r="Q278" s="3">
        <f t="shared" si="72"/>
        <v>-90.005538317655493</v>
      </c>
      <c r="R278">
        <f t="shared" si="73"/>
        <v>89.994461682344507</v>
      </c>
      <c r="S278">
        <f t="shared" si="74"/>
        <v>2.4290853513004688E-3</v>
      </c>
      <c r="T278">
        <f t="shared" si="57"/>
        <v>81.468985740083028</v>
      </c>
    </row>
    <row r="279" spans="1:20" x14ac:dyDescent="0.25">
      <c r="A279">
        <f t="shared" si="58"/>
        <v>15.320390484055139</v>
      </c>
      <c r="B279">
        <f t="shared" si="75"/>
        <v>2.4383158756354106</v>
      </c>
      <c r="C279" t="str">
        <f t="shared" si="59"/>
        <v>-1.14473381952223-11797.8288978198i</v>
      </c>
      <c r="D279" t="str">
        <f t="shared" si="60"/>
        <v>3.47812499996095-6527.24878537896i</v>
      </c>
      <c r="E279" t="str">
        <f t="shared" si="61"/>
        <v>162.469536630562+0.00178072559500208i</v>
      </c>
      <c r="F279" t="str">
        <f t="shared" si="62"/>
        <v>2.42492492492129-61254.2114680865i</v>
      </c>
      <c r="G279" t="str">
        <f t="shared" si="63"/>
        <v>0.999999999998498-1.22563123872257E-06i</v>
      </c>
      <c r="H279" t="str">
        <f t="shared" si="64"/>
        <v>1078.65189604404+0.513004907741127i</v>
      </c>
      <c r="I279" t="str">
        <f t="shared" si="65"/>
        <v>96.0264556058191-186391.780641645i</v>
      </c>
      <c r="K279" t="str">
        <f t="shared" si="66"/>
        <v>0.0111249953109866-7.12947468093127E-06i</v>
      </c>
      <c r="L279" t="str">
        <f t="shared" si="67"/>
        <v>0.00015-115.731361236216i</v>
      </c>
      <c r="M279" t="str">
        <f t="shared" si="68"/>
        <v>0.0004-20.4231813946264i</v>
      </c>
      <c r="N279">
        <f t="shared" si="69"/>
        <v>89.994440636757261</v>
      </c>
      <c r="O279">
        <f t="shared" si="70"/>
        <v>81.436041908281354</v>
      </c>
      <c r="P279" s="3">
        <f t="shared" si="71"/>
        <v>81.436041908281354</v>
      </c>
      <c r="Q279" s="3">
        <f t="shared" si="72"/>
        <v>-90.005559363242739</v>
      </c>
      <c r="R279">
        <f t="shared" si="73"/>
        <v>89.994440636757261</v>
      </c>
      <c r="S279">
        <f t="shared" si="74"/>
        <v>2.4383158756354105E-3</v>
      </c>
      <c r="T279">
        <f t="shared" si="57"/>
        <v>81.436041908281354</v>
      </c>
    </row>
    <row r="280" spans="1:20" x14ac:dyDescent="0.25">
      <c r="A280">
        <f t="shared" si="58"/>
        <v>15.378607967894549</v>
      </c>
      <c r="B280">
        <f t="shared" si="75"/>
        <v>2.4475814759628252</v>
      </c>
      <c r="C280" t="str">
        <f t="shared" si="59"/>
        <v>-1.14473381474495-11753.1668566615i</v>
      </c>
      <c r="D280" t="str">
        <f t="shared" si="60"/>
        <v>3.47812499996065-6502.53913674808i</v>
      </c>
      <c r="E280" t="str">
        <f t="shared" si="61"/>
        <v>162.469536628039+0.00178749235514968i</v>
      </c>
      <c r="F280" t="str">
        <f t="shared" si="62"/>
        <v>2.42492492492126-61022.3266269268i</v>
      </c>
      <c r="G280" t="str">
        <f t="shared" si="63"/>
        <v>0.999999999998486-0.0000012302886374297i</v>
      </c>
      <c r="H280" t="str">
        <f t="shared" si="64"/>
        <v>1078.65189764803+0.514954326523297i</v>
      </c>
      <c r="I280" t="str">
        <f t="shared" si="65"/>
        <v>96.0264556396775-185686.173433117i</v>
      </c>
      <c r="K280" t="str">
        <f t="shared" si="66"/>
        <v>0.0111249952752824-0.0000071565666611448i</v>
      </c>
      <c r="L280" t="str">
        <f t="shared" si="67"/>
        <v>0.00015-115.293246898004i</v>
      </c>
      <c r="M280" t="str">
        <f t="shared" si="68"/>
        <v>0.0004-20.3458670996477i</v>
      </c>
      <c r="N280">
        <f t="shared" si="69"/>
        <v>89.994419511196995</v>
      </c>
      <c r="O280">
        <f t="shared" si="70"/>
        <v>81.403098076442504</v>
      </c>
      <c r="P280" s="3">
        <f t="shared" si="71"/>
        <v>81.403098076442504</v>
      </c>
      <c r="Q280" s="3">
        <f t="shared" si="72"/>
        <v>-90.005580488803005</v>
      </c>
      <c r="R280">
        <f t="shared" si="73"/>
        <v>89.994419511196995</v>
      </c>
      <c r="S280">
        <f t="shared" si="74"/>
        <v>2.447581475962825E-3</v>
      </c>
      <c r="T280">
        <f t="shared" si="57"/>
        <v>81.403098076442504</v>
      </c>
    </row>
    <row r="281" spans="1:20" x14ac:dyDescent="0.25">
      <c r="A281">
        <f t="shared" si="58"/>
        <v>15.437046678172548</v>
      </c>
      <c r="B281">
        <f t="shared" si="75"/>
        <v>2.456882285571484</v>
      </c>
      <c r="C281" t="str">
        <f t="shared" si="59"/>
        <v>-1.14473380993137-11708.6738887542i</v>
      </c>
      <c r="D281" t="str">
        <f t="shared" si="60"/>
        <v>3.47812499996035-6477.92302932573i</v>
      </c>
      <c r="E281" t="str">
        <f t="shared" si="61"/>
        <v>162.469536625498+0.00179428482901854i</v>
      </c>
      <c r="F281" t="str">
        <f t="shared" si="62"/>
        <v>2.42492492492124-60791.3196124223i</v>
      </c>
      <c r="G281" t="str">
        <f t="shared" si="63"/>
        <v>0.999999999998475-1.23496373425192E-06i</v>
      </c>
      <c r="H281" t="str">
        <f t="shared" si="64"/>
        <v>1078.65189926423+0.516911153098364i</v>
      </c>
      <c r="I281" t="str">
        <f t="shared" si="65"/>
        <v>96.0264556737946-184983.237382532i</v>
      </c>
      <c r="K281" t="str">
        <f t="shared" si="66"/>
        <v>0.0111249952393063-7.18376159061341E-06i</v>
      </c>
      <c r="L281" t="str">
        <f t="shared" si="67"/>
        <v>0.00015-114.856791091854i</v>
      </c>
      <c r="M281" t="str">
        <f t="shared" si="68"/>
        <v>0.0004-20.2688454867978i</v>
      </c>
      <c r="N281">
        <f t="shared" si="69"/>
        <v>89.994398305359823</v>
      </c>
      <c r="O281">
        <f t="shared" si="70"/>
        <v>81.37015424456618</v>
      </c>
      <c r="P281" s="3">
        <f t="shared" si="71"/>
        <v>81.37015424456618</v>
      </c>
      <c r="Q281" s="3">
        <f t="shared" si="72"/>
        <v>-90.005601694640177</v>
      </c>
      <c r="R281">
        <f t="shared" si="73"/>
        <v>89.994398305359823</v>
      </c>
      <c r="S281">
        <f t="shared" si="74"/>
        <v>2.4568822855714841E-3</v>
      </c>
      <c r="T281">
        <f t="shared" si="57"/>
        <v>81.37015424456618</v>
      </c>
    </row>
    <row r="282" spans="1:20" x14ac:dyDescent="0.25">
      <c r="A282">
        <f t="shared" si="58"/>
        <v>15.495707455549606</v>
      </c>
      <c r="B282">
        <f t="shared" si="75"/>
        <v>2.4662184382566559</v>
      </c>
      <c r="C282" t="str">
        <f t="shared" si="59"/>
        <v>-1.14473380508103-11664.3493540516i</v>
      </c>
      <c r="D282" t="str">
        <f t="shared" si="60"/>
        <v>3.47812499996004-6453.40010900095i</v>
      </c>
      <c r="E282" t="str">
        <f t="shared" si="61"/>
        <v>162.469536622936+0.00180110311432218i</v>
      </c>
      <c r="F282" t="str">
        <f t="shared" si="62"/>
        <v>2.4249249249212-60561.1871014594i</v>
      </c>
      <c r="G282" t="str">
        <f t="shared" si="63"/>
        <v>0.999999999998463-1.23965659644207E-06i</v>
      </c>
      <c r="H282" t="str">
        <f t="shared" si="64"/>
        <v>1078.65190089274+0.518875415615948i</v>
      </c>
      <c r="I282" t="str">
        <f t="shared" si="65"/>
        <v>96.0264557081704-184282.962377921i</v>
      </c>
      <c r="K282" t="str">
        <f t="shared" si="66"/>
        <v>0.0111249952030563-7.21105986054112E-06i</v>
      </c>
      <c r="L282" t="str">
        <f t="shared" si="67"/>
        <v>0.00015-114.421987539205i</v>
      </c>
      <c r="M282" t="str">
        <f t="shared" si="68"/>
        <v>0.0004-20.1921154480951i</v>
      </c>
      <c r="N282">
        <f t="shared" si="69"/>
        <v>89.994377018940725</v>
      </c>
      <c r="O282">
        <f t="shared" si="70"/>
        <v>81.337210412652041</v>
      </c>
      <c r="P282" s="3">
        <f t="shared" si="71"/>
        <v>81.337210412652041</v>
      </c>
      <c r="Q282" s="3">
        <f t="shared" si="72"/>
        <v>-90.005622981059275</v>
      </c>
      <c r="R282">
        <f t="shared" si="73"/>
        <v>89.994377018940725</v>
      </c>
      <c r="S282">
        <f t="shared" si="74"/>
        <v>2.4662184382566558E-3</v>
      </c>
      <c r="T282">
        <f t="shared" si="57"/>
        <v>81.337210412652041</v>
      </c>
    </row>
    <row r="283" spans="1:20" x14ac:dyDescent="0.25">
      <c r="A283">
        <f t="shared" si="58"/>
        <v>15.554591143880694</v>
      </c>
      <c r="B283">
        <f t="shared" si="75"/>
        <v>2.4755900683220311</v>
      </c>
      <c r="C283" t="str">
        <f t="shared" si="59"/>
        <v>-1.14473380019381-11620.1926149307i</v>
      </c>
      <c r="D283" t="str">
        <f t="shared" si="60"/>
        <v>3.47812499995973-6428.9700230033i</v>
      </c>
      <c r="E283" t="str">
        <f t="shared" si="61"/>
        <v>162.469536620356+0.00180794730914305i</v>
      </c>
      <c r="F283" t="str">
        <f t="shared" si="62"/>
        <v>2.42492492492117-60331.925783505i</v>
      </c>
      <c r="G283" t="str">
        <f t="shared" si="63"/>
        <v>0.999999999998451-1.24436729150853E-06i</v>
      </c>
      <c r="H283" t="str">
        <f t="shared" si="64"/>
        <v>1078.65190253365+0.52084714233265i</v>
      </c>
      <c r="I283" t="str">
        <f t="shared" si="65"/>
        <v>96.0264557428078-183585.338345592i</v>
      </c>
      <c r="K283" t="str">
        <f t="shared" si="66"/>
        <v>0.0111249951665303-7.23846186361858E-06i</v>
      </c>
      <c r="L283" t="str">
        <f t="shared" si="67"/>
        <v>0.00015-113.988829985262i</v>
      </c>
      <c r="M283" t="str">
        <f t="shared" si="68"/>
        <v>0.0004-20.115675879752i</v>
      </c>
      <c r="N283">
        <f t="shared" si="69"/>
        <v>89.994355651633455</v>
      </c>
      <c r="O283">
        <f t="shared" si="70"/>
        <v>81.304266580700073</v>
      </c>
      <c r="P283" s="3">
        <f t="shared" si="71"/>
        <v>81.304266580700073</v>
      </c>
      <c r="Q283" s="3">
        <f t="shared" si="72"/>
        <v>-90.005644348366545</v>
      </c>
      <c r="R283">
        <f t="shared" si="73"/>
        <v>89.994355651633455</v>
      </c>
      <c r="S283">
        <f t="shared" si="74"/>
        <v>2.4755900683220309E-3</v>
      </c>
      <c r="T283">
        <f t="shared" si="57"/>
        <v>81.304266580700073</v>
      </c>
    </row>
    <row r="284" spans="1:20" x14ac:dyDescent="0.25">
      <c r="A284">
        <f t="shared" si="58"/>
        <v>15.613698590227441</v>
      </c>
      <c r="B284">
        <f t="shared" si="75"/>
        <v>2.484997310581655</v>
      </c>
      <c r="C284" t="str">
        <f t="shared" si="59"/>
        <v>-1.14473379526944-11576.2030361816i</v>
      </c>
      <c r="D284" t="str">
        <f t="shared" si="60"/>
        <v>3.47812499995943-6404.63241989782i</v>
      </c>
      <c r="E284" t="str">
        <f t="shared" si="61"/>
        <v>162.469536617756+0.0018148175119385i</v>
      </c>
      <c r="F284" t="str">
        <f t="shared" si="62"/>
        <v>2.42492492492115-60103.532360558i</v>
      </c>
      <c r="G284" t="str">
        <f t="shared" si="63"/>
        <v>0.99999999999844-1.24909588721625E-06i</v>
      </c>
      <c r="H284" t="str">
        <f t="shared" si="64"/>
        <v>1078.65190418706+0.522826361612456i</v>
      </c>
      <c r="I284" t="str">
        <f t="shared" si="65"/>
        <v>96.0264557777106-182890.35524999i</v>
      </c>
      <c r="K284" t="str">
        <f t="shared" si="66"/>
        <v>0.0111249951297261-7.26596799402862E-06i</v>
      </c>
      <c r="L284" t="str">
        <f t="shared" si="67"/>
        <v>0.00015-113.557312198906i</v>
      </c>
      <c r="M284" t="str">
        <f t="shared" si="68"/>
        <v>0.0004-20.0395256821598i</v>
      </c>
      <c r="N284">
        <f t="shared" si="69"/>
        <v>89.994334203130677</v>
      </c>
      <c r="O284">
        <f t="shared" si="70"/>
        <v>81.271322748709679</v>
      </c>
      <c r="P284" s="3">
        <f t="shared" si="71"/>
        <v>81.271322748709679</v>
      </c>
      <c r="Q284" s="3">
        <f t="shared" si="72"/>
        <v>-90.005665796869323</v>
      </c>
      <c r="R284">
        <f t="shared" si="73"/>
        <v>89.994334203130677</v>
      </c>
      <c r="S284">
        <f t="shared" si="74"/>
        <v>2.4849973105816551E-3</v>
      </c>
      <c r="T284">
        <f t="shared" si="57"/>
        <v>81.271322748709679</v>
      </c>
    </row>
    <row r="285" spans="1:20" x14ac:dyDescent="0.25">
      <c r="A285">
        <f t="shared" si="58"/>
        <v>15.673030644870305</v>
      </c>
      <c r="B285">
        <f t="shared" si="75"/>
        <v>2.4944403003618651</v>
      </c>
      <c r="C285" t="str">
        <f t="shared" si="59"/>
        <v>-1.14473379030738-11532.3799849997i</v>
      </c>
      <c r="D285" t="str">
        <f t="shared" si="60"/>
        <v>3.47812499995912-6380.38694957986i</v>
      </c>
      <c r="E285" t="str">
        <f t="shared" si="61"/>
        <v>162.469536615136+0.00182171382153998i</v>
      </c>
      <c r="F285" t="str">
        <f t="shared" si="62"/>
        <v>2.42492492492112-59876.0035471019i</v>
      </c>
      <c r="G285" t="str">
        <f t="shared" si="63"/>
        <v>0.999999999998428-1.25384245158765E-06i</v>
      </c>
      <c r="H285" t="str">
        <f t="shared" si="64"/>
        <v>1078.65190585304+0.524813101927099i</v>
      </c>
      <c r="I285" t="str">
        <f t="shared" si="65"/>
        <v>96.0264558128758-182198.003093546i</v>
      </c>
      <c r="K285" t="str">
        <f t="shared" si="66"/>
        <v>0.0111249950926418-7.29357864745187E-06i</v>
      </c>
      <c r="L285" t="str">
        <f t="shared" si="67"/>
        <v>0.00015-113.12742797261i</v>
      </c>
      <c r="M285" t="str">
        <f t="shared" si="68"/>
        <v>0.0004-19.9636637598723i</v>
      </c>
      <c r="N285">
        <f t="shared" si="69"/>
        <v>89.994312673123801</v>
      </c>
      <c r="O285">
        <f t="shared" si="70"/>
        <v>81.238378916680773</v>
      </c>
      <c r="P285" s="3">
        <f t="shared" si="71"/>
        <v>81.238378916680773</v>
      </c>
      <c r="Q285" s="3">
        <f t="shared" si="72"/>
        <v>-90.005687326876199</v>
      </c>
      <c r="R285">
        <f t="shared" si="73"/>
        <v>89.994312673123801</v>
      </c>
      <c r="S285">
        <f t="shared" si="74"/>
        <v>2.4944403003618653E-3</v>
      </c>
      <c r="T285">
        <f t="shared" si="57"/>
        <v>81.238378916680773</v>
      </c>
    </row>
    <row r="286" spans="1:20" x14ac:dyDescent="0.25">
      <c r="A286">
        <f t="shared" si="58"/>
        <v>15.732588161320814</v>
      </c>
      <c r="B286">
        <f t="shared" si="75"/>
        <v>2.5039191735032404</v>
      </c>
      <c r="C286" t="str">
        <f t="shared" si="59"/>
        <v>-1.14473378530769-11488.7228309755i</v>
      </c>
      <c r="D286" t="str">
        <f t="shared" si="60"/>
        <v>3.47812499995881-6356.23326327023i</v>
      </c>
      <c r="E286" t="str">
        <f t="shared" si="61"/>
        <v>162.469536612497+0.0018286363371519i</v>
      </c>
      <c r="F286" t="str">
        <f t="shared" si="62"/>
        <v>2.42492492492109-59649.3360700589i</v>
      </c>
      <c r="G286" t="str">
        <f t="shared" si="63"/>
        <v>0.999999999998416-1.25860705290368E-06i</v>
      </c>
      <c r="H286" t="str">
        <f t="shared" si="64"/>
        <v>1078.65190753172+0.526807391856557i</v>
      </c>
      <c r="I286" t="str">
        <f t="shared" si="65"/>
        <v>96.0264558483111-181508.271916547i</v>
      </c>
      <c r="K286" t="str">
        <f t="shared" si="66"/>
        <v>0.011124995055275-7.32129422107256E-06i</v>
      </c>
      <c r="L286" t="str">
        <f t="shared" si="67"/>
        <v>0.00015-112.699171122345i</v>
      </c>
      <c r="M286" t="str">
        <f t="shared" si="68"/>
        <v>0.0004-19.8880890215903i</v>
      </c>
      <c r="N286">
        <f t="shared" si="69"/>
        <v>89.994291061303144</v>
      </c>
      <c r="O286">
        <f t="shared" si="70"/>
        <v>81.205435084612901</v>
      </c>
      <c r="P286" s="3">
        <f t="shared" si="71"/>
        <v>81.205435084612901</v>
      </c>
      <c r="Q286" s="3">
        <f t="shared" si="72"/>
        <v>-90.005708938696856</v>
      </c>
      <c r="R286">
        <f t="shared" si="73"/>
        <v>89.994291061303144</v>
      </c>
      <c r="S286">
        <f t="shared" si="74"/>
        <v>2.5039191735032403E-3</v>
      </c>
      <c r="T286">
        <f t="shared" si="57"/>
        <v>81.205435084612901</v>
      </c>
    </row>
    <row r="287" spans="1:20" x14ac:dyDescent="0.25">
      <c r="A287">
        <f t="shared" si="58"/>
        <v>15.792371996333834</v>
      </c>
      <c r="B287">
        <f t="shared" si="75"/>
        <v>2.513434066362553</v>
      </c>
      <c r="C287" t="str">
        <f t="shared" si="59"/>
        <v>-1.14473378026996-11445.2309460863i</v>
      </c>
      <c r="D287" t="str">
        <f t="shared" si="60"/>
        <v>3.4781249999585-6332.17101351005i</v>
      </c>
      <c r="E287" t="str">
        <f t="shared" si="61"/>
        <v>162.469536609837+0.00183558515835866i</v>
      </c>
      <c r="F287" t="str">
        <f t="shared" si="62"/>
        <v>2.42492492492105-59423.526668741i</v>
      </c>
      <c r="G287" t="str">
        <f t="shared" si="63"/>
        <v>0.999999999998404-1.26338975970469E-06i</v>
      </c>
      <c r="H287" t="str">
        <f t="shared" si="64"/>
        <v>1078.65190922318+0.528809260089376i</v>
      </c>
      <c r="I287" t="str">
        <f t="shared" si="65"/>
        <v>96.0264558840167-180821.151796976i</v>
      </c>
      <c r="K287" t="str">
        <f t="shared" si="66"/>
        <v>0.0111249950176237-7.34911511358423E-06i</v>
      </c>
      <c r="L287" t="str">
        <f t="shared" si="67"/>
        <v>0.00015-112.272535487492i</v>
      </c>
      <c r="M287" t="str">
        <f t="shared" si="68"/>
        <v>0.0004-19.8128003801457i</v>
      </c>
      <c r="N287">
        <f t="shared" si="69"/>
        <v>89.99426936735783</v>
      </c>
      <c r="O287">
        <f t="shared" si="70"/>
        <v>81.172491252505878</v>
      </c>
      <c r="P287" s="3">
        <f t="shared" si="71"/>
        <v>81.172491252505878</v>
      </c>
      <c r="Q287" s="3">
        <f t="shared" si="72"/>
        <v>-90.00573063264217</v>
      </c>
      <c r="R287">
        <f t="shared" si="73"/>
        <v>89.99426936735783</v>
      </c>
      <c r="S287">
        <f t="shared" si="74"/>
        <v>2.5134340663625528E-3</v>
      </c>
      <c r="T287">
        <f t="shared" si="57"/>
        <v>81.172491252505878</v>
      </c>
    </row>
    <row r="288" spans="1:20" x14ac:dyDescent="0.25">
      <c r="A288">
        <f t="shared" si="58"/>
        <v>15.852383009919901</v>
      </c>
      <c r="B288">
        <f t="shared" si="75"/>
        <v>2.5229851158147305</v>
      </c>
      <c r="C288" t="str">
        <f t="shared" si="59"/>
        <v>-1.14473377519374-11401.9037046865i</v>
      </c>
      <c r="D288" t="str">
        <f t="shared" si="60"/>
        <v>3.47812499995818-6308.19985415574i</v>
      </c>
      <c r="E288" t="str">
        <f t="shared" si="61"/>
        <v>162.469536607156+0.00184256038512227i</v>
      </c>
      <c r="F288" t="str">
        <f t="shared" si="62"/>
        <v>2.42492492492102-59198.5720948039i</v>
      </c>
      <c r="G288" t="str">
        <f t="shared" si="63"/>
        <v>0.999999999998392-1.26819064079155E-06i</v>
      </c>
      <c r="H288" t="str">
        <f t="shared" si="64"/>
        <v>1078.65191092752+0.530818735423118i</v>
      </c>
      <c r="I288" t="str">
        <f t="shared" si="65"/>
        <v>96.0264559199927-180136.632850379i</v>
      </c>
      <c r="K288" t="str">
        <f t="shared" si="66"/>
        <v>0.0111249949796857-7.37704172519524E-06i</v>
      </c>
      <c r="L288" t="str">
        <f t="shared" si="67"/>
        <v>0.00015-111.847514930756i</v>
      </c>
      <c r="M288" t="str">
        <f t="shared" si="68"/>
        <v>0.0004-19.7377967524863i</v>
      </c>
      <c r="N288">
        <f t="shared" si="69"/>
        <v>89.994247590975775</v>
      </c>
      <c r="O288">
        <f t="shared" si="70"/>
        <v>81.139547420359207</v>
      </c>
      <c r="P288" s="3">
        <f t="shared" si="71"/>
        <v>81.139547420359207</v>
      </c>
      <c r="Q288" s="3">
        <f t="shared" si="72"/>
        <v>-90.005752409024225</v>
      </c>
      <c r="R288">
        <f t="shared" si="73"/>
        <v>89.994247590975775</v>
      </c>
      <c r="S288">
        <f t="shared" si="74"/>
        <v>2.5229851158147304E-3</v>
      </c>
      <c r="T288">
        <f t="shared" si="57"/>
        <v>81.139547420359207</v>
      </c>
    </row>
    <row r="289" spans="1:20" x14ac:dyDescent="0.25">
      <c r="A289">
        <f t="shared" si="58"/>
        <v>15.912622065357597</v>
      </c>
      <c r="B289">
        <f t="shared" si="75"/>
        <v>2.5325724592548267</v>
      </c>
      <c r="C289" t="str">
        <f t="shared" si="59"/>
        <v>-1.14473377007897-11358.7404834996i</v>
      </c>
      <c r="D289" t="str">
        <f t="shared" si="60"/>
        <v>3.47812499995786-6284.31944037415i</v>
      </c>
      <c r="E289" t="str">
        <f t="shared" si="61"/>
        <v>162.469536604456+0.00184956211778383i</v>
      </c>
      <c r="F289" t="str">
        <f t="shared" si="62"/>
        <v>2.424924924921-58974.469112201i</v>
      </c>
      <c r="G289" t="str">
        <f t="shared" si="63"/>
        <v>0.99999999999838-1.27300976522655E-06i</v>
      </c>
      <c r="H289" t="str">
        <f t="shared" si="64"/>
        <v>1078.65191264484+0.532835846764801i</v>
      </c>
      <c r="I289" t="str">
        <f t="shared" si="65"/>
        <v>96.0264559562444-179454.705229723i</v>
      </c>
      <c r="K289" t="str">
        <f t="shared" si="66"/>
        <v>0.0111249949414588-7.40507445763497E-06i</v>
      </c>
      <c r="L289" t="str">
        <f t="shared" si="67"/>
        <v>0.00015-111.424103338071i</v>
      </c>
      <c r="M289" t="str">
        <f t="shared" si="68"/>
        <v>0.0004-19.6630770596595i</v>
      </c>
      <c r="N289">
        <f t="shared" si="69"/>
        <v>89.994225731843699</v>
      </c>
      <c r="O289">
        <f t="shared" si="70"/>
        <v>81.106603588172902</v>
      </c>
      <c r="P289" s="3">
        <f t="shared" si="71"/>
        <v>81.106603588172902</v>
      </c>
      <c r="Q289" s="3">
        <f t="shared" si="72"/>
        <v>-90.005774268156301</v>
      </c>
      <c r="R289">
        <f t="shared" si="73"/>
        <v>89.994225731843699</v>
      </c>
      <c r="S289">
        <f t="shared" si="74"/>
        <v>2.5325724592548267E-3</v>
      </c>
      <c r="T289">
        <f t="shared" si="57"/>
        <v>81.106603588172902</v>
      </c>
    </row>
    <row r="290" spans="1:20" x14ac:dyDescent="0.25">
      <c r="A290">
        <f t="shared" si="58"/>
        <v>15.973090029205958</v>
      </c>
      <c r="B290">
        <f t="shared" si="75"/>
        <v>2.5421962345999951</v>
      </c>
      <c r="C290" t="str">
        <f t="shared" si="59"/>
        <v>-1.14473376492523-11315.7406616079i</v>
      </c>
      <c r="D290" t="str">
        <f t="shared" si="60"/>
        <v>3.47812499995753-6260.5294286375i</v>
      </c>
      <c r="E290" t="str">
        <f t="shared" si="61"/>
        <v>162.469536601735+0.00185659045706546i</v>
      </c>
      <c r="F290" t="str">
        <f t="shared" si="62"/>
        <v>2.42492492492096-58751.2144971352i</v>
      </c>
      <c r="G290" t="str">
        <f t="shared" si="63"/>
        <v>0.999999999998367-1.27784720233439E-06i</v>
      </c>
      <c r="H290" t="str">
        <f t="shared" si="64"/>
        <v>1078.65191437523+0.534860623131257i</v>
      </c>
      <c r="I290" t="str">
        <f t="shared" si="65"/>
        <v>96.0264559927704-178775.359125247i</v>
      </c>
      <c r="K290" t="str">
        <f t="shared" si="66"/>
        <v>0.0111249949029409-7.43321371415909E-06i</v>
      </c>
      <c r="L290" t="str">
        <f t="shared" si="67"/>
        <v>0.00015-111.00229461852i</v>
      </c>
      <c r="M290" t="str">
        <f t="shared" si="68"/>
        <v>0.0004-19.5886402267977i</v>
      </c>
      <c r="N290">
        <f t="shared" si="69"/>
        <v>89.994203789647187</v>
      </c>
      <c r="O290">
        <f t="shared" si="70"/>
        <v>81.073659755946451</v>
      </c>
      <c r="P290" s="3">
        <f t="shared" si="71"/>
        <v>81.073659755946451</v>
      </c>
      <c r="Q290" s="3">
        <f t="shared" si="72"/>
        <v>-90.005796210352813</v>
      </c>
      <c r="R290">
        <f t="shared" si="73"/>
        <v>89.994203789647187</v>
      </c>
      <c r="S290">
        <f t="shared" si="74"/>
        <v>2.5421962345999953E-3</v>
      </c>
      <c r="T290">
        <f t="shared" si="57"/>
        <v>81.073659755946451</v>
      </c>
    </row>
    <row r="291" spans="1:20" x14ac:dyDescent="0.25">
      <c r="A291">
        <f t="shared" si="58"/>
        <v>16.033787771316941</v>
      </c>
      <c r="B291">
        <f t="shared" si="75"/>
        <v>2.5518565802914752</v>
      </c>
      <c r="C291" t="str">
        <f t="shared" si="59"/>
        <v>-1.14473375973215-11272.9036204447i</v>
      </c>
      <c r="D291" t="str">
        <f t="shared" si="60"/>
        <v>3.47812499995722-6236.82947671854i</v>
      </c>
      <c r="E291" t="str">
        <f t="shared" si="61"/>
        <v>162.469536598992+0.00186364550407403i</v>
      </c>
      <c r="F291" t="str">
        <f t="shared" si="62"/>
        <v>2.42492492492094-58528.8050380147i</v>
      </c>
      <c r="G291" t="str">
        <f t="shared" si="63"/>
        <v>0.999999999998355-1.28270302170325E-06i</v>
      </c>
      <c r="H291" t="str">
        <f t="shared" si="64"/>
        <v>1078.6519161188+0.536893093649603i</v>
      </c>
      <c r="I291" t="str">
        <f t="shared" si="65"/>
        <v>96.0264560295746-178098.584764334i</v>
      </c>
      <c r="K291" t="str">
        <f t="shared" si="66"/>
        <v>0.0111249948641297-7.46145989955568E-06i</v>
      </c>
      <c r="L291" t="str">
        <f t="shared" si="67"/>
        <v>0.00015-110.582082704244i</v>
      </c>
      <c r="M291" t="str">
        <f t="shared" si="68"/>
        <v>0.0004-19.514485183102i</v>
      </c>
      <c r="N291">
        <f t="shared" si="69"/>
        <v>89.994181764070589</v>
      </c>
      <c r="O291">
        <f t="shared" si="70"/>
        <v>81.040715923679699</v>
      </c>
      <c r="P291" s="3">
        <f t="shared" si="71"/>
        <v>81.040715923679699</v>
      </c>
      <c r="Q291" s="3">
        <f t="shared" si="72"/>
        <v>-90.005818235929411</v>
      </c>
      <c r="R291">
        <f t="shared" si="73"/>
        <v>89.994181764070589</v>
      </c>
      <c r="S291">
        <f t="shared" si="74"/>
        <v>2.5518565802914754E-3</v>
      </c>
      <c r="T291">
        <f t="shared" si="57"/>
        <v>81.040715923679699</v>
      </c>
    </row>
    <row r="292" spans="1:20" x14ac:dyDescent="0.25">
      <c r="A292">
        <f t="shared" si="58"/>
        <v>16.094716164847945</v>
      </c>
      <c r="B292">
        <f t="shared" si="75"/>
        <v>2.5615536352965829</v>
      </c>
      <c r="C292" t="str">
        <f t="shared" si="59"/>
        <v>-1.1447337544997-11230.2287437845i</v>
      </c>
      <c r="D292" t="str">
        <f t="shared" si="60"/>
        <v>3.4781249999569-6213.21924368543i</v>
      </c>
      <c r="E292" t="str">
        <f t="shared" si="61"/>
        <v>162.46953659623+0.00187072736029807i</v>
      </c>
      <c r="F292" t="str">
        <f t="shared" si="62"/>
        <v>2.42492492492091-58307.2375354038i</v>
      </c>
      <c r="G292" t="str">
        <f t="shared" si="63"/>
        <v>0.999999999998342-1.28757729318571E-06i</v>
      </c>
      <c r="H292" t="str">
        <f t="shared" si="64"/>
        <v>1078.65191787565+0.538933287557655i</v>
      </c>
      <c r="I292" t="str">
        <f t="shared" si="65"/>
        <v>96.0264560666608-177424.372411354i</v>
      </c>
      <c r="K292" t="str">
        <f t="shared" si="66"/>
        <v>0.0111249948250229-7.48981342015112E-06i</v>
      </c>
      <c r="L292" t="str">
        <f t="shared" si="67"/>
        <v>0.00015-110.163461550353i</v>
      </c>
      <c r="M292" t="str">
        <f t="shared" si="68"/>
        <v>0.0004-19.440610861827i</v>
      </c>
      <c r="N292">
        <f t="shared" si="69"/>
        <v>89.994159654797059</v>
      </c>
      <c r="O292">
        <f t="shared" si="70"/>
        <v>81.00777209137209</v>
      </c>
      <c r="P292" s="3">
        <f t="shared" si="71"/>
        <v>81.00777209137209</v>
      </c>
      <c r="Q292" s="3">
        <f t="shared" si="72"/>
        <v>-90.005840345202941</v>
      </c>
      <c r="R292">
        <f t="shared" si="73"/>
        <v>89.994159654797059</v>
      </c>
      <c r="S292">
        <f t="shared" si="74"/>
        <v>2.561553635296583E-3</v>
      </c>
      <c r="T292">
        <f t="shared" si="57"/>
        <v>81.00777209137209</v>
      </c>
    </row>
    <row r="293" spans="1:20" x14ac:dyDescent="0.25">
      <c r="A293">
        <f t="shared" si="58"/>
        <v>16.155876086274368</v>
      </c>
      <c r="B293">
        <f t="shared" si="75"/>
        <v>2.5712875391107097</v>
      </c>
      <c r="C293" t="str">
        <f t="shared" si="59"/>
        <v>-1.14473374922729-11187.7154177351i</v>
      </c>
      <c r="D293" t="str">
        <f t="shared" si="60"/>
        <v>3.47812499995655-6189.69838989703i</v>
      </c>
      <c r="E293" t="str">
        <f t="shared" si="61"/>
        <v>162.469536593446+0.00187783612761381i</v>
      </c>
      <c r="F293" t="str">
        <f t="shared" si="62"/>
        <v>2.42492492492087-58086.5088019798i</v>
      </c>
      <c r="G293" t="str">
        <f t="shared" si="63"/>
        <v>0.99999999999833-1.29247008689979E-06i</v>
      </c>
      <c r="H293" t="str">
        <f t="shared" si="64"/>
        <v>1078.65191964587+0.540981234204287i</v>
      </c>
      <c r="I293" t="str">
        <f t="shared" si="65"/>
        <v>96.026456104027-176752.712367535i</v>
      </c>
      <c r="K293" t="str">
        <f t="shared" si="66"/>
        <v>0.0111249947856184-7.51827468381554E-06i</v>
      </c>
      <c r="L293" t="str">
        <f t="shared" si="67"/>
        <v>0.00015-109.746425134841i</v>
      </c>
      <c r="M293" t="str">
        <f t="shared" si="68"/>
        <v>0.0004-19.367016200266i</v>
      </c>
      <c r="N293">
        <f t="shared" si="69"/>
        <v>89.994137461508544</v>
      </c>
      <c r="O293">
        <f t="shared" si="70"/>
        <v>80.974828259023539</v>
      </c>
      <c r="P293" s="3">
        <f t="shared" si="71"/>
        <v>80.974828259023539</v>
      </c>
      <c r="Q293" s="3">
        <f t="shared" si="72"/>
        <v>-90.005862538491456</v>
      </c>
      <c r="R293">
        <f t="shared" si="73"/>
        <v>89.994137461508544</v>
      </c>
      <c r="S293">
        <f t="shared" si="74"/>
        <v>2.5712875391107099E-3</v>
      </c>
      <c r="T293">
        <f t="shared" si="57"/>
        <v>80.974828259023539</v>
      </c>
    </row>
    <row r="294" spans="1:20" x14ac:dyDescent="0.25">
      <c r="A294">
        <f t="shared" si="58"/>
        <v>16.217268415402209</v>
      </c>
      <c r="B294">
        <f t="shared" si="75"/>
        <v>2.5810584317593306</v>
      </c>
      <c r="C294" t="str">
        <f t="shared" si="59"/>
        <v>-1.14473374391482-11145.3630307281i</v>
      </c>
      <c r="D294" t="str">
        <f t="shared" si="60"/>
        <v>3.47812499995623-6166.26657699805i</v>
      </c>
      <c r="E294" t="str">
        <f t="shared" si="61"/>
        <v>162.469536590642+0.00188497190828346i</v>
      </c>
      <c r="F294" t="str">
        <f t="shared" si="62"/>
        <v>2.42492492492084-57866.6156624864i</v>
      </c>
      <c r="G294" t="str">
        <f t="shared" si="63"/>
        <v>0.999999999998317-0.00000129738147323i</v>
      </c>
      <c r="H294" t="str">
        <f t="shared" si="64"/>
        <v>1078.65192142957+0.543036963049945i</v>
      </c>
      <c r="I294" t="str">
        <f t="shared" si="65"/>
        <v>96.0264561416797-176083.594970824i</v>
      </c>
      <c r="K294" t="str">
        <f t="shared" si="66"/>
        <v>0.0111249947459138-7.54684409996914E-06i</v>
      </c>
      <c r="L294" t="str">
        <f t="shared" si="67"/>
        <v>0.00015-109.330967458498i</v>
      </c>
      <c r="M294" t="str">
        <f t="shared" si="68"/>
        <v>0.0004-19.293700139735i</v>
      </c>
      <c r="N294">
        <f t="shared" si="69"/>
        <v>89.99411518388581</v>
      </c>
      <c r="O294">
        <f t="shared" si="70"/>
        <v>80.941884426633735</v>
      </c>
      <c r="P294" s="3">
        <f t="shared" si="71"/>
        <v>80.941884426633735</v>
      </c>
      <c r="Q294" s="3">
        <f t="shared" si="72"/>
        <v>-90.00588481611419</v>
      </c>
      <c r="R294">
        <f t="shared" si="73"/>
        <v>89.99411518388581</v>
      </c>
      <c r="S294">
        <f t="shared" si="74"/>
        <v>2.5810584317593308E-3</v>
      </c>
      <c r="T294">
        <f t="shared" si="57"/>
        <v>80.941884426633735</v>
      </c>
    </row>
    <row r="295" spans="1:20" x14ac:dyDescent="0.25">
      <c r="A295">
        <f t="shared" si="58"/>
        <v>16.278894035380738</v>
      </c>
      <c r="B295">
        <f t="shared" si="75"/>
        <v>2.5908664538000159</v>
      </c>
      <c r="C295" t="str">
        <f t="shared" si="59"/>
        <v>-1.14473373856178-11103.1709735098i</v>
      </c>
      <c r="D295" t="str">
        <f t="shared" si="60"/>
        <v>3.4781249999559-6142.92346791394i</v>
      </c>
      <c r="E295" t="str">
        <f t="shared" si="61"/>
        <v>162.469536587814+0.00189213480495931i</v>
      </c>
      <c r="F295" t="str">
        <f t="shared" si="62"/>
        <v>2.42492492492081-57647.5549536864i</v>
      </c>
      <c r="G295" t="str">
        <f t="shared" si="63"/>
        <v>0.999999999998304-1.30231152282825E-06i</v>
      </c>
      <c r="H295" t="str">
        <f t="shared" si="64"/>
        <v>1078.65192322686+0.545100503666994i</v>
      </c>
      <c r="I295" t="str">
        <f t="shared" si="65"/>
        <v>96.0264561796183-175417.010595745i</v>
      </c>
      <c r="K295" t="str">
        <f t="shared" si="66"/>
        <v>0.0111249947059069-7.57552207958775E-06i</v>
      </c>
      <c r="L295" t="str">
        <f t="shared" si="67"/>
        <v>0.00015-108.917082544828i</v>
      </c>
      <c r="M295" t="str">
        <f t="shared" si="68"/>
        <v>0.0004-19.2206616255579i</v>
      </c>
      <c r="N295">
        <f t="shared" si="69"/>
        <v>89.994092821608362</v>
      </c>
      <c r="O295">
        <f t="shared" si="70"/>
        <v>80.908940594202093</v>
      </c>
      <c r="P295" s="3">
        <f t="shared" si="71"/>
        <v>80.908940594202093</v>
      </c>
      <c r="Q295" s="3">
        <f t="shared" si="72"/>
        <v>-90.005907178391638</v>
      </c>
      <c r="R295">
        <f t="shared" si="73"/>
        <v>89.994092821608362</v>
      </c>
      <c r="S295">
        <f t="shared" si="74"/>
        <v>2.5908664538000161E-3</v>
      </c>
      <c r="T295">
        <f t="shared" si="57"/>
        <v>80.908940594202093</v>
      </c>
    </row>
    <row r="296" spans="1:20" x14ac:dyDescent="0.25">
      <c r="A296">
        <f t="shared" si="58"/>
        <v>16.340753832715187</v>
      </c>
      <c r="B296">
        <f t="shared" si="75"/>
        <v>2.600711746324456</v>
      </c>
      <c r="C296" t="str">
        <f t="shared" si="59"/>
        <v>-1.14473373316809-11061.1386391339i</v>
      </c>
      <c r="D296" t="str">
        <f t="shared" si="60"/>
        <v>3.47812499995556-6119.66872684621i</v>
      </c>
      <c r="E296" t="str">
        <f t="shared" si="61"/>
        <v>162.469536584968+0.00189932492068016i</v>
      </c>
      <c r="F296" t="str">
        <f t="shared" si="62"/>
        <v>2.42492492492078-57429.3235243179i</v>
      </c>
      <c r="G296" t="str">
        <f t="shared" si="63"/>
        <v>0.999999999998291-1.30726030661498E-06i</v>
      </c>
      <c r="H296" t="str">
        <f t="shared" si="64"/>
        <v>1078.65192503783+0.547171885740189i</v>
      </c>
      <c r="I296" t="str">
        <f t="shared" si="65"/>
        <v>96.0264562178454-174752.949653252i</v>
      </c>
      <c r="K296" t="str">
        <f t="shared" si="66"/>
        <v>0.0111249946655954-7.60430903520896E-06i</v>
      </c>
      <c r="L296" t="str">
        <f t="shared" si="67"/>
        <v>0.00015-108.504764439956i</v>
      </c>
      <c r="M296" t="str">
        <f t="shared" si="68"/>
        <v>0.0004-19.1478996070511i</v>
      </c>
      <c r="N296">
        <f t="shared" si="69"/>
        <v>89.99407037435455</v>
      </c>
      <c r="O296">
        <f t="shared" si="70"/>
        <v>80.875996761728743</v>
      </c>
      <c r="P296" s="3">
        <f t="shared" si="71"/>
        <v>80.875996761728743</v>
      </c>
      <c r="Q296" s="3">
        <f t="shared" si="72"/>
        <v>-90.00592962564545</v>
      </c>
      <c r="R296">
        <f t="shared" si="73"/>
        <v>89.99407037435455</v>
      </c>
      <c r="S296">
        <f t="shared" si="74"/>
        <v>2.6007117463244561E-3</v>
      </c>
      <c r="T296">
        <f t="shared" si="57"/>
        <v>80.875996761728743</v>
      </c>
    </row>
    <row r="297" spans="1:20" x14ac:dyDescent="0.25">
      <c r="A297">
        <f t="shared" si="58"/>
        <v>16.402848697279502</v>
      </c>
      <c r="B297">
        <f t="shared" si="75"/>
        <v>2.6105944509604888</v>
      </c>
      <c r="C297" t="str">
        <f t="shared" si="59"/>
        <v>-1.14473372773334-11019.2654229505i</v>
      </c>
      <c r="D297" t="str">
        <f t="shared" si="60"/>
        <v>3.47812499995522-6096.50201926767i</v>
      </c>
      <c r="E297" t="str">
        <f t="shared" si="61"/>
        <v>162.469536582098+0.00190654235888147i</v>
      </c>
      <c r="F297" t="str">
        <f t="shared" si="62"/>
        <v>2.42492492492075-57211.9182350489i</v>
      </c>
      <c r="G297" t="str">
        <f t="shared" si="63"/>
        <v>0.999999999998278-0.0000013122278957801i</v>
      </c>
      <c r="H297" t="str">
        <f t="shared" si="64"/>
        <v>1078.65192686259+0.549251139067092i</v>
      </c>
      <c r="I297" t="str">
        <f t="shared" si="65"/>
        <v>96.026456256365-174091.40259061i</v>
      </c>
      <c r="K297" t="str">
        <f t="shared" si="66"/>
        <v>0.0111249946249769-7.63320538093793E-06i</v>
      </c>
      <c r="L297" t="str">
        <f t="shared" si="67"/>
        <v>0.00015-108.094007212548i</v>
      </c>
      <c r="M297" t="str">
        <f t="shared" si="68"/>
        <v>0.0004-19.0754130375085i</v>
      </c>
      <c r="N297">
        <f t="shared" si="69"/>
        <v>89.994047841801432</v>
      </c>
      <c r="O297">
        <f t="shared" si="70"/>
        <v>80.843052929212888</v>
      </c>
      <c r="P297" s="3">
        <f t="shared" si="71"/>
        <v>80.843052929212888</v>
      </c>
      <c r="Q297" s="3">
        <f t="shared" si="72"/>
        <v>-90.005952158198568</v>
      </c>
      <c r="R297">
        <f t="shared" si="73"/>
        <v>89.994047841801432</v>
      </c>
      <c r="S297">
        <f t="shared" si="74"/>
        <v>2.6105944509604889E-3</v>
      </c>
      <c r="T297">
        <f t="shared" si="57"/>
        <v>80.843052929212888</v>
      </c>
    </row>
    <row r="298" spans="1:20" x14ac:dyDescent="0.25">
      <c r="A298">
        <f t="shared" si="58"/>
        <v>16.465179522329162</v>
      </c>
      <c r="B298">
        <f t="shared" si="75"/>
        <v>2.6205147098741386</v>
      </c>
      <c r="C298" t="str">
        <f t="shared" si="59"/>
        <v>-1.14473372225713-10977.5507225997i</v>
      </c>
      <c r="D298" t="str">
        <f t="shared" si="60"/>
        <v>3.47812499995487-6073.4230119174i</v>
      </c>
      <c r="E298" t="str">
        <f t="shared" si="61"/>
        <v>162.469536579206+0.00191378722338784i</v>
      </c>
      <c r="F298" t="str">
        <f t="shared" si="62"/>
        <v>2.42492492492071-56995.3359584309i</v>
      </c>
      <c r="G298" t="str">
        <f t="shared" si="63"/>
        <v>0.999999999998265-1.31721436178404E-06i</v>
      </c>
      <c r="H298" t="str">
        <f t="shared" si="64"/>
        <v>1078.65192870124+0.551338293558475i</v>
      </c>
      <c r="I298" t="str">
        <f t="shared" si="65"/>
        <v>96.0264562951765-173432.35989124i</v>
      </c>
      <c r="K298" t="str">
        <f t="shared" si="66"/>
        <v>0.0111249945840491-7.66221153245326E-06i</v>
      </c>
      <c r="L298" t="str">
        <f t="shared" si="67"/>
        <v>0.00015-107.684804953724i</v>
      </c>
      <c r="M298" t="str">
        <f t="shared" si="68"/>
        <v>0.0004-19.0032008741866i</v>
      </c>
      <c r="N298">
        <f t="shared" si="69"/>
        <v>89.994025223624902</v>
      </c>
      <c r="O298">
        <f t="shared" si="70"/>
        <v>80.810109096654458</v>
      </c>
      <c r="P298" s="3">
        <f t="shared" si="71"/>
        <v>80.810109096654458</v>
      </c>
      <c r="Q298" s="3">
        <f t="shared" si="72"/>
        <v>-90.005974776375098</v>
      </c>
      <c r="R298">
        <f t="shared" si="73"/>
        <v>89.994025223624902</v>
      </c>
      <c r="S298">
        <f t="shared" si="74"/>
        <v>2.6205147098741386E-3</v>
      </c>
      <c r="T298">
        <f t="shared" si="57"/>
        <v>80.810109096654458</v>
      </c>
    </row>
    <row r="299" spans="1:20" x14ac:dyDescent="0.25">
      <c r="A299">
        <f t="shared" si="58"/>
        <v>16.527747204514014</v>
      </c>
      <c r="B299">
        <f t="shared" si="75"/>
        <v>2.6304726657716602</v>
      </c>
      <c r="C299" t="str">
        <f t="shared" si="59"/>
        <v>-1.14473371673925-10935.9939380016i</v>
      </c>
      <c r="D299" t="str">
        <f t="shared" si="60"/>
        <v>3.47812499995454-6050.43137279618i</v>
      </c>
      <c r="E299" t="str">
        <f t="shared" si="61"/>
        <v>162.469536576293+0.00192105961841977i</v>
      </c>
      <c r="F299" t="str">
        <f t="shared" si="62"/>
        <v>2.42492492492069-56779.5735788558i</v>
      </c>
      <c r="G299" t="str">
        <f t="shared" si="63"/>
        <v>0.999999999998252-1.32221977635881E-06i</v>
      </c>
      <c r="H299" t="str">
        <f t="shared" si="64"/>
        <v>1078.6519305539+0.55343337923879i</v>
      </c>
      <c r="I299" t="str">
        <f t="shared" si="65"/>
        <v>96.0264563342845-172775.812074595i</v>
      </c>
      <c r="K299" t="str">
        <f t="shared" si="66"/>
        <v>0.0111249945428097-7.69132790701331E-06i</v>
      </c>
      <c r="L299" t="str">
        <f t="shared" si="67"/>
        <v>0.00015-107.277151776972i</v>
      </c>
      <c r="M299" t="str">
        <f t="shared" si="68"/>
        <v>0.0004-18.9312620782891i</v>
      </c>
      <c r="N299">
        <f t="shared" si="69"/>
        <v>89.994002519499574</v>
      </c>
      <c r="O299">
        <f t="shared" si="70"/>
        <v>80.777165264053195</v>
      </c>
      <c r="P299" s="3">
        <f t="shared" si="71"/>
        <v>80.777165264053195</v>
      </c>
      <c r="Q299" s="3">
        <f t="shared" si="72"/>
        <v>-90.005997480500426</v>
      </c>
      <c r="R299">
        <f t="shared" si="73"/>
        <v>89.994002519499574</v>
      </c>
      <c r="S299">
        <f t="shared" si="74"/>
        <v>2.63047266577166E-3</v>
      </c>
      <c r="T299">
        <f t="shared" si="57"/>
        <v>80.777165264053195</v>
      </c>
    </row>
    <row r="300" spans="1:20" x14ac:dyDescent="0.25">
      <c r="A300">
        <f t="shared" si="58"/>
        <v>16.590552643891165</v>
      </c>
      <c r="B300">
        <f t="shared" si="75"/>
        <v>2.6404684619015923</v>
      </c>
      <c r="C300" t="str">
        <f t="shared" si="59"/>
        <v>-1.14473371117933-10894.5944713478i</v>
      </c>
      <c r="D300" t="str">
        <f t="shared" si="60"/>
        <v>3.47812499995418-6027.5267711615i</v>
      </c>
      <c r="E300" t="str">
        <f t="shared" si="61"/>
        <v>162.469536573358+0.00192835964859376i</v>
      </c>
      <c r="F300" t="str">
        <f t="shared" si="62"/>
        <v>2.42492492492065-56564.6279925085i</v>
      </c>
      <c r="G300" t="str">
        <f t="shared" si="63"/>
        <v>0.999999999998239-1.32724421150895E-06i</v>
      </c>
      <c r="H300" t="str">
        <f t="shared" si="64"/>
        <v>1078.65193242065+0.555536426246571i</v>
      </c>
      <c r="I300" t="str">
        <f t="shared" si="65"/>
        <v>96.0264563736885-172121.749696007i</v>
      </c>
      <c r="K300" t="str">
        <f t="shared" si="66"/>
        <v>0.0111249945012563-7.72055492346178E-06i</v>
      </c>
      <c r="L300" t="str">
        <f t="shared" si="67"/>
        <v>0.00015-106.871041818063i</v>
      </c>
      <c r="M300" t="str">
        <f t="shared" si="68"/>
        <v>0.0004-18.8595956149523i</v>
      </c>
      <c r="N300">
        <f t="shared" si="69"/>
        <v>89.993979729098854</v>
      </c>
      <c r="O300">
        <f t="shared" si="70"/>
        <v>80.744221431408718</v>
      </c>
      <c r="P300" s="3">
        <f t="shared" si="71"/>
        <v>80.744221431408718</v>
      </c>
      <c r="Q300" s="3">
        <f t="shared" si="72"/>
        <v>-90.006020270901146</v>
      </c>
      <c r="R300">
        <f t="shared" si="73"/>
        <v>89.993979729098854</v>
      </c>
      <c r="S300">
        <f t="shared" si="74"/>
        <v>2.6404684619015925E-3</v>
      </c>
      <c r="T300">
        <f t="shared" ref="T300:T363" si="76">P300</f>
        <v>80.744221431408718</v>
      </c>
    </row>
    <row r="301" spans="1:20" x14ac:dyDescent="0.25">
      <c r="A301">
        <f t="shared" ref="A301:A364" si="77">2*PI()*B301</f>
        <v>16.653596743937953</v>
      </c>
      <c r="B301">
        <f t="shared" si="75"/>
        <v>2.6505022420568185</v>
      </c>
      <c r="C301" t="str">
        <f t="shared" ref="C301:C364" si="78">IMPRODUCT(D301,E301,$C$40,,K301,$C$41)</f>
        <v>-1.14473370557714-10853.3517270928i</v>
      </c>
      <c r="D301" t="str">
        <f t="shared" ref="D301:D364" si="79">IMDIV(IMPRODUCT($C$37,$C$38,COMPLEX(1,A301/$C$38)),IMSUM(-1*A301*A301/$C$39,COMPLEX(0,1*A301)))</f>
        <v>3.47812499995383-6004.70887752303i</v>
      </c>
      <c r="E301" t="str">
        <f t="shared" ref="E301:E364" si="80">IMDIV(IMPRODUCT(IMSUM(F301,G301),$C$29,H301),IMSUM(1,I301))</f>
        <v>162.469536570399+0.00193568741892431i</v>
      </c>
      <c r="F301" t="str">
        <f t="shared" ref="F301:F364" si="81">IMDIV(IMPRODUCT($C$14,$C$15,COMPLEX(1,A301/$C$15)),IMSUM(-1*A301*A301/$C$16,COMPLEX(0,A301)))</f>
        <v>2.42492492492062-56350.4961073251i</v>
      </c>
      <c r="G301" t="str">
        <f t="shared" ref="G301:G364" si="82">IMDIV(1,COMPLEX(1,A301*$C$9*$C$10))</f>
        <v>0.999999999998225-1.33228773951267E-06i</v>
      </c>
      <c r="H301" t="str">
        <f t="shared" ref="H301:H364" si="83">IMDIV($C$3,IMSUM(K301,COMPLEX(0,$C$28*A301)))</f>
        <v>1078.65193430164+0.557647464834904i</v>
      </c>
      <c r="I301" t="str">
        <f t="shared" ref="I301:I364" si="84">IMPRODUCT(F301,$C$29,H301,$C$31)</f>
        <v>96.0264564133955-171470.163346579i</v>
      </c>
      <c r="K301" t="str">
        <f t="shared" ref="K301:K364" si="85">IF($C$26&lt;=0,IMDIV(1,IMSUM(IMDIV(1,L301),1/$C$18)),IMDIV(1,IMSUM(IMDIV(1,L301),1/$C$18,IMDIV(1,M301))))</f>
        <v>0.0111249944593864-7.74989300223411E-06i</v>
      </c>
      <c r="L301" t="str">
        <f t="shared" ref="L301:L364" si="86">IMSUM($C$21/$C$22,IMDIV(1,COMPLEX(0,$C$20*$C$22*A301)))</f>
        <v>0.00015-106.46646923497i</v>
      </c>
      <c r="M301" t="str">
        <f t="shared" ref="M301:M364" si="87">IMSUM($C$25/$C$26,IMDIV(1,COMPLEX(0,$C$24*$C$26*A301)))</f>
        <v>0.0004-18.78820045323i</v>
      </c>
      <c r="N301">
        <f t="shared" ref="N301:N364" si="88">ABS(R301)</f>
        <v>89.993956852094911</v>
      </c>
      <c r="O301">
        <f t="shared" ref="O301:O364" si="89">ABS(P301)</f>
        <v>80.711277598720429</v>
      </c>
      <c r="P301" s="3">
        <f t="shared" ref="P301:P364" si="90">20*LOG10(IMABS(C301))</f>
        <v>80.711277598720429</v>
      </c>
      <c r="Q301" s="3">
        <f t="shared" ref="Q301:Q364" si="91">IMARGUMENT(C301)*180/PI()</f>
        <v>-90.006043147905089</v>
      </c>
      <c r="R301">
        <f t="shared" ref="R301:R364" si="92">IF(Q301&lt;0,Q301+180,Q301-180)</f>
        <v>89.993956852094911</v>
      </c>
      <c r="S301">
        <f t="shared" ref="S301:S364" si="93">B301/1000</f>
        <v>2.6505022420568185E-3</v>
      </c>
      <c r="T301">
        <f t="shared" si="76"/>
        <v>80.711277598720429</v>
      </c>
    </row>
    <row r="302" spans="1:20" x14ac:dyDescent="0.25">
      <c r="A302">
        <f t="shared" si="77"/>
        <v>16.716880411564915</v>
      </c>
      <c r="B302">
        <f t="shared" ref="B302:B365" si="94">B301*(1+B$42)</f>
        <v>2.6605741505766343</v>
      </c>
      <c r="C302" t="str">
        <f t="shared" si="78"/>
        <v>-1.14473369993225-10812.2651119464i</v>
      </c>
      <c r="D302" t="str">
        <f t="shared" si="79"/>
        <v>3.47812499995349-5981.97736363771i</v>
      </c>
      <c r="E302" t="str">
        <f t="shared" si="80"/>
        <v>162.469536567419+0.00194304303482333i</v>
      </c>
      <c r="F302" t="str">
        <f t="shared" si="81"/>
        <v>2.42492492492059-56137.1748429467i</v>
      </c>
      <c r="G302" t="str">
        <f t="shared" si="82"/>
        <v>0.999999999998211-0.0000013373504329228i</v>
      </c>
      <c r="H302" t="str">
        <f t="shared" si="83"/>
        <v>1078.65193619693+0.559766525371785i</v>
      </c>
      <c r="I302" t="str">
        <f t="shared" si="84"/>
        <v>96.0264564534023-170821.043653014i</v>
      </c>
      <c r="K302" t="str">
        <f t="shared" si="85"/>
        <v>0.0111249944171978-7.77934256536315E-06i</v>
      </c>
      <c r="L302" t="str">
        <f t="shared" si="86"/>
        <v>0.00015-106.063428207781i</v>
      </c>
      <c r="M302" t="str">
        <f t="shared" si="87"/>
        <v>0.0004-18.7170755660789i</v>
      </c>
      <c r="N302">
        <f t="shared" si="88"/>
        <v>89.993933888158651</v>
      </c>
      <c r="O302">
        <f t="shared" si="89"/>
        <v>80.678333765988469</v>
      </c>
      <c r="P302" s="3">
        <f t="shared" si="90"/>
        <v>80.678333765988469</v>
      </c>
      <c r="Q302" s="3">
        <f t="shared" si="91"/>
        <v>-90.006066111841349</v>
      </c>
      <c r="R302">
        <f t="shared" si="92"/>
        <v>89.993933888158651</v>
      </c>
      <c r="S302">
        <f t="shared" si="93"/>
        <v>2.6605741505766342E-3</v>
      </c>
      <c r="T302">
        <f t="shared" si="76"/>
        <v>80.678333765988469</v>
      </c>
    </row>
    <row r="303" spans="1:20" x14ac:dyDescent="0.25">
      <c r="A303">
        <f t="shared" si="77"/>
        <v>16.780404557128861</v>
      </c>
      <c r="B303">
        <f t="shared" si="94"/>
        <v>2.6706843323488254</v>
      </c>
      <c r="C303" t="str">
        <f t="shared" si="78"/>
        <v>-1.14473369424432-10771.3340348635i</v>
      </c>
      <c r="D303" t="str">
        <f t="shared" si="79"/>
        <v>3.47812499995313-5959.33190250502i</v>
      </c>
      <c r="E303" t="str">
        <f t="shared" si="80"/>
        <v>162.469536564416+0.00195042660210576i</v>
      </c>
      <c r="F303" t="str">
        <f t="shared" si="81"/>
        <v>2.42492492492055-55924.6611306747i</v>
      </c>
      <c r="G303" t="str">
        <f t="shared" si="82"/>
        <v>0.999999999998198-1.34243236456789E-06i</v>
      </c>
      <c r="H303" t="str">
        <f t="shared" si="83"/>
        <v>1078.65193810666+0.561893638340661i</v>
      </c>
      <c r="I303" t="str">
        <f t="shared" si="84"/>
        <v>96.0264564937139-170174.381277512i</v>
      </c>
      <c r="K303" t="str">
        <f t="shared" si="85"/>
        <v>0.0111249943746879-7.80890403648556E-06i</v>
      </c>
      <c r="L303" t="str">
        <f t="shared" si="86"/>
        <v>0.00015-105.661912938614i</v>
      </c>
      <c r="M303" t="str">
        <f t="shared" si="87"/>
        <v>0.0004-18.6462199303437i</v>
      </c>
      <c r="N303">
        <f t="shared" si="88"/>
        <v>89.993910836959714</v>
      </c>
      <c r="O303">
        <f t="shared" si="89"/>
        <v>80.645389933212201</v>
      </c>
      <c r="P303" s="3">
        <f t="shared" si="90"/>
        <v>80.645389933212201</v>
      </c>
      <c r="Q303" s="3">
        <f t="shared" si="91"/>
        <v>-90.006089163040286</v>
      </c>
      <c r="R303">
        <f t="shared" si="92"/>
        <v>89.993910836959714</v>
      </c>
      <c r="S303">
        <f t="shared" si="93"/>
        <v>2.6706843323488255E-3</v>
      </c>
      <c r="T303">
        <f t="shared" si="76"/>
        <v>80.645389933212201</v>
      </c>
    </row>
    <row r="304" spans="1:20" x14ac:dyDescent="0.25">
      <c r="A304">
        <f t="shared" si="77"/>
        <v>16.844170094445953</v>
      </c>
      <c r="B304">
        <f t="shared" si="94"/>
        <v>2.6808329328117511</v>
      </c>
      <c r="C304" t="str">
        <f t="shared" si="78"/>
        <v>-1.14473368851315-10730.5579070368i</v>
      </c>
      <c r="D304" t="str">
        <f t="shared" si="79"/>
        <v>3.47812499995277-5936.77216836245i</v>
      </c>
      <c r="E304" t="str">
        <f t="shared" si="80"/>
        <v>162.46953656139+0.00195783822698716i</v>
      </c>
      <c r="F304" t="str">
        <f t="shared" si="81"/>
        <v>2.42492492492052-55712.9519134284i</v>
      </c>
      <c r="G304" t="str">
        <f t="shared" si="82"/>
        <v>0.999999999998184-1.34753360755323E-06i</v>
      </c>
      <c r="H304" t="str">
        <f t="shared" si="83"/>
        <v>1078.65194003093+0.564028834340802i</v>
      </c>
      <c r="I304" t="str">
        <f t="shared" si="84"/>
        <v>96.0264565343341-169530.166917616i</v>
      </c>
      <c r="K304" t="str">
        <f t="shared" si="85"/>
        <v>0.0111249943318543-7.83857784084785E-06i</v>
      </c>
      <c r="L304" t="str">
        <f t="shared" si="86"/>
        <v>0.00015-105.261917651538i</v>
      </c>
      <c r="M304" t="str">
        <f t="shared" si="87"/>
        <v>0.0004-18.575632526742i</v>
      </c>
      <c r="N304">
        <f t="shared" si="88"/>
        <v>89.993887698166517</v>
      </c>
      <c r="O304">
        <f t="shared" si="89"/>
        <v>80.612446100391253</v>
      </c>
      <c r="P304" s="3">
        <f t="shared" si="90"/>
        <v>80.612446100391253</v>
      </c>
      <c r="Q304" s="3">
        <f t="shared" si="91"/>
        <v>-90.006112301833483</v>
      </c>
      <c r="R304">
        <f t="shared" si="92"/>
        <v>89.993887698166517</v>
      </c>
      <c r="S304">
        <f t="shared" si="93"/>
        <v>2.6808329328117512E-3</v>
      </c>
      <c r="T304">
        <f t="shared" si="76"/>
        <v>80.612446100391253</v>
      </c>
    </row>
    <row r="305" spans="1:20" x14ac:dyDescent="0.25">
      <c r="A305">
        <f t="shared" si="77"/>
        <v>16.908177940804848</v>
      </c>
      <c r="B305">
        <f t="shared" si="94"/>
        <v>2.6910200979564358</v>
      </c>
      <c r="C305" t="str">
        <f t="shared" si="78"/>
        <v>-1.14473368273833-10689.9361418883i</v>
      </c>
      <c r="D305" t="str">
        <f t="shared" si="79"/>
        <v>3.47812499995243-5914.29783668068i</v>
      </c>
      <c r="E305" t="str">
        <f t="shared" si="80"/>
        <v>162.469536558341+0.00196527801608525i</v>
      </c>
      <c r="F305" t="str">
        <f t="shared" si="81"/>
        <v>2.42492492492049-55502.0441457i</v>
      </c>
      <c r="G305" t="str">
        <f t="shared" si="82"/>
        <v>0.99999999999817-1.35265423526192E-06i</v>
      </c>
      <c r="H305" t="str">
        <f t="shared" si="83"/>
        <v>1078.65194196985+0.566172144087727i</v>
      </c>
      <c r="I305" t="str">
        <f t="shared" si="84"/>
        <v>96.0264565752623-168888.391306087i</v>
      </c>
      <c r="K305" t="str">
        <f t="shared" si="85"/>
        <v>0.0111249942886946-7.86836440531217E-06i</v>
      </c>
      <c r="L305" t="str">
        <f t="shared" si="86"/>
        <v>0.00015-104.863436592487i</v>
      </c>
      <c r="M305" t="str">
        <f t="shared" si="87"/>
        <v>0.0004-18.5053123398506i</v>
      </c>
      <c r="N305">
        <f t="shared" si="88"/>
        <v>89.993864471446216</v>
      </c>
      <c r="O305">
        <f t="shared" si="89"/>
        <v>80.579502267525541</v>
      </c>
      <c r="P305" s="3">
        <f t="shared" si="90"/>
        <v>80.579502267525541</v>
      </c>
      <c r="Q305" s="3">
        <f t="shared" si="91"/>
        <v>-90.006135528553784</v>
      </c>
      <c r="R305">
        <f t="shared" si="92"/>
        <v>89.993864471446216</v>
      </c>
      <c r="S305">
        <f t="shared" si="93"/>
        <v>2.6910200979564356E-3</v>
      </c>
      <c r="T305">
        <f t="shared" si="76"/>
        <v>80.579502267525541</v>
      </c>
    </row>
    <row r="306" spans="1:20" x14ac:dyDescent="0.25">
      <c r="A306">
        <f t="shared" si="77"/>
        <v>16.972429016979905</v>
      </c>
      <c r="B306">
        <f t="shared" si="94"/>
        <v>2.7012459743286703</v>
      </c>
      <c r="C306" t="str">
        <f t="shared" si="78"/>
        <v>-1.14473367691956-10649.4681550599i</v>
      </c>
      <c r="D306" t="str">
        <f t="shared" si="79"/>
        <v>3.47812499995206-5891.90858415882i</v>
      </c>
      <c r="E306" t="str">
        <f t="shared" si="80"/>
        <v>162.469536555269+0.00197274607642695i</v>
      </c>
      <c r="F306" t="str">
        <f t="shared" si="81"/>
        <v>2.42492492492046-55291.9347935095i</v>
      </c>
      <c r="G306" t="str">
        <f t="shared" si="82"/>
        <v>0.999999999998156-1.35779432135589E-06i</v>
      </c>
      <c r="H306" t="str">
        <f t="shared" si="83"/>
        <v>1078.65194392355+0.568323598413721i</v>
      </c>
      <c r="I306" t="str">
        <f t="shared" si="84"/>
        <v>96.0264566165032-168249.045210768i</v>
      </c>
      <c r="K306" t="str">
        <f t="shared" si="85"/>
        <v>0.0111249942452062-7.89826415836298E-06i</v>
      </c>
      <c r="L306" t="str">
        <f t="shared" si="86"/>
        <v>0.00015-104.466464029176i</v>
      </c>
      <c r="M306" t="str">
        <f t="shared" si="87"/>
        <v>0.0004-18.4352583580898i</v>
      </c>
      <c r="N306">
        <f t="shared" si="88"/>
        <v>89.993841156464697</v>
      </c>
      <c r="O306">
        <f t="shared" si="89"/>
        <v>80.54655843461444</v>
      </c>
      <c r="P306" s="3">
        <f t="shared" si="90"/>
        <v>80.54655843461444</v>
      </c>
      <c r="Q306" s="3">
        <f t="shared" si="91"/>
        <v>-90.006158843535303</v>
      </c>
      <c r="R306">
        <f t="shared" si="92"/>
        <v>89.993841156464697</v>
      </c>
      <c r="S306">
        <f t="shared" si="93"/>
        <v>2.7012459743286704E-3</v>
      </c>
      <c r="T306">
        <f t="shared" si="76"/>
        <v>80.54655843461444</v>
      </c>
    </row>
    <row r="307" spans="1:20" x14ac:dyDescent="0.25">
      <c r="A307">
        <f t="shared" si="77"/>
        <v>17.036924247244432</v>
      </c>
      <c r="B307">
        <f t="shared" si="94"/>
        <v>2.7115107090311192</v>
      </c>
      <c r="C307" t="str">
        <f t="shared" si="78"/>
        <v>-1.14473367105643-10609.1533644062i</v>
      </c>
      <c r="D307" t="str">
        <f t="shared" si="79"/>
        <v>3.4781249999517-5869.60408872002i</v>
      </c>
      <c r="E307" t="str">
        <f t="shared" si="80"/>
        <v>162.469536552173+0.00198024251544213i</v>
      </c>
      <c r="F307" t="str">
        <f t="shared" si="81"/>
        <v>2.42492492492043-55082.620834364i</v>
      </c>
      <c r="G307" t="str">
        <f t="shared" si="82"/>
        <v>0.999999999998142-1.36295393977702E-06i</v>
      </c>
      <c r="H307" t="str">
        <f t="shared" si="83"/>
        <v>1078.65194589211+0.570483228268189i</v>
      </c>
      <c r="I307" t="str">
        <f t="shared" si="84"/>
        <v>96.0264566580572-167612.119434448i</v>
      </c>
      <c r="K307" t="str">
        <f t="shared" si="85"/>
        <v>0.0111249942013867-7.92827753011272E-06i</v>
      </c>
      <c r="L307" t="str">
        <f t="shared" si="86"/>
        <v>0.00015-104.070994251022i</v>
      </c>
      <c r="M307" t="str">
        <f t="shared" si="87"/>
        <v>0.0004-18.3654695737097i</v>
      </c>
      <c r="N307">
        <f t="shared" si="88"/>
        <v>89.993817752886528</v>
      </c>
      <c r="O307">
        <f t="shared" si="89"/>
        <v>80.513614601657707</v>
      </c>
      <c r="P307" s="3">
        <f t="shared" si="90"/>
        <v>80.513614601657707</v>
      </c>
      <c r="Q307" s="3">
        <f t="shared" si="91"/>
        <v>-90.006182247113472</v>
      </c>
      <c r="R307">
        <f t="shared" si="92"/>
        <v>89.993817752886528</v>
      </c>
      <c r="S307">
        <f t="shared" si="93"/>
        <v>2.7115107090311193E-3</v>
      </c>
      <c r="T307">
        <f t="shared" si="76"/>
        <v>80.513614601657707</v>
      </c>
    </row>
    <row r="308" spans="1:20" x14ac:dyDescent="0.25">
      <c r="A308">
        <f t="shared" si="77"/>
        <v>17.101664559383959</v>
      </c>
      <c r="B308">
        <f t="shared" si="94"/>
        <v>2.7218144497254375</v>
      </c>
      <c r="C308" t="str">
        <f t="shared" si="78"/>
        <v>-1.14473366514869-10568.9911899854i</v>
      </c>
      <c r="D308" t="str">
        <f t="shared" si="79"/>
        <v>3.47812499995132-5847.38402950657i</v>
      </c>
      <c r="E308" t="str">
        <f t="shared" si="80"/>
        <v>162.469536549054+0.00198776744097016i</v>
      </c>
      <c r="F308" t="str">
        <f t="shared" si="81"/>
        <v>2.42492492492038-54874.0992572116i</v>
      </c>
      <c r="G308" t="str">
        <f t="shared" si="82"/>
        <v>0.999999999998128-1.36813316474816E-06i</v>
      </c>
      <c r="H308" t="str">
        <f t="shared" si="83"/>
        <v>1078.65194787566+0.572651064718173i</v>
      </c>
      <c r="I308" t="str">
        <f t="shared" si="84"/>
        <v>96.0264566999278-166977.604814737i</v>
      </c>
      <c r="K308" t="str">
        <f t="shared" si="85"/>
        <v>0.0111249941572335-7.95840495230832E-06i</v>
      </c>
      <c r="L308" t="str">
        <f t="shared" si="86"/>
        <v>0.00015-103.67702156906i</v>
      </c>
      <c r="M308" t="str">
        <f t="shared" si="87"/>
        <v>0.0004-18.2959449827752i</v>
      </c>
      <c r="N308">
        <f t="shared" si="88"/>
        <v>89.993794260375083</v>
      </c>
      <c r="O308">
        <f t="shared" si="89"/>
        <v>80.480670768655045</v>
      </c>
      <c r="P308" s="3">
        <f t="shared" si="90"/>
        <v>80.480670768655045</v>
      </c>
      <c r="Q308" s="3">
        <f t="shared" si="91"/>
        <v>-90.006205739624917</v>
      </c>
      <c r="R308">
        <f t="shared" si="92"/>
        <v>89.993794260375083</v>
      </c>
      <c r="S308">
        <f t="shared" si="93"/>
        <v>2.7218144497254374E-3</v>
      </c>
      <c r="T308">
        <f t="shared" si="76"/>
        <v>80.480670768655045</v>
      </c>
    </row>
    <row r="309" spans="1:20" x14ac:dyDescent="0.25">
      <c r="A309">
        <f t="shared" si="77"/>
        <v>17.166650884709618</v>
      </c>
      <c r="B309">
        <f t="shared" si="94"/>
        <v>2.7321573446343943</v>
      </c>
      <c r="C309" t="str">
        <f t="shared" si="78"/>
        <v>-1.1447336591959-10528.9810540512i</v>
      </c>
      <c r="D309" t="str">
        <f t="shared" si="79"/>
        <v>3.47812499995096-5825.24808687554i</v>
      </c>
      <c r="E309" t="str">
        <f t="shared" si="80"/>
        <v>162.46953654591+0.00199532096126123i</v>
      </c>
      <c r="F309" t="str">
        <f t="shared" si="81"/>
        <v>2.42492492492035-54666.3670623999i</v>
      </c>
      <c r="G309" t="str">
        <f t="shared" si="82"/>
        <v>0.999999999998114-1.37333207077418E-06i</v>
      </c>
      <c r="H309" t="str">
        <f t="shared" si="83"/>
        <v>1078.65194987431+0.574827138948748i</v>
      </c>
      <c r="I309" t="str">
        <f t="shared" si="84"/>
        <v>96.0264567421165-166345.49222393i</v>
      </c>
      <c r="K309" t="str">
        <f t="shared" si="85"/>
        <v>0.0111249941127442-0.0000079886468583373i</v>
      </c>
      <c r="L309" t="str">
        <f t="shared" si="86"/>
        <v>0.00015-103.284540315859i</v>
      </c>
      <c r="M309" t="str">
        <f t="shared" si="87"/>
        <v>0.0004-18.2266835851516i</v>
      </c>
      <c r="N309">
        <f t="shared" si="88"/>
        <v>89.993770678592426</v>
      </c>
      <c r="O309">
        <f t="shared" si="89"/>
        <v>80.447726935606099</v>
      </c>
      <c r="P309" s="3">
        <f t="shared" si="90"/>
        <v>80.447726935606099</v>
      </c>
      <c r="Q309" s="3">
        <f t="shared" si="91"/>
        <v>-90.006229321407574</v>
      </c>
      <c r="R309">
        <f t="shared" si="92"/>
        <v>89.993770678592426</v>
      </c>
      <c r="S309">
        <f t="shared" si="93"/>
        <v>2.7321573446343942E-3</v>
      </c>
      <c r="T309">
        <f t="shared" si="76"/>
        <v>80.447726935606099</v>
      </c>
    </row>
    <row r="310" spans="1:20" x14ac:dyDescent="0.25">
      <c r="A310">
        <f t="shared" si="77"/>
        <v>17.231884158071516</v>
      </c>
      <c r="B310">
        <f t="shared" si="94"/>
        <v>2.7425395425440051</v>
      </c>
      <c r="C310" t="str">
        <f t="shared" si="78"/>
        <v>-1.14473365319791-10489.1223810442i</v>
      </c>
      <c r="D310" t="str">
        <f t="shared" si="79"/>
        <v>3.47812499995058-5803.19594239389i</v>
      </c>
      <c r="E310" t="str">
        <f t="shared" si="80"/>
        <v>162.469536542744+0.00200290318497414i</v>
      </c>
      <c r="F310" t="str">
        <f t="shared" si="81"/>
        <v>2.42492492492032-54459.421261631i</v>
      </c>
      <c r="G310" t="str">
        <f t="shared" si="82"/>
        <v>0.9999999999981-0.0000013785507326431i</v>
      </c>
      <c r="H310" t="str">
        <f t="shared" si="83"/>
        <v>1078.6519518882+0.577011482263522i</v>
      </c>
      <c r="I310" t="str">
        <f t="shared" si="84"/>
        <v>96.0264567846278-165715.772568877i</v>
      </c>
      <c r="K310" t="str">
        <f t="shared" si="85"/>
        <v>0.011124994067916-8.01900368323393E-06i</v>
      </c>
      <c r="L310" t="str">
        <f t="shared" si="86"/>
        <v>0.00015-102.893544845447i</v>
      </c>
      <c r="M310" t="str">
        <f t="shared" si="87"/>
        <v>0.0004-18.1576843844906i</v>
      </c>
      <c r="N310">
        <f t="shared" si="88"/>
        <v>89.993747007199289</v>
      </c>
      <c r="O310">
        <f t="shared" si="89"/>
        <v>80.414783102510427</v>
      </c>
      <c r="P310" s="3">
        <f t="shared" si="90"/>
        <v>80.414783102510427</v>
      </c>
      <c r="Q310" s="3">
        <f t="shared" si="91"/>
        <v>-90.006252992800711</v>
      </c>
      <c r="R310">
        <f t="shared" si="92"/>
        <v>89.993747007199289</v>
      </c>
      <c r="S310">
        <f t="shared" si="93"/>
        <v>2.7425395425440049E-3</v>
      </c>
      <c r="T310">
        <f t="shared" si="76"/>
        <v>80.414783102510427</v>
      </c>
    </row>
    <row r="311" spans="1:20" x14ac:dyDescent="0.25">
      <c r="A311">
        <f t="shared" si="77"/>
        <v>17.297365317872188</v>
      </c>
      <c r="B311">
        <f t="shared" si="94"/>
        <v>2.7529611928056723</v>
      </c>
      <c r="C311" t="str">
        <f t="shared" si="78"/>
        <v>-1.14473364715414-10449.4145975842i</v>
      </c>
      <c r="D311" t="str">
        <f t="shared" si="79"/>
        <v>3.4781249999502-5781.22727883414i</v>
      </c>
      <c r="E311" t="str">
        <f t="shared" si="80"/>
        <v>162.469536539553+0.00201051422118458i</v>
      </c>
      <c r="F311" t="str">
        <f t="shared" si="81"/>
        <v>2.42492492492028-54253.2588779203i</v>
      </c>
      <c r="G311" t="str">
        <f t="shared" si="82"/>
        <v>0.999999999998085-1.38378922542712E-06i</v>
      </c>
      <c r="H311" t="str">
        <f t="shared" si="83"/>
        <v>1078.6519539174+0.579204126085021i</v>
      </c>
      <c r="I311" t="str">
        <f t="shared" si="84"/>
        <v>96.0264568274614-165088.436790844i</v>
      </c>
      <c r="K311" t="str">
        <f t="shared" si="85"/>
        <v>0.0111249940227466-0.0000080494758636857i</v>
      </c>
      <c r="L311" t="str">
        <f t="shared" si="86"/>
        <v>0.00015-102.50402953322i</v>
      </c>
      <c r="M311" t="str">
        <f t="shared" si="87"/>
        <v>0.0004-18.0889463882153i</v>
      </c>
      <c r="N311">
        <f t="shared" si="88"/>
        <v>89.993723245855193</v>
      </c>
      <c r="O311">
        <f t="shared" si="89"/>
        <v>80.381839269367802</v>
      </c>
      <c r="P311" s="3">
        <f t="shared" si="90"/>
        <v>80.381839269367802</v>
      </c>
      <c r="Q311" s="3">
        <f t="shared" si="91"/>
        <v>-90.006276754144807</v>
      </c>
      <c r="R311">
        <f t="shared" si="92"/>
        <v>89.993723245855193</v>
      </c>
      <c r="S311">
        <f t="shared" si="93"/>
        <v>2.7529611928056724E-3</v>
      </c>
      <c r="T311">
        <f t="shared" si="76"/>
        <v>80.381839269367802</v>
      </c>
    </row>
    <row r="312" spans="1:20" x14ac:dyDescent="0.25">
      <c r="A312">
        <f t="shared" si="77"/>
        <v>17.363095306080105</v>
      </c>
      <c r="B312">
        <f t="shared" si="94"/>
        <v>2.763422445338334</v>
      </c>
      <c r="C312" t="str">
        <f t="shared" si="78"/>
        <v>-1.14473364106445-10409.8571324612i</v>
      </c>
      <c r="D312" t="str">
        <f t="shared" si="79"/>
        <v>3.47812499994983-5759.34178016971i</v>
      </c>
      <c r="E312" t="str">
        <f t="shared" si="80"/>
        <v>162.469536536338+0.00201815417937915i</v>
      </c>
      <c r="F312" t="str">
        <f t="shared" si="81"/>
        <v>2.42492492492025-54047.8769455528i</v>
      </c>
      <c r="G312" t="str">
        <f t="shared" si="82"/>
        <v>0.999999999998071-1.38904762448373E-06i</v>
      </c>
      <c r="H312" t="str">
        <f t="shared" si="83"/>
        <v>1078.65195596207+0.581405101955216i</v>
      </c>
      <c r="I312" t="str">
        <f t="shared" si="84"/>
        <v>96.0264568706233-164463.475865401i</v>
      </c>
      <c r="K312" t="str">
        <f t="shared" si="85"/>
        <v>0.0111249939772331-8.08006383803929E-06i</v>
      </c>
      <c r="L312" t="str">
        <f t="shared" si="86"/>
        <v>0.00015-102.115988775872i</v>
      </c>
      <c r="M312" t="str">
        <f t="shared" si="87"/>
        <v>0.0004-18.0204686075068i</v>
      </c>
      <c r="N312">
        <f t="shared" si="88"/>
        <v>89.993699394218325</v>
      </c>
      <c r="O312">
        <f t="shared" si="89"/>
        <v>80.348895436177713</v>
      </c>
      <c r="P312" s="3">
        <f t="shared" si="90"/>
        <v>80.348895436177713</v>
      </c>
      <c r="Q312" s="3">
        <f t="shared" si="91"/>
        <v>-90.006300605781675</v>
      </c>
      <c r="R312">
        <f t="shared" si="92"/>
        <v>89.993699394218325</v>
      </c>
      <c r="S312">
        <f t="shared" si="93"/>
        <v>2.7634224453383341E-3</v>
      </c>
      <c r="T312">
        <f t="shared" si="76"/>
        <v>80.348895436177713</v>
      </c>
    </row>
    <row r="313" spans="1:20" x14ac:dyDescent="0.25">
      <c r="A313">
        <f t="shared" si="77"/>
        <v>17.429075068243208</v>
      </c>
      <c r="B313">
        <f t="shared" si="94"/>
        <v>2.7739234506306198</v>
      </c>
      <c r="C313" t="str">
        <f t="shared" si="78"/>
        <v>-1.14473363492828-10370.4494166281i</v>
      </c>
      <c r="D313" t="str">
        <f t="shared" si="79"/>
        <v>3.47812499994944-5737.53913157034i</v>
      </c>
      <c r="E313" t="str">
        <f t="shared" si="80"/>
        <v>162.469536533098+0.00202582316946299i</v>
      </c>
      <c r="F313" t="str">
        <f t="shared" si="81"/>
        <v>2.42492492492021-53843.2725100403i</v>
      </c>
      <c r="G313" t="str">
        <f t="shared" si="82"/>
        <v>0.999999999998056-1.39432600545675E-06i</v>
      </c>
      <c r="H313" t="str">
        <f t="shared" si="83"/>
        <v>1078.65195802229+0.583614441535888i</v>
      </c>
      <c r="I313" t="str">
        <f t="shared" si="84"/>
        <v>96.0264569141112-163840.88080227i</v>
      </c>
      <c r="K313" t="str">
        <f t="shared" si="85"/>
        <v>0.0111249939313732-8.11076804630717E-06i</v>
      </c>
      <c r="L313" t="str">
        <f t="shared" si="86"/>
        <v>0.00015-101.729416991305i</v>
      </c>
      <c r="M313" t="str">
        <f t="shared" si="87"/>
        <v>0.0004-17.9522500572891i</v>
      </c>
      <c r="N313">
        <f t="shared" si="88"/>
        <v>89.993675451945549</v>
      </c>
      <c r="O313">
        <f t="shared" si="89"/>
        <v>80.315951602940061</v>
      </c>
      <c r="P313" s="3">
        <f t="shared" si="90"/>
        <v>80.315951602940061</v>
      </c>
      <c r="Q313" s="3">
        <f t="shared" si="91"/>
        <v>-90.006324548054451</v>
      </c>
      <c r="R313">
        <f t="shared" si="92"/>
        <v>89.993675451945549</v>
      </c>
      <c r="S313">
        <f t="shared" si="93"/>
        <v>2.7739234506306198E-3</v>
      </c>
      <c r="T313">
        <f t="shared" si="76"/>
        <v>80.315951602940061</v>
      </c>
    </row>
    <row r="314" spans="1:20" x14ac:dyDescent="0.25">
      <c r="A314">
        <f t="shared" si="77"/>
        <v>17.495305553502533</v>
      </c>
      <c r="B314">
        <f t="shared" si="94"/>
        <v>2.7844643597430161</v>
      </c>
      <c r="C314" t="str">
        <f t="shared" si="78"/>
        <v>-1.14473362874546-10331.1908831912i</v>
      </c>
      <c r="D314" t="str">
        <f t="shared" si="79"/>
        <v>3.47812499994907-5715.81901939761i</v>
      </c>
      <c r="E314" t="str">
        <f t="shared" si="80"/>
        <v>162.469536529833+0.00203352130175688i</v>
      </c>
      <c r="F314" t="str">
        <f t="shared" si="81"/>
        <v>2.42492492492018-53639.4426280794i</v>
      </c>
      <c r="G314" t="str">
        <f t="shared" si="82"/>
        <v>0.999999999998041-1.39962444427746E-06i</v>
      </c>
      <c r="H314" t="str">
        <f t="shared" si="83"/>
        <v>1078.65196009821+0.585832176609191i</v>
      </c>
      <c r="I314" t="str">
        <f t="shared" si="84"/>
        <v>96.0264569579324-163220.642645217i</v>
      </c>
      <c r="K314" t="str">
        <f t="shared" si="85"/>
        <v>0.011124993885164-0.0000081415889301738i</v>
      </c>
      <c r="L314" t="str">
        <f t="shared" si="86"/>
        <v>0.00015-101.344308618554i</v>
      </c>
      <c r="M314" t="str">
        <f t="shared" si="87"/>
        <v>0.0004-17.8842897562155i</v>
      </c>
      <c r="N314">
        <f t="shared" si="88"/>
        <v>89.993651418692494</v>
      </c>
      <c r="O314">
        <f t="shared" si="89"/>
        <v>80.283007769654091</v>
      </c>
      <c r="P314" s="3">
        <f t="shared" si="90"/>
        <v>80.283007769654091</v>
      </c>
      <c r="Q314" s="3">
        <f t="shared" si="91"/>
        <v>-90.006348581307506</v>
      </c>
      <c r="R314">
        <f t="shared" si="92"/>
        <v>89.993651418692494</v>
      </c>
      <c r="S314">
        <f t="shared" si="93"/>
        <v>2.7844643597430161E-3</v>
      </c>
      <c r="T314">
        <f t="shared" si="76"/>
        <v>80.283007769654091</v>
      </c>
    </row>
    <row r="315" spans="1:20" x14ac:dyDescent="0.25">
      <c r="A315">
        <f t="shared" si="77"/>
        <v>17.561787714605842</v>
      </c>
      <c r="B315">
        <f t="shared" si="94"/>
        <v>2.7950453243100397</v>
      </c>
      <c r="C315" t="str">
        <f t="shared" si="78"/>
        <v>-1.14473362251554-10292.0809674038i</v>
      </c>
      <c r="D315" t="str">
        <f t="shared" si="79"/>
        <v>3.47812499994868-5694.18113120041i</v>
      </c>
      <c r="E315" t="str">
        <f t="shared" si="80"/>
        <v>162.469536526544+0.00204124868700175i</v>
      </c>
      <c r="F315" t="str">
        <f t="shared" si="81"/>
        <v>2.42492492492014-53436.3843675088i</v>
      </c>
      <c r="G315" t="str">
        <f t="shared" si="82"/>
        <v>0.999999999998026-0.0000014049430171657i</v>
      </c>
      <c r="H315" t="str">
        <f t="shared" si="83"/>
        <v>1078.65196218994+0.588058339078i</v>
      </c>
      <c r="I315" t="str">
        <f t="shared" si="84"/>
        <v>96.0264570020859-162602.752471906i</v>
      </c>
      <c r="K315" t="str">
        <f t="shared" si="85"/>
        <v>0.011124993838603-8.17252693300189E-06i</v>
      </c>
      <c r="L315" t="str">
        <f t="shared" si="86"/>
        <v>0.00015-100.960658117707i</v>
      </c>
      <c r="M315" t="str">
        <f t="shared" si="87"/>
        <v>0.0004-17.8165867266542i</v>
      </c>
      <c r="N315">
        <f t="shared" si="88"/>
        <v>89.993627294113409</v>
      </c>
      <c r="O315">
        <f t="shared" si="89"/>
        <v>80.250063936319833</v>
      </c>
      <c r="P315" s="3">
        <f t="shared" si="90"/>
        <v>80.250063936319833</v>
      </c>
      <c r="Q315" s="3">
        <f t="shared" si="91"/>
        <v>-90.006372705886591</v>
      </c>
      <c r="R315">
        <f t="shared" si="92"/>
        <v>89.993627294113409</v>
      </c>
      <c r="S315">
        <f t="shared" si="93"/>
        <v>2.7950453243100397E-3</v>
      </c>
      <c r="T315">
        <f t="shared" si="76"/>
        <v>80.250063936319833</v>
      </c>
    </row>
    <row r="316" spans="1:20" x14ac:dyDescent="0.25">
      <c r="A316">
        <f t="shared" si="77"/>
        <v>17.628522507921346</v>
      </c>
      <c r="B316">
        <f t="shared" si="94"/>
        <v>2.8056664965424178</v>
      </c>
      <c r="C316" t="str">
        <f t="shared" si="78"/>
        <v>-1.14473361623816-10253.1191066563i</v>
      </c>
      <c r="D316" t="str">
        <f t="shared" si="79"/>
        <v>3.47812499994829-5672.62515571045i</v>
      </c>
      <c r="E316" t="str">
        <f t="shared" si="80"/>
        <v>162.469536523229+0.00204900543636027i</v>
      </c>
      <c r="F316" t="str">
        <f t="shared" si="81"/>
        <v>2.42492492492011-53234.0948072671i</v>
      </c>
      <c r="G316" t="str">
        <f t="shared" si="82"/>
        <v>0.999999999998011-0.0000014102818006309i</v>
      </c>
      <c r="H316" t="str">
        <f t="shared" si="83"/>
        <v>1078.65196429759+0.590292960966458i</v>
      </c>
      <c r="I316" t="str">
        <f t="shared" si="84"/>
        <v>96.0264570465762-161987.201393778i</v>
      </c>
      <c r="K316" t="str">
        <f t="shared" si="85"/>
        <v>0.0111249937916874-8.20358249983897E-06i</v>
      </c>
      <c r="L316" t="str">
        <f t="shared" si="86"/>
        <v>0.00015-100.578459969822i</v>
      </c>
      <c r="M316" t="str">
        <f t="shared" si="87"/>
        <v>0.0004-17.7491399946745i</v>
      </c>
      <c r="N316">
        <f t="shared" si="88"/>
        <v>89.993603077861252</v>
      </c>
      <c r="O316">
        <f t="shared" si="89"/>
        <v>80.217120102936661</v>
      </c>
      <c r="P316" s="3">
        <f t="shared" si="90"/>
        <v>80.217120102936661</v>
      </c>
      <c r="Q316" s="3">
        <f t="shared" si="91"/>
        <v>-90.006396922138748</v>
      </c>
      <c r="R316">
        <f t="shared" si="92"/>
        <v>89.993603077861252</v>
      </c>
      <c r="S316">
        <f t="shared" si="93"/>
        <v>2.8056664965424179E-3</v>
      </c>
      <c r="T316">
        <f t="shared" si="76"/>
        <v>80.217120102936661</v>
      </c>
    </row>
    <row r="317" spans="1:20" x14ac:dyDescent="0.25">
      <c r="A317">
        <f t="shared" si="77"/>
        <v>17.695510893451445</v>
      </c>
      <c r="B317">
        <f t="shared" si="94"/>
        <v>2.8163280292292789</v>
      </c>
      <c r="C317" t="str">
        <f t="shared" si="78"/>
        <v>-1.14473360991304-10214.3047404694i</v>
      </c>
      <c r="D317" t="str">
        <f t="shared" si="79"/>
        <v>3.4781249999479-5651.1507828378i</v>
      </c>
      <c r="E317" t="str">
        <f t="shared" si="80"/>
        <v>162.46953651989+0.00205679166141595i</v>
      </c>
      <c r="F317" t="str">
        <f t="shared" si="81"/>
        <v>2.42492492492008-53032.5710373512i</v>
      </c>
      <c r="G317" t="str">
        <f t="shared" si="82"/>
        <v>0.999999999997996-1.41564087147328E-06i</v>
      </c>
      <c r="H317" t="str">
        <f t="shared" si="83"/>
        <v>1078.65196642129+0.592536074420383i</v>
      </c>
      <c r="I317" t="str">
        <f t="shared" si="84"/>
        <v>96.0264570914057-161373.980555924i</v>
      </c>
      <c r="K317" t="str">
        <f t="shared" si="85"/>
        <v>0.0111249937444146-8.23475607742377E-06i</v>
      </c>
      <c r="L317" t="str">
        <f t="shared" si="86"/>
        <v>0.00015-100.19770867685i</v>
      </c>
      <c r="M317" t="str">
        <f t="shared" si="87"/>
        <v>0.0004-17.6819485900323i</v>
      </c>
      <c r="N317">
        <f t="shared" si="88"/>
        <v>89.993578769587685</v>
      </c>
      <c r="O317">
        <f t="shared" si="89"/>
        <v>80.184176269504263</v>
      </c>
      <c r="P317" s="3">
        <f t="shared" si="90"/>
        <v>80.184176269504263</v>
      </c>
      <c r="Q317" s="3">
        <f t="shared" si="91"/>
        <v>-90.006421230412315</v>
      </c>
      <c r="R317">
        <f t="shared" si="92"/>
        <v>89.993578769587685</v>
      </c>
      <c r="S317">
        <f t="shared" si="93"/>
        <v>2.816328029229279E-3</v>
      </c>
      <c r="T317">
        <f t="shared" si="76"/>
        <v>80.184176269504263</v>
      </c>
    </row>
    <row r="318" spans="1:20" x14ac:dyDescent="0.25">
      <c r="A318">
        <f t="shared" si="77"/>
        <v>17.76275383484656</v>
      </c>
      <c r="B318">
        <f t="shared" si="94"/>
        <v>2.8270300757403501</v>
      </c>
      <c r="C318" t="str">
        <f t="shared" si="78"/>
        <v>-1.1447336035397-10175.6373104854i</v>
      </c>
      <c r="D318" t="str">
        <f t="shared" si="79"/>
        <v>3.47812499994748-5629.75770366635i</v>
      </c>
      <c r="E318" t="str">
        <f t="shared" si="80"/>
        <v>162.469536516525+0.00206460747417713i</v>
      </c>
      <c r="F318" t="str">
        <f t="shared" si="81"/>
        <v>2.42492492492002-52831.8101587738i</v>
      </c>
      <c r="G318" t="str">
        <f t="shared" si="82"/>
        <v>0.999999999997981-1.42102030678485E-06i</v>
      </c>
      <c r="H318" t="str">
        <f t="shared" si="83"/>
        <v>1078.65196856116+0.594787711707739i</v>
      </c>
      <c r="I318" t="str">
        <f t="shared" si="84"/>
        <v>96.0264571365749-160763.081136958i</v>
      </c>
      <c r="K318" t="str">
        <f t="shared" si="85"/>
        <v>0.0111249936967819-8.26604811419238E-06i</v>
      </c>
      <c r="L318" t="str">
        <f t="shared" si="86"/>
        <v>0.00015-99.8183987615555i</v>
      </c>
      <c r="M318" t="str">
        <f t="shared" si="87"/>
        <v>0.0004-17.6150115461569i</v>
      </c>
      <c r="N318">
        <f t="shared" si="88"/>
        <v>89.993554368943023</v>
      </c>
      <c r="O318">
        <f t="shared" si="89"/>
        <v>80.151232436022326</v>
      </c>
      <c r="P318" s="3">
        <f t="shared" si="90"/>
        <v>80.151232436022326</v>
      </c>
      <c r="Q318" s="3">
        <f t="shared" si="91"/>
        <v>-90.006445631056977</v>
      </c>
      <c r="R318">
        <f t="shared" si="92"/>
        <v>89.993554368943023</v>
      </c>
      <c r="S318">
        <f t="shared" si="93"/>
        <v>2.8270300757403501E-3</v>
      </c>
      <c r="T318">
        <f t="shared" si="76"/>
        <v>80.151232436022326</v>
      </c>
    </row>
    <row r="319" spans="1:20" x14ac:dyDescent="0.25">
      <c r="A319">
        <f t="shared" si="77"/>
        <v>17.830252299418976</v>
      </c>
      <c r="B319">
        <f t="shared" si="94"/>
        <v>2.8377727900281635</v>
      </c>
      <c r="C319" t="str">
        <f t="shared" si="78"/>
        <v>-1.14473359711787-10137.1162604603i</v>
      </c>
      <c r="D319" t="str">
        <f t="shared" si="79"/>
        <v>3.47812499994708-5608.44561044956i</v>
      </c>
      <c r="E319" t="str">
        <f t="shared" si="80"/>
        <v>162.469536513134+0.00207245298707795i</v>
      </c>
      <c r="F319" t="str">
        <f t="shared" si="81"/>
        <v>2.42492492491999-52631.8092835226i</v>
      </c>
      <c r="G319" t="str">
        <f t="shared" si="82"/>
        <v>0.999999999997965-1.42642018395062E-06i</v>
      </c>
      <c r="H319" t="str">
        <f t="shared" si="83"/>
        <v>1078.65197071733+0.597047905219137i</v>
      </c>
      <c r="I319" t="str">
        <f t="shared" si="84"/>
        <v>96.0264571820897-160154.494348887i</v>
      </c>
      <c r="K319" t="str">
        <f t="shared" si="85"/>
        <v>0.0111249936487864-8.29745906028501E-06i</v>
      </c>
      <c r="L319" t="str">
        <f t="shared" si="86"/>
        <v>0.00015-99.4405247674397i</v>
      </c>
      <c r="M319" t="str">
        <f t="shared" si="87"/>
        <v>0.0004-17.5483279001364i</v>
      </c>
      <c r="N319">
        <f t="shared" si="88"/>
        <v>89.993529875576272</v>
      </c>
      <c r="O319">
        <f t="shared" si="89"/>
        <v>80.118288602490409</v>
      </c>
      <c r="P319" s="3">
        <f t="shared" si="90"/>
        <v>80.118288602490409</v>
      </c>
      <c r="Q319" s="3">
        <f t="shared" si="91"/>
        <v>-90.006470124423728</v>
      </c>
      <c r="R319">
        <f t="shared" si="92"/>
        <v>89.993529875576272</v>
      </c>
      <c r="S319">
        <f t="shared" si="93"/>
        <v>2.8377727900281637E-3</v>
      </c>
      <c r="T319">
        <f t="shared" si="76"/>
        <v>80.118288602490409</v>
      </c>
    </row>
    <row r="320" spans="1:20" x14ac:dyDescent="0.25">
      <c r="A320">
        <f t="shared" si="77"/>
        <v>17.89800725815677</v>
      </c>
      <c r="B320">
        <f t="shared" si="94"/>
        <v>2.8485563266302707</v>
      </c>
      <c r="C320" t="str">
        <f t="shared" si="78"/>
        <v>-1.14473359064714-10098.7410362559i</v>
      </c>
      <c r="D320" t="str">
        <f t="shared" si="79"/>
        <v>3.47812499994668-5587.21419660575i</v>
      </c>
      <c r="E320" t="str">
        <f t="shared" si="80"/>
        <v>162.469536509718+0.00208032831297878i</v>
      </c>
      <c r="F320" t="str">
        <f t="shared" si="81"/>
        <v>2.42492492491995-52432.5655345178i</v>
      </c>
      <c r="G320" t="str">
        <f t="shared" si="82"/>
        <v>0.99999999999795-0.0000014318405806496i</v>
      </c>
      <c r="H320" t="str">
        <f t="shared" si="83"/>
        <v>1078.65197288991+0.599316687468242i</v>
      </c>
      <c r="I320" t="str">
        <f t="shared" si="84"/>
        <v>96.0264572279506-159548.211436984i</v>
      </c>
      <c r="K320" t="str">
        <f t="shared" si="85"/>
        <v>0.0111249936004255-8.32898936755236E-06i</v>
      </c>
      <c r="L320" t="str">
        <f t="shared" si="86"/>
        <v>0.00015-99.064081258657i</v>
      </c>
      <c r="M320" t="str">
        <f t="shared" si="87"/>
        <v>0.0004-17.4818966927041i</v>
      </c>
      <c r="N320">
        <f t="shared" si="88"/>
        <v>89.993505289135101</v>
      </c>
      <c r="O320">
        <f t="shared" si="89"/>
        <v>80.085344768908158</v>
      </c>
      <c r="P320" s="3">
        <f t="shared" si="90"/>
        <v>80.085344768908158</v>
      </c>
      <c r="Q320" s="3">
        <f t="shared" si="91"/>
        <v>-90.006494710864899</v>
      </c>
      <c r="R320">
        <f t="shared" si="92"/>
        <v>89.993505289135101</v>
      </c>
      <c r="S320">
        <f t="shared" si="93"/>
        <v>2.8485563266302705E-3</v>
      </c>
      <c r="T320">
        <f t="shared" si="76"/>
        <v>80.085344768908158</v>
      </c>
    </row>
    <row r="321" spans="1:20" x14ac:dyDescent="0.25">
      <c r="A321">
        <f t="shared" si="77"/>
        <v>17.966019685737766</v>
      </c>
      <c r="B321">
        <f t="shared" si="94"/>
        <v>2.8593808406714656</v>
      </c>
      <c r="C321" t="str">
        <f t="shared" si="78"/>
        <v>-1.14473358412708-10060.5110858317i</v>
      </c>
      <c r="D321" t="str">
        <f t="shared" si="79"/>
        <v>3.47812499994627-5566.06315671393i</v>
      </c>
      <c r="E321" t="str">
        <f t="shared" si="80"/>
        <v>162.469536506275+0.00208823356517056i</v>
      </c>
      <c r="F321" t="str">
        <f t="shared" si="81"/>
        <v>2.42492492491991-52234.0760455711i</v>
      </c>
      <c r="G321" t="str">
        <f t="shared" si="82"/>
        <v>0.999999999997934-1.43728157485605E-06i</v>
      </c>
      <c r="H321" t="str">
        <f t="shared" si="83"/>
        <v>1078.65197507903+0.601594091092282i</v>
      </c>
      <c r="I321" t="str">
        <f t="shared" si="84"/>
        <v>96.0264572741598-158944.223679667i</v>
      </c>
      <c r="K321" t="str">
        <f t="shared" si="85"/>
        <v>0.0111249935516964-8.36063948956205E-06i</v>
      </c>
      <c r="L321" t="str">
        <f t="shared" si="86"/>
        <v>0.00015-98.689062819941i</v>
      </c>
      <c r="M321" t="str">
        <f t="shared" si="87"/>
        <v>0.0004-17.4157169682249i</v>
      </c>
      <c r="N321">
        <f t="shared" si="88"/>
        <v>89.993480609265802</v>
      </c>
      <c r="O321">
        <f t="shared" si="89"/>
        <v>80.052400935275202</v>
      </c>
      <c r="P321" s="3">
        <f t="shared" si="90"/>
        <v>80.052400935275202</v>
      </c>
      <c r="Q321" s="3">
        <f t="shared" si="91"/>
        <v>-90.006519390734198</v>
      </c>
      <c r="R321">
        <f t="shared" si="92"/>
        <v>89.993480609265802</v>
      </c>
      <c r="S321">
        <f t="shared" si="93"/>
        <v>2.8593808406714655E-3</v>
      </c>
      <c r="T321">
        <f t="shared" si="76"/>
        <v>80.052400935275202</v>
      </c>
    </row>
    <row r="322" spans="1:20" x14ac:dyDescent="0.25">
      <c r="A322">
        <f t="shared" si="77"/>
        <v>18.034290560543571</v>
      </c>
      <c r="B322">
        <f t="shared" si="94"/>
        <v>2.8702464878660172</v>
      </c>
      <c r="C322" t="str">
        <f t="shared" si="78"/>
        <v>-1.1447335775574-10022.425859237i</v>
      </c>
      <c r="D322" t="str">
        <f t="shared" si="79"/>
        <v>3.47812499994586-5544.99218650927i</v>
      </c>
      <c r="E322" t="str">
        <f t="shared" si="80"/>
        <v>162.469536502807+0.00209616885737323i</v>
      </c>
      <c r="F322" t="str">
        <f t="shared" si="81"/>
        <v>2.42492492491987-52036.3379613445i</v>
      </c>
      <c r="G322" t="str">
        <f t="shared" si="82"/>
        <v>0.999999999997919-1.44274324484049E-06i</v>
      </c>
      <c r="H322" t="str">
        <f t="shared" si="83"/>
        <v>1078.65197728483+0.603880148852521i</v>
      </c>
      <c r="I322" t="str">
        <f t="shared" si="84"/>
        <v>96.0264573207216-158342.52238837i</v>
      </c>
      <c r="K322" t="str">
        <f t="shared" si="85"/>
        <v>0.0111249935025962-8.39240988160526E-06i</v>
      </c>
      <c r="L322" t="str">
        <f t="shared" si="86"/>
        <v>0.00015-98.3154640565259i</v>
      </c>
      <c r="M322" t="str">
        <f t="shared" si="87"/>
        <v>0.0004-17.3497877746811i</v>
      </c>
      <c r="N322">
        <f t="shared" si="88"/>
        <v>89.993455835613361</v>
      </c>
      <c r="O322">
        <f t="shared" si="89"/>
        <v>80.019457101591087</v>
      </c>
      <c r="P322" s="3">
        <f t="shared" si="90"/>
        <v>80.019457101591087</v>
      </c>
      <c r="Q322" s="3">
        <f t="shared" si="91"/>
        <v>-90.006544164386639</v>
      </c>
      <c r="R322">
        <f t="shared" si="92"/>
        <v>89.993455835613361</v>
      </c>
      <c r="S322">
        <f t="shared" si="93"/>
        <v>2.870246487866017E-3</v>
      </c>
      <c r="T322">
        <f t="shared" si="76"/>
        <v>80.019457101591087</v>
      </c>
    </row>
    <row r="323" spans="1:20" x14ac:dyDescent="0.25">
      <c r="A323">
        <f t="shared" si="77"/>
        <v>18.102820864673635</v>
      </c>
      <c r="B323">
        <f t="shared" si="94"/>
        <v>2.881153424519908</v>
      </c>
      <c r="C323" t="str">
        <f t="shared" si="78"/>
        <v>-1.14473357093775-9984.4848086031i</v>
      </c>
      <c r="D323" t="str">
        <f t="shared" si="79"/>
        <v>3.47812499994546-5524.00098287883i</v>
      </c>
      <c r="E323" t="str">
        <f t="shared" si="80"/>
        <v>162.469536499312+0.00210413430373932i</v>
      </c>
      <c r="F323" t="str">
        <f t="shared" si="81"/>
        <v>2.42492492491984-51839.3484373096i</v>
      </c>
      <c r="G323" t="str">
        <f t="shared" si="82"/>
        <v>0.999999999997903-1.44822566917085E-06i</v>
      </c>
      <c r="H323" t="str">
        <f t="shared" si="83"/>
        <v>1078.65197950743+0.606174893634703i</v>
      </c>
      <c r="I323" t="str">
        <f t="shared" si="84"/>
        <v>96.0264573676391-157743.098907418i</v>
      </c>
      <c r="K323" t="str">
        <f t="shared" si="85"/>
        <v>0.0111249934531221-0.0000084243010007032i</v>
      </c>
      <c r="L323" t="str">
        <f t="shared" si="86"/>
        <v>0.00015-97.943279594069i</v>
      </c>
      <c r="M323" t="str">
        <f t="shared" si="87"/>
        <v>0.0004-17.2841081636592i</v>
      </c>
      <c r="N323">
        <f t="shared" si="88"/>
        <v>89.993430967821411</v>
      </c>
      <c r="O323">
        <f t="shared" si="89"/>
        <v>79.986513267855543</v>
      </c>
      <c r="P323" s="3">
        <f t="shared" si="90"/>
        <v>79.986513267855543</v>
      </c>
      <c r="Q323" s="3">
        <f t="shared" si="91"/>
        <v>-90.006569032178589</v>
      </c>
      <c r="R323">
        <f t="shared" si="92"/>
        <v>89.993430967821411</v>
      </c>
      <c r="S323">
        <f t="shared" si="93"/>
        <v>2.881153424519908E-3</v>
      </c>
      <c r="T323">
        <f t="shared" si="76"/>
        <v>79.986513267855543</v>
      </c>
    </row>
    <row r="324" spans="1:20" x14ac:dyDescent="0.25">
      <c r="A324">
        <f t="shared" si="77"/>
        <v>18.171611583959397</v>
      </c>
      <c r="B324">
        <f t="shared" si="94"/>
        <v>2.8921018075330838</v>
      </c>
      <c r="C324" t="str">
        <f t="shared" si="78"/>
        <v>-1.14473356426768-9946.68738813513i</v>
      </c>
      <c r="D324" t="str">
        <f t="shared" si="79"/>
        <v>3.47812499994504-5503.08924385704i</v>
      </c>
      <c r="E324" t="str">
        <f t="shared" si="80"/>
        <v>162.46953649579+0.00211213001885564i</v>
      </c>
      <c r="F324" t="str">
        <f t="shared" si="81"/>
        <v>2.4249249249198-51643.1046397053i</v>
      </c>
      <c r="G324" t="str">
        <f t="shared" si="82"/>
        <v>0.999999999997887-1.45372892671368E-06i</v>
      </c>
      <c r="H324" t="str">
        <f t="shared" si="83"/>
        <v>1078.65198174694+0.608478358449536i</v>
      </c>
      <c r="I324" t="str">
        <f t="shared" si="84"/>
        <v>96.0264574149131-157145.944613899i</v>
      </c>
      <c r="K324" t="str">
        <f t="shared" si="85"/>
        <v>0.0111249934032713-8.45631330561371E-06i</v>
      </c>
      <c r="L324" t="str">
        <f t="shared" si="86"/>
        <v>0.00015-97.5725040785702i</v>
      </c>
      <c r="M324" t="str">
        <f t="shared" si="87"/>
        <v>0.0004-17.2186771903359i</v>
      </c>
      <c r="N324">
        <f t="shared" si="88"/>
        <v>89.99340600553225</v>
      </c>
      <c r="O324">
        <f t="shared" si="89"/>
        <v>79.953569434068015</v>
      </c>
      <c r="P324" s="3">
        <f t="shared" si="90"/>
        <v>79.953569434068015</v>
      </c>
      <c r="Q324" s="3">
        <f t="shared" si="91"/>
        <v>-90.00659399446775</v>
      </c>
      <c r="R324">
        <f t="shared" si="92"/>
        <v>89.99340600553225</v>
      </c>
      <c r="S324">
        <f t="shared" si="93"/>
        <v>2.8921018075330836E-3</v>
      </c>
      <c r="T324">
        <f t="shared" si="76"/>
        <v>79.953569434068015</v>
      </c>
    </row>
    <row r="325" spans="1:20" x14ac:dyDescent="0.25">
      <c r="A325">
        <f t="shared" si="77"/>
        <v>18.240663707978442</v>
      </c>
      <c r="B325">
        <f t="shared" si="94"/>
        <v>2.9030917944017096</v>
      </c>
      <c r="C325" t="str">
        <f t="shared" si="78"/>
        <v>-1.14473355754675-9909.03305410469i</v>
      </c>
      <c r="D325" t="str">
        <f t="shared" si="79"/>
        <v>3.47812499994463-5482.25666862157i</v>
      </c>
      <c r="E325" t="str">
        <f t="shared" si="80"/>
        <v>162.469536492241+0.00212015611774433i</v>
      </c>
      <c r="F325" t="str">
        <f t="shared" si="81"/>
        <v>2.42492492491977-51447.6037454994i</v>
      </c>
      <c r="G325" t="str">
        <f t="shared" si="82"/>
        <v>0.999999999997871-1.45925309663517E-06i</v>
      </c>
      <c r="H325" t="str">
        <f t="shared" si="83"/>
        <v>1078.6519840035+0.610790576433162i</v>
      </c>
      <c r="I325" t="str">
        <f t="shared" si="84"/>
        <v>96.0264574625462-156551.050917552i</v>
      </c>
      <c r="K325" t="str">
        <f t="shared" si="85"/>
        <v>0.011124993353041-8.48844725683781E-06i</v>
      </c>
      <c r="L325" t="str">
        <f t="shared" si="86"/>
        <v>0.00015-97.2031321763006i</v>
      </c>
      <c r="M325" t="str">
        <f t="shared" si="87"/>
        <v>0.0004-17.1534939134647i</v>
      </c>
      <c r="N325">
        <f t="shared" si="88"/>
        <v>89.993380948386744</v>
      </c>
      <c r="O325">
        <f t="shared" si="89"/>
        <v>79.920625600228306</v>
      </c>
      <c r="P325" s="3">
        <f t="shared" si="90"/>
        <v>79.920625600228306</v>
      </c>
      <c r="Q325" s="3">
        <f t="shared" si="91"/>
        <v>-90.006619051613256</v>
      </c>
      <c r="R325">
        <f t="shared" si="92"/>
        <v>89.993380948386744</v>
      </c>
      <c r="S325">
        <f t="shared" si="93"/>
        <v>2.9030917944017098E-3</v>
      </c>
      <c r="T325">
        <f t="shared" si="76"/>
        <v>79.920625600228306</v>
      </c>
    </row>
    <row r="326" spans="1:20" x14ac:dyDescent="0.25">
      <c r="A326">
        <f t="shared" si="77"/>
        <v>18.309978230068761</v>
      </c>
      <c r="B326">
        <f t="shared" si="94"/>
        <v>2.9141235432204362</v>
      </c>
      <c r="C326" t="str">
        <f t="shared" si="78"/>
        <v>-1.14473355077469-9871.52126484125i</v>
      </c>
      <c r="D326" t="str">
        <f t="shared" si="79"/>
        <v>3.4781249999442-5461.50295748876i</v>
      </c>
      <c r="E326" t="str">
        <f t="shared" si="80"/>
        <v>162.469536488665+0.00212821271586317i</v>
      </c>
      <c r="F326" t="str">
        <f t="shared" si="81"/>
        <v>2.42492492491972-51252.8429423452i</v>
      </c>
      <c r="G326" t="str">
        <f t="shared" si="82"/>
        <v>0.999999999997854-1.46479825840236E-06i</v>
      </c>
      <c r="H326" t="str">
        <f t="shared" si="83"/>
        <v>1078.65198627726+0.613111580847669i</v>
      </c>
      <c r="I326" t="str">
        <f t="shared" si="84"/>
        <v>96.0264575105426-155958.409260632i</v>
      </c>
      <c r="K326" t="str">
        <f t="shared" si="85"/>
        <v>0.0111249933024281-8.52070331662637E-06i</v>
      </c>
      <c r="L326" t="str">
        <f t="shared" si="86"/>
        <v>0.00015-96.8351585737199i</v>
      </c>
      <c r="M326" t="str">
        <f t="shared" si="87"/>
        <v>0.0004-17.0885573953624i</v>
      </c>
      <c r="N326">
        <f t="shared" si="88"/>
        <v>89.993355796024474</v>
      </c>
      <c r="O326">
        <f t="shared" si="89"/>
        <v>79.887681766335746</v>
      </c>
      <c r="P326" s="3">
        <f t="shared" si="90"/>
        <v>79.887681766335746</v>
      </c>
      <c r="Q326" s="3">
        <f t="shared" si="91"/>
        <v>-90.006644203975526</v>
      </c>
      <c r="R326">
        <f t="shared" si="92"/>
        <v>89.993355796024474</v>
      </c>
      <c r="S326">
        <f t="shared" si="93"/>
        <v>2.9141235432204363E-3</v>
      </c>
      <c r="T326">
        <f t="shared" si="76"/>
        <v>79.887681766335746</v>
      </c>
    </row>
    <row r="327" spans="1:20" x14ac:dyDescent="0.25">
      <c r="A327">
        <f t="shared" si="77"/>
        <v>18.379556147343024</v>
      </c>
      <c r="B327">
        <f t="shared" si="94"/>
        <v>2.9251972126846741</v>
      </c>
      <c r="C327" t="str">
        <f t="shared" si="78"/>
        <v>-1.14473354395107-9834.15148072555i</v>
      </c>
      <c r="D327" t="str">
        <f t="shared" si="79"/>
        <v>3.47812499994378-5440.8278119096i</v>
      </c>
      <c r="E327" t="str">
        <f t="shared" si="80"/>
        <v>162.469536485063+0.0021362999291111i</v>
      </c>
      <c r="F327" t="str">
        <f t="shared" si="81"/>
        <v>2.42492492491968-51058.8194285439i</v>
      </c>
      <c r="G327" t="str">
        <f t="shared" si="82"/>
        <v>0.999999999997838-1.47036449178426E-06i</v>
      </c>
      <c r="H327" t="str">
        <f t="shared" si="83"/>
        <v>1078.65198856832+0.615441405081511i</v>
      </c>
      <c r="I327" t="str">
        <f t="shared" si="84"/>
        <v>96.0264575589044-155368.011117786i</v>
      </c>
      <c r="K327" t="str">
        <f t="shared" si="85"/>
        <v>0.0111249932514299-8.55308194898687E-06i</v>
      </c>
      <c r="L327" t="str">
        <f t="shared" si="86"/>
        <v>0.00015-96.4685779774056i</v>
      </c>
      <c r="M327" t="str">
        <f t="shared" si="87"/>
        <v>0.0004-17.0238667018952i</v>
      </c>
      <c r="N327">
        <f t="shared" si="88"/>
        <v>89.99333054808362</v>
      </c>
      <c r="O327">
        <f t="shared" si="89"/>
        <v>79.854737932390321</v>
      </c>
      <c r="P327" s="3">
        <f t="shared" si="90"/>
        <v>79.854737932390321</v>
      </c>
      <c r="Q327" s="3">
        <f t="shared" si="91"/>
        <v>-90.00666945191638</v>
      </c>
      <c r="R327">
        <f t="shared" si="92"/>
        <v>89.99333054808362</v>
      </c>
      <c r="S327">
        <f t="shared" si="93"/>
        <v>2.9251972126846742E-3</v>
      </c>
      <c r="T327">
        <f t="shared" si="76"/>
        <v>79.854737932390321</v>
      </c>
    </row>
    <row r="328" spans="1:20" x14ac:dyDescent="0.25">
      <c r="A328">
        <f t="shared" si="77"/>
        <v>18.449398460702927</v>
      </c>
      <c r="B328">
        <f t="shared" si="94"/>
        <v>2.9363129620928761</v>
      </c>
      <c r="C328" t="str">
        <f t="shared" si="78"/>
        <v>-1.14473353707545-9796.9231641804i</v>
      </c>
      <c r="D328" t="str">
        <f t="shared" si="79"/>
        <v>3.47812499994336-5420.23093446511i</v>
      </c>
      <c r="E328" t="str">
        <f t="shared" si="80"/>
        <v>162.469536481433+0.00214441787382538i</v>
      </c>
      <c r="F328" t="str">
        <f t="shared" si="81"/>
        <v>2.42492492491965-50865.5304130017i</v>
      </c>
      <c r="G328" t="str">
        <f t="shared" si="82"/>
        <v>0.999999999997822-1.47595187685301E-06i</v>
      </c>
      <c r="H328" t="str">
        <f t="shared" si="83"/>
        <v>1078.65199087682+0.617780082650029i</v>
      </c>
      <c r="I328" t="str">
        <f t="shared" si="84"/>
        <v>96.0264576076336-154779.847995941i</v>
      </c>
      <c r="K328" t="str">
        <f t="shared" si="85"/>
        <v>0.0111249932000434-8.58558361968981E-06i</v>
      </c>
      <c r="L328" t="str">
        <f t="shared" si="86"/>
        <v>0.00015-96.1033851139733i</v>
      </c>
      <c r="M328" t="str">
        <f t="shared" si="87"/>
        <v>0.0004-16.9594209024658i</v>
      </c>
      <c r="N328">
        <f t="shared" si="88"/>
        <v>89.993305204200965</v>
      </c>
      <c r="O328">
        <f t="shared" si="89"/>
        <v>79.821794098391337</v>
      </c>
      <c r="P328" s="3">
        <f t="shared" si="90"/>
        <v>79.821794098391337</v>
      </c>
      <c r="Q328" s="3">
        <f t="shared" si="91"/>
        <v>-90.006694795799035</v>
      </c>
      <c r="R328">
        <f t="shared" si="92"/>
        <v>89.993305204200965</v>
      </c>
      <c r="S328">
        <f t="shared" si="93"/>
        <v>2.9363129620928762E-3</v>
      </c>
      <c r="T328">
        <f t="shared" si="76"/>
        <v>79.821794098391337</v>
      </c>
    </row>
    <row r="329" spans="1:20" x14ac:dyDescent="0.25">
      <c r="A329">
        <f t="shared" si="77"/>
        <v>18.5195061748536</v>
      </c>
      <c r="B329">
        <f t="shared" si="94"/>
        <v>2.9474709513488291</v>
      </c>
      <c r="C329" t="str">
        <f t="shared" si="78"/>
        <v>-1.14473353014759-9759.8357796639i</v>
      </c>
      <c r="D329" t="str">
        <f t="shared" si="79"/>
        <v>3.47812499994292-5399.71202886231i</v>
      </c>
      <c r="E329" t="str">
        <f t="shared" si="80"/>
        <v>162.469536477775+0.00215256666678658i</v>
      </c>
      <c r="F329" t="str">
        <f t="shared" si="81"/>
        <v>2.4249249249196-50672.9731151911i</v>
      </c>
      <c r="G329" t="str">
        <f t="shared" si="82"/>
        <v>0.999999999997805-1.48156049398504E-06i</v>
      </c>
      <c r="H329" t="str">
        <f t="shared" si="83"/>
        <v>1078.65199320292+0.620127647195947i</v>
      </c>
      <c r="I329" t="str">
        <f t="shared" si="84"/>
        <v>96.0264576567359-154193.911434175i</v>
      </c>
      <c r="K329" t="str">
        <f t="shared" si="85"/>
        <v>0.0111249931482655-8.61820879627566E-06i</v>
      </c>
      <c r="L329" t="str">
        <f t="shared" si="86"/>
        <v>0.00015-95.7395747299991i</v>
      </c>
      <c r="M329" t="str">
        <f t="shared" si="87"/>
        <v>0.0004-16.8952190699998i</v>
      </c>
      <c r="N329">
        <f t="shared" si="88"/>
        <v>89.993279764011959</v>
      </c>
      <c r="O329">
        <f t="shared" si="89"/>
        <v>79.788850264338336</v>
      </c>
      <c r="P329" s="3">
        <f t="shared" si="90"/>
        <v>79.788850264338336</v>
      </c>
      <c r="Q329" s="3">
        <f t="shared" si="91"/>
        <v>-90.006720235988041</v>
      </c>
      <c r="R329">
        <f t="shared" si="92"/>
        <v>89.993279764011959</v>
      </c>
      <c r="S329">
        <f t="shared" si="93"/>
        <v>2.9474709513488289E-3</v>
      </c>
      <c r="T329">
        <f t="shared" si="76"/>
        <v>79.788850264338336</v>
      </c>
    </row>
    <row r="330" spans="1:20" x14ac:dyDescent="0.25">
      <c r="A330">
        <f t="shared" si="77"/>
        <v>18.589880298318043</v>
      </c>
      <c r="B330">
        <f t="shared" si="94"/>
        <v>2.9586713409639547</v>
      </c>
      <c r="C330" t="str">
        <f t="shared" si="78"/>
        <v>-1.14473352316691-9722.88879366179i</v>
      </c>
      <c r="D330" t="str">
        <f t="shared" si="79"/>
        <v>3.47812499994249-5379.27079992988i</v>
      </c>
      <c r="E330" t="str">
        <f t="shared" si="80"/>
        <v>162.469536474089+0.00216074642521942i</v>
      </c>
      <c r="F330" t="str">
        <f t="shared" si="81"/>
        <v>2.42492492491957-50481.1447651112i</v>
      </c>
      <c r="G330" t="str">
        <f t="shared" si="82"/>
        <v>0.999999999997788-1.48719042386215E-06i</v>
      </c>
      <c r="H330" t="str">
        <f t="shared" si="83"/>
        <v>1078.65199554672+0.622484132489787i</v>
      </c>
      <c r="I330" t="str">
        <f t="shared" si="84"/>
        <v>96.0264577062118-153610.193003591i</v>
      </c>
      <c r="K330" t="str">
        <f t="shared" si="85"/>
        <v>0.0111249930960934-8.65095794806144E-06i</v>
      </c>
      <c r="L330" t="str">
        <f t="shared" si="86"/>
        <v>0.00015-95.3771415919492i</v>
      </c>
      <c r="M330" t="str">
        <f t="shared" si="87"/>
        <v>0.0004-16.8312602809322i</v>
      </c>
      <c r="N330">
        <f t="shared" si="88"/>
        <v>89.993254227150658</v>
      </c>
      <c r="O330">
        <f t="shared" si="89"/>
        <v>79.755906430231121</v>
      </c>
      <c r="P330" s="3">
        <f t="shared" si="90"/>
        <v>79.755906430231121</v>
      </c>
      <c r="Q330" s="3">
        <f t="shared" si="91"/>
        <v>-90.006745772849342</v>
      </c>
      <c r="R330">
        <f t="shared" si="92"/>
        <v>89.993254227150658</v>
      </c>
      <c r="S330">
        <f t="shared" si="93"/>
        <v>2.9586713409639545E-3</v>
      </c>
      <c r="T330">
        <f t="shared" si="76"/>
        <v>79.755906430231121</v>
      </c>
    </row>
    <row r="331" spans="1:20" x14ac:dyDescent="0.25">
      <c r="A331">
        <f t="shared" si="77"/>
        <v>18.660521843451654</v>
      </c>
      <c r="B331">
        <f t="shared" si="94"/>
        <v>2.969914292059618</v>
      </c>
      <c r="C331" t="str">
        <f t="shared" si="78"/>
        <v>-1.14473351613303-9686.08167467917i</v>
      </c>
      <c r="D331" t="str">
        <f t="shared" si="79"/>
        <v>3.47812499994204-5358.90695361382i</v>
      </c>
      <c r="E331" t="str">
        <f t="shared" si="80"/>
        <v>162.469536470375+0.00216895726679191i</v>
      </c>
      <c r="F331" t="str">
        <f t="shared" si="81"/>
        <v>2.42492492491951-50290.0426032461i</v>
      </c>
      <c r="G331" t="str">
        <f t="shared" si="82"/>
        <v>0.999999999997771-0.0000014928417474728i</v>
      </c>
      <c r="H331" t="str">
        <f t="shared" si="83"/>
        <v>1078.65199790836+0.624849572430415i</v>
      </c>
      <c r="I331" t="str">
        <f t="shared" si="84"/>
        <v>96.0264577560619-153028.684307202i</v>
      </c>
      <c r="K331" t="str">
        <f t="shared" si="85"/>
        <v>0.0111249930435241-8.68383154614745E-06i</v>
      </c>
      <c r="L331" t="str">
        <f t="shared" si="86"/>
        <v>0.00015-95.0160804861025i</v>
      </c>
      <c r="M331" t="str">
        <f t="shared" si="87"/>
        <v>0.0004-16.7675436151945i</v>
      </c>
      <c r="N331">
        <f t="shared" si="88"/>
        <v>89.993228593249682</v>
      </c>
      <c r="O331">
        <f t="shared" si="89"/>
        <v>79.722962596069152</v>
      </c>
      <c r="P331" s="3">
        <f t="shared" si="90"/>
        <v>79.722962596069152</v>
      </c>
      <c r="Q331" s="3">
        <f t="shared" si="91"/>
        <v>-90.006771406750318</v>
      </c>
      <c r="R331">
        <f t="shared" si="92"/>
        <v>89.993228593249682</v>
      </c>
      <c r="S331">
        <f t="shared" si="93"/>
        <v>2.969914292059618E-3</v>
      </c>
      <c r="T331">
        <f t="shared" si="76"/>
        <v>79.722962596069152</v>
      </c>
    </row>
    <row r="332" spans="1:20" x14ac:dyDescent="0.25">
      <c r="A332">
        <f t="shared" si="77"/>
        <v>18.73143182645677</v>
      </c>
      <c r="B332">
        <f t="shared" si="94"/>
        <v>2.9811999663694446</v>
      </c>
      <c r="C332" t="str">
        <f t="shared" si="78"/>
        <v>-1.14473350904556-9649.41389323335i</v>
      </c>
      <c r="D332" t="str">
        <f t="shared" si="79"/>
        <v>3.4781249999416-5338.62019697343i</v>
      </c>
      <c r="E332" t="str">
        <f t="shared" si="80"/>
        <v>162.469536466633+0.00217719930962202i</v>
      </c>
      <c r="F332" t="str">
        <f t="shared" si="81"/>
        <v>2.42492492491947-50099.6638805277i</v>
      </c>
      <c r="G332" t="str">
        <f t="shared" si="82"/>
        <v>0.999999999997754-1.49851454611317E-06i</v>
      </c>
      <c r="H332" t="str">
        <f t="shared" si="83"/>
        <v>1078.65200028798+0.627224001045533i</v>
      </c>
      <c r="I332" t="str">
        <f t="shared" si="84"/>
        <v>96.0264578062924-152449.376979812i</v>
      </c>
      <c r="K332" t="str">
        <f t="shared" si="85"/>
        <v>0.0111249929905545-8.71683006342423E-06i</v>
      </c>
      <c r="L332" t="str">
        <f t="shared" si="86"/>
        <v>0.00015-94.6563862184722i</v>
      </c>
      <c r="M332" t="str">
        <f t="shared" si="87"/>
        <v>0.0004-16.704068156201i</v>
      </c>
      <c r="N332">
        <f t="shared" si="88"/>
        <v>89.993202861940262</v>
      </c>
      <c r="O332">
        <f t="shared" si="89"/>
        <v>79.690018761852102</v>
      </c>
      <c r="P332" s="3">
        <f t="shared" si="90"/>
        <v>79.690018761852102</v>
      </c>
      <c r="Q332" s="3">
        <f t="shared" si="91"/>
        <v>-90.006797138059738</v>
      </c>
      <c r="R332">
        <f t="shared" si="92"/>
        <v>89.993202861940262</v>
      </c>
      <c r="S332">
        <f t="shared" si="93"/>
        <v>2.9811999663694445E-3</v>
      </c>
      <c r="T332">
        <f t="shared" si="76"/>
        <v>79.690018761852102</v>
      </c>
    </row>
    <row r="333" spans="1:20" x14ac:dyDescent="0.25">
      <c r="A333">
        <f t="shared" si="77"/>
        <v>18.802611267397307</v>
      </c>
      <c r="B333">
        <f t="shared" si="94"/>
        <v>2.9925285262416486</v>
      </c>
      <c r="C333" t="str">
        <f t="shared" si="78"/>
        <v>-1.14473350190424-9612.88492184585i</v>
      </c>
      <c r="D333" t="str">
        <f t="shared" si="79"/>
        <v>3.47812499994116-5318.41023817689i</v>
      </c>
      <c r="E333" t="str">
        <f t="shared" si="80"/>
        <v>162.469536462862+0.00218547267227404i</v>
      </c>
      <c r="F333" t="str">
        <f t="shared" si="81"/>
        <v>2.42492492491944-49910.0058582939i</v>
      </c>
      <c r="G333" t="str">
        <f t="shared" si="82"/>
        <v>0.999999999997737-1.50420890138838E-06i</v>
      </c>
      <c r="H333" t="str">
        <f t="shared" si="83"/>
        <v>1078.65200268573+0.629607452492145i</v>
      </c>
      <c r="I333" t="str">
        <f t="shared" si="84"/>
        <v>96.026457856907-151872.262687893i</v>
      </c>
      <c r="K333" t="str">
        <f t="shared" si="85"/>
        <v>0.0111249929371815-8.74995397457923E-06i</v>
      </c>
      <c r="L333" t="str">
        <f t="shared" si="86"/>
        <v>0.00015-94.2980536147358i</v>
      </c>
      <c r="M333" t="str">
        <f t="shared" si="87"/>
        <v>0.0004-16.6408329908358i</v>
      </c>
      <c r="N333">
        <f t="shared" si="88"/>
        <v>89.993177032852316</v>
      </c>
      <c r="O333">
        <f t="shared" si="89"/>
        <v>79.65707492757943</v>
      </c>
      <c r="P333" s="3">
        <f t="shared" si="90"/>
        <v>79.65707492757943</v>
      </c>
      <c r="Q333" s="3">
        <f t="shared" si="91"/>
        <v>-90.006822967147684</v>
      </c>
      <c r="R333">
        <f t="shared" si="92"/>
        <v>89.993177032852316</v>
      </c>
      <c r="S333">
        <f t="shared" si="93"/>
        <v>2.9925285262416487E-3</v>
      </c>
      <c r="T333">
        <f t="shared" si="76"/>
        <v>79.65707492757943</v>
      </c>
    </row>
    <row r="334" spans="1:20" x14ac:dyDescent="0.25">
      <c r="A334">
        <f t="shared" si="77"/>
        <v>18.874061190213418</v>
      </c>
      <c r="B334">
        <f t="shared" si="94"/>
        <v>3.0039001346413667</v>
      </c>
      <c r="C334" t="str">
        <f t="shared" si="78"/>
        <v>-1.14473349470851-9576.49423503526i</v>
      </c>
      <c r="D334" t="str">
        <f t="shared" si="79"/>
        <v>3.47812499994072-5298.27678649713i</v>
      </c>
      <c r="E334" t="str">
        <f t="shared" si="80"/>
        <v>162.469536459063+0.00219377747376475i</v>
      </c>
      <c r="F334" t="str">
        <f t="shared" si="81"/>
        <v>2.4249249249194-49721.0658082504i</v>
      </c>
      <c r="G334" t="str">
        <f t="shared" si="82"/>
        <v>0.99999999999772-1.50992489521363E-06i</v>
      </c>
      <c r="H334" t="str">
        <f t="shared" si="83"/>
        <v>1078.65200510174+0.63199996105703i</v>
      </c>
      <c r="I334" t="str">
        <f t="shared" si="84"/>
        <v>96.026457907907-151297.33312946i</v>
      </c>
      <c r="K334" t="str">
        <f t="shared" si="85"/>
        <v>0.0111249928834021-8.78320375610357E-06i</v>
      </c>
      <c r="L334" t="str">
        <f t="shared" si="86"/>
        <v>0.00015-93.9410775201591i</v>
      </c>
      <c r="M334" t="str">
        <f t="shared" si="87"/>
        <v>0.0004-16.5778372094399i</v>
      </c>
      <c r="N334">
        <f t="shared" si="88"/>
        <v>89.993151105614231</v>
      </c>
      <c r="O334">
        <f t="shared" si="89"/>
        <v>79.62413109325081</v>
      </c>
      <c r="P334" s="3">
        <f t="shared" si="90"/>
        <v>79.62413109325081</v>
      </c>
      <c r="Q334" s="3">
        <f t="shared" si="91"/>
        <v>-90.006848894385769</v>
      </c>
      <c r="R334">
        <f t="shared" si="92"/>
        <v>89.993151105614231</v>
      </c>
      <c r="S334">
        <f t="shared" si="93"/>
        <v>3.003900134641367E-3</v>
      </c>
      <c r="T334">
        <f t="shared" si="76"/>
        <v>79.62413109325081</v>
      </c>
    </row>
    <row r="335" spans="1:20" x14ac:dyDescent="0.25">
      <c r="A335">
        <f t="shared" si="77"/>
        <v>18.945782622736228</v>
      </c>
      <c r="B335">
        <f t="shared" si="94"/>
        <v>3.0153149551530039</v>
      </c>
      <c r="C335" t="str">
        <f t="shared" si="78"/>
        <v>-1.144733487458-9540.24130930936i</v>
      </c>
      <c r="D335" t="str">
        <f t="shared" si="79"/>
        <v>3.47812499994027-5278.21955230771i</v>
      </c>
      <c r="E335" t="str">
        <f t="shared" si="80"/>
        <v>162.469536455236+0.00220211383356158i</v>
      </c>
      <c r="F335" t="str">
        <f t="shared" si="81"/>
        <v>2.42492492491936-49532.841012431i</v>
      </c>
      <c r="G335" t="str">
        <f t="shared" si="82"/>
        <v>0.999999999997703-1.51566260981542E-06i</v>
      </c>
      <c r="H335" t="str">
        <f t="shared" si="83"/>
        <v>1078.65200753615+0.634401561157265i</v>
      </c>
      <c r="I335" t="str">
        <f t="shared" si="84"/>
        <v>96.0264579592944-150724.580033958i</v>
      </c>
      <c r="K335" t="str">
        <f t="shared" si="85"/>
        <v>0.0111249928292132-8.81657988629896E-06i</v>
      </c>
      <c r="L335" t="str">
        <f t="shared" si="86"/>
        <v>0.00015-93.5854527995215i</v>
      </c>
      <c r="M335" t="str">
        <f t="shared" si="87"/>
        <v>0.0004-16.5150799057979i</v>
      </c>
      <c r="N335">
        <f t="shared" si="88"/>
        <v>89.993125079853087</v>
      </c>
      <c r="O335">
        <f t="shared" si="89"/>
        <v>79.591187258865816</v>
      </c>
      <c r="P335" s="3">
        <f t="shared" si="90"/>
        <v>79.591187258865816</v>
      </c>
      <c r="Q335" s="3">
        <f t="shared" si="91"/>
        <v>-90.006874920146913</v>
      </c>
      <c r="R335">
        <f t="shared" si="92"/>
        <v>89.993125079853087</v>
      </c>
      <c r="S335">
        <f t="shared" si="93"/>
        <v>3.0153149551530038E-3</v>
      </c>
      <c r="T335">
        <f t="shared" si="76"/>
        <v>79.591187258865816</v>
      </c>
    </row>
    <row r="336" spans="1:20" x14ac:dyDescent="0.25">
      <c r="A336">
        <f t="shared" si="77"/>
        <v>19.017776596702625</v>
      </c>
      <c r="B336">
        <f t="shared" si="94"/>
        <v>3.0267731519825856</v>
      </c>
      <c r="C336" t="str">
        <f t="shared" si="78"/>
        <v>-1.14473348015222-9504.12562315757i</v>
      </c>
      <c r="D336" t="str">
        <f t="shared" si="79"/>
        <v>3.47812499993981-5258.23824707857i</v>
      </c>
      <c r="E336" t="str">
        <f t="shared" si="80"/>
        <v>162.469536451378+0.00221048187158807i</v>
      </c>
      <c r="F336" t="str">
        <f t="shared" si="81"/>
        <v>2.42492492491932-49345.328763159i</v>
      </c>
      <c r="G336" t="str">
        <f t="shared" si="82"/>
        <v>0.999999999997685-1.52142212773269E-06i</v>
      </c>
      <c r="H336" t="str">
        <f t="shared" si="83"/>
        <v>1078.65200998908+0.636812287340714i</v>
      </c>
      <c r="I336" t="str">
        <f t="shared" si="84"/>
        <v>96.0264580110721-150153.99516214i</v>
      </c>
      <c r="K336" t="str">
        <f t="shared" si="85"/>
        <v>0.0111249927746118-8.85008284528475E-06i</v>
      </c>
      <c r="L336" t="str">
        <f t="shared" si="86"/>
        <v>0.00015-93.2311743370403i</v>
      </c>
      <c r="M336" t="str">
        <f t="shared" si="87"/>
        <v>0.0004-16.4525601771248i</v>
      </c>
      <c r="N336">
        <f t="shared" si="88"/>
        <v>89.993098955194455</v>
      </c>
      <c r="O336">
        <f t="shared" si="89"/>
        <v>79.558243424423992</v>
      </c>
      <c r="P336" s="3">
        <f t="shared" si="90"/>
        <v>79.558243424423992</v>
      </c>
      <c r="Q336" s="3">
        <f t="shared" si="91"/>
        <v>-90.006901044805545</v>
      </c>
      <c r="R336">
        <f t="shared" si="92"/>
        <v>89.993098955194455</v>
      </c>
      <c r="S336">
        <f t="shared" si="93"/>
        <v>3.0267731519825858E-3</v>
      </c>
      <c r="T336">
        <f t="shared" si="76"/>
        <v>79.558243424423992</v>
      </c>
    </row>
    <row r="337" spans="1:20" x14ac:dyDescent="0.25">
      <c r="A337">
        <f t="shared" si="77"/>
        <v>19.090044147770097</v>
      </c>
      <c r="B337">
        <f t="shared" si="94"/>
        <v>3.0382748899601193</v>
      </c>
      <c r="C337" t="str">
        <f t="shared" si="78"/>
        <v>-1.14473347279087-9468.14665704353i</v>
      </c>
      <c r="D337" t="str">
        <f t="shared" si="79"/>
        <v>3.47812499993934-5238.33258337193i</v>
      </c>
      <c r="E337" t="str">
        <f t="shared" si="80"/>
        <v>162.469536447491+0.00221888170822179i</v>
      </c>
      <c r="F337" t="str">
        <f t="shared" si="81"/>
        <v>2.42492492491927-49158.5263630076i</v>
      </c>
      <c r="G337" t="str">
        <f t="shared" si="82"/>
        <v>0.999999999997668-1.52720353181805E-06i</v>
      </c>
      <c r="H337" t="str">
        <f t="shared" si="83"/>
        <v>1078.6520124607+0.639232174286547i</v>
      </c>
      <c r="I337" t="str">
        <f t="shared" si="84"/>
        <v>96.0264580632459-149585.570305954i</v>
      </c>
      <c r="K337" t="str">
        <f t="shared" si="85"/>
        <v>0.0111249927195945-0.0000088837131150045i</v>
      </c>
      <c r="L337" t="str">
        <f t="shared" si="86"/>
        <v>0.00015-92.8782370363028i</v>
      </c>
      <c r="M337" t="str">
        <f t="shared" si="87"/>
        <v>0.0004-16.3902771240534i</v>
      </c>
      <c r="N337">
        <f t="shared" si="88"/>
        <v>89.993072731262586</v>
      </c>
      <c r="O337">
        <f t="shared" si="89"/>
        <v>79.525299589924799</v>
      </c>
      <c r="P337" s="3">
        <f t="shared" si="90"/>
        <v>79.525299589924799</v>
      </c>
      <c r="Q337" s="3">
        <f t="shared" si="91"/>
        <v>-90.006927268737414</v>
      </c>
      <c r="R337">
        <f t="shared" si="92"/>
        <v>89.993072731262586</v>
      </c>
      <c r="S337">
        <f t="shared" si="93"/>
        <v>3.0382748899601192E-3</v>
      </c>
      <c r="T337">
        <f t="shared" si="76"/>
        <v>79.525299589924799</v>
      </c>
    </row>
    <row r="338" spans="1:20" x14ac:dyDescent="0.25">
      <c r="A338">
        <f t="shared" si="77"/>
        <v>19.162586315531623</v>
      </c>
      <c r="B338">
        <f t="shared" si="94"/>
        <v>3.0498203345419679</v>
      </c>
      <c r="C338" t="str">
        <f t="shared" si="78"/>
        <v>-1.14473346537349-9432.30389339792i</v>
      </c>
      <c r="D338" t="str">
        <f t="shared" si="79"/>
        <v>3.47812499993889-5218.50227483815i</v>
      </c>
      <c r="E338" t="str">
        <f t="shared" si="80"/>
        <v>162.469536443575+0.00222731346429691i</v>
      </c>
      <c r="F338" t="str">
        <f t="shared" si="81"/>
        <v>2.42492492491923-48972.4311247618i</v>
      </c>
      <c r="G338" t="str">
        <f t="shared" si="82"/>
        <v>0.99999999999765-1.53300690523893E-06i</v>
      </c>
      <c r="H338" t="str">
        <f t="shared" si="83"/>
        <v>1078.65201495113+0.641661256805679i</v>
      </c>
      <c r="I338" t="str">
        <f t="shared" si="84"/>
        <v>96.0264581158171-149019.297288416i</v>
      </c>
      <c r="K338" t="str">
        <f t="shared" si="85"/>
        <v>0.0111249926641583-8.91747117923319E-06i</v>
      </c>
      <c r="L338" t="str">
        <f t="shared" si="86"/>
        <v>0.00015-92.5266358201861i</v>
      </c>
      <c r="M338" t="str">
        <f t="shared" si="87"/>
        <v>0.0004-16.328229850621i</v>
      </c>
      <c r="N338">
        <f t="shared" si="88"/>
        <v>89.993046407680197</v>
      </c>
      <c r="O338">
        <f t="shared" si="89"/>
        <v>79.492355755367981</v>
      </c>
      <c r="P338" s="3">
        <f t="shared" si="90"/>
        <v>79.492355755367981</v>
      </c>
      <c r="Q338" s="3">
        <f t="shared" si="91"/>
        <v>-90.006953592319803</v>
      </c>
      <c r="R338">
        <f t="shared" si="92"/>
        <v>89.993046407680197</v>
      </c>
      <c r="S338">
        <f t="shared" si="93"/>
        <v>3.0498203345419679E-3</v>
      </c>
      <c r="T338">
        <f t="shared" si="76"/>
        <v>79.492355755367981</v>
      </c>
    </row>
    <row r="339" spans="1:20" x14ac:dyDescent="0.25">
      <c r="A339">
        <f t="shared" si="77"/>
        <v>19.235404143530641</v>
      </c>
      <c r="B339">
        <f t="shared" si="94"/>
        <v>3.0614096518132272</v>
      </c>
      <c r="C339" t="str">
        <f t="shared" si="78"/>
        <v>-1.14473345789956-9396.59681661045i</v>
      </c>
      <c r="D339" t="str">
        <f t="shared" si="79"/>
        <v>3.47812499993843-5198.74703621156i</v>
      </c>
      <c r="E339" t="str">
        <f t="shared" si="80"/>
        <v>162.469536439629+0.00223577726110941i</v>
      </c>
      <c r="F339" t="str">
        <f t="shared" si="81"/>
        <v>2.42492492491919-48787.0403713789i</v>
      </c>
      <c r="G339" t="str">
        <f t="shared" si="82"/>
        <v>0.999999999997632-1.53883233147881E-06i</v>
      </c>
      <c r="H339" t="str">
        <f t="shared" si="83"/>
        <v>1078.65201746053+0.644099569841314i</v>
      </c>
      <c r="I339" t="str">
        <f t="shared" si="84"/>
        <v>96.0264581687873-148455.167963499i</v>
      </c>
      <c r="K339" t="str">
        <f t="shared" si="85"/>
        <v>0.0111249926083-8.95135752358398E-06i</v>
      </c>
      <c r="L339" t="str">
        <f t="shared" si="86"/>
        <v>0.00015-92.1763656307887i</v>
      </c>
      <c r="M339" t="str">
        <f t="shared" si="87"/>
        <v>0.0004-16.2664174642569i</v>
      </c>
      <c r="N339">
        <f t="shared" si="88"/>
        <v>89.993019984068624</v>
      </c>
      <c r="O339">
        <f t="shared" si="89"/>
        <v>79.459411920752984</v>
      </c>
      <c r="P339" s="3">
        <f t="shared" si="90"/>
        <v>79.459411920752984</v>
      </c>
      <c r="Q339" s="3">
        <f t="shared" si="91"/>
        <v>-90.006980015931376</v>
      </c>
      <c r="R339">
        <f t="shared" si="92"/>
        <v>89.993019984068624</v>
      </c>
      <c r="S339">
        <f t="shared" si="93"/>
        <v>3.0614096518132273E-3</v>
      </c>
      <c r="T339">
        <f t="shared" si="76"/>
        <v>79.459411920752984</v>
      </c>
    </row>
    <row r="340" spans="1:20" x14ac:dyDescent="0.25">
      <c r="A340">
        <f t="shared" si="77"/>
        <v>19.30849867927606</v>
      </c>
      <c r="B340">
        <f t="shared" si="94"/>
        <v>3.0730430084901177</v>
      </c>
      <c r="C340" t="str">
        <f t="shared" si="78"/>
        <v>-1.14473345036877-9361.02491302283i</v>
      </c>
      <c r="D340" t="str">
        <f t="shared" si="79"/>
        <v>3.47812499993794-5179.06658330641i</v>
      </c>
      <c r="E340" t="str">
        <f t="shared" si="80"/>
        <v>162.469536435653+0.00224427322041474i</v>
      </c>
      <c r="F340" t="str">
        <f t="shared" si="81"/>
        <v>2.42492492491913-48602.3514359505i</v>
      </c>
      <c r="G340" t="str">
        <f t="shared" si="82"/>
        <v>0.999999999997614-1.54467989433839E-06i</v>
      </c>
      <c r="H340" t="str">
        <f t="shared" si="83"/>
        <v>1078.65201998904+0.646547148469463i</v>
      </c>
      <c r="I340" t="str">
        <f t="shared" si="84"/>
        <v>96.0264582221612-147893.174216013i</v>
      </c>
      <c r="K340" t="str">
        <f t="shared" si="85"/>
        <v>0.0111249925520164-0.0000089853726355155i</v>
      </c>
      <c r="L340" t="str">
        <f t="shared" si="86"/>
        <v>0.00015-91.8274214293572i</v>
      </c>
      <c r="M340" t="str">
        <f t="shared" si="87"/>
        <v>0.0004-16.2048390757689i</v>
      </c>
      <c r="N340">
        <f t="shared" si="88"/>
        <v>89.992993460047799</v>
      </c>
      <c r="O340">
        <f t="shared" si="89"/>
        <v>79.426468086079396</v>
      </c>
      <c r="P340" s="3">
        <f t="shared" si="90"/>
        <v>79.426468086079396</v>
      </c>
      <c r="Q340" s="3">
        <f t="shared" si="91"/>
        <v>-90.007006539952201</v>
      </c>
      <c r="R340">
        <f t="shared" si="92"/>
        <v>89.992993460047799</v>
      </c>
      <c r="S340">
        <f t="shared" si="93"/>
        <v>3.0730430084901176E-3</v>
      </c>
      <c r="T340">
        <f t="shared" si="76"/>
        <v>79.426468086079396</v>
      </c>
    </row>
    <row r="341" spans="1:20" x14ac:dyDescent="0.25">
      <c r="A341">
        <f t="shared" si="77"/>
        <v>19.381870974257307</v>
      </c>
      <c r="B341">
        <f t="shared" si="94"/>
        <v>3.08472057192238</v>
      </c>
      <c r="C341" t="str">
        <f t="shared" si="78"/>
        <v>-1.14473344278058-9325.58767092132i</v>
      </c>
      <c r="D341" t="str">
        <f t="shared" si="79"/>
        <v>3.47812499993748-5159.46063301284i</v>
      </c>
      <c r="E341" t="str">
        <f t="shared" si="80"/>
        <v>162.469536431646+0.00225280146443101i</v>
      </c>
      <c r="F341" t="str">
        <f t="shared" si="81"/>
        <v>2.4249249249191-48418.3616616648i</v>
      </c>
      <c r="G341" t="str">
        <f t="shared" si="82"/>
        <v>0.999999999997596-1.55054967793685E-06i</v>
      </c>
      <c r="H341" t="str">
        <f t="shared" si="83"/>
        <v>1078.6520225368+0.649004027899402i</v>
      </c>
      <c r="I341" t="str">
        <f t="shared" si="84"/>
        <v>96.0264582759416-147333.30796149i</v>
      </c>
      <c r="K341" t="str">
        <f t="shared" si="85"/>
        <v>0.0111249924953042-9.01951700433836E-06i</v>
      </c>
      <c r="L341" t="str">
        <f t="shared" si="86"/>
        <v>0.00015-91.4797981962119i</v>
      </c>
      <c r="M341" t="str">
        <f t="shared" si="87"/>
        <v>0.0004-16.1434937993315i</v>
      </c>
      <c r="N341">
        <f t="shared" si="88"/>
        <v>89.992966835236146</v>
      </c>
      <c r="O341">
        <f t="shared" si="89"/>
        <v>79.393524251346776</v>
      </c>
      <c r="P341" s="3">
        <f t="shared" si="90"/>
        <v>79.393524251346776</v>
      </c>
      <c r="Q341" s="3">
        <f t="shared" si="91"/>
        <v>-90.007033164763854</v>
      </c>
      <c r="R341">
        <f t="shared" si="92"/>
        <v>89.992966835236146</v>
      </c>
      <c r="S341">
        <f t="shared" si="93"/>
        <v>3.0847205719223801E-3</v>
      </c>
      <c r="T341">
        <f t="shared" si="76"/>
        <v>79.393524251346776</v>
      </c>
    </row>
    <row r="342" spans="1:20" x14ac:dyDescent="0.25">
      <c r="A342">
        <f t="shared" si="77"/>
        <v>19.455522083959487</v>
      </c>
      <c r="B342">
        <f t="shared" si="94"/>
        <v>3.0964425100956849</v>
      </c>
      <c r="C342" t="str">
        <f t="shared" si="78"/>
        <v>-1.14473343513463-9290.28458052931i</v>
      </c>
      <c r="D342" t="str">
        <f t="shared" si="79"/>
        <v>3.478124999937-5139.92890329261i</v>
      </c>
      <c r="E342" t="str">
        <f t="shared" si="80"/>
        <v>162.469536427609+0.0022613621158402i</v>
      </c>
      <c r="F342" t="str">
        <f t="shared" si="81"/>
        <v>2.42492492491905-48235.0684017666i</v>
      </c>
      <c r="G342" t="str">
        <f t="shared" si="82"/>
        <v>0.999999999997577-1.55644176671299E-06i</v>
      </c>
      <c r="H342" t="str">
        <f t="shared" si="83"/>
        <v>1078.65202510396+0.651470243474215i</v>
      </c>
      <c r="I342" t="str">
        <f t="shared" si="84"/>
        <v>96.026458330131-146775.561146065i</v>
      </c>
      <c r="K342" t="str">
        <f t="shared" si="85"/>
        <v>0.0111249924381602-9.05379112122273E-06i</v>
      </c>
      <c r="L342" t="str">
        <f t="shared" si="86"/>
        <v>0.00015-91.1334909306755i</v>
      </c>
      <c r="M342" t="str">
        <f t="shared" si="87"/>
        <v>0.0004-16.0823807524721i</v>
      </c>
      <c r="N342">
        <f t="shared" si="88"/>
        <v>89.992940109250668</v>
      </c>
      <c r="O342">
        <f t="shared" si="89"/>
        <v>79.360580416554697</v>
      </c>
      <c r="P342" s="3">
        <f t="shared" si="90"/>
        <v>79.360580416554697</v>
      </c>
      <c r="Q342" s="3">
        <f t="shared" si="91"/>
        <v>-90.007059890749332</v>
      </c>
      <c r="R342">
        <f t="shared" si="92"/>
        <v>89.992940109250668</v>
      </c>
      <c r="S342">
        <f t="shared" si="93"/>
        <v>3.0964425100956849E-3</v>
      </c>
      <c r="T342">
        <f t="shared" si="76"/>
        <v>79.360580416554697</v>
      </c>
    </row>
    <row r="343" spans="1:20" x14ac:dyDescent="0.25">
      <c r="A343">
        <f t="shared" si="77"/>
        <v>19.529453067878531</v>
      </c>
      <c r="B343">
        <f t="shared" si="94"/>
        <v>3.1082089916340485</v>
      </c>
      <c r="C343" t="str">
        <f t="shared" si="78"/>
        <v>-1.14473342743048-9255.11513399998i</v>
      </c>
      <c r="D343" t="str">
        <f t="shared" si="79"/>
        <v>3.47812499993653-5120.47111317527i</v>
      </c>
      <c r="E343" t="str">
        <f t="shared" si="80"/>
        <v>162.469536423541+0.00226995529779191i</v>
      </c>
      <c r="F343" t="str">
        <f t="shared" si="81"/>
        <v>2.42492492491901-48052.4690195213i</v>
      </c>
      <c r="G343" t="str">
        <f t="shared" si="82"/>
        <v>0.999999999997559-1.56235624542647E-06i</v>
      </c>
      <c r="H343" t="str">
        <f t="shared" si="83"/>
        <v>1078.65202769066+0.653945830671291i</v>
      </c>
      <c r="I343" t="str">
        <f t="shared" si="84"/>
        <v>96.0264583847337-146219.925746363i</v>
      </c>
      <c r="K343" t="str">
        <f t="shared" si="85"/>
        <v>0.0111249923805811-0.0000090881954792051i</v>
      </c>
      <c r="L343" t="str">
        <f t="shared" si="86"/>
        <v>0.00015-90.7884946510012i</v>
      </c>
      <c r="M343" t="str">
        <f t="shared" si="87"/>
        <v>0.0004-16.021499056059i</v>
      </c>
      <c r="N343">
        <f t="shared" si="88"/>
        <v>89.992913281706919</v>
      </c>
      <c r="O343">
        <f t="shared" si="89"/>
        <v>79.32763658170272</v>
      </c>
      <c r="P343" s="3">
        <f t="shared" si="90"/>
        <v>79.32763658170272</v>
      </c>
      <c r="Q343" s="3">
        <f t="shared" si="91"/>
        <v>-90.007086718293081</v>
      </c>
      <c r="R343">
        <f t="shared" si="92"/>
        <v>89.992913281706919</v>
      </c>
      <c r="S343">
        <f t="shared" si="93"/>
        <v>3.1082089916340486E-3</v>
      </c>
      <c r="T343">
        <f t="shared" si="76"/>
        <v>79.32763658170272</v>
      </c>
    </row>
    <row r="344" spans="1:20" x14ac:dyDescent="0.25">
      <c r="A344">
        <f t="shared" si="77"/>
        <v>19.603664989536469</v>
      </c>
      <c r="B344">
        <f t="shared" si="94"/>
        <v>3.1200201858022578</v>
      </c>
      <c r="C344" t="str">
        <f t="shared" si="78"/>
        <v>-1.14473341966769-9220.07882540897i</v>
      </c>
      <c r="D344" t="str">
        <f t="shared" si="79"/>
        <v>3.47812499993603-5101.08698275393i</v>
      </c>
      <c r="E344" t="str">
        <f t="shared" si="80"/>
        <v>162.469536419443+0.00227858113390287i</v>
      </c>
      <c r="F344" t="str">
        <f t="shared" si="81"/>
        <v>2.42492492491896-47870.560888175i</v>
      </c>
      <c r="G344" t="str">
        <f t="shared" si="82"/>
        <v>0.99999999999754-1.56829319915906E-06i</v>
      </c>
      <c r="H344" t="str">
        <f t="shared" si="83"/>
        <v>1078.65203029707+0.656430825102831i</v>
      </c>
      <c r="I344" t="str">
        <f t="shared" si="84"/>
        <v>96.0264584397525-145666.393769383i</v>
      </c>
      <c r="K344" t="str">
        <f t="shared" si="85"/>
        <v>0.0111249923225635-9.12273057319531E-06i</v>
      </c>
      <c r="L344" t="str">
        <f t="shared" si="86"/>
        <v>0.00015-90.4448043943027i</v>
      </c>
      <c r="M344" t="str">
        <f t="shared" si="87"/>
        <v>0.0004-15.9608478342887i</v>
      </c>
      <c r="N344">
        <f t="shared" si="88"/>
        <v>89.99288635221896</v>
      </c>
      <c r="O344">
        <f t="shared" si="89"/>
        <v>79.294692746790275</v>
      </c>
      <c r="P344" s="3">
        <f t="shared" si="90"/>
        <v>79.294692746790275</v>
      </c>
      <c r="Q344" s="3">
        <f t="shared" si="91"/>
        <v>-90.00711364778104</v>
      </c>
      <c r="R344">
        <f t="shared" si="92"/>
        <v>89.99288635221896</v>
      </c>
      <c r="S344">
        <f t="shared" si="93"/>
        <v>3.120020185802258E-3</v>
      </c>
      <c r="T344">
        <f t="shared" si="76"/>
        <v>79.294692746790275</v>
      </c>
    </row>
    <row r="345" spans="1:20" x14ac:dyDescent="0.25">
      <c r="A345">
        <f t="shared" si="77"/>
        <v>19.678158916496706</v>
      </c>
      <c r="B345">
        <f t="shared" si="94"/>
        <v>3.1318762625083063</v>
      </c>
      <c r="C345" t="str">
        <f t="shared" si="78"/>
        <v>-1.1447334118457-9185.17515074733i</v>
      </c>
      <c r="D345" t="str">
        <f t="shared" si="79"/>
        <v>3.47812499993555-5081.77623318142i</v>
      </c>
      <c r="E345" t="str">
        <f t="shared" si="80"/>
        <v>162.469536415313+0.00228723974825925i</v>
      </c>
      <c r="F345" t="str">
        <f t="shared" si="81"/>
        <v>2.42492492491891-47689.3413909185i</v>
      </c>
      <c r="G345" t="str">
        <f t="shared" si="82"/>
        <v>0.999999999997522-1.57425271331584E-06i</v>
      </c>
      <c r="H345" t="str">
        <f t="shared" si="83"/>
        <v>1078.65203292332+0.658925262516346i</v>
      </c>
      <c r="I345" t="str">
        <f t="shared" si="84"/>
        <v>96.0264584951888-145114.957252381i</v>
      </c>
      <c r="K345" t="str">
        <f t="shared" si="85"/>
        <v>0.0111249922641042-9.15739689998384E-06i</v>
      </c>
      <c r="L345" t="str">
        <f t="shared" si="86"/>
        <v>0.00015-90.1024152164807i</v>
      </c>
      <c r="M345" t="str">
        <f t="shared" si="87"/>
        <v>0.0004-15.900426214673i</v>
      </c>
      <c r="N345">
        <f t="shared" si="88"/>
        <v>89.992859320399432</v>
      </c>
      <c r="O345">
        <f t="shared" si="89"/>
        <v>79.261748911817051</v>
      </c>
      <c r="P345" s="3">
        <f t="shared" si="90"/>
        <v>79.261748911817051</v>
      </c>
      <c r="Q345" s="3">
        <f t="shared" si="91"/>
        <v>-90.007140679600568</v>
      </c>
      <c r="R345">
        <f t="shared" si="92"/>
        <v>89.992859320399432</v>
      </c>
      <c r="S345">
        <f t="shared" si="93"/>
        <v>3.1318762625083063E-3</v>
      </c>
      <c r="T345">
        <f t="shared" si="76"/>
        <v>79.261748911817051</v>
      </c>
    </row>
    <row r="346" spans="1:20" x14ac:dyDescent="0.25">
      <c r="A346">
        <f t="shared" si="77"/>
        <v>19.752935920379397</v>
      </c>
      <c r="B346">
        <f t="shared" si="94"/>
        <v>3.1437773923058381</v>
      </c>
      <c r="C346" t="str">
        <f t="shared" si="78"/>
        <v>-1.1447334039642-9150.40360791381i</v>
      </c>
      <c r="D346" t="str">
        <f t="shared" si="79"/>
        <v>3.47812499993506-5062.53858666609i</v>
      </c>
      <c r="E346" t="str">
        <f t="shared" si="80"/>
        <v>162.469536411151+0.00229593126541952i</v>
      </c>
      <c r="F346" t="str">
        <f t="shared" si="81"/>
        <v>2.42492492491887-47508.8079208483i</v>
      </c>
      <c r="G346" t="str">
        <f t="shared" si="82"/>
        <v>0.999999999997503-0.0000015802348736264i</v>
      </c>
      <c r="H346" t="str">
        <f t="shared" si="83"/>
        <v>1078.65203556957+0.661429178795225i</v>
      </c>
      <c r="I346" t="str">
        <f t="shared" si="84"/>
        <v>96.0264585510484-144565.608262758i</v>
      </c>
      <c r="K346" t="str">
        <f t="shared" si="85"/>
        <v>0.0111249922051997-9.19219495824902E-06i</v>
      </c>
      <c r="L346" t="str">
        <f t="shared" si="86"/>
        <v>0.00015-89.76132219215i</v>
      </c>
      <c r="M346" t="str">
        <f t="shared" si="87"/>
        <v>0.0004-15.8402333280265i</v>
      </c>
      <c r="N346">
        <f t="shared" si="88"/>
        <v>89.992832185859442</v>
      </c>
      <c r="O346">
        <f t="shared" si="89"/>
        <v>79.228805076782407</v>
      </c>
      <c r="P346" s="3">
        <f t="shared" si="90"/>
        <v>79.228805076782407</v>
      </c>
      <c r="Q346" s="3">
        <f t="shared" si="91"/>
        <v>-90.007167814140558</v>
      </c>
      <c r="R346">
        <f t="shared" si="92"/>
        <v>89.992832185859442</v>
      </c>
      <c r="S346">
        <f t="shared" si="93"/>
        <v>3.1437773923058379E-3</v>
      </c>
      <c r="T346">
        <f t="shared" si="76"/>
        <v>79.228805076782407</v>
      </c>
    </row>
    <row r="347" spans="1:20" x14ac:dyDescent="0.25">
      <c r="A347">
        <f t="shared" si="77"/>
        <v>19.827997076876837</v>
      </c>
      <c r="B347">
        <f t="shared" si="94"/>
        <v>3.1557237463966001</v>
      </c>
      <c r="C347" t="str">
        <f t="shared" si="78"/>
        <v>-1.14473339602269-9115.76369670824i</v>
      </c>
      <c r="D347" t="str">
        <f t="shared" si="79"/>
        <v>3.47812499993457-5043.37376646796i</v>
      </c>
      <c r="E347" t="str">
        <f t="shared" si="80"/>
        <v>162.469536406957+0.00230465581041477i</v>
      </c>
      <c r="F347" t="str">
        <f t="shared" si="81"/>
        <v>2.42492492491883-47328.9578809301i</v>
      </c>
      <c r="G347" t="str">
        <f t="shared" si="82"/>
        <v>0.999999999997484-1.58623976614616E-06i</v>
      </c>
      <c r="H347" t="str">
        <f t="shared" si="83"/>
        <v>1078.65203823596+0.663942609959179i</v>
      </c>
      <c r="I347" t="str">
        <f t="shared" si="84"/>
        <v>96.0264586073332-144018.338897943i</v>
      </c>
      <c r="K347" t="str">
        <f t="shared" si="85"/>
        <v>0.0111249921458467-9.22712524856394E-06i</v>
      </c>
      <c r="L347" t="str">
        <f t="shared" si="86"/>
        <v>0.00015-89.4215204145751i</v>
      </c>
      <c r="M347" t="str">
        <f t="shared" si="87"/>
        <v>0.0004-15.7802683084544i</v>
      </c>
      <c r="N347">
        <f t="shared" si="88"/>
        <v>89.992804948208715</v>
      </c>
      <c r="O347">
        <f t="shared" si="89"/>
        <v>79.195861241686018</v>
      </c>
      <c r="P347" s="3">
        <f t="shared" si="90"/>
        <v>79.195861241686018</v>
      </c>
      <c r="Q347" s="3">
        <f t="shared" si="91"/>
        <v>-90.007195051791285</v>
      </c>
      <c r="R347">
        <f t="shared" si="92"/>
        <v>89.992804948208715</v>
      </c>
      <c r="S347">
        <f t="shared" si="93"/>
        <v>3.1557237463965999E-3</v>
      </c>
      <c r="T347">
        <f t="shared" si="76"/>
        <v>79.195861241686018</v>
      </c>
    </row>
    <row r="348" spans="1:20" x14ac:dyDescent="0.25">
      <c r="A348">
        <f t="shared" si="77"/>
        <v>19.903343465768966</v>
      </c>
      <c r="B348">
        <f t="shared" si="94"/>
        <v>3.1677154966329071</v>
      </c>
      <c r="C348" t="str">
        <f t="shared" si="78"/>
        <v>-1.14473338802073-9081.2549188239i</v>
      </c>
      <c r="D348" t="str">
        <f t="shared" si="79"/>
        <v>3.47812499993406-5024.28149689461i</v>
      </c>
      <c r="E348" t="str">
        <f t="shared" si="80"/>
        <v>162.469536402733+0.00231341350875151i</v>
      </c>
      <c r="F348" t="str">
        <f t="shared" si="81"/>
        <v>2.42492492491877-47149.7886839601i</v>
      </c>
      <c r="G348" t="str">
        <f t="shared" si="82"/>
        <v>0.999999999997465-1.59226747725748E-06i</v>
      </c>
      <c r="H348" t="str">
        <f t="shared" si="83"/>
        <v>1078.65204092266+0.666465592164811i</v>
      </c>
      <c r="I348" t="str">
        <f t="shared" si="84"/>
        <v>96.0264586640456-143473.141285283i</v>
      </c>
      <c r="K348" t="str">
        <f t="shared" si="85"/>
        <v>0.0111249920860418-9.26218827340391E-06i</v>
      </c>
      <c r="L348" t="str">
        <f t="shared" si="86"/>
        <v>0.00015-89.0830049955915i</v>
      </c>
      <c r="M348" t="str">
        <f t="shared" si="87"/>
        <v>0.0004-15.7205302933397i</v>
      </c>
      <c r="N348">
        <f t="shared" si="88"/>
        <v>89.992777607055402</v>
      </c>
      <c r="O348">
        <f t="shared" si="89"/>
        <v>79.162917406527441</v>
      </c>
      <c r="P348" s="3">
        <f t="shared" si="90"/>
        <v>79.162917406527441</v>
      </c>
      <c r="Q348" s="3">
        <f t="shared" si="91"/>
        <v>-90.007222392944598</v>
      </c>
      <c r="R348">
        <f t="shared" si="92"/>
        <v>89.992777607055402</v>
      </c>
      <c r="S348">
        <f t="shared" si="93"/>
        <v>3.1677154966329069E-3</v>
      </c>
      <c r="T348">
        <f t="shared" si="76"/>
        <v>79.162917406527441</v>
      </c>
    </row>
    <row r="349" spans="1:20" x14ac:dyDescent="0.25">
      <c r="A349">
        <f t="shared" si="77"/>
        <v>19.978976170938889</v>
      </c>
      <c r="B349">
        <f t="shared" si="94"/>
        <v>3.179752815520112</v>
      </c>
      <c r="C349" t="str">
        <f t="shared" si="78"/>
        <v>-1.14473337995784-9046.87677784035i</v>
      </c>
      <c r="D349" t="str">
        <f t="shared" si="79"/>
        <v>3.47812499993356-5005.26150329739i</v>
      </c>
      <c r="E349" t="str">
        <f t="shared" si="80"/>
        <v>162.469536398476+0.00232220448641338i</v>
      </c>
      <c r="F349" t="str">
        <f t="shared" si="81"/>
        <v>2.42492492491873-46971.29775253i</v>
      </c>
      <c r="G349" t="str">
        <f t="shared" si="82"/>
        <v>0.999999999997445-1.59831809367103E-06i</v>
      </c>
      <c r="H349" t="str">
        <f t="shared" si="83"/>
        <v>1078.65204362982+0.668998161706119i</v>
      </c>
      <c r="I349" t="str">
        <f t="shared" si="84"/>
        <v>96.0264587211908-142930.007581929i</v>
      </c>
      <c r="K349" t="str">
        <f t="shared" si="85"/>
        <v>0.0111249920257815-9.29738453715344E-06i</v>
      </c>
      <c r="L349" t="str">
        <f t="shared" si="86"/>
        <v>0.00015-88.7457710655427i</v>
      </c>
      <c r="M349" t="str">
        <f t="shared" si="87"/>
        <v>0.0004-15.661018423331i</v>
      </c>
      <c r="N349">
        <f t="shared" si="88"/>
        <v>89.992750162006189</v>
      </c>
      <c r="O349">
        <f t="shared" si="89"/>
        <v>79.129973571306124</v>
      </c>
      <c r="P349" s="3">
        <f t="shared" si="90"/>
        <v>79.129973571306124</v>
      </c>
      <c r="Q349" s="3">
        <f t="shared" si="91"/>
        <v>-90.007249837993811</v>
      </c>
      <c r="R349">
        <f t="shared" si="92"/>
        <v>89.992750162006189</v>
      </c>
      <c r="S349">
        <f t="shared" si="93"/>
        <v>3.179752815520112E-3</v>
      </c>
      <c r="T349">
        <f t="shared" si="76"/>
        <v>79.129973571306124</v>
      </c>
    </row>
    <row r="350" spans="1:20" x14ac:dyDescent="0.25">
      <c r="A350">
        <f t="shared" si="77"/>
        <v>20.054896280388459</v>
      </c>
      <c r="B350">
        <f t="shared" si="94"/>
        <v>3.1918358762190886</v>
      </c>
      <c r="C350" t="str">
        <f t="shared" si="78"/>
        <v>-1.14473337183352-9012.62877921642i</v>
      </c>
      <c r="D350" t="str">
        <f t="shared" si="79"/>
        <v>3.47812499993305-4986.31351206728i</v>
      </c>
      <c r="E350" t="str">
        <f t="shared" si="80"/>
        <v>162.469536394186+0.0023310288698638i</v>
      </c>
      <c r="F350" t="str">
        <f t="shared" si="81"/>
        <v>2.42492492491868-46793.4825189873i</v>
      </c>
      <c r="G350" t="str">
        <f t="shared" si="82"/>
        <v>0.999999999997426-1.60439170242695E-06i</v>
      </c>
      <c r="H350" t="str">
        <f t="shared" si="83"/>
        <v>1078.65204635759+0.671540355015019i</v>
      </c>
      <c r="I350" t="str">
        <f t="shared" si="84"/>
        <v>96.0264587787713-142388.929974719i</v>
      </c>
      <c r="K350" t="str">
        <f t="shared" si="85"/>
        <v>0.0111249919650623-9.33271454611369E-06i</v>
      </c>
      <c r="L350" t="str">
        <f t="shared" si="86"/>
        <v>0.00015-88.4098137732042i</v>
      </c>
      <c r="M350" t="str">
        <f t="shared" si="87"/>
        <v>0.0004-15.6017318423302i</v>
      </c>
      <c r="N350">
        <f t="shared" si="88"/>
        <v>89.992722612666313</v>
      </c>
      <c r="O350">
        <f t="shared" si="89"/>
        <v>79.097029736021526</v>
      </c>
      <c r="P350" s="3">
        <f t="shared" si="90"/>
        <v>79.097029736021526</v>
      </c>
      <c r="Q350" s="3">
        <f t="shared" si="91"/>
        <v>-90.007277387333687</v>
      </c>
      <c r="R350">
        <f t="shared" si="92"/>
        <v>89.992722612666313</v>
      </c>
      <c r="S350">
        <f t="shared" si="93"/>
        <v>3.1918358762190887E-3</v>
      </c>
      <c r="T350">
        <f t="shared" si="76"/>
        <v>79.097029736021526</v>
      </c>
    </row>
    <row r="351" spans="1:20" x14ac:dyDescent="0.25">
      <c r="A351">
        <f t="shared" si="77"/>
        <v>20.131104886253937</v>
      </c>
      <c r="B351">
        <f t="shared" si="94"/>
        <v>3.2039648525487214</v>
      </c>
      <c r="C351" t="str">
        <f t="shared" si="78"/>
        <v>-1.14473336364742-8978.5104302834i</v>
      </c>
      <c r="D351" t="str">
        <f t="shared" si="79"/>
        <v>3.47812499993256-4967.43725063108i</v>
      </c>
      <c r="E351" t="str">
        <f t="shared" si="80"/>
        <v>162.469536389865+0.00233988678604322i</v>
      </c>
      <c r="F351" t="str">
        <f t="shared" si="81"/>
        <v>2.42492492491864-46616.3404254006i</v>
      </c>
      <c r="G351" t="str">
        <f t="shared" si="82"/>
        <v>0.999999999997406-1.61048839089614E-06i</v>
      </c>
      <c r="H351" t="str">
        <f t="shared" si="83"/>
        <v>1078.65204910613+0.674092208661861i</v>
      </c>
      <c r="I351" t="str">
        <f t="shared" si="84"/>
        <v>96.0264588367906-141849.90068007i</v>
      </c>
      <c r="K351" t="str">
        <f t="shared" si="85"/>
        <v>0.0111249919038808-9.36817880850978E-06i</v>
      </c>
      <c r="L351" t="str">
        <f t="shared" si="86"/>
        <v>0.00015-88.0751282857187i</v>
      </c>
      <c r="M351" t="str">
        <f t="shared" si="87"/>
        <v>0.0004-15.5426696974797i</v>
      </c>
      <c r="N351">
        <f t="shared" si="88"/>
        <v>89.992694958639447</v>
      </c>
      <c r="O351">
        <f t="shared" si="89"/>
        <v>79.06408590067339</v>
      </c>
      <c r="P351" s="3">
        <f t="shared" si="90"/>
        <v>79.06408590067339</v>
      </c>
      <c r="Q351" s="3">
        <f t="shared" si="91"/>
        <v>-90.007305041360553</v>
      </c>
      <c r="R351">
        <f t="shared" si="92"/>
        <v>89.992694958639447</v>
      </c>
      <c r="S351">
        <f t="shared" si="93"/>
        <v>3.2039648525487214E-3</v>
      </c>
      <c r="T351">
        <f t="shared" si="76"/>
        <v>79.06408590067339</v>
      </c>
    </row>
    <row r="352" spans="1:20" x14ac:dyDescent="0.25">
      <c r="A352">
        <f t="shared" si="77"/>
        <v>20.207603084821702</v>
      </c>
      <c r="B352">
        <f t="shared" si="94"/>
        <v>3.2161399189884068</v>
      </c>
      <c r="C352" t="str">
        <f t="shared" si="78"/>
        <v>-1.14473335539888-8944.52124023703i</v>
      </c>
      <c r="D352" t="str">
        <f t="shared" si="79"/>
        <v>3.47812499993204-4948.6324474474i</v>
      </c>
      <c r="E352" t="str">
        <f t="shared" si="80"/>
        <v>162.469536385509+0.00234877836237983i</v>
      </c>
      <c r="F352" t="str">
        <f t="shared" si="81"/>
        <v>2.42492492491859-46439.8689235208i</v>
      </c>
      <c r="G352" t="str">
        <f t="shared" si="82"/>
        <v>0.999999999997387-1.61660824678151E-06i</v>
      </c>
      <c r="H352" t="str">
        <f t="shared" si="83"/>
        <v>1078.65205187561+0.676653759355968i</v>
      </c>
      <c r="I352" t="str">
        <f t="shared" si="84"/>
        <v>96.026458895251-141312.911943866i</v>
      </c>
      <c r="K352" t="str">
        <f t="shared" si="85"/>
        <v>0.0111249918422334-9.40377783449779E-06i</v>
      </c>
      <c r="L352" t="str">
        <f t="shared" si="86"/>
        <v>0.00015-87.7417097885225i</v>
      </c>
      <c r="M352" t="str">
        <f t="shared" si="87"/>
        <v>0.0004-15.483831139151i</v>
      </c>
      <c r="N352">
        <f t="shared" si="88"/>
        <v>89.992667199527787</v>
      </c>
      <c r="O352">
        <f t="shared" si="89"/>
        <v>79.031142065260894</v>
      </c>
      <c r="P352" s="3">
        <f t="shared" si="90"/>
        <v>79.031142065260894</v>
      </c>
      <c r="Q352" s="3">
        <f t="shared" si="91"/>
        <v>-90.007332800472213</v>
      </c>
      <c r="R352">
        <f t="shared" si="92"/>
        <v>89.992667199527787</v>
      </c>
      <c r="S352">
        <f t="shared" si="93"/>
        <v>3.2161399189884069E-3</v>
      </c>
      <c r="T352">
        <f t="shared" si="76"/>
        <v>79.031142065260894</v>
      </c>
    </row>
    <row r="353" spans="1:20" x14ac:dyDescent="0.25">
      <c r="A353">
        <f t="shared" si="77"/>
        <v>20.284391976544025</v>
      </c>
      <c r="B353">
        <f t="shared" si="94"/>
        <v>3.228361250680563</v>
      </c>
      <c r="C353" t="str">
        <f t="shared" si="78"/>
        <v>-1.1447333470876-8910.66072013176i</v>
      </c>
      <c r="D353" t="str">
        <f t="shared" si="79"/>
        <v>3.47812499993152-4929.89883200286i</v>
      </c>
      <c r="E353" t="str">
        <f t="shared" si="80"/>
        <v>162.469536381121+0.00235770372677998i</v>
      </c>
      <c r="F353" t="str">
        <f t="shared" si="81"/>
        <v>2.42492492491854-46264.0654747467i</v>
      </c>
      <c r="G353" t="str">
        <f t="shared" si="82"/>
        <v>0.999999999997367-1.62275135811925E-06i</v>
      </c>
      <c r="H353" t="str">
        <f t="shared" si="83"/>
        <v>1078.65205466616+0.679225043946151i</v>
      </c>
      <c r="I353" t="str">
        <f t="shared" si="84"/>
        <v>96.0264589541558-140777.95604134i</v>
      </c>
      <c r="K353" t="str">
        <f t="shared" si="85"/>
        <v>0.0111249917801167-9.43951213617258E-06i</v>
      </c>
      <c r="L353" t="str">
        <f t="shared" si="86"/>
        <v>0.00015-87.4095534852783i</v>
      </c>
      <c r="M353" t="str">
        <f t="shared" si="87"/>
        <v>0.0004-15.4252153209314i</v>
      </c>
      <c r="N353">
        <f t="shared" si="88"/>
        <v>89.992639334932051</v>
      </c>
      <c r="O353">
        <f t="shared" si="89"/>
        <v>78.99819822978391</v>
      </c>
      <c r="P353" s="3">
        <f t="shared" si="90"/>
        <v>78.99819822978391</v>
      </c>
      <c r="Q353" s="3">
        <f t="shared" si="91"/>
        <v>-90.007360665067949</v>
      </c>
      <c r="R353">
        <f t="shared" si="92"/>
        <v>89.992639334932051</v>
      </c>
      <c r="S353">
        <f t="shared" si="93"/>
        <v>3.228361250680563E-3</v>
      </c>
      <c r="T353">
        <f t="shared" si="76"/>
        <v>78.99819822978391</v>
      </c>
    </row>
    <row r="354" spans="1:20" x14ac:dyDescent="0.25">
      <c r="A354">
        <f t="shared" si="77"/>
        <v>20.361472666054894</v>
      </c>
      <c r="B354">
        <f t="shared" si="94"/>
        <v>3.2406290234331494</v>
      </c>
      <c r="C354" t="str">
        <f t="shared" si="78"/>
        <v>-1.14473333871299-8876.92838287234i</v>
      </c>
      <c r="D354" t="str">
        <f t="shared" si="79"/>
        <v>3.478124999931-4911.2361348081i</v>
      </c>
      <c r="E354" t="str">
        <f t="shared" si="80"/>
        <v>162.469536376699+0.00236666300764188i</v>
      </c>
      <c r="F354" t="str">
        <f t="shared" si="81"/>
        <v>2.42492492491849-46088.9275500862i</v>
      </c>
      <c r="G354" t="str">
        <f t="shared" si="82"/>
        <v>0.999999999997347-1.62891781328007E-06i</v>
      </c>
      <c r="H354" t="str">
        <f t="shared" si="83"/>
        <v>1078.65205747797+0.681806099421273i</v>
      </c>
      <c r="I354" t="str">
        <f t="shared" si="84"/>
        <v>96.0264590135101-140245.025276976i</v>
      </c>
      <c r="K354" t="str">
        <f t="shared" si="85"/>
        <v>0.0111249917175269-9.47538222757465E-06i</v>
      </c>
      <c r="L354" t="str">
        <f t="shared" si="86"/>
        <v>0.00015-87.0786545978061i</v>
      </c>
      <c r="M354" t="str">
        <f t="shared" si="87"/>
        <v>0.0004-15.3668213996129i</v>
      </c>
      <c r="N354">
        <f t="shared" si="88"/>
        <v>89.992611364451349</v>
      </c>
      <c r="O354">
        <f t="shared" si="89"/>
        <v>78.96525439424164</v>
      </c>
      <c r="P354" s="3">
        <f t="shared" si="90"/>
        <v>78.96525439424164</v>
      </c>
      <c r="Q354" s="3">
        <f t="shared" si="91"/>
        <v>-90.007388635548651</v>
      </c>
      <c r="R354">
        <f t="shared" si="92"/>
        <v>89.992611364451349</v>
      </c>
      <c r="S354">
        <f t="shared" si="93"/>
        <v>3.2406290234331496E-3</v>
      </c>
      <c r="T354">
        <f t="shared" si="76"/>
        <v>78.96525439424164</v>
      </c>
    </row>
    <row r="355" spans="1:20" x14ac:dyDescent="0.25">
      <c r="A355">
        <f t="shared" si="77"/>
        <v>20.438846262185905</v>
      </c>
      <c r="B355">
        <f t="shared" si="94"/>
        <v>3.2529434137221953</v>
      </c>
      <c r="C355" t="str">
        <f t="shared" si="78"/>
        <v>-1.14473333027458-8843.32374320803i</v>
      </c>
      <c r="D355" t="str">
        <f t="shared" si="79"/>
        <v>3.47812499993048-4892.64408739397i</v>
      </c>
      <c r="E355" t="str">
        <f t="shared" si="80"/>
        <v>162.469536372244+0.00237565633384753i</v>
      </c>
      <c r="F355" t="str">
        <f t="shared" si="81"/>
        <v>2.42492492491844-45914.4526301219i</v>
      </c>
      <c r="G355" t="str">
        <f t="shared" si="82"/>
        <v>0.999999999997326-0.0000016351077009705i</v>
      </c>
      <c r="H355" t="str">
        <f t="shared" si="83"/>
        <v>1078.65206031118+0.684396962910716i</v>
      </c>
      <c r="I355" t="str">
        <f t="shared" si="84"/>
        <v>96.0264590733154-139714.111984383i</v>
      </c>
      <c r="K355" t="str">
        <f t="shared" si="85"/>
        <v>0.0111249916544606-9.51138862469791E-06i</v>
      </c>
      <c r="L355" t="str">
        <f t="shared" si="86"/>
        <v>0.00015-86.7490083660159i</v>
      </c>
      <c r="M355" t="str">
        <f t="shared" si="87"/>
        <v>0.0004-15.3086485351792i</v>
      </c>
      <c r="N355">
        <f t="shared" si="88"/>
        <v>89.992583287683345</v>
      </c>
      <c r="O355">
        <f t="shared" si="89"/>
        <v>78.932310558633844</v>
      </c>
      <c r="P355" s="3">
        <f t="shared" si="90"/>
        <v>78.932310558633844</v>
      </c>
      <c r="Q355" s="3">
        <f t="shared" si="91"/>
        <v>-90.007416712316655</v>
      </c>
      <c r="R355">
        <f t="shared" si="92"/>
        <v>89.992583287683345</v>
      </c>
      <c r="S355">
        <f t="shared" si="93"/>
        <v>3.2529434137221953E-3</v>
      </c>
      <c r="T355">
        <f t="shared" si="76"/>
        <v>78.932310558633844</v>
      </c>
    </row>
    <row r="356" spans="1:20" x14ac:dyDescent="0.25">
      <c r="A356">
        <f t="shared" si="77"/>
        <v>20.516513877982213</v>
      </c>
      <c r="B356">
        <f t="shared" si="94"/>
        <v>3.2653045986943399</v>
      </c>
      <c r="C356" t="str">
        <f t="shared" si="78"/>
        <v>-1.14473332177204-8809.84631772461i</v>
      </c>
      <c r="D356" t="str">
        <f t="shared" si="79"/>
        <v>3.47812499992994-4874.12242230761i</v>
      </c>
      <c r="E356" t="str">
        <f t="shared" si="80"/>
        <v>162.469536367755+0.00238468383476949i</v>
      </c>
      <c r="F356" t="str">
        <f t="shared" si="81"/>
        <v>2.42492492491839-45740.6382049732i</v>
      </c>
      <c r="G356" t="str">
        <f t="shared" si="82"/>
        <v>0.999999999997306-1.64132111023416E-06i</v>
      </c>
      <c r="H356" t="str">
        <f t="shared" si="83"/>
        <v>1078.65206316598+0.686997671684998i</v>
      </c>
      <c r="I356" t="str">
        <f t="shared" si="84"/>
        <v>96.0264591335777-139185.208526198i</v>
      </c>
      <c r="K356" t="str">
        <f t="shared" si="85"/>
        <v>0.011124991590914-9.54753184549697E-06i</v>
      </c>
      <c r="L356" t="str">
        <f t="shared" si="86"/>
        <v>0.00015-86.4206100478335i</v>
      </c>
      <c r="M356" t="str">
        <f t="shared" si="87"/>
        <v>0.0004-15.2506958907942i</v>
      </c>
      <c r="N356">
        <f t="shared" si="88"/>
        <v>89.992555104224181</v>
      </c>
      <c r="O356">
        <f t="shared" si="89"/>
        <v>78.899366722959826</v>
      </c>
      <c r="P356" s="3">
        <f t="shared" si="90"/>
        <v>78.899366722959826</v>
      </c>
      <c r="Q356" s="3">
        <f t="shared" si="91"/>
        <v>-90.007444895775819</v>
      </c>
      <c r="R356">
        <f t="shared" si="92"/>
        <v>89.992555104224181</v>
      </c>
      <c r="S356">
        <f t="shared" si="93"/>
        <v>3.2653045986943399E-3</v>
      </c>
      <c r="T356">
        <f t="shared" si="76"/>
        <v>78.899366722959826</v>
      </c>
    </row>
    <row r="357" spans="1:20" x14ac:dyDescent="0.25">
      <c r="A357">
        <f t="shared" si="77"/>
        <v>20.594476630718543</v>
      </c>
      <c r="B357">
        <f t="shared" si="94"/>
        <v>3.2777127561693784</v>
      </c>
      <c r="C357" t="str">
        <f t="shared" si="78"/>
        <v>-1.14473331320465-8776.49562483816i</v>
      </c>
      <c r="D357" t="str">
        <f t="shared" si="79"/>
        <v>3.47812499992942-4855.67087310866i</v>
      </c>
      <c r="E357" t="str">
        <f t="shared" si="80"/>
        <v>162.469536363231+0.0023937456402739i</v>
      </c>
      <c r="F357" t="str">
        <f t="shared" si="81"/>
        <v>2.42492492491835-45567.4817742614i</v>
      </c>
      <c r="G357" t="str">
        <f t="shared" si="82"/>
        <v>0.999999999997286-1.64755813045301E-06i</v>
      </c>
      <c r="H357" t="str">
        <f t="shared" si="83"/>
        <v>1078.6520660425+0.68960826315622i</v>
      </c>
      <c r="I357" t="str">
        <f t="shared" si="84"/>
        <v>96.0264591942977-138658.307293964i</v>
      </c>
      <c r="K357" t="str">
        <f t="shared" si="85"/>
        <v>0.0111249915268836-9.58381240989452E-06i</v>
      </c>
      <c r="L357" t="str">
        <f t="shared" si="86"/>
        <v>0.00015-86.0934549191408i</v>
      </c>
      <c r="M357" t="str">
        <f t="shared" si="87"/>
        <v>0.0004-15.1929626327896i</v>
      </c>
      <c r="N357">
        <f t="shared" si="88"/>
        <v>89.99252681366842</v>
      </c>
      <c r="O357">
        <f t="shared" si="89"/>
        <v>78.866422887219173</v>
      </c>
      <c r="P357" s="3">
        <f t="shared" si="90"/>
        <v>78.866422887219173</v>
      </c>
      <c r="Q357" s="3">
        <f t="shared" si="91"/>
        <v>-90.00747318633158</v>
      </c>
      <c r="R357">
        <f t="shared" si="92"/>
        <v>89.99252681366842</v>
      </c>
      <c r="S357">
        <f t="shared" si="93"/>
        <v>3.2777127561693783E-3</v>
      </c>
      <c r="T357">
        <f t="shared" si="76"/>
        <v>78.866422887219173</v>
      </c>
    </row>
    <row r="358" spans="1:20" x14ac:dyDescent="0.25">
      <c r="A358">
        <f t="shared" si="77"/>
        <v>20.672735641915274</v>
      </c>
      <c r="B358">
        <f t="shared" si="94"/>
        <v>3.2901680646428222</v>
      </c>
      <c r="C358" t="str">
        <f t="shared" si="78"/>
        <v>-1.1447333045721-8743.27118478771i</v>
      </c>
      <c r="D358" t="str">
        <f t="shared" si="79"/>
        <v>3.47812499992887-4837.28917436537i</v>
      </c>
      <c r="E358" t="str">
        <f t="shared" si="80"/>
        <v>162.469536358673+0.00240284188071819i</v>
      </c>
      <c r="F358" t="str">
        <f t="shared" si="81"/>
        <v>2.42492492491829-45394.9808470728i</v>
      </c>
      <c r="G358" t="str">
        <f t="shared" si="82"/>
        <v>0.999999999997265-0.0000016538188513487i</v>
      </c>
      <c r="H358" t="str">
        <f t="shared" si="83"/>
        <v>1078.65206894093+0.692228774878688i</v>
      </c>
      <c r="I358" t="str">
        <f t="shared" si="84"/>
        <v>96.0264592554804-138133.400708031i</v>
      </c>
      <c r="K358" t="str">
        <f t="shared" si="85"/>
        <v>0.0111249914623656-9.62023083978892E-06i</v>
      </c>
      <c r="L358" t="str">
        <f t="shared" si="86"/>
        <v>0.00015-85.7675382737011i</v>
      </c>
      <c r="M358" t="str">
        <f t="shared" si="87"/>
        <v>0.0004-15.1354479306531i</v>
      </c>
      <c r="N358">
        <f t="shared" si="88"/>
        <v>89.992498415609077</v>
      </c>
      <c r="O358">
        <f t="shared" si="89"/>
        <v>78.833479051411317</v>
      </c>
      <c r="P358" s="3">
        <f t="shared" si="90"/>
        <v>78.833479051411317</v>
      </c>
      <c r="Q358" s="3">
        <f t="shared" si="91"/>
        <v>-90.007501584390923</v>
      </c>
      <c r="R358">
        <f t="shared" si="92"/>
        <v>89.992498415609077</v>
      </c>
      <c r="S358">
        <f t="shared" si="93"/>
        <v>3.2901680646428223E-3</v>
      </c>
      <c r="T358">
        <f t="shared" si="76"/>
        <v>78.833479051411317</v>
      </c>
    </row>
    <row r="359" spans="1:20" x14ac:dyDescent="0.25">
      <c r="A359">
        <f t="shared" si="77"/>
        <v>20.751292037354553</v>
      </c>
      <c r="B359">
        <f t="shared" si="94"/>
        <v>3.3026707032884648</v>
      </c>
      <c r="C359" t="str">
        <f t="shared" si="78"/>
        <v>-1.1447332958738-8710.17251962863i</v>
      </c>
      <c r="D359" t="str">
        <f t="shared" si="79"/>
        <v>3.47812499992832-4818.97706165086i</v>
      </c>
      <c r="E359" t="str">
        <f t="shared" si="80"/>
        <v>162.469536354081+0.00241197268695665i</v>
      </c>
      <c r="F359" t="str">
        <f t="shared" si="81"/>
        <v>2.42492492491823-45223.132941924i</v>
      </c>
      <c r="G359" t="str">
        <f t="shared" si="82"/>
        <v>0.999999999997244-1.66010336298378E-06i</v>
      </c>
      <c r="H359" t="str">
        <f t="shared" si="83"/>
        <v>1078.65207186144+0.69485924454939i</v>
      </c>
      <c r="I359" t="str">
        <f t="shared" si="84"/>
        <v>96.0264593171292-137610.481217444i</v>
      </c>
      <c r="K359" t="str">
        <f t="shared" si="85"/>
        <v>0.0111249913973563-9.65678765906159E-06i</v>
      </c>
      <c r="L359" t="str">
        <f t="shared" si="86"/>
        <v>0.00015-85.442855423093i</v>
      </c>
      <c r="M359" t="str">
        <f t="shared" si="87"/>
        <v>0.0004-15.0781509570165i</v>
      </c>
      <c r="N359">
        <f t="shared" si="88"/>
        <v>89.992469909637691</v>
      </c>
      <c r="O359">
        <f t="shared" si="89"/>
        <v>78.800535215535831</v>
      </c>
      <c r="P359" s="3">
        <f t="shared" si="90"/>
        <v>78.800535215535831</v>
      </c>
      <c r="Q359" s="3">
        <f t="shared" si="91"/>
        <v>-90.007530090362309</v>
      </c>
      <c r="R359">
        <f t="shared" si="92"/>
        <v>89.992469909637691</v>
      </c>
      <c r="S359">
        <f t="shared" si="93"/>
        <v>3.302670703288465E-3</v>
      </c>
      <c r="T359">
        <f t="shared" si="76"/>
        <v>78.800535215535831</v>
      </c>
    </row>
    <row r="360" spans="1:20" x14ac:dyDescent="0.25">
      <c r="A360">
        <f t="shared" si="77"/>
        <v>20.830146947096502</v>
      </c>
      <c r="B360">
        <f t="shared" si="94"/>
        <v>3.3152208519609609</v>
      </c>
      <c r="C360" t="str">
        <f t="shared" si="78"/>
        <v>-1.14473328710926-8677.1991532255i</v>
      </c>
      <c r="D360" t="str">
        <f t="shared" si="79"/>
        <v>3.47812499992779-4800.73427153924i</v>
      </c>
      <c r="E360" t="str">
        <f t="shared" si="80"/>
        <v>162.469536349453+0.00242113819033951i</v>
      </c>
      <c r="F360" t="str">
        <f t="shared" si="81"/>
        <v>2.42492492491819-45051.9355867251i</v>
      </c>
      <c r="G360" t="str">
        <f t="shared" si="82"/>
        <v>0.999999999997223-1.66641175576309E-06i</v>
      </c>
      <c r="H360" t="str">
        <f t="shared" si="83"/>
        <v>1078.65207480417+0.697499710008567i</v>
      </c>
      <c r="I360" t="str">
        <f t="shared" si="84"/>
        <v>96.0264593792466-137089.541299826i</v>
      </c>
      <c r="K360" t="str">
        <f t="shared" si="85"/>
        <v>0.0111249913318521-9.69348339358479E-06i</v>
      </c>
      <c r="L360" t="str">
        <f t="shared" si="86"/>
        <v>0.00015-85.1194016966462i</v>
      </c>
      <c r="M360" t="str">
        <f t="shared" si="87"/>
        <v>0.0004-15.0210708876434i</v>
      </c>
      <c r="N360">
        <f t="shared" si="88"/>
        <v>89.992441295344193</v>
      </c>
      <c r="O360">
        <f t="shared" si="89"/>
        <v>78.767591379592204</v>
      </c>
      <c r="P360" s="3">
        <f t="shared" si="90"/>
        <v>78.767591379592204</v>
      </c>
      <c r="Q360" s="3">
        <f t="shared" si="91"/>
        <v>-90.007558704655807</v>
      </c>
      <c r="R360">
        <f t="shared" si="92"/>
        <v>89.992441295344193</v>
      </c>
      <c r="S360">
        <f t="shared" si="93"/>
        <v>3.3152208519609608E-3</v>
      </c>
      <c r="T360">
        <f t="shared" si="76"/>
        <v>78.767591379592204</v>
      </c>
    </row>
    <row r="361" spans="1:20" x14ac:dyDescent="0.25">
      <c r="A361">
        <f t="shared" si="77"/>
        <v>20.909301505495467</v>
      </c>
      <c r="B361">
        <f t="shared" si="94"/>
        <v>3.3278186911984129</v>
      </c>
      <c r="C361" t="str">
        <f t="shared" si="78"/>
        <v>-1.14473327827798-8644.35061124521i</v>
      </c>
      <c r="D361" t="str">
        <f t="shared" si="79"/>
        <v>3.47812499992723-4782.56054160182i</v>
      </c>
      <c r="E361" t="str">
        <f t="shared" si="80"/>
        <v>162.46953634479+0.00243033852271832i</v>
      </c>
      <c r="F361" t="str">
        <f t="shared" si="81"/>
        <v>2.42492492491813-44881.3863187446i</v>
      </c>
      <c r="G361" t="str">
        <f t="shared" si="82"/>
        <v>0.999999999997202-1.67274412043496E-06i</v>
      </c>
      <c r="H361" t="str">
        <f t="shared" si="83"/>
        <v>1078.65207776933+0.700150209240275i</v>
      </c>
      <c r="I361" t="str">
        <f t="shared" si="84"/>
        <v>96.0264594418384-136570.573461287i</v>
      </c>
      <c r="K361" t="str">
        <f t="shared" si="85"/>
        <v>0.011124991265849-9.73031857122877E-06i</v>
      </c>
      <c r="L361" t="str">
        <f t="shared" si="86"/>
        <v>0.00015-84.7971724413691i</v>
      </c>
      <c r="M361" t="str">
        <f t="shared" si="87"/>
        <v>0.0004-14.964206901418i</v>
      </c>
      <c r="N361">
        <f t="shared" si="88"/>
        <v>89.992412572316923</v>
      </c>
      <c r="O361">
        <f t="shared" si="89"/>
        <v>78.73464754357974</v>
      </c>
      <c r="P361" s="3">
        <f t="shared" si="90"/>
        <v>78.73464754357974</v>
      </c>
      <c r="Q361" s="3">
        <f t="shared" si="91"/>
        <v>-90.007587427683077</v>
      </c>
      <c r="R361">
        <f t="shared" si="92"/>
        <v>89.992412572316923</v>
      </c>
      <c r="S361">
        <f t="shared" si="93"/>
        <v>3.3278186911984129E-3</v>
      </c>
      <c r="T361">
        <f t="shared" si="76"/>
        <v>78.73464754357974</v>
      </c>
    </row>
    <row r="362" spans="1:20" x14ac:dyDescent="0.25">
      <c r="A362">
        <f t="shared" si="77"/>
        <v>20.988756851216351</v>
      </c>
      <c r="B362">
        <f t="shared" si="94"/>
        <v>3.340464402224967</v>
      </c>
      <c r="C362" t="str">
        <f t="shared" si="78"/>
        <v>-1.14473326937946-8611.62642115069i</v>
      </c>
      <c r="D362" t="str">
        <f t="shared" si="79"/>
        <v>3.47812499992667-4764.45561040342i</v>
      </c>
      <c r="E362" t="str">
        <f t="shared" si="80"/>
        <v>162.469536340092+0.00243957381644269i</v>
      </c>
      <c r="F362" t="str">
        <f t="shared" si="81"/>
        <v>2.42492492491808-44711.4826845741i</v>
      </c>
      <c r="G362" t="str">
        <f t="shared" si="82"/>
        <v>0.999999999997181-1.67910054809258E-06i</v>
      </c>
      <c r="H362" t="str">
        <f t="shared" si="83"/>
        <v>1078.65208075705+0.702810780372875i</v>
      </c>
      <c r="I362" t="str">
        <f t="shared" si="84"/>
        <v>96.0264595049059-136053.570236295i</v>
      </c>
      <c r="K362" t="str">
        <f t="shared" si="85"/>
        <v>0.0111249911993434-9.76729372186977E-06i</v>
      </c>
      <c r="L362" t="str">
        <f t="shared" si="86"/>
        <v>0.00015-84.4761630218858i</v>
      </c>
      <c r="M362" t="str">
        <f t="shared" si="87"/>
        <v>0.0004-14.9075581803327i</v>
      </c>
      <c r="N362">
        <f t="shared" si="88"/>
        <v>89.992383740142728</v>
      </c>
      <c r="O362">
        <f t="shared" si="89"/>
        <v>78.701703707498154</v>
      </c>
      <c r="P362" s="3">
        <f t="shared" si="90"/>
        <v>78.701703707498154</v>
      </c>
      <c r="Q362" s="3">
        <f t="shared" si="91"/>
        <v>-90.007616259857272</v>
      </c>
      <c r="R362">
        <f t="shared" si="92"/>
        <v>89.992383740142728</v>
      </c>
      <c r="S362">
        <f t="shared" si="93"/>
        <v>3.3404644022249669E-3</v>
      </c>
      <c r="T362">
        <f t="shared" si="76"/>
        <v>78.701703707498154</v>
      </c>
    </row>
    <row r="363" spans="1:20" x14ac:dyDescent="0.25">
      <c r="A363">
        <f t="shared" si="77"/>
        <v>21.068514127250975</v>
      </c>
      <c r="B363">
        <f t="shared" si="94"/>
        <v>3.3531581669534218</v>
      </c>
      <c r="C363" t="str">
        <f t="shared" si="78"/>
        <v>-1.14473326041317-8579.02611219338i</v>
      </c>
      <c r="D363" t="str">
        <f t="shared" si="79"/>
        <v>3.47812499992612-4746.41921749853i</v>
      </c>
      <c r="E363" t="str">
        <f t="shared" si="80"/>
        <v>162.469536335358+0.00244884420436681i</v>
      </c>
      <c r="F363" t="str">
        <f t="shared" si="81"/>
        <v>2.42492492491803-44542.2222400928i</v>
      </c>
      <c r="G363" t="str">
        <f t="shared" si="82"/>
        <v>0.999999999997159-1.68548113017529E-06i</v>
      </c>
      <c r="H363" t="str">
        <f t="shared" si="83"/>
        <v>1078.65208376752+0.705481461679638i</v>
      </c>
      <c r="I363" t="str">
        <f t="shared" si="84"/>
        <v>96.0264595684534-135538.524187587i</v>
      </c>
      <c r="K363" t="str">
        <f t="shared" si="85"/>
        <v>0.0111249911323314-9.80440937739739E-06i</v>
      </c>
      <c r="L363" t="str">
        <f t="shared" si="86"/>
        <v>0.00015-84.1563688203686i</v>
      </c>
      <c r="M363" t="str">
        <f t="shared" si="87"/>
        <v>0.0004-14.8511239094767i</v>
      </c>
      <c r="N363">
        <f t="shared" si="88"/>
        <v>89.992354798406851</v>
      </c>
      <c r="O363">
        <f t="shared" si="89"/>
        <v>78.668759871346836</v>
      </c>
      <c r="P363" s="3">
        <f t="shared" si="90"/>
        <v>78.668759871346836</v>
      </c>
      <c r="Q363" s="3">
        <f t="shared" si="91"/>
        <v>-90.007645201593149</v>
      </c>
      <c r="R363">
        <f t="shared" si="92"/>
        <v>89.992354798406851</v>
      </c>
      <c r="S363">
        <f t="shared" si="93"/>
        <v>3.3531581669534218E-3</v>
      </c>
      <c r="T363">
        <f t="shared" si="76"/>
        <v>78.668759871346836</v>
      </c>
    </row>
    <row r="364" spans="1:20" x14ac:dyDescent="0.25">
      <c r="A364">
        <f t="shared" si="77"/>
        <v>21.148574480934528</v>
      </c>
      <c r="B364">
        <f t="shared" si="94"/>
        <v>3.3659001679878449</v>
      </c>
      <c r="C364" t="str">
        <f t="shared" si="78"/>
        <v>-1.14473325137862-8546.54921540685i</v>
      </c>
      <c r="D364" t="str">
        <f t="shared" si="79"/>
        <v>3.47812499992557-4728.45110342757i</v>
      </c>
      <c r="E364" t="str">
        <f t="shared" si="80"/>
        <v>162.469536330588+0.00245814981985047i</v>
      </c>
      <c r="F364" t="str">
        <f t="shared" si="81"/>
        <v>2.42492492491799-44373.6025504324i</v>
      </c>
      <c r="G364" t="str">
        <f t="shared" si="82"/>
        <v>0.999999999997138-1.69188595846992E-06i</v>
      </c>
      <c r="H364" t="str">
        <f t="shared" si="83"/>
        <v>1078.65208680092+0.708162291579281i</v>
      </c>
      <c r="I364" t="str">
        <f t="shared" si="84"/>
        <v>96.026459632486-135025.427906055i</v>
      </c>
      <c r="K364" t="str">
        <f t="shared" si="85"/>
        <v>0.0111249910648091-0.0000098416660717224i</v>
      </c>
      <c r="L364" t="str">
        <f t="shared" si="86"/>
        <v>0.00015-83.8377852364694i</v>
      </c>
      <c r="M364" t="str">
        <f t="shared" si="87"/>
        <v>0.0004-14.794903277024i</v>
      </c>
      <c r="N364">
        <f t="shared" si="88"/>
        <v>89.99232574669297</v>
      </c>
      <c r="O364">
        <f t="shared" si="89"/>
        <v>78.635816035125202</v>
      </c>
      <c r="P364" s="3">
        <f t="shared" si="90"/>
        <v>78.635816035125202</v>
      </c>
      <c r="Q364" s="3">
        <f t="shared" si="91"/>
        <v>-90.00767425330703</v>
      </c>
      <c r="R364">
        <f t="shared" si="92"/>
        <v>89.99232574669297</v>
      </c>
      <c r="S364">
        <f t="shared" si="93"/>
        <v>3.3659001679878448E-3</v>
      </c>
      <c r="T364">
        <f t="shared" ref="T364:T427" si="95">P364</f>
        <v>78.635816035125202</v>
      </c>
    </row>
    <row r="365" spans="1:20" x14ac:dyDescent="0.25">
      <c r="A365">
        <f t="shared" ref="A365:A428" si="96">2*PI()*B365</f>
        <v>21.228939063962081</v>
      </c>
      <c r="B365">
        <f t="shared" si="94"/>
        <v>3.3786905886261986</v>
      </c>
      <c r="C365" t="str">
        <f t="shared" ref="C365:C428" si="97">IMPRODUCT(D365,E365,$C$40,,K365,$C$41)</f>
        <v>-1.14473324227523-8514.19526360003i</v>
      </c>
      <c r="D365" t="str">
        <f t="shared" ref="D365:D428" si="98">IMDIV(IMPRODUCT($C$37,$C$38,COMPLEX(1,A365/$C$38)),IMSUM(-1*A365*A365/$C$39,COMPLEX(0,1*A365)))</f>
        <v>3.47812499992499-4710.55100971317i</v>
      </c>
      <c r="E365" t="str">
        <f t="shared" ref="E365:E428" si="99">IMDIV(IMPRODUCT(IMSUM(F365,G365),$C$29,H365),IMSUM(1,I365))</f>
        <v>162.469536325781+0.00246749079675903i</v>
      </c>
      <c r="F365" t="str">
        <f t="shared" ref="F365:F428" si="100">IMDIV(IMPRODUCT($C$14,$C$15,COMPLEX(1,A365/$C$15)),IMSUM(-1*A365*A365/$C$16,COMPLEX(0,A365)))</f>
        <v>2.42492492491793-44205.6211899417i</v>
      </c>
      <c r="G365" t="str">
        <f t="shared" ref="G365:G428" si="101">IMDIV(1,COMPLEX(1,A365*$C$9*$C$10))</f>
        <v>0.999999999997116-1.69831512511207E-06i</v>
      </c>
      <c r="H365" t="str">
        <f t="shared" ref="H365:H428" si="102">IMDIV($C$3,IMSUM(K365,COMPLEX(0,$C$28*A365)))</f>
        <v>1078.65208985742+0.710853308636484i</v>
      </c>
      <c r="I365" t="str">
        <f t="shared" ref="I365:I428" si="103">IMPRODUCT(F365,$C$29,H365,$C$31)</f>
        <v>96.0264596970044-134514.274010634i</v>
      </c>
      <c r="K365" t="str">
        <f t="shared" ref="K365:K428" si="104">IF($C$26&lt;=0,IMDIV(1,IMSUM(IMDIV(1,L365),1/$C$18)),IMDIV(1,IMSUM(IMDIV(1,L365),1/$C$18,IMDIV(1,M365))))</f>
        <v>0.0111249909967727-9.87906434078422E-06i</v>
      </c>
      <c r="L365" t="str">
        <f t="shared" ref="L365:L428" si="105">IMSUM($C$21/$C$22,IMDIV(1,COMPLEX(0,$C$20*$C$22*A365)))</f>
        <v>0.00015-83.5204076872581i</v>
      </c>
      <c r="M365" t="str">
        <f t="shared" ref="M365:M428" si="106">IMSUM($C$25/$C$26,IMDIV(1,COMPLEX(0,$C$24*$C$26*A365)))</f>
        <v>0.0004-14.738895474222i</v>
      </c>
      <c r="N365">
        <f t="shared" ref="N365:N428" si="107">ABS(R365)</f>
        <v>89.992296584583173</v>
      </c>
      <c r="O365">
        <f t="shared" ref="O365:O428" si="108">ABS(P365)</f>
        <v>78.602872198832699</v>
      </c>
      <c r="P365" s="3">
        <f t="shared" ref="P365:P428" si="109">20*LOG10(IMABS(C365))</f>
        <v>78.602872198832699</v>
      </c>
      <c r="Q365" s="3">
        <f t="shared" ref="Q365:Q428" si="110">IMARGUMENT(C365)*180/PI()</f>
        <v>-90.007703415416827</v>
      </c>
      <c r="R365">
        <f t="shared" ref="R365:R428" si="111">IF(Q365&lt;0,Q365+180,Q365-180)</f>
        <v>89.992296584583173</v>
      </c>
      <c r="S365">
        <f t="shared" ref="S365:S428" si="112">B365/1000</f>
        <v>3.3786905886261987E-3</v>
      </c>
      <c r="T365">
        <f t="shared" si="95"/>
        <v>78.602872198832699</v>
      </c>
    </row>
    <row r="366" spans="1:20" x14ac:dyDescent="0.25">
      <c r="A366">
        <f t="shared" si="96"/>
        <v>21.309609032405135</v>
      </c>
      <c r="B366">
        <f t="shared" ref="B366:B429" si="113">B365*(1+B$42)</f>
        <v>3.3915296128629784</v>
      </c>
      <c r="C366" t="str">
        <f t="shared" si="97"/>
        <v>-1.14473323310256-8481.96379135055i</v>
      </c>
      <c r="D366" t="str">
        <f t="shared" si="98"/>
        <v>3.47812499992443-4692.71867885652i</v>
      </c>
      <c r="E366" t="str">
        <f t="shared" si="99"/>
        <v>162.469536320938+0.00247686726946648i</v>
      </c>
      <c r="F366" t="str">
        <f t="shared" si="100"/>
        <v>2.42492492491788-44038.275742153i</v>
      </c>
      <c r="G366" t="str">
        <f t="shared" si="101"/>
        <v>0.999999999997094-1.70476872258746E-06i</v>
      </c>
      <c r="H366" t="str">
        <f t="shared" si="102"/>
        <v>1078.65209293719+0.713554551562505i</v>
      </c>
      <c r="I366" t="str">
        <f t="shared" si="103"/>
        <v>96.0264597620151-134005.055148204i</v>
      </c>
      <c r="K366" t="str">
        <f t="shared" si="104"/>
        <v>0.0111249909282182-9.91660472255886E-06i</v>
      </c>
      <c r="L366" t="str">
        <f t="shared" si="105"/>
        <v>0.00015-83.2042316071508i</v>
      </c>
      <c r="M366" t="str">
        <f t="shared" si="106"/>
        <v>0.0004-14.6830996953796i</v>
      </c>
      <c r="N366">
        <f t="shared" si="107"/>
        <v>89.992267311657983</v>
      </c>
      <c r="O366">
        <f t="shared" si="108"/>
        <v>78.5699283624689</v>
      </c>
      <c r="P366" s="3">
        <f t="shared" si="109"/>
        <v>78.5699283624689</v>
      </c>
      <c r="Q366" s="3">
        <f t="shared" si="110"/>
        <v>-90.007732688342017</v>
      </c>
      <c r="R366">
        <f t="shared" si="111"/>
        <v>89.992267311657983</v>
      </c>
      <c r="S366">
        <f t="shared" si="112"/>
        <v>3.3915296128629786E-3</v>
      </c>
      <c r="T366">
        <f t="shared" si="95"/>
        <v>78.5699283624689</v>
      </c>
    </row>
    <row r="367" spans="1:20" x14ac:dyDescent="0.25">
      <c r="A367">
        <f t="shared" si="96"/>
        <v>21.390585546728275</v>
      </c>
      <c r="B367">
        <f t="shared" si="113"/>
        <v>3.4044174253918578</v>
      </c>
      <c r="C367" t="str">
        <f t="shared" si="97"/>
        <v>-1.14473322386008-8449.8543349978i</v>
      </c>
      <c r="D367" t="str">
        <f t="shared" si="98"/>
        <v>3.47812499992384-4674.95385433349i</v>
      </c>
      <c r="E367" t="str">
        <f t="shared" si="99"/>
        <v>162.469536316059+0.002486279372858i</v>
      </c>
      <c r="F367" t="str">
        <f t="shared" si="100"/>
        <v>2.42492492491782-43871.5637997454i</v>
      </c>
      <c r="G367" t="str">
        <f t="shared" si="101"/>
        <v>0.999999999997072-1.71124684373325E-06i</v>
      </c>
      <c r="H367" t="str">
        <f t="shared" si="102"/>
        <v>1078.65209604041+0.716266059215691i</v>
      </c>
      <c r="I367" t="str">
        <f t="shared" si="103"/>
        <v>96.0264598275211-133497.763993481i</v>
      </c>
      <c r="K367" t="str">
        <f t="shared" si="104"/>
        <v>0.0111249908591417-9.95428775706656E-06i</v>
      </c>
      <c r="L367" t="str">
        <f t="shared" si="105"/>
        <v>0.00015-82.8892524478494i</v>
      </c>
      <c r="M367" t="str">
        <f t="shared" si="106"/>
        <v>0.0004-14.6275151378557i</v>
      </c>
      <c r="N367">
        <f t="shared" si="107"/>
        <v>89.992237927496248</v>
      </c>
      <c r="O367">
        <f t="shared" si="108"/>
        <v>78.53698452603318</v>
      </c>
      <c r="P367" s="3">
        <f t="shared" si="109"/>
        <v>78.53698452603318</v>
      </c>
      <c r="Q367" s="3">
        <f t="shared" si="110"/>
        <v>-90.007762072503752</v>
      </c>
      <c r="R367">
        <f t="shared" si="111"/>
        <v>89.992237927496248</v>
      </c>
      <c r="S367">
        <f t="shared" si="112"/>
        <v>3.4044174253918579E-3</v>
      </c>
      <c r="T367">
        <f t="shared" si="95"/>
        <v>78.53698452603318</v>
      </c>
    </row>
    <row r="368" spans="1:20" x14ac:dyDescent="0.25">
      <c r="A368">
        <f t="shared" si="96"/>
        <v>21.471869771805842</v>
      </c>
      <c r="B368">
        <f t="shared" si="113"/>
        <v>3.4173542116083468</v>
      </c>
      <c r="C368" t="str">
        <f t="shared" si="97"/>
        <v>-1.14473321454711-8417.86643263649i</v>
      </c>
      <c r="D368" t="str">
        <f t="shared" si="98"/>
        <v>3.47812499992328-4657.25628059118i</v>
      </c>
      <c r="E368" t="str">
        <f t="shared" si="99"/>
        <v>162.469536311141+0.00249572724233195i</v>
      </c>
      <c r="F368" t="str">
        <f t="shared" si="100"/>
        <v>2.42492492491777-43705.4829645119i</v>
      </c>
      <c r="G368" t="str">
        <f t="shared" si="101"/>
        <v>0.999999999997049-0.0000017177495817394i</v>
      </c>
      <c r="H368" t="str">
        <f t="shared" si="102"/>
        <v>1078.65209916725+0.718987870602037i</v>
      </c>
      <c r="I368" t="str">
        <f t="shared" si="103"/>
        <v>96.0264598935247-132992.393248911i</v>
      </c>
      <c r="K368" t="str">
        <f t="shared" si="104"/>
        <v>0.0111249907895393-9.99211398637944E-06i</v>
      </c>
      <c r="L368" t="str">
        <f t="shared" si="105"/>
        <v>0.00015-82.5754656782716i</v>
      </c>
      <c r="M368" t="str">
        <f t="shared" si="106"/>
        <v>0.0004-14.5721410020479i</v>
      </c>
      <c r="N368">
        <f t="shared" si="107"/>
        <v>89.992208431675365</v>
      </c>
      <c r="O368">
        <f t="shared" si="108"/>
        <v>78.504040689525013</v>
      </c>
      <c r="P368" s="3">
        <f t="shared" si="109"/>
        <v>78.504040689525013</v>
      </c>
      <c r="Q368" s="3">
        <f t="shared" si="110"/>
        <v>-90.007791568324635</v>
      </c>
      <c r="R368">
        <f t="shared" si="111"/>
        <v>89.992208431675365</v>
      </c>
      <c r="S368">
        <f t="shared" si="112"/>
        <v>3.4173542116083468E-3</v>
      </c>
      <c r="T368">
        <f t="shared" si="95"/>
        <v>78.504040689525013</v>
      </c>
    </row>
    <row r="369" spans="1:20" x14ac:dyDescent="0.25">
      <c r="A369">
        <f t="shared" si="96"/>
        <v>21.553462876938706</v>
      </c>
      <c r="B369">
        <f t="shared" si="113"/>
        <v>3.4303401576124588</v>
      </c>
      <c r="C369" t="str">
        <f t="shared" si="97"/>
        <v>-1.14473320516339-8385.99962410985i</v>
      </c>
      <c r="D369" t="str">
        <f t="shared" si="98"/>
        <v>3.47812499992269-4639.625703044i</v>
      </c>
      <c r="E369" t="str">
        <f t="shared" si="99"/>
        <v>162.469536306187+0.0025052110137978i</v>
      </c>
      <c r="F369" t="str">
        <f t="shared" si="100"/>
        <v>2.42492492491771-43540.0308473238i</v>
      </c>
      <c r="G369" t="str">
        <f t="shared" si="101"/>
        <v>0.999999999997027-1.72427703014997E-06i</v>
      </c>
      <c r="H369" t="str">
        <f t="shared" si="102"/>
        <v>1078.65210231792+0.721720024875796i</v>
      </c>
      <c r="I369" t="str">
        <f t="shared" si="103"/>
        <v>96.0264599600322-132488.935644568i</v>
      </c>
      <c r="K369" t="str">
        <f t="shared" si="104"/>
        <v>0.0111249907194068-0.0000100300839546294i</v>
      </c>
      <c r="L369" t="str">
        <f t="shared" si="105"/>
        <v>0.00015-82.2628667844907i</v>
      </c>
      <c r="M369" t="str">
        <f t="shared" si="106"/>
        <v>0.0004-14.5169764913807i</v>
      </c>
      <c r="N369">
        <f t="shared" si="107"/>
        <v>89.992178823770956</v>
      </c>
      <c r="O369">
        <f t="shared" si="108"/>
        <v>78.471096852943816</v>
      </c>
      <c r="P369" s="3">
        <f t="shared" si="109"/>
        <v>78.471096852943816</v>
      </c>
      <c r="Q369" s="3">
        <f t="shared" si="110"/>
        <v>-90.007821176229044</v>
      </c>
      <c r="R369">
        <f t="shared" si="111"/>
        <v>89.992178823770956</v>
      </c>
      <c r="S369">
        <f t="shared" si="112"/>
        <v>3.4303401576124587E-3</v>
      </c>
      <c r="T369">
        <f t="shared" si="95"/>
        <v>78.471096852943816</v>
      </c>
    </row>
    <row r="370" spans="1:20" x14ac:dyDescent="0.25">
      <c r="A370">
        <f t="shared" si="96"/>
        <v>21.635366035871073</v>
      </c>
      <c r="B370">
        <f t="shared" si="113"/>
        <v>3.443375450211386</v>
      </c>
      <c r="C370" t="str">
        <f t="shared" si="97"/>
        <v>-1.1447331957081-8354.25345100325i</v>
      </c>
      <c r="D370" t="str">
        <f t="shared" si="98"/>
        <v>3.47812499992209-4622.06186807019i</v>
      </c>
      <c r="E370" t="str">
        <f t="shared" si="99"/>
        <v>162.469536301195+0.00251473082368774i</v>
      </c>
      <c r="F370" t="str">
        <f t="shared" si="100"/>
        <v>2.42492492491765-43375.2050680968i</v>
      </c>
      <c r="G370" t="str">
        <f t="shared" si="101"/>
        <v>0.999999999997004-0.0000017308292828645i</v>
      </c>
      <c r="H370" t="str">
        <f t="shared" si="102"/>
        <v>1078.65210549256+0.724462561339965i</v>
      </c>
      <c r="I370" t="str">
        <f t="shared" si="103"/>
        <v>96.0264600270444-131987.383938042i</v>
      </c>
      <c r="K370" t="str">
        <f t="shared" si="104"/>
        <v>0.0111249906487404-0.0000100681982080161i</v>
      </c>
      <c r="L370" t="str">
        <f t="shared" si="105"/>
        <v>0.00015-81.9514512696657i</v>
      </c>
      <c r="M370" t="str">
        <f t="shared" si="106"/>
        <v>0.0004-14.462020812294i</v>
      </c>
      <c r="N370">
        <f t="shared" si="107"/>
        <v>89.992149103357136</v>
      </c>
      <c r="O370">
        <f t="shared" si="108"/>
        <v>78.438153016289107</v>
      </c>
      <c r="P370" s="3">
        <f t="shared" si="109"/>
        <v>78.438153016289107</v>
      </c>
      <c r="Q370" s="3">
        <f t="shared" si="110"/>
        <v>-90.007850896642864</v>
      </c>
      <c r="R370">
        <f t="shared" si="111"/>
        <v>89.992149103357136</v>
      </c>
      <c r="S370">
        <f t="shared" si="112"/>
        <v>3.4433754502113862E-3</v>
      </c>
      <c r="T370">
        <f t="shared" si="95"/>
        <v>78.438153016289107</v>
      </c>
    </row>
    <row r="371" spans="1:20" x14ac:dyDescent="0.25">
      <c r="A371">
        <f t="shared" si="96"/>
        <v>21.717580426807384</v>
      </c>
      <c r="B371">
        <f t="shared" si="113"/>
        <v>3.4564602769221895</v>
      </c>
      <c r="C371" t="str">
        <f t="shared" si="97"/>
        <v>-1.14473318618081-8322.62745663712i</v>
      </c>
      <c r="D371" t="str">
        <f t="shared" si="98"/>
        <v>3.4781249999215-4604.56452300811i</v>
      </c>
      <c r="E371" t="str">
        <f t="shared" si="99"/>
        <v>162.469536296163+0.00252428680894819i</v>
      </c>
      <c r="F371" t="str">
        <f t="shared" si="100"/>
        <v>2.42492492491761-43211.0032557569i</v>
      </c>
      <c r="G371" t="str">
        <f t="shared" si="101"/>
        <v>0.999999999996982-1.73740643413935E-06i</v>
      </c>
      <c r="H371" t="str">
        <f t="shared" si="102"/>
        <v>1078.65210869139+0.727215519446942i</v>
      </c>
      <c r="I371" t="str">
        <f t="shared" si="103"/>
        <v>96.0264600945688-131487.730914348i</v>
      </c>
      <c r="K371" t="str">
        <f t="shared" si="104"/>
        <v>0.0111249905775358-0.0000101064572948145i</v>
      </c>
      <c r="L371" t="str">
        <f t="shared" si="105"/>
        <v>0.00015-81.6412146539804i</v>
      </c>
      <c r="M371" t="str">
        <f t="shared" si="106"/>
        <v>0.0004-14.4072731742319i</v>
      </c>
      <c r="N371">
        <f t="shared" si="107"/>
        <v>89.992119270006413</v>
      </c>
      <c r="O371">
        <f t="shared" si="108"/>
        <v>78.405209179560131</v>
      </c>
      <c r="P371" s="3">
        <f t="shared" si="109"/>
        <v>78.405209179560131</v>
      </c>
      <c r="Q371" s="3">
        <f t="shared" si="110"/>
        <v>-90.007880729993587</v>
      </c>
      <c r="R371">
        <f t="shared" si="111"/>
        <v>89.992119270006413</v>
      </c>
      <c r="S371">
        <f t="shared" si="112"/>
        <v>3.4564602769221893E-3</v>
      </c>
      <c r="T371">
        <f t="shared" si="95"/>
        <v>78.405209179560131</v>
      </c>
    </row>
    <row r="372" spans="1:20" x14ac:dyDescent="0.25">
      <c r="A372">
        <f t="shared" si="96"/>
        <v>21.800107232429255</v>
      </c>
      <c r="B372">
        <f t="shared" si="113"/>
        <v>3.469594825974494</v>
      </c>
      <c r="C372" t="str">
        <f t="shared" si="97"/>
        <v>-1.14473317658102-8291.1211860612i</v>
      </c>
      <c r="D372" t="str">
        <f t="shared" si="98"/>
        <v>3.4781249999209-4587.13341615254i</v>
      </c>
      <c r="E372" t="str">
        <f t="shared" si="99"/>
        <v>162.469536291095+0.00253387910704388i</v>
      </c>
      <c r="F372" t="str">
        <f t="shared" si="100"/>
        <v>2.42492492491754-43047.4230482057i</v>
      </c>
      <c r="G372" t="str">
        <f t="shared" si="101"/>
        <v>0.999999999996958-1.74400857858904E-06i</v>
      </c>
      <c r="H372" t="str">
        <f t="shared" si="102"/>
        <v>1078.65211191456+0.729978938798995i</v>
      </c>
      <c r="I372" t="str">
        <f t="shared" si="103"/>
        <v>96.0264601626059-130989.969385804i</v>
      </c>
      <c r="K372" t="str">
        <f t="shared" si="104"/>
        <v>0.0111249905057891-0.000010144861765383i</v>
      </c>
      <c r="L372" t="str">
        <f t="shared" si="105"/>
        <v>0.00015-81.3321524745773i</v>
      </c>
      <c r="M372" t="str">
        <f t="shared" si="106"/>
        <v>0.0004-14.3527327896313i</v>
      </c>
      <c r="N372">
        <f t="shared" si="107"/>
        <v>89.992089323289576</v>
      </c>
      <c r="O372">
        <f t="shared" si="108"/>
        <v>78.372265342756606</v>
      </c>
      <c r="P372" s="3">
        <f t="shared" si="109"/>
        <v>78.372265342756606</v>
      </c>
      <c r="Q372" s="3">
        <f t="shared" si="110"/>
        <v>-90.007910676710424</v>
      </c>
      <c r="R372">
        <f t="shared" si="111"/>
        <v>89.992089323289576</v>
      </c>
      <c r="S372">
        <f t="shared" si="112"/>
        <v>3.469594825974494E-3</v>
      </c>
      <c r="T372">
        <f t="shared" si="95"/>
        <v>78.372265342756606</v>
      </c>
    </row>
    <row r="373" spans="1:20" x14ac:dyDescent="0.25">
      <c r="A373">
        <f t="shared" si="96"/>
        <v>21.882947639912484</v>
      </c>
      <c r="B373">
        <f t="shared" si="113"/>
        <v>3.482779286313197</v>
      </c>
      <c r="C373" t="str">
        <f t="shared" si="97"/>
        <v>-1.14473316690814-8259.73418604715i</v>
      </c>
      <c r="D373" t="str">
        <f t="shared" si="98"/>
        <v>3.4781249999203-4569.76829675119i</v>
      </c>
      <c r="E373" t="str">
        <f t="shared" si="99"/>
        <v>162.469536285989+0.00254350785596662i</v>
      </c>
      <c r="F373" t="str">
        <f t="shared" si="100"/>
        <v>2.42492492491749-42884.4620922873i</v>
      </c>
      <c r="G373" t="str">
        <f t="shared" si="101"/>
        <v>0.999999999996935-1.75063581118763E-06i</v>
      </c>
      <c r="H373" t="str">
        <f t="shared" si="102"/>
        <v>1078.65211516228+0.73275285914891i</v>
      </c>
      <c r="I373" t="str">
        <f t="shared" si="103"/>
        <v>96.0264602311611-130494.092191947i</v>
      </c>
      <c r="K373" t="str">
        <f t="shared" si="104"/>
        <v>0.0111249904334961-0.0000101834121721712i</v>
      </c>
      <c r="L373" t="str">
        <f t="shared" si="105"/>
        <v>0.00015-81.0242602854927i</v>
      </c>
      <c r="M373" t="str">
        <f t="shared" si="106"/>
        <v>0.0004-14.2983988739104i</v>
      </c>
      <c r="N373">
        <f t="shared" si="107"/>
        <v>89.992059262775868</v>
      </c>
      <c r="O373">
        <f t="shared" si="108"/>
        <v>78.339321505877933</v>
      </c>
      <c r="P373" s="3">
        <f t="shared" si="109"/>
        <v>78.339321505877933</v>
      </c>
      <c r="Q373" s="3">
        <f t="shared" si="110"/>
        <v>-90.007940737224132</v>
      </c>
      <c r="R373">
        <f t="shared" si="111"/>
        <v>89.992059262775868</v>
      </c>
      <c r="S373">
        <f t="shared" si="112"/>
        <v>3.4827792863131972E-3</v>
      </c>
      <c r="T373">
        <f t="shared" si="95"/>
        <v>78.339321505877933</v>
      </c>
    </row>
    <row r="374" spans="1:20" x14ac:dyDescent="0.25">
      <c r="A374">
        <f t="shared" si="96"/>
        <v>21.966102840944153</v>
      </c>
      <c r="B374">
        <f t="shared" si="113"/>
        <v>3.4960138476011871</v>
      </c>
      <c r="C374" t="str">
        <f t="shared" si="97"/>
        <v>-1.1447331571616-8228.46600508224i</v>
      </c>
      <c r="D374" t="str">
        <f t="shared" si="98"/>
        <v>3.47812499991969-4552.46891500095i</v>
      </c>
      <c r="E374" t="str">
        <f t="shared" si="99"/>
        <v>162.469536280843+0.00255317319423063i</v>
      </c>
      <c r="F374" t="str">
        <f t="shared" si="100"/>
        <v>2.42492492491743-42722.1180437533i</v>
      </c>
      <c r="G374" t="str">
        <f t="shared" si="101"/>
        <v>0.999999999996912-0.0000017572882272701i</v>
      </c>
      <c r="H374" t="str">
        <f t="shared" si="102"/>
        <v>1078.65211843473+0.735537320400539i</v>
      </c>
      <c r="I374" t="str">
        <f t="shared" si="103"/>
        <v>96.0264603002389-130000.092199416i</v>
      </c>
      <c r="K374" t="str">
        <f t="shared" si="104"/>
        <v>0.0111249903606526-0.000010222109069728i</v>
      </c>
      <c r="L374" t="str">
        <f t="shared" si="105"/>
        <v>0.00015-80.7175336575936i</v>
      </c>
      <c r="M374" t="str">
        <f t="shared" si="106"/>
        <v>0.0004-14.2442706454577i</v>
      </c>
      <c r="N374">
        <f t="shared" si="107"/>
        <v>89.992029088032879</v>
      </c>
      <c r="O374">
        <f t="shared" si="108"/>
        <v>78.30637766892329</v>
      </c>
      <c r="P374" s="3">
        <f t="shared" si="109"/>
        <v>78.30637766892329</v>
      </c>
      <c r="Q374" s="3">
        <f t="shared" si="110"/>
        <v>-90.007970911967121</v>
      </c>
      <c r="R374">
        <f t="shared" si="111"/>
        <v>89.992029088032879</v>
      </c>
      <c r="S374">
        <f t="shared" si="112"/>
        <v>3.4960138476011872E-3</v>
      </c>
      <c r="T374">
        <f t="shared" si="95"/>
        <v>78.30637766892329</v>
      </c>
    </row>
    <row r="375" spans="1:20" x14ac:dyDescent="0.25">
      <c r="A375">
        <f t="shared" si="96"/>
        <v>22.049574031739741</v>
      </c>
      <c r="B375">
        <f t="shared" si="113"/>
        <v>3.5092987002220717</v>
      </c>
      <c r="C375" t="str">
        <f t="shared" si="97"/>
        <v>-1.14473314734088-8197.3161933633i</v>
      </c>
      <c r="D375" t="str">
        <f t="shared" si="98"/>
        <v>3.47812499991909-4535.23502204446i</v>
      </c>
      <c r="E375" t="str">
        <f t="shared" si="99"/>
        <v>162.469536275657+0.00256287526087686i</v>
      </c>
      <c r="F375" t="str">
        <f t="shared" si="100"/>
        <v>2.42492492491739-42560.3885672304i</v>
      </c>
      <c r="G375" t="str">
        <f t="shared" si="101"/>
        <v>0.999999999996888-1.76396592253369E-06i</v>
      </c>
      <c r="H375" t="str">
        <f t="shared" si="102"/>
        <v>1078.6521217321+0.738332362609358i</v>
      </c>
      <c r="I375" t="str">
        <f t="shared" si="103"/>
        <v>96.026460369844-129507.962301857i</v>
      </c>
      <c r="K375" t="str">
        <f t="shared" si="104"/>
        <v>0.0111249902872544-0.0000102609530147094i</v>
      </c>
      <c r="L375" t="str">
        <f t="shared" si="105"/>
        <v>0.00015-80.4119681785153i</v>
      </c>
      <c r="M375" t="str">
        <f t="shared" si="106"/>
        <v>0.0004-14.1903473256203i</v>
      </c>
      <c r="N375">
        <f t="shared" si="107"/>
        <v>89.99199879862654</v>
      </c>
      <c r="O375">
        <f t="shared" si="108"/>
        <v>78.273433831892248</v>
      </c>
      <c r="P375" s="3">
        <f t="shared" si="109"/>
        <v>78.273433831892248</v>
      </c>
      <c r="Q375" s="3">
        <f t="shared" si="110"/>
        <v>-90.00800120137346</v>
      </c>
      <c r="R375">
        <f t="shared" si="111"/>
        <v>89.99199879862654</v>
      </c>
      <c r="S375">
        <f t="shared" si="112"/>
        <v>3.5092987002220718E-3</v>
      </c>
      <c r="T375">
        <f t="shared" si="95"/>
        <v>78.273433831892248</v>
      </c>
    </row>
    <row r="376" spans="1:20" x14ac:dyDescent="0.25">
      <c r="A376">
        <f t="shared" si="96"/>
        <v>22.133362413060354</v>
      </c>
      <c r="B376">
        <f t="shared" si="113"/>
        <v>3.5226340352829157</v>
      </c>
      <c r="C376" t="str">
        <f t="shared" si="97"/>
        <v>-1.14473313744521-8166.28430278986i</v>
      </c>
      <c r="D376" t="str">
        <f t="shared" si="98"/>
        <v>3.47812499991846-4518.06636996631i</v>
      </c>
      <c r="E376" t="str">
        <f t="shared" si="99"/>
        <v>162.469536270432+0.00257261419547418i</v>
      </c>
      <c r="F376" t="str">
        <f t="shared" si="100"/>
        <v>2.42492492491732-42399.2713361853i</v>
      </c>
      <c r="G376" t="str">
        <f t="shared" si="101"/>
        <v>0.999999999996865-1.77066899303928E-06i</v>
      </c>
      <c r="H376" t="str">
        <f t="shared" si="102"/>
        <v>1078.65212505458+0.741138025983027i</v>
      </c>
      <c r="I376" t="str">
        <f t="shared" si="103"/>
        <v>96.0264604399759-129017.695419814i</v>
      </c>
      <c r="K376" t="str">
        <f t="shared" si="104"/>
        <v>0.0111249902132974-0.0000102999445658865i</v>
      </c>
      <c r="L376" t="str">
        <f t="shared" si="105"/>
        <v>0.00015-80.1075594525956i</v>
      </c>
      <c r="M376" t="str">
        <f t="shared" si="106"/>
        <v>0.0004-14.1366281386933i</v>
      </c>
      <c r="N376">
        <f t="shared" si="107"/>
        <v>89.99196839412113</v>
      </c>
      <c r="O376">
        <f t="shared" si="108"/>
        <v>78.240489994784241</v>
      </c>
      <c r="P376" s="3">
        <f t="shared" si="109"/>
        <v>78.240489994784241</v>
      </c>
      <c r="Q376" s="3">
        <f t="shared" si="110"/>
        <v>-90.00803160587887</v>
      </c>
      <c r="R376">
        <f t="shared" si="111"/>
        <v>89.99196839412113</v>
      </c>
      <c r="S376">
        <f t="shared" si="112"/>
        <v>3.5226340352829157E-3</v>
      </c>
      <c r="T376">
        <f t="shared" si="95"/>
        <v>78.240489994784241</v>
      </c>
    </row>
    <row r="377" spans="1:20" x14ac:dyDescent="0.25">
      <c r="A377">
        <f t="shared" si="96"/>
        <v>22.217469190229981</v>
      </c>
      <c r="B377">
        <f t="shared" si="113"/>
        <v>3.5360200446169907</v>
      </c>
      <c r="C377" t="str">
        <f t="shared" si="97"/>
        <v>-1.14473312747442-8135.36988695776i</v>
      </c>
      <c r="D377" t="str">
        <f t="shared" si="98"/>
        <v>3.47812499991784-4500.96271178974i</v>
      </c>
      <c r="E377" t="str">
        <f t="shared" si="99"/>
        <v>162.469536265168+0.00258239013812034i</v>
      </c>
      <c r="F377" t="str">
        <f t="shared" si="100"/>
        <v>2.42492492491726-42238.7640328931i</v>
      </c>
      <c r="G377" t="str">
        <f t="shared" si="101"/>
        <v>0.999999999996841-1.77739753521278E-06i</v>
      </c>
      <c r="H377" t="str">
        <f t="shared" si="102"/>
        <v>1078.65212840235+0.743954350882067i</v>
      </c>
      <c r="I377" t="str">
        <f t="shared" si="103"/>
        <v>96.0264605106449-128529.284500633i</v>
      </c>
      <c r="K377" t="str">
        <f t="shared" si="104"/>
        <v>0.0111249901387772-0.000010339084284154i</v>
      </c>
      <c r="L377" t="str">
        <f t="shared" si="105"/>
        <v>0.00015-79.8043031008123i</v>
      </c>
      <c r="M377" t="str">
        <f t="shared" si="106"/>
        <v>0.0004-14.083112311908i</v>
      </c>
      <c r="N377">
        <f t="shared" si="107"/>
        <v>89.991937874079284</v>
      </c>
      <c r="O377">
        <f t="shared" si="108"/>
        <v>78.207546157598685</v>
      </c>
      <c r="P377" s="3">
        <f t="shared" si="109"/>
        <v>78.207546157598685</v>
      </c>
      <c r="Q377" s="3">
        <f t="shared" si="110"/>
        <v>-90.008062125920716</v>
      </c>
      <c r="R377">
        <f t="shared" si="111"/>
        <v>89.991937874079284</v>
      </c>
      <c r="S377">
        <f t="shared" si="112"/>
        <v>3.5360200446169906E-3</v>
      </c>
      <c r="T377">
        <f t="shared" si="95"/>
        <v>78.207546157598685</v>
      </c>
    </row>
    <row r="378" spans="1:20" x14ac:dyDescent="0.25">
      <c r="A378">
        <f t="shared" si="96"/>
        <v>22.301895573152855</v>
      </c>
      <c r="B378">
        <f t="shared" si="113"/>
        <v>3.5494569207865352</v>
      </c>
      <c r="C378" t="str">
        <f t="shared" si="97"/>
        <v>-1.14473311742766-8104.57250115262i</v>
      </c>
      <c r="D378" t="str">
        <f t="shared" si="98"/>
        <v>3.47812499991721-4483.92380147285i</v>
      </c>
      <c r="E378" t="str">
        <f t="shared" si="99"/>
        <v>162.469536259863+0.00259220322944805i</v>
      </c>
      <c r="F378" t="str">
        <f t="shared" si="100"/>
        <v>2.4249249249172-42078.8643484019i</v>
      </c>
      <c r="G378" t="str">
        <f t="shared" si="101"/>
        <v>0.999999999996817-1.78415164584655E-06i</v>
      </c>
      <c r="H378" t="str">
        <f t="shared" si="102"/>
        <v>1078.65213177563+0.746781377820306i</v>
      </c>
      <c r="I378" t="str">
        <f t="shared" si="103"/>
        <v>96.026460581852-128042.722518362i</v>
      </c>
      <c r="K378" t="str">
        <f t="shared" si="104"/>
        <v>0.0111249900636895-0.0000103783727325374i</v>
      </c>
      <c r="L378" t="str">
        <f t="shared" si="105"/>
        <v>0.00015-79.5021947607216i</v>
      </c>
      <c r="M378" t="str">
        <f t="shared" si="106"/>
        <v>0.0004-14.0297990754214i</v>
      </c>
      <c r="N378">
        <f t="shared" si="107"/>
        <v>89.991907238061984</v>
      </c>
      <c r="O378">
        <f t="shared" si="108"/>
        <v>78.174602320334856</v>
      </c>
      <c r="P378" s="3">
        <f t="shared" si="109"/>
        <v>78.174602320334856</v>
      </c>
      <c r="Q378" s="3">
        <f t="shared" si="110"/>
        <v>-90.008092761938016</v>
      </c>
      <c r="R378">
        <f t="shared" si="111"/>
        <v>89.991907238061984</v>
      </c>
      <c r="S378">
        <f t="shared" si="112"/>
        <v>3.549456920786535E-3</v>
      </c>
      <c r="T378">
        <f t="shared" si="95"/>
        <v>78.174602320334856</v>
      </c>
    </row>
    <row r="379" spans="1:20" x14ac:dyDescent="0.25">
      <c r="A379">
        <f t="shared" si="96"/>
        <v>22.386642776330838</v>
      </c>
      <c r="B379">
        <f t="shared" si="113"/>
        <v>3.5629448570855242</v>
      </c>
      <c r="C379" t="str">
        <f t="shared" si="97"/>
        <v>-1.14473310730432-8073.89170234397i</v>
      </c>
      <c r="D379" t="str">
        <f t="shared" si="98"/>
        <v>3.47812499991659-4466.94939390523i</v>
      </c>
      <c r="E379" t="str">
        <f t="shared" si="99"/>
        <v>162.469536254518+0.00260205361062362i</v>
      </c>
      <c r="F379" t="str">
        <f t="shared" si="100"/>
        <v>2.42492492491715-41919.5699825015i</v>
      </c>
      <c r="G379" t="str">
        <f t="shared" si="101"/>
        <v>0.999999999996793-1.79093142210073E-06i</v>
      </c>
      <c r="H379" t="str">
        <f t="shared" si="102"/>
        <v>1078.65213517457+0.749619147465521i</v>
      </c>
      <c r="I379" t="str">
        <f t="shared" si="103"/>
        <v>96.0264606535991-127558.002473639i</v>
      </c>
      <c r="K379" t="str">
        <f t="shared" si="104"/>
        <v>0.0111249899880302-0.0000104178104762019i</v>
      </c>
      <c r="L379" t="str">
        <f t="shared" si="105"/>
        <v>0.00015-79.2012300863932i</v>
      </c>
      <c r="M379" t="str">
        <f t="shared" si="106"/>
        <v>0.0004-13.9766876623047i</v>
      </c>
      <c r="N379">
        <f t="shared" si="107"/>
        <v>89.991876485628509</v>
      </c>
      <c r="O379">
        <f t="shared" si="108"/>
        <v>78.141658482992455</v>
      </c>
      <c r="P379" s="3">
        <f t="shared" si="109"/>
        <v>78.141658482992455</v>
      </c>
      <c r="Q379" s="3">
        <f t="shared" si="110"/>
        <v>-90.008123514371491</v>
      </c>
      <c r="R379">
        <f t="shared" si="111"/>
        <v>89.991876485628509</v>
      </c>
      <c r="S379">
        <f t="shared" si="112"/>
        <v>3.5629448570855243E-3</v>
      </c>
      <c r="T379">
        <f t="shared" si="95"/>
        <v>78.141658482992455</v>
      </c>
    </row>
    <row r="380" spans="1:20" x14ac:dyDescent="0.25">
      <c r="A380">
        <f t="shared" si="96"/>
        <v>22.471712018880893</v>
      </c>
      <c r="B380">
        <f t="shared" si="113"/>
        <v>3.5764840475424493</v>
      </c>
      <c r="C380" t="str">
        <f t="shared" si="97"/>
        <v>-1.14473309710384-8043.32704917794i</v>
      </c>
      <c r="D380" t="str">
        <f t="shared" si="98"/>
        <v>3.47812499991595-4450.03924490428i</v>
      </c>
      <c r="E380" t="str">
        <f t="shared" si="99"/>
        <v>162.469536249132+0.00261194142335031i</v>
      </c>
      <c r="F380" t="str">
        <f t="shared" si="100"/>
        <v>2.42492492491709-41760.8786436885i</v>
      </c>
      <c r="G380" t="str">
        <f t="shared" si="101"/>
        <v>0.999999999996768-1.79773696150466E-06i</v>
      </c>
      <c r="H380" t="str">
        <f t="shared" si="102"/>
        <v>1078.65213859941+0.752467700640079i</v>
      </c>
      <c r="I380" t="str">
        <f t="shared" si="103"/>
        <v>96.0264607258927-127075.117393608i</v>
      </c>
      <c r="K380" t="str">
        <f t="shared" si="104"/>
        <v>0.0111249899117947-0.0000104573980824601i</v>
      </c>
      <c r="L380" t="str">
        <f t="shared" si="105"/>
        <v>0.00015-78.9014047483496i</v>
      </c>
      <c r="M380" t="str">
        <f t="shared" si="106"/>
        <v>0.0004-13.9237773085323i</v>
      </c>
      <c r="N380">
        <f t="shared" si="107"/>
        <v>89.991845616336477</v>
      </c>
      <c r="O380">
        <f t="shared" si="108"/>
        <v>78.108714645570558</v>
      </c>
      <c r="P380" s="3">
        <f t="shared" si="109"/>
        <v>78.108714645570558</v>
      </c>
      <c r="Q380" s="3">
        <f t="shared" si="110"/>
        <v>-90.008154383663523</v>
      </c>
      <c r="R380">
        <f t="shared" si="111"/>
        <v>89.991845616336477</v>
      </c>
      <c r="S380">
        <f t="shared" si="112"/>
        <v>3.5764840475424491E-3</v>
      </c>
      <c r="T380">
        <f t="shared" si="95"/>
        <v>78.108714645570558</v>
      </c>
    </row>
    <row r="381" spans="1:20" x14ac:dyDescent="0.25">
      <c r="A381">
        <f t="shared" si="96"/>
        <v>22.557104524552642</v>
      </c>
      <c r="B381">
        <f t="shared" si="113"/>
        <v>3.5900746869231108</v>
      </c>
      <c r="C381" t="str">
        <f t="shared" si="97"/>
        <v>-1.14473308682577-8012.87810197192i</v>
      </c>
      <c r="D381" t="str">
        <f t="shared" si="98"/>
        <v>3.47812499991532-4433.19311121187i</v>
      </c>
      <c r="E381" t="str">
        <f t="shared" si="99"/>
        <v>162.469536243706+0.00262186680986849i</v>
      </c>
      <c r="F381" t="str">
        <f t="shared" si="100"/>
        <v>2.42492492491703-41602.788049135i</v>
      </c>
      <c r="G381" t="str">
        <f t="shared" si="101"/>
        <v>0.999999999996743-1.80456836195833E-06i</v>
      </c>
      <c r="H381" t="str">
        <f t="shared" si="102"/>
        <v>1078.65214205032+0.755327078321451i</v>
      </c>
      <c r="I381" t="str">
        <f t="shared" si="103"/>
        <v>96.0264607987381-126594.060331802i</v>
      </c>
      <c r="K381" t="str">
        <f t="shared" si="104"/>
        <v>0.0111249898349787-0.0000104971361207805i</v>
      </c>
      <c r="L381" t="str">
        <f t="shared" si="105"/>
        <v>0.00015-78.6027144335021i</v>
      </c>
      <c r="M381" t="str">
        <f t="shared" si="106"/>
        <v>0.0004-13.871067252971i</v>
      </c>
      <c r="N381">
        <f t="shared" si="107"/>
        <v>89.991814629741882</v>
      </c>
      <c r="O381">
        <f t="shared" si="108"/>
        <v>78.075770808068782</v>
      </c>
      <c r="P381" s="3">
        <f t="shared" si="109"/>
        <v>78.075770808068782</v>
      </c>
      <c r="Q381" s="3">
        <f t="shared" si="110"/>
        <v>-90.008185370258118</v>
      </c>
      <c r="R381">
        <f t="shared" si="111"/>
        <v>89.991814629741882</v>
      </c>
      <c r="S381">
        <f t="shared" si="112"/>
        <v>3.5900746869231108E-3</v>
      </c>
      <c r="T381">
        <f t="shared" si="95"/>
        <v>78.075770808068782</v>
      </c>
    </row>
    <row r="382" spans="1:20" x14ac:dyDescent="0.25">
      <c r="A382">
        <f t="shared" si="96"/>
        <v>22.642821521745944</v>
      </c>
      <c r="B382">
        <f t="shared" si="113"/>
        <v>3.6037169707334189</v>
      </c>
      <c r="C382" t="str">
        <f t="shared" si="97"/>
        <v>-1.14473307646947-7982.5444227075i</v>
      </c>
      <c r="D382" t="str">
        <f t="shared" si="98"/>
        <v>3.47812499991468-4416.41075049069i</v>
      </c>
      <c r="E382" t="str">
        <f t="shared" si="99"/>
        <v>162.469536238237+0.00263182991295882i</v>
      </c>
      <c r="F382" t="str">
        <f t="shared" si="100"/>
        <v>2.42492492491697-41445.2959246547i</v>
      </c>
      <c r="G382" t="str">
        <f t="shared" si="101"/>
        <v>0.999999999996719-1.81142572173374E-06i</v>
      </c>
      <c r="H382" t="str">
        <f t="shared" si="102"/>
        <v>1078.65214552751+0.758197321642801i</v>
      </c>
      <c r="I382" t="str">
        <f t="shared" si="103"/>
        <v>96.0264608721378-126114.824368055i</v>
      </c>
      <c r="K382" t="str">
        <f t="shared" si="104"/>
        <v>0.0111249897575779-0.0000105370251627953i</v>
      </c>
      <c r="L382" t="str">
        <f t="shared" si="105"/>
        <v>0.00015-78.3051548450909i</v>
      </c>
      <c r="M382" t="str">
        <f t="shared" si="106"/>
        <v>0.0004-13.818556737369i</v>
      </c>
      <c r="N382">
        <f t="shared" si="107"/>
        <v>89.991783525398944</v>
      </c>
      <c r="O382">
        <f t="shared" si="108"/>
        <v>78.042826970486416</v>
      </c>
      <c r="P382" s="3">
        <f t="shared" si="109"/>
        <v>78.042826970486416</v>
      </c>
      <c r="Q382" s="3">
        <f t="shared" si="110"/>
        <v>-90.008216474601056</v>
      </c>
      <c r="R382">
        <f t="shared" si="111"/>
        <v>89.991783525398944</v>
      </c>
      <c r="S382">
        <f t="shared" si="112"/>
        <v>3.6037169707334189E-3</v>
      </c>
      <c r="T382">
        <f t="shared" si="95"/>
        <v>78.042826970486416</v>
      </c>
    </row>
    <row r="383" spans="1:20" x14ac:dyDescent="0.25">
      <c r="A383">
        <f t="shared" si="96"/>
        <v>22.72886424352858</v>
      </c>
      <c r="B383">
        <f t="shared" si="113"/>
        <v>3.6174110952222058</v>
      </c>
      <c r="C383" t="str">
        <f t="shared" si="97"/>
        <v>-1.14473306603426-7952.32557502444i</v>
      </c>
      <c r="D383" t="str">
        <f t="shared" si="98"/>
        <v>3.47812499991402-4399.69192132084i</v>
      </c>
      <c r="E383" t="str">
        <f t="shared" si="99"/>
        <v>162.469536232727+0.0026418308759475i</v>
      </c>
      <c r="F383" t="str">
        <f t="shared" si="100"/>
        <v>2.4249249249169-41288.4000046702i</v>
      </c>
      <c r="G383" t="str">
        <f t="shared" si="101"/>
        <v>0.999999999996694-1.81830913947628E-06i</v>
      </c>
      <c r="H383" t="str">
        <f t="shared" si="102"/>
        <v>1078.65214903118+0.761078471893628i</v>
      </c>
      <c r="I383" t="str">
        <f t="shared" si="103"/>
        <v>96.0264609460965-125637.402608396i</v>
      </c>
      <c r="K383" t="str">
        <f t="shared" si="104"/>
        <v>0.0111249896795876-0.0000105770657823086i</v>
      </c>
      <c r="L383" t="str">
        <f t="shared" si="105"/>
        <v>0.00015-78.008721702621i</v>
      </c>
      <c r="M383" t="str">
        <f t="shared" si="106"/>
        <v>0.0004-13.7662450063449i</v>
      </c>
      <c r="N383">
        <f t="shared" si="107"/>
        <v>89.991752302860206</v>
      </c>
      <c r="O383">
        <f t="shared" si="108"/>
        <v>78.009883132822765</v>
      </c>
      <c r="P383" s="3">
        <f t="shared" si="109"/>
        <v>78.009883132822765</v>
      </c>
      <c r="Q383" s="3">
        <f t="shared" si="110"/>
        <v>-90.008247697139794</v>
      </c>
      <c r="R383">
        <f t="shared" si="111"/>
        <v>89.991752302860206</v>
      </c>
      <c r="S383">
        <f t="shared" si="112"/>
        <v>3.6174110952222056E-3</v>
      </c>
      <c r="T383">
        <f t="shared" si="95"/>
        <v>78.009883132822765</v>
      </c>
    </row>
    <row r="384" spans="1:20" x14ac:dyDescent="0.25">
      <c r="A384">
        <f t="shared" si="96"/>
        <v>22.815233927653988</v>
      </c>
      <c r="B384">
        <f t="shared" si="113"/>
        <v>3.6311572573840505</v>
      </c>
      <c r="C384" t="str">
        <f t="shared" si="97"/>
        <v>-1.14473305551967-7922.22112421467i</v>
      </c>
      <c r="D384" t="str">
        <f t="shared" si="98"/>
        <v>3.47812499991337-4383.03638319637i</v>
      </c>
      <c r="E384" t="str">
        <f t="shared" si="99"/>
        <v>162.469536227176+0.00265186984270071i</v>
      </c>
      <c r="F384" t="str">
        <f t="shared" si="100"/>
        <v>2.42492492491684-41132.0980321815i</v>
      </c>
      <c r="G384" t="str">
        <f t="shared" si="101"/>
        <v>0.999999999996669-1.82521871420624E-06i</v>
      </c>
      <c r="H384" t="str">
        <f t="shared" si="102"/>
        <v>1078.65215256152+0.763970570520311i</v>
      </c>
      <c r="I384" t="str">
        <f t="shared" si="103"/>
        <v>96.0264610206187-125161.788184952i</v>
      </c>
      <c r="K384" t="str">
        <f t="shared" si="104"/>
        <v>0.0111249896010035-0.0000106172585553052i</v>
      </c>
      <c r="L384" t="str">
        <f t="shared" si="105"/>
        <v>0.00015-77.7134107418023i</v>
      </c>
      <c r="M384" t="str">
        <f t="shared" si="106"/>
        <v>0.0004-13.7141313073768i</v>
      </c>
      <c r="N384">
        <f t="shared" si="107"/>
        <v>89.991720961676592</v>
      </c>
      <c r="O384">
        <f t="shared" si="108"/>
        <v>77.976939295077429</v>
      </c>
      <c r="P384" s="3">
        <f t="shared" si="109"/>
        <v>77.976939295077429</v>
      </c>
      <c r="Q384" s="3">
        <f t="shared" si="110"/>
        <v>-90.008279038323408</v>
      </c>
      <c r="R384">
        <f t="shared" si="111"/>
        <v>89.991720961676592</v>
      </c>
      <c r="S384">
        <f t="shared" si="112"/>
        <v>3.6311572573840506E-3</v>
      </c>
      <c r="T384">
        <f t="shared" si="95"/>
        <v>77.976939295077429</v>
      </c>
    </row>
    <row r="385" spans="1:20" x14ac:dyDescent="0.25">
      <c r="A385">
        <f t="shared" si="96"/>
        <v>22.901931816579072</v>
      </c>
      <c r="B385">
        <f t="shared" si="113"/>
        <v>3.6449556549621098</v>
      </c>
      <c r="C385" t="str">
        <f t="shared" si="97"/>
        <v>-1.14473304492495-7892.23063721552i</v>
      </c>
      <c r="D385" t="str">
        <f t="shared" si="98"/>
        <v>3.4781249999127-4366.44389652176i</v>
      </c>
      <c r="E385" t="str">
        <f t="shared" si="99"/>
        <v>162.469536221583+0.00266194695763596i</v>
      </c>
      <c r="F385" t="str">
        <f t="shared" si="100"/>
        <v>2.42492492491678-40976.387758732i</v>
      </c>
      <c r="G385" t="str">
        <f t="shared" si="101"/>
        <v>0.999999999996643-1.83215454532018E-06i</v>
      </c>
      <c r="H385" t="str">
        <f t="shared" si="102"/>
        <v>1078.65215611874+0.766873659126723i</v>
      </c>
      <c r="I385" t="str">
        <f t="shared" si="103"/>
        <v>96.0264610957068-124687.974255851i</v>
      </c>
      <c r="K385" t="str">
        <f t="shared" si="104"/>
        <v>0.0111249895218211-0.0000106576040599583i</v>
      </c>
      <c r="L385" t="str">
        <f t="shared" si="105"/>
        <v>0.00015-77.4192177144869i</v>
      </c>
      <c r="M385" t="str">
        <f t="shared" si="106"/>
        <v>0.0004-13.6622148907918i</v>
      </c>
      <c r="N385">
        <f t="shared" si="107"/>
        <v>89.991689501397218</v>
      </c>
      <c r="O385">
        <f t="shared" si="108"/>
        <v>77.943995457249741</v>
      </c>
      <c r="P385" s="3">
        <f t="shared" si="109"/>
        <v>77.943995457249741</v>
      </c>
      <c r="Q385" s="3">
        <f t="shared" si="110"/>
        <v>-90.008310498602782</v>
      </c>
      <c r="R385">
        <f t="shared" si="111"/>
        <v>89.991689501397218</v>
      </c>
      <c r="S385">
        <f t="shared" si="112"/>
        <v>3.6449556549621098E-3</v>
      </c>
      <c r="T385">
        <f t="shared" si="95"/>
        <v>77.943995457249741</v>
      </c>
    </row>
    <row r="386" spans="1:20" x14ac:dyDescent="0.25">
      <c r="A386">
        <f t="shared" si="96"/>
        <v>22.988959157482075</v>
      </c>
      <c r="B386">
        <f t="shared" si="113"/>
        <v>3.658806486450966</v>
      </c>
      <c r="C386" t="str">
        <f t="shared" si="97"/>
        <v>-1.14473303424967-7862.35368260363i</v>
      </c>
      <c r="D386" t="str">
        <f t="shared" si="98"/>
        <v>3.47812499991204-4349.91422260853i</v>
      </c>
      <c r="E386" t="str">
        <f t="shared" si="99"/>
        <v>162.469536215947+0.00267206236571634i</v>
      </c>
      <c r="F386" t="str">
        <f t="shared" si="100"/>
        <v>2.42492492491672-40821.2669443772i</v>
      </c>
      <c r="G386" t="str">
        <f t="shared" si="101"/>
        <v>0.999999999996618-1.83911673259235E-06i</v>
      </c>
      <c r="H386" t="str">
        <f t="shared" si="102"/>
        <v>1078.65215970306+0.769787779474874i</v>
      </c>
      <c r="I386" t="str">
        <f t="shared" si="103"/>
        <v>96.0264611713688-124215.954005122i</v>
      </c>
      <c r="K386" t="str">
        <f t="shared" si="104"/>
        <v>0.0111249894420357-0.0000106981028766382i</v>
      </c>
      <c r="L386" t="str">
        <f t="shared" si="105"/>
        <v>0.00015-77.1261383886102i</v>
      </c>
      <c r="M386" t="str">
        <f t="shared" si="106"/>
        <v>0.0004-13.6104950097547i</v>
      </c>
      <c r="N386">
        <f t="shared" si="107"/>
        <v>89.991657921569541</v>
      </c>
      <c r="O386">
        <f t="shared" si="108"/>
        <v>77.911051619338934</v>
      </c>
      <c r="P386" s="3">
        <f t="shared" si="109"/>
        <v>77.911051619338934</v>
      </c>
      <c r="Q386" s="3">
        <f t="shared" si="110"/>
        <v>-90.008342078430459</v>
      </c>
      <c r="R386">
        <f t="shared" si="111"/>
        <v>89.991657921569541</v>
      </c>
      <c r="S386">
        <f t="shared" si="112"/>
        <v>3.658806486450966E-3</v>
      </c>
      <c r="T386">
        <f t="shared" si="95"/>
        <v>77.911051619338934</v>
      </c>
    </row>
    <row r="387" spans="1:20" x14ac:dyDescent="0.25">
      <c r="A387">
        <f t="shared" si="96"/>
        <v>23.07631720228051</v>
      </c>
      <c r="B387">
        <f t="shared" si="113"/>
        <v>3.6727099510994798</v>
      </c>
      <c r="C387" t="str">
        <f t="shared" si="97"/>
        <v>-1.14473302349294-7832.58983058902i</v>
      </c>
      <c r="D387" t="str">
        <f t="shared" si="98"/>
        <v>3.47812499991137-4333.44712367177i</v>
      </c>
      <c r="E387" t="str">
        <f t="shared" si="99"/>
        <v>162.469536210267+0.00268221621245904i</v>
      </c>
      <c r="F387" t="str">
        <f t="shared" si="100"/>
        <v>2.42492492491666-40666.7333576522i</v>
      </c>
      <c r="G387" t="str">
        <f t="shared" si="101"/>
        <v>0.999999999996592-1.84610537617615E-06i</v>
      </c>
      <c r="H387" t="str">
        <f t="shared" si="102"/>
        <v>1078.65216331466+0.772712973485405i</v>
      </c>
      <c r="I387" t="str">
        <f t="shared" si="103"/>
        <v>96.0264612476049-123745.720642593i</v>
      </c>
      <c r="K387" t="str">
        <f t="shared" si="104"/>
        <v>0.0111249893616428-0.0000107387555879202i</v>
      </c>
      <c r="L387" t="str">
        <f t="shared" si="105"/>
        <v>0.00015-76.8341685481274i</v>
      </c>
      <c r="M387" t="str">
        <f t="shared" si="106"/>
        <v>0.0004-13.5589709202578i</v>
      </c>
      <c r="N387">
        <f t="shared" si="107"/>
        <v>89.991626221739295</v>
      </c>
      <c r="O387">
        <f t="shared" si="108"/>
        <v>77.878107781344397</v>
      </c>
      <c r="P387" s="3">
        <f t="shared" si="109"/>
        <v>77.878107781344397</v>
      </c>
      <c r="Q387" s="3">
        <f t="shared" si="110"/>
        <v>-90.008373778260705</v>
      </c>
      <c r="R387">
        <f t="shared" si="111"/>
        <v>89.991626221739295</v>
      </c>
      <c r="S387">
        <f t="shared" si="112"/>
        <v>3.6727099510994797E-3</v>
      </c>
      <c r="T387">
        <f t="shared" si="95"/>
        <v>77.878107781344397</v>
      </c>
    </row>
    <row r="388" spans="1:20" x14ac:dyDescent="0.25">
      <c r="A388">
        <f t="shared" si="96"/>
        <v>23.164007207649174</v>
      </c>
      <c r="B388">
        <f t="shared" si="113"/>
        <v>3.6866662489136579</v>
      </c>
      <c r="C388" t="str">
        <f t="shared" si="97"/>
        <v>-1.14473301265439-7802.93865300866i</v>
      </c>
      <c r="D388" t="str">
        <f t="shared" si="98"/>
        <v>3.47812499991069-4317.04236282671i</v>
      </c>
      <c r="E388" t="str">
        <f t="shared" si="99"/>
        <v>162.469536204544+0.00269240864393057i</v>
      </c>
      <c r="F388" t="str">
        <f t="shared" si="100"/>
        <v>2.42492492491659-40512.7847755391i</v>
      </c>
      <c r="G388" t="str">
        <f t="shared" si="101"/>
        <v>0.999999999996566-1.85312057660557E-06i</v>
      </c>
      <c r="H388" t="str">
        <f t="shared" si="102"/>
        <v>1078.65216695377+0.775649283238325i</v>
      </c>
      <c r="I388" t="str">
        <f t="shared" si="103"/>
        <v>96.026461324423-123277.2674038i</v>
      </c>
      <c r="K388" t="str">
        <f t="shared" si="104"/>
        <v>0.0111249892806377-0.0000107795627785937i</v>
      </c>
      <c r="L388" t="str">
        <f t="shared" si="105"/>
        <v>0.00015-76.5433039929543i</v>
      </c>
      <c r="M388" t="str">
        <f t="shared" si="106"/>
        <v>0.0004-13.5076418811095i</v>
      </c>
      <c r="N388">
        <f t="shared" si="107"/>
        <v>89.991594401450456</v>
      </c>
      <c r="O388">
        <f t="shared" si="108"/>
        <v>77.84516394326549</v>
      </c>
      <c r="P388" s="3">
        <f t="shared" si="109"/>
        <v>77.84516394326549</v>
      </c>
      <c r="Q388" s="3">
        <f t="shared" si="110"/>
        <v>-90.008405598549544</v>
      </c>
      <c r="R388">
        <f t="shared" si="111"/>
        <v>89.991594401450456</v>
      </c>
      <c r="S388">
        <f t="shared" si="112"/>
        <v>3.6866662489136578E-3</v>
      </c>
      <c r="T388">
        <f t="shared" si="95"/>
        <v>77.84516394326549</v>
      </c>
    </row>
    <row r="389" spans="1:20" x14ac:dyDescent="0.25">
      <c r="A389">
        <f t="shared" si="96"/>
        <v>23.25203043503824</v>
      </c>
      <c r="B389">
        <f t="shared" si="113"/>
        <v>3.7006755806595297</v>
      </c>
      <c r="C389" t="str">
        <f t="shared" si="97"/>
        <v>-1.14473300173323-7773.39972332059i</v>
      </c>
      <c r="D389" t="str">
        <f t="shared" si="98"/>
        <v>3.47812499991002-4300.69970408539i</v>
      </c>
      <c r="E389" t="str">
        <f t="shared" si="99"/>
        <v>162.469536198778+0.00270263980675553i</v>
      </c>
      <c r="F389" t="str">
        <f t="shared" si="100"/>
        <v>2.42492492491654-40359.4189834364i</v>
      </c>
      <c r="G389" t="str">
        <f t="shared" si="101"/>
        <v>0.99999999999654-1.86016243479662E-06i</v>
      </c>
      <c r="H389" t="str">
        <f t="shared" si="102"/>
        <v>1078.65217062058+0.778596750973485i</v>
      </c>
      <c r="I389" t="str">
        <f t="shared" si="103"/>
        <v>96.0264614018251-122810.587549886i</v>
      </c>
      <c r="K389" t="str">
        <f t="shared" si="104"/>
        <v>0.0111249891990159-0.0000108205250356699i</v>
      </c>
      <c r="L389" t="str">
        <f t="shared" si="105"/>
        <v>0.00015-76.2535405389061i</v>
      </c>
      <c r="M389" t="str">
        <f t="shared" si="106"/>
        <v>0.0004-13.4565071539246i</v>
      </c>
      <c r="N389">
        <f t="shared" si="107"/>
        <v>89.991562460245319</v>
      </c>
      <c r="O389">
        <f t="shared" si="108"/>
        <v>77.812220105101773</v>
      </c>
      <c r="P389" s="3">
        <f t="shared" si="109"/>
        <v>77.812220105101773</v>
      </c>
      <c r="Q389" s="3">
        <f t="shared" si="110"/>
        <v>-90.008437539754681</v>
      </c>
      <c r="R389">
        <f t="shared" si="111"/>
        <v>89.991562460245319</v>
      </c>
      <c r="S389">
        <f t="shared" si="112"/>
        <v>3.7006755806595296E-3</v>
      </c>
      <c r="T389">
        <f t="shared" si="95"/>
        <v>77.812220105101773</v>
      </c>
    </row>
    <row r="390" spans="1:20" x14ac:dyDescent="0.25">
      <c r="A390">
        <f t="shared" si="96"/>
        <v>23.340388150691386</v>
      </c>
      <c r="B390">
        <f t="shared" si="113"/>
        <v>3.714738147866036</v>
      </c>
      <c r="C390" t="str">
        <f t="shared" si="97"/>
        <v>-1.144732990729-7743.97261659717i</v>
      </c>
      <c r="D390" t="str">
        <f t="shared" si="98"/>
        <v>3.47812499990933-4284.41891235315i</v>
      </c>
      <c r="E390" t="str">
        <f t="shared" si="99"/>
        <v>162.469536192968+0.00271290984811176i</v>
      </c>
      <c r="F390" t="str">
        <f t="shared" si="100"/>
        <v>2.42492492491647-40206.6337751252i</v>
      </c>
      <c r="G390" t="str">
        <f t="shared" si="101"/>
        <v>0.999999999996513-0.0000018672310520488i</v>
      </c>
      <c r="H390" t="str">
        <f t="shared" si="102"/>
        <v>1078.65217431532+0.781555419091297i</v>
      </c>
      <c r="I390" t="str">
        <f t="shared" si="103"/>
        <v>96.026461479817-122345.674367504i</v>
      </c>
      <c r="K390" t="str">
        <f t="shared" si="104"/>
        <v>0.0111249891167725-0.0000108616429483905i</v>
      </c>
      <c r="L390" t="str">
        <f t="shared" si="105"/>
        <v>0.00015-75.9648740176395i</v>
      </c>
      <c r="M390" t="str">
        <f t="shared" si="106"/>
        <v>0.0004-13.4055660031128i</v>
      </c>
      <c r="N390">
        <f t="shared" si="107"/>
        <v>89.991530397664391</v>
      </c>
      <c r="O390">
        <f t="shared" si="108"/>
        <v>77.779276266852335</v>
      </c>
      <c r="P390" s="3">
        <f t="shared" si="109"/>
        <v>77.779276266852335</v>
      </c>
      <c r="Q390" s="3">
        <f t="shared" si="110"/>
        <v>-90.008469602335609</v>
      </c>
      <c r="R390">
        <f t="shared" si="111"/>
        <v>89.991530397664391</v>
      </c>
      <c r="S390">
        <f t="shared" si="112"/>
        <v>3.7147381478660358E-3</v>
      </c>
      <c r="T390">
        <f t="shared" si="95"/>
        <v>77.779276266852335</v>
      </c>
    </row>
    <row r="391" spans="1:20" x14ac:dyDescent="0.25">
      <c r="A391">
        <f t="shared" si="96"/>
        <v>23.429081625664015</v>
      </c>
      <c r="B391">
        <f t="shared" si="113"/>
        <v>3.7288541528279269</v>
      </c>
      <c r="C391" t="str">
        <f t="shared" si="97"/>
        <v>-1.14473297964084-7714.65690951963i</v>
      </c>
      <c r="D391" t="str">
        <f t="shared" si="98"/>
        <v>3.47812499990865-4268.19975342536i</v>
      </c>
      <c r="E391" t="str">
        <f t="shared" si="99"/>
        <v>162.469536187112+0.00272321891574248i</v>
      </c>
      <c r="F391" t="str">
        <f t="shared" si="100"/>
        <v>2.42492492491641-40054.4269527393i</v>
      </c>
      <c r="G391" t="str">
        <f t="shared" si="101"/>
        <v>0.999999999996487-1.87432653004654E-06i</v>
      </c>
      <c r="H391" t="str">
        <f t="shared" si="102"/>
        <v>1078.65217803819+0.78452533015326i</v>
      </c>
      <c r="I391" t="str">
        <f t="shared" si="103"/>
        <v>96.0264615584021-121882.521168723i</v>
      </c>
      <c r="K391" t="str">
        <f t="shared" si="104"/>
        <v>0.0111249890339029-0.0000109029171082363i</v>
      </c>
      <c r="L391" t="str">
        <f t="shared" si="105"/>
        <v>0.00015-75.6773002765882i</v>
      </c>
      <c r="M391" t="str">
        <f t="shared" si="106"/>
        <v>0.0004-13.3548176958685i</v>
      </c>
      <c r="N391">
        <f t="shared" si="107"/>
        <v>89.991498213246473</v>
      </c>
      <c r="O391">
        <f t="shared" si="108"/>
        <v>77.746332428516595</v>
      </c>
      <c r="P391" s="3">
        <f t="shared" si="109"/>
        <v>77.746332428516595</v>
      </c>
      <c r="Q391" s="3">
        <f t="shared" si="110"/>
        <v>-90.008501786753527</v>
      </c>
      <c r="R391">
        <f t="shared" si="111"/>
        <v>89.991498213246473</v>
      </c>
      <c r="S391">
        <f t="shared" si="112"/>
        <v>3.7288541528279267E-3</v>
      </c>
      <c r="T391">
        <f t="shared" si="95"/>
        <v>77.746332428516595</v>
      </c>
    </row>
    <row r="392" spans="1:20" x14ac:dyDescent="0.25">
      <c r="A392">
        <f t="shared" si="96"/>
        <v>23.518112135841537</v>
      </c>
      <c r="B392">
        <f t="shared" si="113"/>
        <v>3.743023798608673</v>
      </c>
      <c r="C392" t="str">
        <f t="shared" si="97"/>
        <v>-1.14473296846847-7685.4521803719i</v>
      </c>
      <c r="D392" t="str">
        <f t="shared" si="98"/>
        <v>3.47812499990795-4252.04199398395i</v>
      </c>
      <c r="E392" t="str">
        <f t="shared" si="99"/>
        <v>162.469536181215+0.00273356715794399i</v>
      </c>
      <c r="F392" t="str">
        <f t="shared" si="100"/>
        <v>2.42492492491635-39902.7963267324i</v>
      </c>
      <c r="G392" t="str">
        <f t="shared" si="101"/>
        <v>0.99999999999646-1.88144897086066E-06i</v>
      </c>
      <c r="H392" t="str">
        <f t="shared" si="102"/>
        <v>1078.6521817894+0.787506526882637i</v>
      </c>
      <c r="I392" t="str">
        <f t="shared" si="103"/>
        <v>96.0264616375865-121421.121290926i</v>
      </c>
      <c r="K392" t="str">
        <f t="shared" si="104"/>
        <v>0.0111249889504023-0.0000109443481089357i</v>
      </c>
      <c r="L392" t="str">
        <f t="shared" si="105"/>
        <v>0.00015-75.3908151789085i</v>
      </c>
      <c r="M392" t="str">
        <f t="shared" si="106"/>
        <v>0.0004-13.3042615021603i</v>
      </c>
      <c r="N392">
        <f t="shared" si="107"/>
        <v>89.991465906528546</v>
      </c>
      <c r="O392">
        <f t="shared" si="108"/>
        <v>77.713388590094112</v>
      </c>
      <c r="P392" s="3">
        <f t="shared" si="109"/>
        <v>77.713388590094112</v>
      </c>
      <c r="Q392" s="3">
        <f t="shared" si="110"/>
        <v>-90.008534093471454</v>
      </c>
      <c r="R392">
        <f t="shared" si="111"/>
        <v>89.991465906528546</v>
      </c>
      <c r="S392">
        <f t="shared" si="112"/>
        <v>3.743023798608673E-3</v>
      </c>
      <c r="T392">
        <f t="shared" si="95"/>
        <v>77.713388590094112</v>
      </c>
    </row>
    <row r="393" spans="1:20" x14ac:dyDescent="0.25">
      <c r="A393">
        <f t="shared" si="96"/>
        <v>23.607480961957737</v>
      </c>
      <c r="B393">
        <f t="shared" si="113"/>
        <v>3.7572472890433861</v>
      </c>
      <c r="C393" t="str">
        <f t="shared" si="97"/>
        <v>-1.14473295721086-7656.35800903385i</v>
      </c>
      <c r="D393" t="str">
        <f t="shared" si="98"/>
        <v>3.47812499990725-4235.94540159415i</v>
      </c>
      <c r="E393" t="str">
        <f t="shared" si="99"/>
        <v>162.46953617527+0.00274395472358674i</v>
      </c>
      <c r="F393" t="str">
        <f t="shared" si="100"/>
        <v>2.42492492491628-39751.7397158469i</v>
      </c>
      <c r="G393" t="str">
        <f t="shared" si="101"/>
        <v>0.999999999996433-1.88859847694988E-06i</v>
      </c>
      <c r="H393" t="str">
        <f t="shared" si="102"/>
        <v>1078.65218556918+0.790499052165013i</v>
      </c>
      <c r="I393" t="str">
        <f t="shared" si="103"/>
        <v>96.0264617173729-120961.468096724i</v>
      </c>
      <c r="K393" t="str">
        <f t="shared" si="104"/>
        <v>0.0111249888662659-0.0000109859365464729i</v>
      </c>
      <c r="L393" t="str">
        <f t="shared" si="105"/>
        <v>0.00015-75.1054146034152i</v>
      </c>
      <c r="M393" t="str">
        <f t="shared" si="106"/>
        <v>0.0004-13.2538966947204i</v>
      </c>
      <c r="N393">
        <f t="shared" si="107"/>
        <v>89.991433477045931</v>
      </c>
      <c r="O393">
        <f t="shared" si="108"/>
        <v>77.68044475158392</v>
      </c>
      <c r="P393" s="3">
        <f t="shared" si="109"/>
        <v>77.68044475158392</v>
      </c>
      <c r="Q393" s="3">
        <f t="shared" si="110"/>
        <v>-90.008566522954069</v>
      </c>
      <c r="R393">
        <f t="shared" si="111"/>
        <v>89.991433477045931</v>
      </c>
      <c r="S393">
        <f t="shared" si="112"/>
        <v>3.757247289043386E-3</v>
      </c>
      <c r="T393">
        <f t="shared" si="95"/>
        <v>77.68044475158392</v>
      </c>
    </row>
    <row r="394" spans="1:20" x14ac:dyDescent="0.25">
      <c r="A394">
        <f t="shared" si="96"/>
        <v>23.697189389613175</v>
      </c>
      <c r="B394">
        <f t="shared" si="113"/>
        <v>3.7715248287417511</v>
      </c>
      <c r="C394" t="str">
        <f t="shared" si="97"/>
        <v>-1.14473294586763-7627.37397697622i</v>
      </c>
      <c r="D394" t="str">
        <f t="shared" si="98"/>
        <v>3.47812499990653-4219.90974470104i</v>
      </c>
      <c r="E394" t="str">
        <f t="shared" si="99"/>
        <v>162.469536169282+0.00275438176209704i</v>
      </c>
      <c r="F394" t="str">
        <f t="shared" si="100"/>
        <v>2.42492492491621-39601.2549470828i</v>
      </c>
      <c r="G394" t="str">
        <f t="shared" si="101"/>
        <v>0.999999999996406-1.89577515116224E-06i</v>
      </c>
      <c r="H394" t="str">
        <f t="shared" si="102"/>
        <v>1078.65218937775+0.793502949048966i</v>
      </c>
      <c r="I394" t="str">
        <f t="shared" si="103"/>
        <v>96.0264617977678-120503.554973851i</v>
      </c>
      <c r="K394" t="str">
        <f t="shared" si="104"/>
        <v>0.0111249887814888-0.0000110276830190969i</v>
      </c>
      <c r="L394" t="str">
        <f t="shared" si="105"/>
        <v>0.00015-74.8210944445263i</v>
      </c>
      <c r="M394" t="str">
        <f t="shared" si="106"/>
        <v>0.0004-13.203722549034i</v>
      </c>
      <c r="N394">
        <f t="shared" si="107"/>
        <v>89.991400924332098</v>
      </c>
      <c r="O394">
        <f t="shared" si="108"/>
        <v>77.647500912985507</v>
      </c>
      <c r="P394" s="3">
        <f t="shared" si="109"/>
        <v>77.647500912985507</v>
      </c>
      <c r="Q394" s="3">
        <f t="shared" si="110"/>
        <v>-90.008599075667902</v>
      </c>
      <c r="R394">
        <f t="shared" si="111"/>
        <v>89.991400924332098</v>
      </c>
      <c r="S394">
        <f t="shared" si="112"/>
        <v>3.7715248287417511E-3</v>
      </c>
      <c r="T394">
        <f t="shared" si="95"/>
        <v>77.647500912985507</v>
      </c>
    </row>
    <row r="395" spans="1:20" x14ac:dyDescent="0.25">
      <c r="A395">
        <f t="shared" si="96"/>
        <v>23.787238709293707</v>
      </c>
      <c r="B395">
        <f t="shared" si="113"/>
        <v>3.7858566230909698</v>
      </c>
      <c r="C395" t="str">
        <f t="shared" si="97"/>
        <v>-1.14473293443793-7598.49966725399i</v>
      </c>
      <c r="D395" t="str">
        <f t="shared" si="98"/>
        <v>3.47812499990583-4203.93479262635i</v>
      </c>
      <c r="E395" t="str">
        <f t="shared" si="99"/>
        <v>162.469536163247+0.00276484842347518i</v>
      </c>
      <c r="F395" t="str">
        <f t="shared" si="100"/>
        <v>2.42492492491614-39451.3398556663i</v>
      </c>
      <c r="G395" t="str">
        <f t="shared" si="101"/>
        <v>0.999999999996379-1.90297909673661E-06i</v>
      </c>
      <c r="H395" t="str">
        <f t="shared" si="102"/>
        <v>1078.6521932153+0.796518260746623i</v>
      </c>
      <c r="I395" t="str">
        <f t="shared" si="103"/>
        <v>96.0264618787734-120047.37533507i</v>
      </c>
      <c r="K395" t="str">
        <f t="shared" si="104"/>
        <v>0.0111249886960663-0.0000110695881273299i</v>
      </c>
      <c r="L395" t="str">
        <f t="shared" si="105"/>
        <v>0.00015-74.5378506122001i</v>
      </c>
      <c r="M395" t="str">
        <f t="shared" si="106"/>
        <v>0.0004-13.1537383433294i</v>
      </c>
      <c r="N395">
        <f t="shared" si="107"/>
        <v>89.991368247918828</v>
      </c>
      <c r="O395">
        <f t="shared" si="108"/>
        <v>77.614557074298233</v>
      </c>
      <c r="P395" s="3">
        <f t="shared" si="109"/>
        <v>77.614557074298233</v>
      </c>
      <c r="Q395" s="3">
        <f t="shared" si="110"/>
        <v>-90.008631752081172</v>
      </c>
      <c r="R395">
        <f t="shared" si="111"/>
        <v>89.991368247918828</v>
      </c>
      <c r="S395">
        <f t="shared" si="112"/>
        <v>3.7858566230909696E-3</v>
      </c>
      <c r="T395">
        <f t="shared" si="95"/>
        <v>77.614557074298233</v>
      </c>
    </row>
    <row r="396" spans="1:20" x14ac:dyDescent="0.25">
      <c r="A396">
        <f t="shared" si="96"/>
        <v>23.877630216389022</v>
      </c>
      <c r="B396">
        <f t="shared" si="113"/>
        <v>3.8002428782587154</v>
      </c>
      <c r="C396" t="str">
        <f t="shared" si="97"/>
        <v>-1.14473292292126-7569.73466450036i</v>
      </c>
      <c r="D396" t="str">
        <f t="shared" si="98"/>
        <v>3.47812499990511-4188.02031556501i</v>
      </c>
      <c r="E396" t="str">
        <f t="shared" si="99"/>
        <v>162.469536157166+0.00277535485828885i</v>
      </c>
      <c r="F396" t="str">
        <f t="shared" si="100"/>
        <v>2.42492492491608-39301.9922850184i</v>
      </c>
      <c r="G396" t="str">
        <f t="shared" si="101"/>
        <v>0.999999999996351-1.91021041730415E-06i</v>
      </c>
      <c r="H396" t="str">
        <f t="shared" si="102"/>
        <v>1078.65219708209+0.799545030634368i</v>
      </c>
      <c r="I396" t="str">
        <f t="shared" si="103"/>
        <v>96.0264619603977-119592.922618089i</v>
      </c>
      <c r="K396" t="str">
        <f t="shared" si="104"/>
        <v>0.0111249886099932-0.0000111116524739758i</v>
      </c>
      <c r="L396" t="str">
        <f t="shared" si="105"/>
        <v>0.00015-74.2556790318787i</v>
      </c>
      <c r="M396" t="str">
        <f t="shared" si="106"/>
        <v>0.0004-13.1039433585668i</v>
      </c>
      <c r="N396">
        <f t="shared" si="107"/>
        <v>89.991335447335999</v>
      </c>
      <c r="O396">
        <f t="shared" si="108"/>
        <v>77.581613235521232</v>
      </c>
      <c r="P396" s="3">
        <f t="shared" si="109"/>
        <v>77.581613235521232</v>
      </c>
      <c r="Q396" s="3">
        <f t="shared" si="110"/>
        <v>-90.008664552664001</v>
      </c>
      <c r="R396">
        <f t="shared" si="111"/>
        <v>89.991335447335999</v>
      </c>
      <c r="S396">
        <f t="shared" si="112"/>
        <v>3.8002428782587154E-3</v>
      </c>
      <c r="T396">
        <f t="shared" si="95"/>
        <v>77.581613235521232</v>
      </c>
    </row>
    <row r="397" spans="1:20" x14ac:dyDescent="0.25">
      <c r="A397">
        <f t="shared" si="96"/>
        <v>23.968365211211303</v>
      </c>
      <c r="B397">
        <f t="shared" si="113"/>
        <v>3.8146838011960988</v>
      </c>
      <c r="C397" t="str">
        <f t="shared" si="97"/>
        <v>-1.14473291131692-7541.07855492131i</v>
      </c>
      <c r="D397" t="str">
        <f t="shared" si="98"/>
        <v>3.47812499990439-4172.16608458193i</v>
      </c>
      <c r="E397" t="str">
        <f t="shared" si="99"/>
        <v>162.469536151039+0.00278590121767782i</v>
      </c>
      <c r="F397" t="str">
        <f t="shared" si="100"/>
        <v>2.42492492491601-39153.2100867241i</v>
      </c>
      <c r="G397" t="str">
        <f t="shared" si="101"/>
        <v>0.999999999996323-1.91746921688985E-06i</v>
      </c>
      <c r="H397" t="str">
        <f t="shared" si="102"/>
        <v>1078.65220097831+0.802583302253366i</v>
      </c>
      <c r="I397" t="str">
        <f t="shared" si="103"/>
        <v>96.0264620426425-119140.190285448i</v>
      </c>
      <c r="K397" t="str">
        <f t="shared" si="104"/>
        <v>0.0111249885232648-0.0000111538766641293i</v>
      </c>
      <c r="L397" t="str">
        <f t="shared" si="105"/>
        <v>0.00015-73.9745756444297i</v>
      </c>
      <c r="M397" t="str">
        <f t="shared" si="106"/>
        <v>0.0004-13.0543368784288i</v>
      </c>
      <c r="N397">
        <f t="shared" si="107"/>
        <v>89.991302522111837</v>
      </c>
      <c r="O397">
        <f t="shared" si="108"/>
        <v>77.548669396654063</v>
      </c>
      <c r="P397" s="3">
        <f t="shared" si="109"/>
        <v>77.548669396654063</v>
      </c>
      <c r="Q397" s="3">
        <f t="shared" si="110"/>
        <v>-90.008697477888163</v>
      </c>
      <c r="R397">
        <f t="shared" si="111"/>
        <v>89.991302522111837</v>
      </c>
      <c r="S397">
        <f t="shared" si="112"/>
        <v>3.8146838011960988E-3</v>
      </c>
      <c r="T397">
        <f t="shared" si="95"/>
        <v>77.548669396654063</v>
      </c>
    </row>
    <row r="398" spans="1:20" x14ac:dyDescent="0.25">
      <c r="A398">
        <f t="shared" si="96"/>
        <v>24.059444999013905</v>
      </c>
      <c r="B398">
        <f t="shared" si="113"/>
        <v>3.8291795996406441</v>
      </c>
      <c r="C398" t="str">
        <f t="shared" si="97"/>
        <v>-1.14473289962412-7512.53092628898i</v>
      </c>
      <c r="D398" t="str">
        <f t="shared" si="98"/>
        <v>3.47812499990366-4156.37187160868i</v>
      </c>
      <c r="E398" t="str">
        <f t="shared" si="99"/>
        <v>162.469536144865+0.00279648765335878i</v>
      </c>
      <c r="F398" t="str">
        <f t="shared" si="100"/>
        <v>2.42492492491594-39004.9911205016i</v>
      </c>
      <c r="G398" t="str">
        <f t="shared" si="101"/>
        <v>0.999999999996295-1.92475559991398E-06i</v>
      </c>
      <c r="H398" t="str">
        <f t="shared" si="102"/>
        <v>1078.6522049042+0.805633119310261i</v>
      </c>
      <c r="I398" t="str">
        <f t="shared" si="103"/>
        <v>96.0264621255129-118689.171824443i</v>
      </c>
      <c r="K398" t="str">
        <f t="shared" si="104"/>
        <v>0.011124988435876-0.000011196261305184i</v>
      </c>
      <c r="L398" t="str">
        <f t="shared" si="105"/>
        <v>0.00015-73.6945364060869i</v>
      </c>
      <c r="M398" t="str">
        <f t="shared" si="106"/>
        <v>0.0004-13.0049181893094i</v>
      </c>
      <c r="N398">
        <f t="shared" si="107"/>
        <v>89.991269471772668</v>
      </c>
      <c r="O398">
        <f t="shared" si="108"/>
        <v>77.515725557695902</v>
      </c>
      <c r="P398" s="3">
        <f t="shared" si="109"/>
        <v>77.515725557695902</v>
      </c>
      <c r="Q398" s="3">
        <f t="shared" si="110"/>
        <v>-90.008730528227332</v>
      </c>
      <c r="R398">
        <f t="shared" si="111"/>
        <v>89.991269471772668</v>
      </c>
      <c r="S398">
        <f t="shared" si="112"/>
        <v>3.8291795996406443E-3</v>
      </c>
      <c r="T398">
        <f t="shared" si="95"/>
        <v>77.515725557695902</v>
      </c>
    </row>
    <row r="399" spans="1:20" x14ac:dyDescent="0.25">
      <c r="A399">
        <f t="shared" si="96"/>
        <v>24.150870890010157</v>
      </c>
      <c r="B399">
        <f t="shared" si="113"/>
        <v>3.8437304821192786</v>
      </c>
      <c r="C399" t="str">
        <f t="shared" si="97"/>
        <v>-1.14473288784235-7484.09136793607i</v>
      </c>
      <c r="D399" t="str">
        <f t="shared" si="98"/>
        <v>3.47812499990292-4140.63744944018i</v>
      </c>
      <c r="E399" t="str">
        <f t="shared" si="99"/>
        <v>162.469536138644+0.00280711431762081i</v>
      </c>
      <c r="F399" t="str">
        <f t="shared" si="100"/>
        <v>2.42492492491587-38857.3332541712i</v>
      </c>
      <c r="G399" t="str">
        <f t="shared" si="101"/>
        <v>0.999999999996267-0.0000019320696711936i</v>
      </c>
      <c r="H399" t="str">
        <f t="shared" si="102"/>
        <v>1078.65220885999+0.8086945256778i</v>
      </c>
      <c r="I399" t="str">
        <f t="shared" si="103"/>
        <v>96.0264622090154-118239.860747022i</v>
      </c>
      <c r="K399" t="str">
        <f t="shared" si="104"/>
        <v>0.0111249883478217-0.0000112388070068417i</v>
      </c>
      <c r="L399" t="str">
        <f t="shared" si="105"/>
        <v>0.00015-73.415557288391i</v>
      </c>
      <c r="M399" t="str">
        <f t="shared" si="106"/>
        <v>0.0004-12.9556865803043i</v>
      </c>
      <c r="N399">
        <f t="shared" si="107"/>
        <v>89.991236295843109</v>
      </c>
      <c r="O399">
        <f t="shared" si="108"/>
        <v>77.482781718645967</v>
      </c>
      <c r="P399" s="3">
        <f t="shared" si="109"/>
        <v>77.482781718645967</v>
      </c>
      <c r="Q399" s="3">
        <f t="shared" si="110"/>
        <v>-90.008763704156891</v>
      </c>
      <c r="R399">
        <f t="shared" si="111"/>
        <v>89.991236295843109</v>
      </c>
      <c r="S399">
        <f t="shared" si="112"/>
        <v>3.8437304821192786E-3</v>
      </c>
      <c r="T399">
        <f t="shared" si="95"/>
        <v>77.482781718645967</v>
      </c>
    </row>
    <row r="400" spans="1:20" x14ac:dyDescent="0.25">
      <c r="A400">
        <f t="shared" si="96"/>
        <v>24.242644199392199</v>
      </c>
      <c r="B400">
        <f t="shared" si="113"/>
        <v>3.8583366579513321</v>
      </c>
      <c r="C400" t="str">
        <f t="shared" si="97"/>
        <v>-1.14473287597101-7455.75947075023i</v>
      </c>
      <c r="D400" t="str">
        <f t="shared" si="98"/>
        <v>3.47812499990219-4124.96259173152i</v>
      </c>
      <c r="E400" t="str">
        <f t="shared" si="99"/>
        <v>162.469536132377+0.00281778136333367i</v>
      </c>
      <c r="F400" t="str">
        <f t="shared" si="100"/>
        <v>2.4249249249158-38710.2343636251i</v>
      </c>
      <c r="G400" t="str">
        <f t="shared" si="101"/>
        <v>0.999999999996239-1.93941153594409E-06i</v>
      </c>
      <c r="H400" t="str">
        <f t="shared" si="102"/>
        <v>1078.6522128459+0.811767565395427i</v>
      </c>
      <c r="I400" t="str">
        <f t="shared" si="103"/>
        <v>96.0264622931547-117792.250589693i</v>
      </c>
      <c r="K400" t="str">
        <f t="shared" si="104"/>
        <v>0.011124988259097-0.0000112815143811211i</v>
      </c>
      <c r="L400" t="str">
        <f t="shared" si="105"/>
        <v>0.00015-73.1376342781339i</v>
      </c>
      <c r="M400" t="str">
        <f t="shared" si="106"/>
        <v>0.0004-12.9066413432001i</v>
      </c>
      <c r="N400">
        <f t="shared" si="107"/>
        <v>89.991202993845903</v>
      </c>
      <c r="O400">
        <f t="shared" si="108"/>
        <v>77.449837879503875</v>
      </c>
      <c r="P400" s="3">
        <f t="shared" si="109"/>
        <v>77.449837879503875</v>
      </c>
      <c r="Q400" s="3">
        <f t="shared" si="110"/>
        <v>-90.008797006154097</v>
      </c>
      <c r="R400">
        <f t="shared" si="111"/>
        <v>89.991202993845903</v>
      </c>
      <c r="S400">
        <f t="shared" si="112"/>
        <v>3.8583366579513323E-3</v>
      </c>
      <c r="T400">
        <f t="shared" si="95"/>
        <v>77.449837879503875</v>
      </c>
    </row>
    <row r="401" spans="1:20" x14ac:dyDescent="0.25">
      <c r="A401">
        <f t="shared" si="96"/>
        <v>24.33476624734989</v>
      </c>
      <c r="B401">
        <f t="shared" si="113"/>
        <v>3.8729983372515471</v>
      </c>
      <c r="C401" t="str">
        <f t="shared" si="97"/>
        <v>-1.1447328640091-7427.53482716739i</v>
      </c>
      <c r="D401" t="str">
        <f t="shared" si="98"/>
        <v>3.47812499990144-4109.34707299459i</v>
      </c>
      <c r="E401" t="str">
        <f t="shared" si="99"/>
        <v>162.469536126061+0.00282848894395139i</v>
      </c>
      <c r="F401" t="str">
        <f t="shared" si="100"/>
        <v>2.42492492491573-38563.6923327963i</v>
      </c>
      <c r="G401" t="str">
        <f t="shared" si="101"/>
        <v>0.99999999999621-1.94678129978061E-06i</v>
      </c>
      <c r="H401" t="str">
        <f t="shared" si="102"/>
        <v>1078.65221686215+0.814852282669912i</v>
      </c>
      <c r="I401" t="str">
        <f t="shared" si="103"/>
        <v>96.0264623779324-117346.334913434i</v>
      </c>
      <c r="K401" t="str">
        <f t="shared" si="104"/>
        <v>0.0111249881696967-0.0000113243840423658i</v>
      </c>
      <c r="L401" t="str">
        <f t="shared" si="105"/>
        <v>0.00015-72.8607633773004i</v>
      </c>
      <c r="M401" t="str">
        <f t="shared" si="106"/>
        <v>0.0004-12.8577817724647i</v>
      </c>
      <c r="N401">
        <f t="shared" si="107"/>
        <v>89.991169565302016</v>
      </c>
      <c r="O401">
        <f t="shared" si="108"/>
        <v>77.41689404026863</v>
      </c>
      <c r="P401" s="3">
        <f t="shared" si="109"/>
        <v>77.41689404026863</v>
      </c>
      <c r="Q401" s="3">
        <f t="shared" si="110"/>
        <v>-90.008830434697984</v>
      </c>
      <c r="R401">
        <f t="shared" si="111"/>
        <v>89.991169565302016</v>
      </c>
      <c r="S401">
        <f t="shared" si="112"/>
        <v>3.8729983372515469E-3</v>
      </c>
      <c r="T401">
        <f t="shared" si="95"/>
        <v>77.41689404026863</v>
      </c>
    </row>
    <row r="402" spans="1:20" x14ac:dyDescent="0.25">
      <c r="A402">
        <f t="shared" si="96"/>
        <v>24.427238359089817</v>
      </c>
      <c r="B402">
        <f t="shared" si="113"/>
        <v>3.887715730933103</v>
      </c>
      <c r="C402" t="str">
        <f t="shared" si="97"/>
        <v>-1.14473285195613-7399.41703116666i</v>
      </c>
      <c r="D402" t="str">
        <f t="shared" si="98"/>
        <v>3.47812499990069-4093.79066859491i</v>
      </c>
      <c r="E402" t="str">
        <f t="shared" si="99"/>
        <v>162.469536119697+0.00283923721350661i</v>
      </c>
      <c r="F402" t="str">
        <f t="shared" si="100"/>
        <v>2.42492492491567-38417.7050536285i</v>
      </c>
      <c r="G402" t="str">
        <f t="shared" si="101"/>
        <v>0.999999999996181-1.95417906871973E-06i</v>
      </c>
      <c r="H402" t="str">
        <f t="shared" si="102"/>
        <v>1078.65222090899+0.817948721876067i</v>
      </c>
      <c r="I402" t="str">
        <f t="shared" si="103"/>
        <v>96.0264624633568-116902.1073036i</v>
      </c>
      <c r="K402" t="str">
        <f t="shared" si="104"/>
        <v>0.0111249880796157-0.0000113674166072545i</v>
      </c>
      <c r="L402" t="str">
        <f t="shared" si="105"/>
        <v>0.00015-72.5849406030085i</v>
      </c>
      <c r="M402" t="str">
        <f t="shared" si="106"/>
        <v>0.0004-12.8091071652368i</v>
      </c>
      <c r="N402">
        <f t="shared" si="107"/>
        <v>89.991136009730567</v>
      </c>
      <c r="O402">
        <f t="shared" si="108"/>
        <v>77.383950200939637</v>
      </c>
      <c r="P402" s="3">
        <f t="shared" si="109"/>
        <v>77.383950200939637</v>
      </c>
      <c r="Q402" s="3">
        <f t="shared" si="110"/>
        <v>-90.008863990269433</v>
      </c>
      <c r="R402">
        <f t="shared" si="111"/>
        <v>89.991136009730567</v>
      </c>
      <c r="S402">
        <f t="shared" si="112"/>
        <v>3.887715730933103E-3</v>
      </c>
      <c r="T402">
        <f t="shared" si="95"/>
        <v>77.383950200939637</v>
      </c>
    </row>
    <row r="403" spans="1:20" x14ac:dyDescent="0.25">
      <c r="A403">
        <f t="shared" si="96"/>
        <v>24.520061864854359</v>
      </c>
      <c r="B403">
        <f t="shared" si="113"/>
        <v>3.9024890507106487</v>
      </c>
      <c r="C403" t="str">
        <f t="shared" si="97"/>
        <v>-1.14473283981137-7371.40567826398i</v>
      </c>
      <c r="D403" t="str">
        <f t="shared" si="98"/>
        <v>3.47812499989993-4078.29315474837i</v>
      </c>
      <c r="E403" t="str">
        <f t="shared" si="99"/>
        <v>162.469536113284+0.00285002632661793i</v>
      </c>
      <c r="F403" t="str">
        <f t="shared" si="100"/>
        <v>2.42492492491559-38272.2704260455i</v>
      </c>
      <c r="G403" t="str">
        <f t="shared" si="101"/>
        <v>0.999999999996152-0.0000019616049491808i</v>
      </c>
      <c r="H403" t="str">
        <f t="shared" si="102"/>
        <v>1078.65222498665+0.821056927557298i</v>
      </c>
      <c r="I403" t="str">
        <f t="shared" si="103"/>
        <v>96.0264625494316-116459.561369827i</v>
      </c>
      <c r="K403" t="str">
        <f t="shared" si="104"/>
        <v>0.0111249879888487-0.0000114106126948086i</v>
      </c>
      <c r="L403" t="str">
        <f t="shared" si="105"/>
        <v>0.00015-72.3101619874562i</v>
      </c>
      <c r="M403" t="str">
        <f t="shared" si="106"/>
        <v>0.0004-12.7606168213158i</v>
      </c>
      <c r="N403">
        <f t="shared" si="107"/>
        <v>89.991102326648871</v>
      </c>
      <c r="O403">
        <f t="shared" si="108"/>
        <v>77.351006361516028</v>
      </c>
      <c r="P403" s="3">
        <f t="shared" si="109"/>
        <v>77.351006361516028</v>
      </c>
      <c r="Q403" s="3">
        <f t="shared" si="110"/>
        <v>-90.008897673351129</v>
      </c>
      <c r="R403">
        <f t="shared" si="111"/>
        <v>89.991102326648871</v>
      </c>
      <c r="S403">
        <f t="shared" si="112"/>
        <v>3.9024890507106487E-3</v>
      </c>
      <c r="T403">
        <f t="shared" si="95"/>
        <v>77.351006361516028</v>
      </c>
    </row>
    <row r="404" spans="1:20" x14ac:dyDescent="0.25">
      <c r="A404">
        <f t="shared" si="96"/>
        <v>24.613238099940805</v>
      </c>
      <c r="B404">
        <f t="shared" si="113"/>
        <v>3.9173185091033491</v>
      </c>
      <c r="C404" t="str">
        <f t="shared" si="97"/>
        <v>-1.14473282757427-7343.50036550695i</v>
      </c>
      <c r="D404" t="str">
        <f t="shared" si="98"/>
        <v>3.47812499989917-4062.85430851807i</v>
      </c>
      <c r="E404" t="str">
        <f t="shared" si="99"/>
        <v>162.469536106825+0.00286085643849175i</v>
      </c>
      <c r="F404" t="str">
        <f t="shared" si="100"/>
        <v>2.42492492491552-38127.3863579217i</v>
      </c>
      <c r="G404" t="str">
        <f t="shared" si="101"/>
        <v>0.999999999996123-1.96905904798763E-06i</v>
      </c>
      <c r="H404" t="str">
        <f t="shared" si="102"/>
        <v>1078.65222909535+0.824176944426272i</v>
      </c>
      <c r="I404" t="str">
        <f t="shared" si="103"/>
        <v>96.026462636162-116018.690745941i</v>
      </c>
      <c r="K404" t="str">
        <f t="shared" si="104"/>
        <v>0.0111249878973906-0.000011453972926402i</v>
      </c>
      <c r="L404" t="str">
        <f t="shared" si="105"/>
        <v>0.00015-72.0364235778606i</v>
      </c>
      <c r="M404" t="str">
        <f t="shared" si="106"/>
        <v>0.0004-12.7123100431519i</v>
      </c>
      <c r="N404">
        <f t="shared" si="107"/>
        <v>89.99106851557238</v>
      </c>
      <c r="O404">
        <f t="shared" si="108"/>
        <v>77.31806252199749</v>
      </c>
      <c r="P404" s="3">
        <f t="shared" si="109"/>
        <v>77.31806252199749</v>
      </c>
      <c r="Q404" s="3">
        <f t="shared" si="110"/>
        <v>-90.00893148442762</v>
      </c>
      <c r="R404">
        <f t="shared" si="111"/>
        <v>89.99106851557238</v>
      </c>
      <c r="S404">
        <f t="shared" si="112"/>
        <v>3.9173185091033492E-3</v>
      </c>
      <c r="T404">
        <f t="shared" si="95"/>
        <v>77.31806252199749</v>
      </c>
    </row>
    <row r="405" spans="1:20" x14ac:dyDescent="0.25">
      <c r="A405">
        <f t="shared" si="96"/>
        <v>24.706768404720581</v>
      </c>
      <c r="B405">
        <f t="shared" si="113"/>
        <v>3.9322043194379419</v>
      </c>
      <c r="C405" t="str">
        <f t="shared" si="97"/>
        <v>-1.14473281524377-7315.7006914678i</v>
      </c>
      <c r="D405" t="str">
        <f t="shared" si="98"/>
        <v>3.4781249998984-4047.47390781097i</v>
      </c>
      <c r="E405" t="str">
        <f t="shared" si="99"/>
        <v>162.469536100312+0.00287172770492925i</v>
      </c>
      <c r="F405" t="str">
        <f t="shared" si="100"/>
        <v>2.42492492491545-37983.0507650508i</v>
      </c>
      <c r="G405" t="str">
        <f t="shared" si="101"/>
        <v>0.999999999996093-1.97654147236993E-06i</v>
      </c>
      <c r="H405" t="str">
        <f t="shared" si="102"/>
        <v>1078.65223323534+0.827308817365578i</v>
      </c>
      <c r="I405" t="str">
        <f t="shared" si="103"/>
        <v>96.0264627235526-115579.489089873i</v>
      </c>
      <c r="K405" t="str">
        <f t="shared" si="104"/>
        <v>0.0111249878052361-0.0000114974979257695i</v>
      </c>
      <c r="L405" t="str">
        <f t="shared" si="105"/>
        <v>0.00015-71.7637214364022i</v>
      </c>
      <c r="M405" t="str">
        <f t="shared" si="106"/>
        <v>0.0004-12.6641861358357i</v>
      </c>
      <c r="N405">
        <f t="shared" si="107"/>
        <v>89.991034576014741</v>
      </c>
      <c r="O405">
        <f t="shared" si="108"/>
        <v>77.285118682382688</v>
      </c>
      <c r="P405" s="3">
        <f t="shared" si="109"/>
        <v>77.285118682382688</v>
      </c>
      <c r="Q405" s="3">
        <f t="shared" si="110"/>
        <v>-90.008965423985259</v>
      </c>
      <c r="R405">
        <f t="shared" si="111"/>
        <v>89.991034576014741</v>
      </c>
      <c r="S405">
        <f t="shared" si="112"/>
        <v>3.9322043194379422E-3</v>
      </c>
      <c r="T405">
        <f t="shared" si="95"/>
        <v>77.285118682382688</v>
      </c>
    </row>
    <row r="406" spans="1:20" x14ac:dyDescent="0.25">
      <c r="A406">
        <f t="shared" si="96"/>
        <v>24.800654124658518</v>
      </c>
      <c r="B406">
        <f t="shared" si="113"/>
        <v>3.947146695851806</v>
      </c>
      <c r="C406" t="str">
        <f t="shared" si="97"/>
        <v>-1.1447328028195-7288.00625623947i</v>
      </c>
      <c r="D406" t="str">
        <f t="shared" si="98"/>
        <v>3.47812499989763-4032.15173137489i</v>
      </c>
      <c r="E406" t="str">
        <f t="shared" si="99"/>
        <v>162.469536093754+0.00288264028231269i</v>
      </c>
      <c r="F406" t="str">
        <f t="shared" si="100"/>
        <v>2.42492492491538-37839.2615711171i</v>
      </c>
      <c r="G406" t="str">
        <f t="shared" si="101"/>
        <v>0.999999999996064-1.98405232996487E-06i</v>
      </c>
      <c r="H406" t="str">
        <f t="shared" si="102"/>
        <v>1078.65223740685+0.830452591428331i</v>
      </c>
      <c r="I406" t="str">
        <f t="shared" si="103"/>
        <v>96.0264628116066-115141.950083557i</v>
      </c>
      <c r="K406" t="str">
        <f t="shared" si="104"/>
        <v>0.01112498771238-0.0000115411883190159i</v>
      </c>
      <c r="L406" t="str">
        <f t="shared" si="105"/>
        <v>0.00015-71.4920516401696i</v>
      </c>
      <c r="M406" t="str">
        <f t="shared" si="106"/>
        <v>0.0004-12.6162444070888i</v>
      </c>
      <c r="N406">
        <f t="shared" si="107"/>
        <v>89.991000507487726</v>
      </c>
      <c r="O406">
        <f t="shared" si="108"/>
        <v>77.252174842671607</v>
      </c>
      <c r="P406" s="3">
        <f t="shared" si="109"/>
        <v>77.252174842671607</v>
      </c>
      <c r="Q406" s="3">
        <f t="shared" si="110"/>
        <v>-90.008999492512274</v>
      </c>
      <c r="R406">
        <f t="shared" si="111"/>
        <v>89.991000507487726</v>
      </c>
      <c r="S406">
        <f t="shared" si="112"/>
        <v>3.9471466958518062E-3</v>
      </c>
      <c r="T406">
        <f t="shared" si="95"/>
        <v>77.252174842671607</v>
      </c>
    </row>
    <row r="407" spans="1:20" x14ac:dyDescent="0.25">
      <c r="A407">
        <f t="shared" si="96"/>
        <v>24.894896610332221</v>
      </c>
      <c r="B407">
        <f t="shared" si="113"/>
        <v>3.9621458532960427</v>
      </c>
      <c r="C407" t="str">
        <f t="shared" si="97"/>
        <v>-1.14473279030063-7260.41666142769i</v>
      </c>
      <c r="D407" t="str">
        <f t="shared" si="98"/>
        <v>3.47812499989686-4016.88755879515i</v>
      </c>
      <c r="E407" t="str">
        <f t="shared" si="99"/>
        <v>162.469536087144+0.00289359432763077i</v>
      </c>
      <c r="F407" t="str">
        <f t="shared" si="100"/>
        <v>2.42492492491531-37696.0167076647i</v>
      </c>
      <c r="G407" t="str">
        <f t="shared" si="101"/>
        <v>0.999999999996034-1.99159172881868E-06i</v>
      </c>
      <c r="H407" t="str">
        <f t="shared" si="102"/>
        <v>1078.65224161013+0.833608311838923i</v>
      </c>
      <c r="I407" t="str">
        <f t="shared" si="103"/>
        <v>96.0264629003343-114706.067432851i</v>
      </c>
      <c r="K407" t="str">
        <f t="shared" si="104"/>
        <v>0.0111249876188167-0.0000115850447346253i</v>
      </c>
      <c r="L407" t="str">
        <f t="shared" si="105"/>
        <v>0.00015-71.2214102811012i</v>
      </c>
      <c r="M407" t="str">
        <f t="shared" si="106"/>
        <v>0.0004-12.5684841672532i</v>
      </c>
      <c r="N407">
        <f t="shared" si="107"/>
        <v>89.990966309501289</v>
      </c>
      <c r="O407">
        <f t="shared" si="108"/>
        <v>77.219231002862884</v>
      </c>
      <c r="P407" s="3">
        <f t="shared" si="109"/>
        <v>77.219231002862884</v>
      </c>
      <c r="Q407" s="3">
        <f t="shared" si="110"/>
        <v>-90.009033690498711</v>
      </c>
      <c r="R407">
        <f t="shared" si="111"/>
        <v>89.990966309501289</v>
      </c>
      <c r="S407">
        <f t="shared" si="112"/>
        <v>3.9621458532960426E-3</v>
      </c>
      <c r="T407">
        <f t="shared" si="95"/>
        <v>77.219231002862884</v>
      </c>
    </row>
    <row r="408" spans="1:20" x14ac:dyDescent="0.25">
      <c r="A408">
        <f t="shared" si="96"/>
        <v>24.989497217451483</v>
      </c>
      <c r="B408">
        <f t="shared" si="113"/>
        <v>3.9772020075385677</v>
      </c>
      <c r="C408" t="str">
        <f t="shared" si="97"/>
        <v>-1.14473277768649-7232.93151014716i</v>
      </c>
      <c r="D408" t="str">
        <f t="shared" si="98"/>
        <v>3.47812499989606-4001.6811704915i</v>
      </c>
      <c r="E408" t="str">
        <f t="shared" si="99"/>
        <v>162.469536080484+0.00290458999845976i</v>
      </c>
      <c r="F408" t="str">
        <f t="shared" si="100"/>
        <v>2.42492492491523-37553.3141140679i</v>
      </c>
      <c r="G408" t="str">
        <f t="shared" si="101"/>
        <v>0.999999999996003-1.99915977738813E-06i</v>
      </c>
      <c r="H408" t="str">
        <f t="shared" si="102"/>
        <v>1078.6522458454+0.836776023993507i</v>
      </c>
      <c r="I408" t="str">
        <f t="shared" si="103"/>
        <v>96.0264629897357-114271.834867431i</v>
      </c>
      <c r="K408" t="str">
        <f t="shared" si="104"/>
        <v>0.0111249875245411-0.0000116290678034697i</v>
      </c>
      <c r="L408" t="str">
        <f t="shared" si="105"/>
        <v>0.00015-70.951793465931i</v>
      </c>
      <c r="M408" t="str">
        <f t="shared" si="106"/>
        <v>0.0004-12.5209047292819i</v>
      </c>
      <c r="N408">
        <f t="shared" si="107"/>
        <v>89.990931981563477</v>
      </c>
      <c r="O408">
        <f t="shared" si="108"/>
        <v>77.186287162956134</v>
      </c>
      <c r="P408" s="3">
        <f t="shared" si="109"/>
        <v>77.186287162956134</v>
      </c>
      <c r="Q408" s="3">
        <f t="shared" si="110"/>
        <v>-90.009068018436523</v>
      </c>
      <c r="R408">
        <f t="shared" si="111"/>
        <v>89.990931981563477</v>
      </c>
      <c r="S408">
        <f t="shared" si="112"/>
        <v>3.9772020075385679E-3</v>
      </c>
      <c r="T408">
        <f t="shared" si="95"/>
        <v>77.186287162956134</v>
      </c>
    </row>
    <row r="409" spans="1:20" x14ac:dyDescent="0.25">
      <c r="A409">
        <f t="shared" si="96"/>
        <v>25.084457306877798</v>
      </c>
      <c r="B409">
        <f t="shared" si="113"/>
        <v>3.9923153751672142</v>
      </c>
      <c r="C409" t="str">
        <f t="shared" si="97"/>
        <v>-1.14473276497623-7205.55040701459i</v>
      </c>
      <c r="D409" t="str">
        <f t="shared" si="98"/>
        <v>3.47812499989527-3986.53234771496i</v>
      </c>
      <c r="E409" t="str">
        <f t="shared" si="99"/>
        <v>162.469536073773+0.00291562745298094i</v>
      </c>
      <c r="F409" t="str">
        <f t="shared" si="100"/>
        <v>2.42492492491516-37411.1517375023i</v>
      </c>
      <c r="G409" t="str">
        <f t="shared" si="101"/>
        <v>0.999999999995973-2.00675658454214E-06i</v>
      </c>
      <c r="H409" t="str">
        <f t="shared" si="102"/>
        <v>1078.65225011294+0.839955773460804i</v>
      </c>
      <c r="I409" t="str">
        <f t="shared" si="103"/>
        <v>96.026463079819-113839.246140723i</v>
      </c>
      <c r="K409" t="str">
        <f t="shared" si="104"/>
        <v>0.0111249874295475-0.0000116732581588181i</v>
      </c>
      <c r="L409" t="str">
        <f t="shared" si="105"/>
        <v>0.00015-70.6831973161294i</v>
      </c>
      <c r="M409" t="str">
        <f t="shared" si="106"/>
        <v>0.0004-12.4735054087288i</v>
      </c>
      <c r="N409">
        <f t="shared" si="107"/>
        <v>89.990897523180493</v>
      </c>
      <c r="O409">
        <f t="shared" si="108"/>
        <v>77.153343322950391</v>
      </c>
      <c r="P409" s="3">
        <f t="shared" si="109"/>
        <v>77.153343322950391</v>
      </c>
      <c r="Q409" s="3">
        <f t="shared" si="110"/>
        <v>-90.009102476819507</v>
      </c>
      <c r="R409">
        <f t="shared" si="111"/>
        <v>89.990897523180493</v>
      </c>
      <c r="S409">
        <f t="shared" si="112"/>
        <v>3.9923153751672139E-3</v>
      </c>
      <c r="T409">
        <f t="shared" si="95"/>
        <v>77.153343322950391</v>
      </c>
    </row>
    <row r="410" spans="1:20" x14ac:dyDescent="0.25">
      <c r="A410">
        <f t="shared" si="96"/>
        <v>25.179778244643934</v>
      </c>
      <c r="B410">
        <f t="shared" si="113"/>
        <v>4.0074861735928495</v>
      </c>
      <c r="C410" t="str">
        <f t="shared" si="97"/>
        <v>-1.14473275216922-7178.2729581438i</v>
      </c>
      <c r="D410" t="str">
        <f t="shared" si="98"/>
        <v>3.47812499989448-3971.44087254462i</v>
      </c>
      <c r="E410" t="str">
        <f t="shared" si="99"/>
        <v>162.469536067011+0.0029267068499728i</v>
      </c>
      <c r="F410" t="str">
        <f t="shared" si="100"/>
        <v>2.42492492491509-37269.5275329144i</v>
      </c>
      <c r="G410" t="str">
        <f t="shared" si="101"/>
        <v>0.999999999995942-2.01438225956334E-06i</v>
      </c>
      <c r="H410" t="str">
        <f t="shared" si="102"/>
        <v>1078.65225441296+0.843147605982669i</v>
      </c>
      <c r="I410" t="str">
        <f t="shared" si="103"/>
        <v>96.0264631705884-113408.295029788i</v>
      </c>
      <c r="K410" t="str">
        <f t="shared" si="104"/>
        <v>0.0111249873338307-0.0000117176164363463i</v>
      </c>
      <c r="L410" t="str">
        <f t="shared" si="105"/>
        <v>0.00015-70.4156179678516i</v>
      </c>
      <c r="M410" t="str">
        <f t="shared" si="106"/>
        <v>0.0004-12.4262855237385i</v>
      </c>
      <c r="N410">
        <f t="shared" si="107"/>
        <v>89.990862933856647</v>
      </c>
      <c r="O410">
        <f t="shared" si="108"/>
        <v>77.120399482845116</v>
      </c>
      <c r="P410" s="3">
        <f t="shared" si="109"/>
        <v>77.120399482845116</v>
      </c>
      <c r="Q410" s="3">
        <f t="shared" si="110"/>
        <v>-90.009137066143353</v>
      </c>
      <c r="R410">
        <f t="shared" si="111"/>
        <v>89.990862933856647</v>
      </c>
      <c r="S410">
        <f t="shared" si="112"/>
        <v>4.0074861735928495E-3</v>
      </c>
      <c r="T410">
        <f t="shared" si="95"/>
        <v>77.120399482845116</v>
      </c>
    </row>
    <row r="411" spans="1:20" x14ac:dyDescent="0.25">
      <c r="A411">
        <f t="shared" si="96"/>
        <v>25.27546140197358</v>
      </c>
      <c r="B411">
        <f t="shared" si="113"/>
        <v>4.0227146210525024</v>
      </c>
      <c r="C411" t="str">
        <f t="shared" si="97"/>
        <v>-1.14473273926463-7151.09877113929i</v>
      </c>
      <c r="D411" t="str">
        <f t="shared" si="98"/>
        <v>3.47812499989367-3956.40652788453i</v>
      </c>
      <c r="E411" t="str">
        <f t="shared" si="99"/>
        <v>162.469536060196+0.00293782834881741i</v>
      </c>
      <c r="F411" t="str">
        <f t="shared" si="100"/>
        <v>2.42492492491501-37128.4394629921i</v>
      </c>
      <c r="G411" t="str">
        <f t="shared" si="101"/>
        <v>0.999999999995911-2.02203691214962E-06i</v>
      </c>
      <c r="H411" t="str">
        <f t="shared" si="102"/>
        <v>1078.65225874573+0.846351567474777i</v>
      </c>
      <c r="I411" t="str">
        <f t="shared" si="103"/>
        <v>96.0264632620476-112978.975335251i</v>
      </c>
      <c r="K411" t="str">
        <f t="shared" si="104"/>
        <v>0.011124987237385-0.0000117621432741448i</v>
      </c>
      <c r="L411" t="str">
        <f t="shared" si="105"/>
        <v>0.00015-70.1490515718786i</v>
      </c>
      <c r="M411" t="str">
        <f t="shared" si="106"/>
        <v>0.0004-12.3792443950374i</v>
      </c>
      <c r="N411">
        <f t="shared" si="107"/>
        <v>89.99082821309436</v>
      </c>
      <c r="O411">
        <f t="shared" si="108"/>
        <v>77.087455642639299</v>
      </c>
      <c r="P411" s="3">
        <f t="shared" si="109"/>
        <v>77.087455642639299</v>
      </c>
      <c r="Q411" s="3">
        <f t="shared" si="110"/>
        <v>-90.00917178690564</v>
      </c>
      <c r="R411">
        <f t="shared" si="111"/>
        <v>89.99082821309436</v>
      </c>
      <c r="S411">
        <f t="shared" si="112"/>
        <v>4.0227146210525021E-3</v>
      </c>
      <c r="T411">
        <f t="shared" si="95"/>
        <v>77.087455642639299</v>
      </c>
    </row>
    <row r="412" spans="1:20" x14ac:dyDescent="0.25">
      <c r="A412">
        <f t="shared" si="96"/>
        <v>25.371508155301083</v>
      </c>
      <c r="B412">
        <f t="shared" si="113"/>
        <v>4.0380009366125025</v>
      </c>
      <c r="C412" t="str">
        <f t="shared" si="97"/>
        <v>-1.14473272626179-7124.02745509154i</v>
      </c>
      <c r="D412" t="str">
        <f t="shared" si="98"/>
        <v>3.47812499989286-3941.42909746061i</v>
      </c>
      <c r="E412" t="str">
        <f t="shared" si="99"/>
        <v>162.469536053331+0.00294899210950504i</v>
      </c>
      <c r="F412" t="str">
        <f t="shared" si="100"/>
        <v>2.42492492491493-36987.8854981365i</v>
      </c>
      <c r="G412" t="str">
        <f t="shared" si="101"/>
        <v>0.99999999999588-2.02972065241573E-06i</v>
      </c>
      <c r="H412" t="str">
        <f t="shared" si="102"/>
        <v>1078.65226311149+0.849567704027299i</v>
      </c>
      <c r="I412" t="str">
        <f t="shared" si="103"/>
        <v>96.0264633542033-112551.280881204i</v>
      </c>
      <c r="K412" t="str">
        <f t="shared" si="104"/>
        <v>0.011124987140205-0.0000118068393127294i</v>
      </c>
      <c r="L412" t="str">
        <f t="shared" si="105"/>
        <v>0.00015-69.8834942935631i</v>
      </c>
      <c r="M412" t="str">
        <f t="shared" si="106"/>
        <v>0.0004-12.3323813459229i</v>
      </c>
      <c r="N412">
        <f t="shared" si="107"/>
        <v>89.990793360394193</v>
      </c>
      <c r="O412">
        <f t="shared" si="108"/>
        <v>77.054511802332485</v>
      </c>
      <c r="P412" s="3">
        <f t="shared" si="109"/>
        <v>77.054511802332485</v>
      </c>
      <c r="Q412" s="3">
        <f t="shared" si="110"/>
        <v>-90.009206639605807</v>
      </c>
      <c r="R412">
        <f t="shared" si="111"/>
        <v>89.990793360394193</v>
      </c>
      <c r="S412">
        <f t="shared" si="112"/>
        <v>4.0380009366125028E-3</v>
      </c>
      <c r="T412">
        <f t="shared" si="95"/>
        <v>77.054511802332485</v>
      </c>
    </row>
    <row r="413" spans="1:20" x14ac:dyDescent="0.25">
      <c r="A413">
        <f t="shared" si="96"/>
        <v>25.467919886291227</v>
      </c>
      <c r="B413">
        <f t="shared" si="113"/>
        <v>4.0533453401716297</v>
      </c>
      <c r="C413" t="str">
        <f t="shared" si="97"/>
        <v>-1.14473271316005-7097.05862057042i</v>
      </c>
      <c r="D413" t="str">
        <f t="shared" si="98"/>
        <v>3.47812499989205-3926.50836581749i</v>
      </c>
      <c r="E413" t="str">
        <f t="shared" si="99"/>
        <v>162.469536046415+0.00296019829263006i</v>
      </c>
      <c r="F413" t="str">
        <f t="shared" si="100"/>
        <v>2.42492492491486-36847.8636164316i</v>
      </c>
      <c r="G413" t="str">
        <f t="shared" si="101"/>
        <v>0.999999999995849-2.03743359089484E-06i</v>
      </c>
      <c r="H413" t="str">
        <f t="shared" si="102"/>
        <v>1078.6522675105+0.852796061905556i</v>
      </c>
      <c r="I413" t="str">
        <f t="shared" si="103"/>
        <v>96.0264634470625-112125.205515119i</v>
      </c>
      <c r="K413" t="str">
        <f t="shared" si="104"/>
        <v>0.0111249870422849-0.0000118517051950492i</v>
      </c>
      <c r="L413" t="str">
        <f t="shared" si="105"/>
        <v>0.00015-69.6189423127743i</v>
      </c>
      <c r="M413" t="str">
        <f t="shared" si="106"/>
        <v>0.0004-12.2856957022543i</v>
      </c>
      <c r="N413">
        <f t="shared" si="107"/>
        <v>89.990758375254828</v>
      </c>
      <c r="O413">
        <f t="shared" si="108"/>
        <v>77.021567961923722</v>
      </c>
      <c r="P413" s="3">
        <f t="shared" si="109"/>
        <v>77.021567961923722</v>
      </c>
      <c r="Q413" s="3">
        <f t="shared" si="110"/>
        <v>-90.009241624745172</v>
      </c>
      <c r="R413">
        <f t="shared" si="111"/>
        <v>89.990758375254828</v>
      </c>
      <c r="S413">
        <f t="shared" si="112"/>
        <v>4.0533453401716294E-3</v>
      </c>
      <c r="T413">
        <f t="shared" si="95"/>
        <v>77.021567961923722</v>
      </c>
    </row>
    <row r="414" spans="1:20" x14ac:dyDescent="0.25">
      <c r="A414">
        <f t="shared" si="96"/>
        <v>25.564697981859133</v>
      </c>
      <c r="B414">
        <f t="shared" si="113"/>
        <v>4.0687480524642821</v>
      </c>
      <c r="C414" t="str">
        <f t="shared" si="97"/>
        <v>-1.14473269995851-7070.19187962022i</v>
      </c>
      <c r="D414" t="str">
        <f t="shared" si="98"/>
        <v>3.47812499989123-3911.64411831544i</v>
      </c>
      <c r="E414" t="str">
        <f t="shared" si="99"/>
        <v>162.469536039445+0.00297144705940192i</v>
      </c>
      <c r="F414" t="str">
        <f t="shared" si="100"/>
        <v>2.42492492491478-36708.3718036155i</v>
      </c>
      <c r="G414" t="str">
        <f t="shared" si="101"/>
        <v>0.999999999995817-2.04517583854018E-06i</v>
      </c>
      <c r="H414" t="str">
        <f t="shared" si="102"/>
        <v>1078.65227194299+0.856036687550645i</v>
      </c>
      <c r="I414" t="str">
        <f t="shared" si="103"/>
        <v>96.026463540628-111700.743107757i</v>
      </c>
      <c r="K414" t="str">
        <f t="shared" si="104"/>
        <v>0.0111249869436193-0.0000118967415664967i</v>
      </c>
      <c r="L414" t="str">
        <f t="shared" si="105"/>
        <v>0.00015-69.3553918238441i</v>
      </c>
      <c r="M414" t="str">
        <f t="shared" si="106"/>
        <v>0.0004-12.239186792443i</v>
      </c>
      <c r="N414">
        <f t="shared" si="107"/>
        <v>89.990723257172945</v>
      </c>
      <c r="O414">
        <f t="shared" si="108"/>
        <v>76.988624121412258</v>
      </c>
      <c r="P414" s="3">
        <f t="shared" si="109"/>
        <v>76.988624121412258</v>
      </c>
      <c r="Q414" s="3">
        <f t="shared" si="110"/>
        <v>-90.009276742827055</v>
      </c>
      <c r="R414">
        <f t="shared" si="111"/>
        <v>89.990723257172945</v>
      </c>
      <c r="S414">
        <f t="shared" si="112"/>
        <v>4.0687480524642817E-3</v>
      </c>
      <c r="T414">
        <f t="shared" si="95"/>
        <v>76.988624121412258</v>
      </c>
    </row>
    <row r="415" spans="1:20" x14ac:dyDescent="0.25">
      <c r="A415">
        <f t="shared" si="96"/>
        <v>25.661843834190201</v>
      </c>
      <c r="B415">
        <f t="shared" si="113"/>
        <v>4.0842092950636468</v>
      </c>
      <c r="C415" t="str">
        <f t="shared" si="97"/>
        <v>-1.14473268665633-7043.42684575375i</v>
      </c>
      <c r="D415" t="str">
        <f t="shared" si="98"/>
        <v>3.4781249998904-3896.83614112726i</v>
      </c>
      <c r="E415" t="str">
        <f t="shared" si="99"/>
        <v>162.46953603242+0.00298273857163965i</v>
      </c>
      <c r="F415" t="str">
        <f t="shared" si="100"/>
        <v>2.4249249249147-36569.4080530516i</v>
      </c>
      <c r="G415" t="str">
        <f t="shared" si="101"/>
        <v>0.999999999995785-2.05294750672657E-06i</v>
      </c>
      <c r="H415" t="str">
        <f t="shared" si="102"/>
        <v>1078.65227640924+0.859289627580152i</v>
      </c>
      <c r="I415" t="str">
        <f t="shared" si="103"/>
        <v>96.0264636349045-111277.887553087i</v>
      </c>
      <c r="K415" t="str">
        <f t="shared" si="104"/>
        <v>0.0111249868442024-0.0000119419490749163i</v>
      </c>
      <c r="L415" t="str">
        <f t="shared" si="105"/>
        <v>0.00015-69.0928390355088i</v>
      </c>
      <c r="M415" t="str">
        <f t="shared" si="106"/>
        <v>0.0004-12.1928539474428i</v>
      </c>
      <c r="N415">
        <f t="shared" si="107"/>
        <v>89.99068800564342</v>
      </c>
      <c r="O415">
        <f t="shared" si="108"/>
        <v>76.95568028079721</v>
      </c>
      <c r="P415" s="3">
        <f t="shared" si="109"/>
        <v>76.95568028079721</v>
      </c>
      <c r="Q415" s="3">
        <f t="shared" si="110"/>
        <v>-90.00931199435658</v>
      </c>
      <c r="R415">
        <f t="shared" si="111"/>
        <v>89.99068800564342</v>
      </c>
      <c r="S415">
        <f t="shared" si="112"/>
        <v>4.0842092950636472E-3</v>
      </c>
      <c r="T415">
        <f t="shared" si="95"/>
        <v>76.95568028079721</v>
      </c>
    </row>
    <row r="416" spans="1:20" x14ac:dyDescent="0.25">
      <c r="A416">
        <f t="shared" si="96"/>
        <v>25.759358840760122</v>
      </c>
      <c r="B416">
        <f t="shared" si="113"/>
        <v>4.0997292903848885</v>
      </c>
      <c r="C416" t="str">
        <f t="shared" si="97"/>
        <v>-1.14473267325294-7016.76313394715i</v>
      </c>
      <c r="D416" t="str">
        <f t="shared" si="98"/>
        <v>3.47812499988957-3882.08422123523i</v>
      </c>
      <c r="E416" t="str">
        <f t="shared" si="99"/>
        <v>162.469536025343+0.00299407299177742i</v>
      </c>
      <c r="F416" t="str">
        <f t="shared" si="100"/>
        <v>2.42492492491463-36430.9703656999i</v>
      </c>
      <c r="G416" t="str">
        <f t="shared" si="101"/>
        <v>0.999999999995753-2.06074870725206E-06i</v>
      </c>
      <c r="H416" t="str">
        <f t="shared" si="102"/>
        <v>1078.6522809095+0.862554928788842i</v>
      </c>
      <c r="I416" t="str">
        <f t="shared" si="103"/>
        <v>96.0264637299005-110856.632768188i</v>
      </c>
      <c r="K416" t="str">
        <f t="shared" si="104"/>
        <v>0.0111249867440285-0.0000119873283706146i</v>
      </c>
      <c r="L416" t="str">
        <f t="shared" si="105"/>
        <v>0.00015-68.8312801708597i</v>
      </c>
      <c r="M416" t="str">
        <f t="shared" si="106"/>
        <v>0.0004-12.1466965007399i</v>
      </c>
      <c r="N416">
        <f t="shared" si="107"/>
        <v>89.990652620159167</v>
      </c>
      <c r="O416">
        <f t="shared" si="108"/>
        <v>76.922736440077927</v>
      </c>
      <c r="P416" s="3">
        <f t="shared" si="109"/>
        <v>76.922736440077927</v>
      </c>
      <c r="Q416" s="3">
        <f t="shared" si="110"/>
        <v>-90.009347379840833</v>
      </c>
      <c r="R416">
        <f t="shared" si="111"/>
        <v>89.990652620159167</v>
      </c>
      <c r="S416">
        <f t="shared" si="112"/>
        <v>4.0997292903848888E-3</v>
      </c>
      <c r="T416">
        <f t="shared" si="95"/>
        <v>76.922736440077927</v>
      </c>
    </row>
    <row r="417" spans="1:20" x14ac:dyDescent="0.25">
      <c r="A417">
        <f t="shared" si="96"/>
        <v>25.857244404355015</v>
      </c>
      <c r="B417">
        <f t="shared" si="113"/>
        <v>4.1153082616883516</v>
      </c>
      <c r="C417" t="str">
        <f t="shared" si="97"/>
        <v>-1.14473265974753-6990.20036063397i</v>
      </c>
      <c r="D417" t="str">
        <f t="shared" si="98"/>
        <v>3.47812499988873-3867.38814642804i</v>
      </c>
      <c r="E417" t="str">
        <f t="shared" si="99"/>
        <v>162.469536018213+0.00300545048286561i</v>
      </c>
      <c r="F417" t="str">
        <f t="shared" si="100"/>
        <v>2.42492492491455-36293.0567500876i</v>
      </c>
      <c r="G417" t="str">
        <f t="shared" si="101"/>
        <v>0.999999999995721-2.06857955233955E-06i</v>
      </c>
      <c r="H417" t="str">
        <f t="shared" si="102"/>
        <v>1078.65228544402+0.865832638149261i</v>
      </c>
      <c r="I417" t="str">
        <f t="shared" si="103"/>
        <v>96.0264638256192-110436.972693167i</v>
      </c>
      <c r="K417" t="str">
        <f t="shared" si="104"/>
        <v>0.0111249866430918-0.0000120328801063687i</v>
      </c>
      <c r="L417" t="str">
        <f t="shared" si="105"/>
        <v>0.00015-68.5707114672841i</v>
      </c>
      <c r="M417" t="str">
        <f t="shared" si="106"/>
        <v>0.0004-12.1007137883442i</v>
      </c>
      <c r="N417">
        <f t="shared" si="107"/>
        <v>89.990617100211111</v>
      </c>
      <c r="O417">
        <f t="shared" si="108"/>
        <v>76.889792599253624</v>
      </c>
      <c r="P417" s="3">
        <f t="shared" si="109"/>
        <v>76.889792599253624</v>
      </c>
      <c r="Q417" s="3">
        <f t="shared" si="110"/>
        <v>-90.009382899788889</v>
      </c>
      <c r="R417">
        <f t="shared" si="111"/>
        <v>89.990617100211111</v>
      </c>
      <c r="S417">
        <f t="shared" si="112"/>
        <v>4.1153082616883514E-3</v>
      </c>
      <c r="T417">
        <f t="shared" si="95"/>
        <v>76.889792599253624</v>
      </c>
    </row>
    <row r="418" spans="1:20" x14ac:dyDescent="0.25">
      <c r="A418">
        <f t="shared" si="96"/>
        <v>25.955501933091565</v>
      </c>
      <c r="B418">
        <f t="shared" si="113"/>
        <v>4.1309464330827677</v>
      </c>
      <c r="C418" t="str">
        <f t="shared" si="97"/>
        <v>-1.14473264613918-6963.73814369971i</v>
      </c>
      <c r="D418" t="str">
        <f t="shared" si="98"/>
        <v>3.47812499988787-3852.7477052977i</v>
      </c>
      <c r="E418" t="str">
        <f t="shared" si="99"/>
        <v>162.469536011027+0.00301687120857853i</v>
      </c>
      <c r="F418" t="str">
        <f t="shared" si="100"/>
        <v>2.42492492491447-36155.6652222811i</v>
      </c>
      <c r="G418" t="str">
        <f t="shared" si="101"/>
        <v>0.999999999995688-2.07644015463838E-06i</v>
      </c>
      <c r="H418" t="str">
        <f t="shared" si="102"/>
        <v>1078.65229001307+0.869122802812459i</v>
      </c>
      <c r="I418" t="str">
        <f t="shared" si="103"/>
        <v>96.0264639220657-110018.901291076i</v>
      </c>
      <c r="K418" t="str">
        <f t="shared" si="104"/>
        <v>0.0111249865413866-0.0000120786049374364i</v>
      </c>
      <c r="L418" t="str">
        <f t="shared" si="105"/>
        <v>0.00015-68.3111291764138i</v>
      </c>
      <c r="M418" t="str">
        <f t="shared" si="106"/>
        <v>0.0004-12.0549051487789i</v>
      </c>
      <c r="N418">
        <f t="shared" si="107"/>
        <v>89.990581445288385</v>
      </c>
      <c r="O418">
        <f t="shared" si="108"/>
        <v>76.856848758323395</v>
      </c>
      <c r="P418" s="3">
        <f t="shared" si="109"/>
        <v>76.856848758323395</v>
      </c>
      <c r="Q418" s="3">
        <f t="shared" si="110"/>
        <v>-90.009418554711615</v>
      </c>
      <c r="R418">
        <f t="shared" si="111"/>
        <v>89.990581445288385</v>
      </c>
      <c r="S418">
        <f t="shared" si="112"/>
        <v>4.1309464330827675E-3</v>
      </c>
      <c r="T418">
        <f t="shared" si="95"/>
        <v>76.856848758323395</v>
      </c>
    </row>
    <row r="419" spans="1:20" x14ac:dyDescent="0.25">
      <c r="A419">
        <f t="shared" si="96"/>
        <v>26.054132840437312</v>
      </c>
      <c r="B419">
        <f t="shared" si="113"/>
        <v>4.1466440295284821</v>
      </c>
      <c r="C419" t="str">
        <f t="shared" si="97"/>
        <v>-1.14473263242732-6937.3761024766i</v>
      </c>
      <c r="D419" t="str">
        <f t="shared" si="98"/>
        <v>3.47812499988702-3838.16268723658i</v>
      </c>
      <c r="E419" t="str">
        <f t="shared" si="99"/>
        <v>162.469536003788+0.00302833533320642i</v>
      </c>
      <c r="F419" t="str">
        <f t="shared" si="100"/>
        <v>2.42492492491439-36018.7938058572i</v>
      </c>
      <c r="G419" t="str">
        <f t="shared" si="101"/>
        <v>0.999999999995655-2.08433062722593E-06i</v>
      </c>
      <c r="H419" t="str">
        <f t="shared" si="102"/>
        <v>1078.65229461692+0.872425470108693i</v>
      </c>
      <c r="I419" t="str">
        <f t="shared" si="103"/>
        <v>96.0264640192479-109602.412547816i</v>
      </c>
      <c r="K419" t="str">
        <f t="shared" si="104"/>
        <v>0.0111249864389069-0.0000121245035215652i</v>
      </c>
      <c r="L419" t="str">
        <f t="shared" si="105"/>
        <v>0.00015-68.0525295640703i</v>
      </c>
      <c r="M419" t="str">
        <f t="shared" si="106"/>
        <v>0.0004-12.0092699230712i</v>
      </c>
      <c r="N419">
        <f t="shared" si="107"/>
        <v>89.990545654878034</v>
      </c>
      <c r="O419">
        <f t="shared" si="108"/>
        <v>76.823904917286569</v>
      </c>
      <c r="P419" s="3">
        <f t="shared" si="109"/>
        <v>76.823904917286569</v>
      </c>
      <c r="Q419" s="3">
        <f t="shared" si="110"/>
        <v>-90.009454345121966</v>
      </c>
      <c r="R419">
        <f t="shared" si="111"/>
        <v>89.990545654878034</v>
      </c>
      <c r="S419">
        <f t="shared" si="112"/>
        <v>4.1466440295284818E-3</v>
      </c>
      <c r="T419">
        <f t="shared" si="95"/>
        <v>76.823904917286569</v>
      </c>
    </row>
    <row r="420" spans="1:20" x14ac:dyDescent="0.25">
      <c r="A420">
        <f t="shared" si="96"/>
        <v>26.153138545230977</v>
      </c>
      <c r="B420">
        <f t="shared" si="113"/>
        <v>4.1624012768406908</v>
      </c>
      <c r="C420" t="str">
        <f t="shared" si="97"/>
        <v>-1.144732618611-6911.11385773778i</v>
      </c>
      <c r="D420" t="str">
        <f t="shared" si="98"/>
        <v>3.47812499988616-3823.63288243427i</v>
      </c>
      <c r="E420" t="str">
        <f t="shared" si="99"/>
        <v>162.469535996494+0.0030398430216694i</v>
      </c>
      <c r="F420" t="str">
        <f t="shared" si="100"/>
        <v>2.42492492491431-35882.4405318745i</v>
      </c>
      <c r="G420" t="str">
        <f t="shared" si="101"/>
        <v>0.999999999995622-2.09225108360932E-06i</v>
      </c>
      <c r="H420" t="str">
        <f t="shared" si="102"/>
        <v>1078.65229925582+0.875740687548036i</v>
      </c>
      <c r="I420" t="str">
        <f t="shared" si="103"/>
        <v>96.0264641171694-109187.500472056i</v>
      </c>
      <c r="K420" t="str">
        <f t="shared" si="104"/>
        <v>0.0111249863356469-0.0000121705765190019i</v>
      </c>
      <c r="L420" t="str">
        <f t="shared" si="105"/>
        <v>0.00015-67.7949089102112i</v>
      </c>
      <c r="M420" t="str">
        <f t="shared" si="106"/>
        <v>0.0004-11.9638074547432i</v>
      </c>
      <c r="N420">
        <f t="shared" si="107"/>
        <v>89.990509728465241</v>
      </c>
      <c r="O420">
        <f t="shared" si="108"/>
        <v>76.790961076142267</v>
      </c>
      <c r="P420" s="3">
        <f t="shared" si="109"/>
        <v>76.790961076142267</v>
      </c>
      <c r="Q420" s="3">
        <f t="shared" si="110"/>
        <v>-90.009490271534759</v>
      </c>
      <c r="R420">
        <f t="shared" si="111"/>
        <v>89.990509728465241</v>
      </c>
      <c r="S420">
        <f t="shared" si="112"/>
        <v>4.1624012768406906E-3</v>
      </c>
      <c r="T420">
        <f t="shared" si="95"/>
        <v>76.790961076142267</v>
      </c>
    </row>
    <row r="421" spans="1:20" x14ac:dyDescent="0.25">
      <c r="A421">
        <f t="shared" si="96"/>
        <v>26.252520471702855</v>
      </c>
      <c r="B421">
        <f t="shared" si="113"/>
        <v>4.1782184016926855</v>
      </c>
      <c r="C421" t="str">
        <f t="shared" si="97"/>
        <v>-1.14473260468953-6884.95103169192i</v>
      </c>
      <c r="D421" t="str">
        <f t="shared" si="98"/>
        <v>3.47812499988529-3809.15808187465i</v>
      </c>
      <c r="E421" t="str">
        <f t="shared" si="99"/>
        <v>162.469535989143+0.00305139443951171i</v>
      </c>
      <c r="F421" t="str">
        <f t="shared" si="100"/>
        <v>2.42492492491422-35746.6034388455i</v>
      </c>
      <c r="G421" t="str">
        <f t="shared" si="101"/>
        <v>0.999999999995589-2.10020163772697E-06i</v>
      </c>
      <c r="H421" t="str">
        <f t="shared" si="102"/>
        <v>1078.65230393004+0.87906850282114i</v>
      </c>
      <c r="I421" t="str">
        <f t="shared" si="103"/>
        <v>96.0264642158387-108774.159095148i</v>
      </c>
      <c r="K421" t="str">
        <f t="shared" si="104"/>
        <v>0.0111249862316006-0.0000122168245925022i</v>
      </c>
      <c r="L421" t="str">
        <f t="shared" si="105"/>
        <v>0.00015-67.5382635088776i</v>
      </c>
      <c r="M421" t="str">
        <f t="shared" si="106"/>
        <v>0.0004-11.9185170898019i</v>
      </c>
      <c r="N421">
        <f t="shared" si="107"/>
        <v>89.990473665533216</v>
      </c>
      <c r="O421">
        <f t="shared" si="108"/>
        <v>76.758017234889536</v>
      </c>
      <c r="P421" s="3">
        <f t="shared" si="109"/>
        <v>76.758017234889536</v>
      </c>
      <c r="Q421" s="3">
        <f t="shared" si="110"/>
        <v>-90.009526334466784</v>
      </c>
      <c r="R421">
        <f t="shared" si="111"/>
        <v>89.990473665533216</v>
      </c>
      <c r="S421">
        <f t="shared" si="112"/>
        <v>4.1782184016926852E-3</v>
      </c>
      <c r="T421">
        <f t="shared" si="95"/>
        <v>76.758017234889536</v>
      </c>
    </row>
    <row r="422" spans="1:20" x14ac:dyDescent="0.25">
      <c r="A422">
        <f t="shared" si="96"/>
        <v>26.352280049495327</v>
      </c>
      <c r="B422">
        <f t="shared" si="113"/>
        <v>4.1940956316191178</v>
      </c>
      <c r="C422" t="str">
        <f t="shared" si="97"/>
        <v>-1.14473259066207-6858.88724797822i</v>
      </c>
      <c r="D422" t="str">
        <f t="shared" si="98"/>
        <v>3.47812499988442-3794.73807733289i</v>
      </c>
      <c r="E422" t="str">
        <f t="shared" si="99"/>
        <v>162.469535981737+0.0030629897529045i</v>
      </c>
      <c r="F422" t="str">
        <f t="shared" si="100"/>
        <v>2.42492492491415-35611.2805727081i</v>
      </c>
      <c r="G422" t="str">
        <f t="shared" si="101"/>
        <v>0.999999999995556-2.10818240395026E-06i</v>
      </c>
      <c r="H422" t="str">
        <f t="shared" si="102"/>
        <v>1078.65230863985+0.882408963799819i</v>
      </c>
      <c r="I422" t="str">
        <f t="shared" si="103"/>
        <v>96.0264643152576-108362.382471036i</v>
      </c>
      <c r="K422" t="str">
        <f t="shared" si="104"/>
        <v>0.0111249861267621-0.0000122632484073397i</v>
      </c>
      <c r="L422" t="str">
        <f t="shared" si="105"/>
        <v>0.00015-67.2825896681385i</v>
      </c>
      <c r="M422" t="str">
        <f t="shared" si="106"/>
        <v>0.0004-11.8733981767303i</v>
      </c>
      <c r="N422">
        <f t="shared" si="107"/>
        <v>89.990437465563204</v>
      </c>
      <c r="O422">
        <f t="shared" si="108"/>
        <v>76.725073393527822</v>
      </c>
      <c r="P422" s="3">
        <f t="shared" si="109"/>
        <v>76.725073393527822</v>
      </c>
      <c r="Q422" s="3">
        <f t="shared" si="110"/>
        <v>-90.009562534436796</v>
      </c>
      <c r="R422">
        <f t="shared" si="111"/>
        <v>89.990437465563204</v>
      </c>
      <c r="S422">
        <f t="shared" si="112"/>
        <v>4.1940956316191182E-3</v>
      </c>
      <c r="T422">
        <f t="shared" si="95"/>
        <v>76.725073393527822</v>
      </c>
    </row>
    <row r="423" spans="1:20" x14ac:dyDescent="0.25">
      <c r="A423">
        <f t="shared" si="96"/>
        <v>26.452418713683407</v>
      </c>
      <c r="B423">
        <f t="shared" si="113"/>
        <v>4.2100331950192702</v>
      </c>
      <c r="C423" t="str">
        <f t="shared" si="97"/>
        <v>-1.14473257652767-6832.92213166021i</v>
      </c>
      <c r="D423" t="str">
        <f t="shared" si="98"/>
        <v>3.47812499988354-3780.37266137234i</v>
      </c>
      <c r="E423" t="str">
        <f t="shared" si="99"/>
        <v>162.469535974274+0.00307462912865626i</v>
      </c>
      <c r="F423" t="str">
        <f t="shared" si="100"/>
        <v>2.42492492491407-35476.4699867972i</v>
      </c>
      <c r="G423" t="str">
        <f t="shared" si="101"/>
        <v>0.999999999995522-2.11619349708519E-06i</v>
      </c>
      <c r="H423" t="str">
        <f t="shared" si="102"/>
        <v>1078.65231338553+0.885762118537859i</v>
      </c>
      <c r="I423" t="str">
        <f t="shared" si="103"/>
        <v>96.0264644154331-107952.164676177i</v>
      </c>
      <c r="K423" t="str">
        <f t="shared" si="104"/>
        <v>0.0111249860211253-0.0000123098486313162i</v>
      </c>
      <c r="L423" t="str">
        <f t="shared" si="105"/>
        <v>0.00015-67.0278837100407i</v>
      </c>
      <c r="M423" t="str">
        <f t="shared" si="106"/>
        <v>0.0004-11.8284500664777i</v>
      </c>
      <c r="N423">
        <f t="shared" si="107"/>
        <v>89.990401128034435</v>
      </c>
      <c r="O423">
        <f t="shared" si="108"/>
        <v>76.692129552056059</v>
      </c>
      <c r="P423" s="3">
        <f t="shared" si="109"/>
        <v>76.692129552056059</v>
      </c>
      <c r="Q423" s="3">
        <f t="shared" si="110"/>
        <v>-90.009598871965565</v>
      </c>
      <c r="R423">
        <f t="shared" si="111"/>
        <v>89.990401128034435</v>
      </c>
      <c r="S423">
        <f t="shared" si="112"/>
        <v>4.21003319501927E-3</v>
      </c>
      <c r="T423">
        <f t="shared" si="95"/>
        <v>76.692129552056059</v>
      </c>
    </row>
    <row r="424" spans="1:20" x14ac:dyDescent="0.25">
      <c r="A424">
        <f t="shared" si="96"/>
        <v>26.552937904795407</v>
      </c>
      <c r="B424">
        <f t="shared" si="113"/>
        <v>4.2260313211603435</v>
      </c>
      <c r="C424" t="str">
        <f t="shared" si="97"/>
        <v>-1.14473256228566-6807.05530922107i</v>
      </c>
      <c r="D424" t="str">
        <f t="shared" si="98"/>
        <v>3.47812499988265-3766.06162734169i</v>
      </c>
      <c r="E424" t="str">
        <f t="shared" si="99"/>
        <v>162.469535966754+0.00308631273420374i</v>
      </c>
      <c r="F424" t="str">
        <f t="shared" si="100"/>
        <v>2.42492492491398-35342.1697418174i</v>
      </c>
      <c r="G424" t="str">
        <f t="shared" si="101"/>
        <v>0.999999999995488-2.12423503237404E-06i</v>
      </c>
      <c r="H424" t="str">
        <f t="shared" si="102"/>
        <v>1078.65231816733+0.889128015271631i</v>
      </c>
      <c r="I424" t="str">
        <f t="shared" si="103"/>
        <v>96.0264645163709-107543.499809447i</v>
      </c>
      <c r="K424" t="str">
        <f t="shared" si="104"/>
        <v>0.0111249859146842-0.000012356625934771i</v>
      </c>
      <c r="L424" t="str">
        <f t="shared" si="105"/>
        <v>0.00015-66.7741419705524i</v>
      </c>
      <c r="M424" t="str">
        <f t="shared" si="106"/>
        <v>0.0004-11.7836721124504i</v>
      </c>
      <c r="N424">
        <f t="shared" si="107"/>
        <v>89.990364652424233</v>
      </c>
      <c r="O424">
        <f t="shared" si="108"/>
        <v>76.659185710473537</v>
      </c>
      <c r="P424" s="3">
        <f t="shared" si="109"/>
        <v>76.659185710473537</v>
      </c>
      <c r="Q424" s="3">
        <f t="shared" si="110"/>
        <v>-90.009635347575767</v>
      </c>
      <c r="R424">
        <f t="shared" si="111"/>
        <v>89.990364652424233</v>
      </c>
      <c r="S424">
        <f t="shared" si="112"/>
        <v>4.2260313211603439E-3</v>
      </c>
      <c r="T424">
        <f t="shared" si="95"/>
        <v>76.659185710473537</v>
      </c>
    </row>
    <row r="425" spans="1:20" x14ac:dyDescent="0.25">
      <c r="A425">
        <f t="shared" si="96"/>
        <v>26.653839068833626</v>
      </c>
      <c r="B425">
        <f t="shared" si="113"/>
        <v>4.2420902401807528</v>
      </c>
      <c r="C425" t="str">
        <f t="shared" si="97"/>
        <v>-1.14473254793537-6781.28640855785i</v>
      </c>
      <c r="D425" t="str">
        <f t="shared" si="98"/>
        <v>3.47812499988176-3751.80476937191i</v>
      </c>
      <c r="E425" t="str">
        <f t="shared" si="99"/>
        <v>162.469535959178+0.0030980407376196i</v>
      </c>
      <c r="F425" t="str">
        <f t="shared" si="100"/>
        <v>2.4249249249139-35208.3779058145i</v>
      </c>
      <c r="G425" t="str">
        <f t="shared" si="101"/>
        <v>0.999999999995453-2.13230712549699E-06i</v>
      </c>
      <c r="H425" t="str">
        <f t="shared" si="102"/>
        <v>1078.65232298556+0.892506702420826i</v>
      </c>
      <c r="I425" t="str">
        <f t="shared" si="103"/>
        <v>96.0264646180789-107136.381992068i</v>
      </c>
      <c r="K425" t="str">
        <f t="shared" si="104"/>
        <v>0.0111249858074325-0.0000124035809905903i</v>
      </c>
      <c r="L425" t="str">
        <f t="shared" si="105"/>
        <v>0.00015-66.5213607995141i</v>
      </c>
      <c r="M425" t="str">
        <f t="shared" si="106"/>
        <v>0.0004-11.7390636705025i</v>
      </c>
      <c r="N425">
        <f t="shared" si="107"/>
        <v>89.990328038207878</v>
      </c>
      <c r="O425">
        <f t="shared" si="108"/>
        <v>76.626241868779374</v>
      </c>
      <c r="P425" s="3">
        <f t="shared" si="109"/>
        <v>76.626241868779374</v>
      </c>
      <c r="Q425" s="3">
        <f t="shared" si="110"/>
        <v>-90.009671961792122</v>
      </c>
      <c r="R425">
        <f t="shared" si="111"/>
        <v>89.990328038207878</v>
      </c>
      <c r="S425">
        <f t="shared" si="112"/>
        <v>4.2420902401807525E-3</v>
      </c>
      <c r="T425">
        <f t="shared" si="95"/>
        <v>76.626241868779374</v>
      </c>
    </row>
    <row r="426" spans="1:20" x14ac:dyDescent="0.25">
      <c r="A426">
        <f t="shared" si="96"/>
        <v>26.755123657295197</v>
      </c>
      <c r="B426">
        <f t="shared" si="113"/>
        <v>4.25821018309344</v>
      </c>
      <c r="C426" t="str">
        <f t="shared" si="97"/>
        <v>-1.14473253347562-6755.61505897626i</v>
      </c>
      <c r="D426" t="str">
        <f t="shared" si="98"/>
        <v>3.47812499988086-3737.6018823733i</v>
      </c>
      <c r="E426" t="str">
        <f t="shared" si="99"/>
        <v>162.469535951544+0.0031098133076231i</v>
      </c>
      <c r="F426" t="str">
        <f t="shared" si="100"/>
        <v>2.42492492491382-35075.0925541481i</v>
      </c>
      <c r="G426" t="str">
        <f t="shared" si="101"/>
        <v>0.999999999995419-2.14040989257381E-06i</v>
      </c>
      <c r="H426" t="str">
        <f t="shared" si="102"/>
        <v>1078.65232784047+0.895898228589083i</v>
      </c>
      <c r="I426" t="str">
        <f t="shared" si="103"/>
        <v>96.0264647205599-106730.805367512i</v>
      </c>
      <c r="K426" t="str">
        <f t="shared" si="104"/>
        <v>0.0111249856993642-0.0000124507144742172i</v>
      </c>
      <c r="L426" t="str">
        <f t="shared" si="105"/>
        <v>0.00015-66.269536560584i</v>
      </c>
      <c r="M426" t="str">
        <f t="shared" si="106"/>
        <v>0.0004-11.6946240989266i</v>
      </c>
      <c r="N426">
        <f t="shared" si="107"/>
        <v>89.990291284858728</v>
      </c>
      <c r="O426">
        <f t="shared" si="108"/>
        <v>76.593298026972718</v>
      </c>
      <c r="P426" s="3">
        <f t="shared" si="109"/>
        <v>76.593298026972718</v>
      </c>
      <c r="Q426" s="3">
        <f t="shared" si="110"/>
        <v>-90.009708715141272</v>
      </c>
      <c r="R426">
        <f t="shared" si="111"/>
        <v>89.990291284858728</v>
      </c>
      <c r="S426">
        <f t="shared" si="112"/>
        <v>4.2582101830934398E-3</v>
      </c>
      <c r="T426">
        <f t="shared" si="95"/>
        <v>76.593298026972718</v>
      </c>
    </row>
    <row r="427" spans="1:20" x14ac:dyDescent="0.25">
      <c r="A427">
        <f t="shared" si="96"/>
        <v>26.856793127192923</v>
      </c>
      <c r="B427">
        <f t="shared" si="113"/>
        <v>4.2743913817891954</v>
      </c>
      <c r="C427" t="str">
        <f t="shared" si="97"/>
        <v>-1.14473251890584-6730.04089118524i</v>
      </c>
      <c r="D427" t="str">
        <f t="shared" si="98"/>
        <v>3.47812499987996-3723.45276203258i</v>
      </c>
      <c r="E427" t="str">
        <f t="shared" si="99"/>
        <v>162.46953594385+0.00312163061356592i</v>
      </c>
      <c r="F427" t="str">
        <f t="shared" si="100"/>
        <v>2.42492492491374-34942.3117694637i</v>
      </c>
      <c r="G427" t="str">
        <f t="shared" si="101"/>
        <v>0.999999999995384-2.14854345016551E-06i</v>
      </c>
      <c r="H427" t="str">
        <f t="shared" si="102"/>
        <v>1078.65233273235+0.899302642564788i</v>
      </c>
      <c r="I427" t="str">
        <f t="shared" si="103"/>
        <v>96.0264648238222-106326.764101424i</v>
      </c>
      <c r="K427" t="str">
        <f t="shared" si="104"/>
        <v>0.011124985590473-0.0000124980270636614i</v>
      </c>
      <c r="L427" t="str">
        <f t="shared" si="105"/>
        <v>0.00015-66.0186656311856i</v>
      </c>
      <c r="M427" t="str">
        <f t="shared" si="106"/>
        <v>0.0004-11.6503527584445i</v>
      </c>
      <c r="N427">
        <f t="shared" si="107"/>
        <v>89.99025439184804</v>
      </c>
      <c r="O427">
        <f t="shared" si="108"/>
        <v>76.560354185052617</v>
      </c>
      <c r="P427" s="3">
        <f t="shared" si="109"/>
        <v>76.560354185052617</v>
      </c>
      <c r="Q427" s="3">
        <f t="shared" si="110"/>
        <v>-90.00974560815196</v>
      </c>
      <c r="R427">
        <f t="shared" si="111"/>
        <v>89.99025439184804</v>
      </c>
      <c r="S427">
        <f t="shared" si="112"/>
        <v>4.2743913817891955E-3</v>
      </c>
      <c r="T427">
        <f t="shared" si="95"/>
        <v>76.560354185052617</v>
      </c>
    </row>
    <row r="428" spans="1:20" x14ac:dyDescent="0.25">
      <c r="A428">
        <f t="shared" si="96"/>
        <v>26.958848941076258</v>
      </c>
      <c r="B428">
        <f t="shared" si="113"/>
        <v>4.2906340690399949</v>
      </c>
      <c r="C428" t="str">
        <f t="shared" si="97"/>
        <v>-1.14473250422503-6704.56353729192i</v>
      </c>
      <c r="D428" t="str">
        <f t="shared" si="98"/>
        <v>3.47812499987903-3709.35720480989i</v>
      </c>
      <c r="E428" t="str">
        <f t="shared" si="99"/>
        <v>162.469535936098+0.00313349282544834i</v>
      </c>
      <c r="F428" t="str">
        <f t="shared" si="100"/>
        <v>2.42492492491364-34810.0336416649i</v>
      </c>
      <c r="G428" t="str">
        <f t="shared" si="101"/>
        <v>0.999999999995349-2.15670791527607E-06i</v>
      </c>
      <c r="H428" t="str">
        <f t="shared" si="102"/>
        <v>1078.65233766147+0.902719993321678i</v>
      </c>
      <c r="I428" t="str">
        <f t="shared" si="103"/>
        <v>96.0264649278689-105924.252381533i</v>
      </c>
      <c r="K428" t="str">
        <f t="shared" si="104"/>
        <v>0.0111249854807527-0.0000125455194395086i</v>
      </c>
      <c r="L428" t="str">
        <f t="shared" si="105"/>
        <v>0.00015-65.7687444024562i</v>
      </c>
      <c r="M428" t="str">
        <f t="shared" si="106"/>
        <v>0.0004-11.6062490121982i</v>
      </c>
      <c r="N428">
        <f t="shared" si="107"/>
        <v>89.99021735864514</v>
      </c>
      <c r="O428">
        <f t="shared" si="108"/>
        <v>76.52741034301836</v>
      </c>
      <c r="P428" s="3">
        <f t="shared" si="109"/>
        <v>76.52741034301836</v>
      </c>
      <c r="Q428" s="3">
        <f t="shared" si="110"/>
        <v>-90.00978264135486</v>
      </c>
      <c r="R428">
        <f t="shared" si="111"/>
        <v>89.99021735864514</v>
      </c>
      <c r="S428">
        <f t="shared" si="112"/>
        <v>4.2906340690399948E-3</v>
      </c>
      <c r="T428">
        <f t="shared" ref="T428:T491" si="114">P428</f>
        <v>76.52741034301836</v>
      </c>
    </row>
    <row r="429" spans="1:20" x14ac:dyDescent="0.25">
      <c r="A429">
        <f t="shared" ref="A429:A492" si="115">2*PI()*B429</f>
        <v>27.061292567052348</v>
      </c>
      <c r="B429">
        <f t="shared" si="113"/>
        <v>4.3069384785023468</v>
      </c>
      <c r="C429" t="str">
        <f t="shared" ref="C429:C492" si="116">IMPRODUCT(D429,E429,$C$40,,K429,$C$41)</f>
        <v>-1.14473248943272-6679.18263079609i</v>
      </c>
      <c r="D429" t="str">
        <f t="shared" ref="D429:D492" si="117">IMDIV(IMPRODUCT($C$37,$C$38,COMPLEX(1,A429/$C$38)),IMSUM(-1*A429*A429/$C$39,COMPLEX(0,1*A429)))</f>
        <v>3.47812499987812-3695.31500793593i</v>
      </c>
      <c r="E429" t="str">
        <f t="shared" ref="E429:E492" si="118">IMDIV(IMPRODUCT(IMSUM(F429,G429),$C$29,H429),IMSUM(1,I429))</f>
        <v>162.46953592829+0.00314540011391121i</v>
      </c>
      <c r="F429" t="str">
        <f t="shared" ref="F429:F492" si="119">IMDIV(IMPRODUCT($C$14,$C$15,COMPLEX(1,A429/$C$15)),IMSUM(-1*A429*A429/$C$16,COMPLEX(0,A429)))</f>
        <v>2.42492492491357-34678.2562678869i</v>
      </c>
      <c r="G429" t="str">
        <f t="shared" ref="G429:G492" si="120">IMDIV(1,COMPLEX(1,A429*$C$9*$C$10))</f>
        <v>0.999999999995313-2.16490340535404E-06i</v>
      </c>
      <c r="H429" t="str">
        <f t="shared" ref="H429:H492" si="121">IMDIV($C$3,IMSUM(K429,COMPLEX(0,$C$28*A429)))</f>
        <v>1078.65234262813+0.906150330019657i</v>
      </c>
      <c r="I429" t="str">
        <f t="shared" ref="I429:I492" si="122">IMPRODUCT(F429,$C$29,H429,$C$31)</f>
        <v>96.0264650327116-105523.264417574i</v>
      </c>
      <c r="K429" t="str">
        <f t="shared" ref="K429:K492" si="123">IF($C$26&lt;=0,IMDIV(1,IMSUM(IMDIV(1,L429),1/$C$18)),IMDIV(1,IMSUM(IMDIV(1,L429),1/$C$18,IMDIV(1,M429))))</f>
        <v>0.0111249853701969-0.000012593192284931i</v>
      </c>
      <c r="L429" t="str">
        <f t="shared" ref="L429:L492" si="124">IMSUM($C$21/$C$22,IMDIV(1,COMPLEX(0,$C$20*$C$22*A429)))</f>
        <v>0.00015-65.5197692791953i</v>
      </c>
      <c r="M429" t="str">
        <f t="shared" ref="M429:M492" si="125">IMSUM($C$25/$C$26,IMDIV(1,COMPLEX(0,$C$24*$C$26*A429)))</f>
        <v>0.0004-11.5623122257403i</v>
      </c>
      <c r="N429">
        <f t="shared" ref="N429:N492" si="126">ABS(R429)</f>
        <v>89.990180184717303</v>
      </c>
      <c r="O429">
        <f t="shared" ref="O429:O492" si="127">ABS(P429)</f>
        <v>76.49446650086918</v>
      </c>
      <c r="P429" s="3">
        <f t="shared" ref="P429:P492" si="128">20*LOG10(IMABS(C429))</f>
        <v>76.49446650086918</v>
      </c>
      <c r="Q429" s="3">
        <f t="shared" ref="Q429:Q492" si="129">IMARGUMENT(C429)*180/PI()</f>
        <v>-90.009819815282697</v>
      </c>
      <c r="R429">
        <f t="shared" ref="R429:R492" si="130">IF(Q429&lt;0,Q429+180,Q429-180)</f>
        <v>89.990180184717303</v>
      </c>
      <c r="S429">
        <f t="shared" ref="S429:S492" si="131">B429/1000</f>
        <v>4.3069384785023469E-3</v>
      </c>
      <c r="T429">
        <f t="shared" si="114"/>
        <v>76.49446650086918</v>
      </c>
    </row>
    <row r="430" spans="1:20" x14ac:dyDescent="0.25">
      <c r="A430">
        <f t="shared" si="115"/>
        <v>27.164125478807144</v>
      </c>
      <c r="B430">
        <f t="shared" ref="B430:B493" si="132">B429*(1+B$42)</f>
        <v>4.3233048447206555</v>
      </c>
      <c r="C430" t="str">
        <f t="shared" si="116"/>
        <v>-1.14473247452755-6653.89780658462i</v>
      </c>
      <c r="D430" t="str">
        <f t="shared" si="117"/>
        <v>3.4781249998772-3681.32596940895i</v>
      </c>
      <c r="E430" t="str">
        <f t="shared" si="118"/>
        <v>162.469535920419+0.00315735265025194i</v>
      </c>
      <c r="F430" t="str">
        <f t="shared" si="119"/>
        <v>2.42492492491347-34546.9777524675i</v>
      </c>
      <c r="G430" t="str">
        <f t="shared" si="120"/>
        <v>0.999999999995278-2.17313003829431E-06i</v>
      </c>
      <c r="H430" t="str">
        <f t="shared" si="121"/>
        <v>1078.65234763261+0.909593702005349i</v>
      </c>
      <c r="I430" t="str">
        <f t="shared" si="122"/>
        <v>96.0264651383505-105123.794441201i</v>
      </c>
      <c r="K430" t="str">
        <f t="shared" si="123"/>
        <v>0.0111249852587993-0.000012641046285696i</v>
      </c>
      <c r="L430" t="str">
        <f t="shared" si="124"/>
        <v>0.00015-65.2717366798121i</v>
      </c>
      <c r="M430" t="str">
        <f t="shared" si="125"/>
        <v>0.0004-11.5185417670256i</v>
      </c>
      <c r="N430">
        <f t="shared" si="126"/>
        <v>89.990142869529805</v>
      </c>
      <c r="O430">
        <f t="shared" si="127"/>
        <v>76.461522658603855</v>
      </c>
      <c r="P430" s="3">
        <f t="shared" si="128"/>
        <v>76.461522658603855</v>
      </c>
      <c r="Q430" s="3">
        <f t="shared" si="129"/>
        <v>-90.009857130470195</v>
      </c>
      <c r="R430">
        <f t="shared" si="130"/>
        <v>89.990142869529805</v>
      </c>
      <c r="S430">
        <f t="shared" si="131"/>
        <v>4.3233048447206554E-3</v>
      </c>
      <c r="T430">
        <f t="shared" si="114"/>
        <v>76.461522658603855</v>
      </c>
    </row>
    <row r="431" spans="1:20" x14ac:dyDescent="0.25">
      <c r="A431">
        <f t="shared" si="115"/>
        <v>27.267349155626611</v>
      </c>
      <c r="B431">
        <f t="shared" si="132"/>
        <v>4.3397334031305936</v>
      </c>
      <c r="C431" t="str">
        <f t="shared" si="116"/>
        <v>-1.14473245950891-6628.708700927i</v>
      </c>
      <c r="D431" t="str">
        <f t="shared" si="117"/>
        <v>3.47812499987626-3667.38988799195i</v>
      </c>
      <c r="E431" t="str">
        <f t="shared" si="118"/>
        <v>162.46953591249+0.00316935060641273i</v>
      </c>
      <c r="F431" t="str">
        <f t="shared" si="119"/>
        <v>2.42492492491339-34416.1962069213i</v>
      </c>
      <c r="G431" t="str">
        <f t="shared" si="120"/>
        <v>0.999999999995242-2.18138793243975E-06i</v>
      </c>
      <c r="H431" t="str">
        <f t="shared" si="121"/>
        <v>1078.6523526752+0.91305015881296i</v>
      </c>
      <c r="I431" t="str">
        <f t="shared" si="122"/>
        <v>96.0264652447939-104725.836705904i</v>
      </c>
      <c r="K431" t="str">
        <f t="shared" si="123"/>
        <v>0.0111249851465534-0.0000126890821301771i</v>
      </c>
      <c r="L431" t="str">
        <f t="shared" si="124"/>
        <v>0.00015-65.0246430362742i</v>
      </c>
      <c r="M431" t="str">
        <f t="shared" si="125"/>
        <v>0.0004-11.4749370064013i</v>
      </c>
      <c r="N431">
        <f t="shared" si="126"/>
        <v>89.990105412545844</v>
      </c>
      <c r="O431">
        <f t="shared" si="127"/>
        <v>76.42857881622173</v>
      </c>
      <c r="P431" s="3">
        <f t="shared" si="128"/>
        <v>76.42857881622173</v>
      </c>
      <c r="Q431" s="3">
        <f t="shared" si="129"/>
        <v>-90.009894587454156</v>
      </c>
      <c r="R431">
        <f t="shared" si="130"/>
        <v>89.990105412545844</v>
      </c>
      <c r="S431">
        <f t="shared" si="131"/>
        <v>4.3397334031305933E-3</v>
      </c>
      <c r="T431">
        <f t="shared" si="114"/>
        <v>76.42857881622173</v>
      </c>
    </row>
    <row r="432" spans="1:20" x14ac:dyDescent="0.25">
      <c r="A432">
        <f t="shared" si="115"/>
        <v>27.370965082417992</v>
      </c>
      <c r="B432">
        <f t="shared" si="132"/>
        <v>4.35622439006249</v>
      </c>
      <c r="C432" t="str">
        <f t="shared" si="116"/>
        <v>-1.14473244437592-6603.61495146945i</v>
      </c>
      <c r="D432" t="str">
        <f t="shared" si="117"/>
        <v>3.47812499987531-3653.50656320972i</v>
      </c>
      <c r="E432" t="str">
        <f t="shared" si="118"/>
        <v>162.469535904499+0.00318139415499207i</v>
      </c>
      <c r="F432" t="str">
        <f t="shared" si="119"/>
        <v>2.4249249249133-34285.9097499119i</v>
      </c>
      <c r="G432" t="str">
        <f t="shared" si="120"/>
        <v>0.999999999995205-2.18967720658294E-06i</v>
      </c>
      <c r="H432" t="str">
        <f t="shared" si="121"/>
        <v>1078.65235775617+0.916519750164911i</v>
      </c>
      <c r="I432" t="str">
        <f t="shared" si="122"/>
        <v>96.026465352048-104329.385486926i</v>
      </c>
      <c r="K432" t="str">
        <f t="shared" si="123"/>
        <v>0.0111249850334529-0.0000127373005093637i</v>
      </c>
      <c r="L432" t="str">
        <f t="shared" si="124"/>
        <v>0.00015-64.7784847940569i</v>
      </c>
      <c r="M432" t="str">
        <f t="shared" si="125"/>
        <v>0.0004-11.4314973165982i</v>
      </c>
      <c r="N432">
        <f t="shared" si="126"/>
        <v>89.990067813226617</v>
      </c>
      <c r="O432">
        <f t="shared" si="127"/>
        <v>76.395634973721855</v>
      </c>
      <c r="P432" s="3">
        <f t="shared" si="128"/>
        <v>76.395634973721855</v>
      </c>
      <c r="Q432" s="3">
        <f t="shared" si="129"/>
        <v>-90.009932186773383</v>
      </c>
      <c r="R432">
        <f t="shared" si="130"/>
        <v>89.990067813226617</v>
      </c>
      <c r="S432">
        <f t="shared" si="131"/>
        <v>4.3562243900624898E-3</v>
      </c>
      <c r="T432">
        <f t="shared" si="114"/>
        <v>76.395634973721855</v>
      </c>
    </row>
    <row r="433" spans="1:20" x14ac:dyDescent="0.25">
      <c r="A433">
        <f t="shared" si="115"/>
        <v>27.474974749731178</v>
      </c>
      <c r="B433">
        <f t="shared" si="132"/>
        <v>4.3727780427447271</v>
      </c>
      <c r="C433" t="str">
        <f t="shared" si="116"/>
        <v>-1.14473242912773-6578.61619722999i</v>
      </c>
      <c r="D433" t="str">
        <f t="shared" si="117"/>
        <v>3.47812499987436-3639.67579534597i</v>
      </c>
      <c r="E433" t="str">
        <f t="shared" si="118"/>
        <v>162.469535896448+0.00319348346923986i</v>
      </c>
      <c r="F433" t="str">
        <f t="shared" si="119"/>
        <v>2.42492492491321-34156.1165072248i</v>
      </c>
      <c r="G433" t="str">
        <f t="shared" si="120"/>
        <v>0.999999999995169-2.19799797996787E-06i</v>
      </c>
      <c r="H433" t="str">
        <f t="shared" si="121"/>
        <v>1078.65236287584+0.920002525972557i</v>
      </c>
      <c r="I433" t="str">
        <f t="shared" si="122"/>
        <v>96.026465460118-103934.435081184i</v>
      </c>
      <c r="K433" t="str">
        <f t="shared" si="123"/>
        <v>0.0111249849194912-0.0000127857021168702i</v>
      </c>
      <c r="L433" t="str">
        <f t="shared" si="124"/>
        <v>0.00015-64.5332584120907i</v>
      </c>
      <c r="M433" t="str">
        <f t="shared" si="125"/>
        <v>0.0004-11.3882220727219i</v>
      </c>
      <c r="N433">
        <f t="shared" si="126"/>
        <v>89.990030071031299</v>
      </c>
      <c r="O433">
        <f t="shared" si="127"/>
        <v>76.362691131103375</v>
      </c>
      <c r="P433" s="3">
        <f t="shared" si="128"/>
        <v>76.362691131103375</v>
      </c>
      <c r="Q433" s="3">
        <f t="shared" si="129"/>
        <v>-90.009969928968701</v>
      </c>
      <c r="R433">
        <f t="shared" si="130"/>
        <v>89.990030071031299</v>
      </c>
      <c r="S433">
        <f t="shared" si="131"/>
        <v>4.3727780427447269E-3</v>
      </c>
      <c r="T433">
        <f t="shared" si="114"/>
        <v>76.362691131103375</v>
      </c>
    </row>
    <row r="434" spans="1:20" x14ac:dyDescent="0.25">
      <c r="A434">
        <f t="shared" si="115"/>
        <v>27.579379653780155</v>
      </c>
      <c r="B434">
        <f t="shared" si="132"/>
        <v>4.389394599307157</v>
      </c>
      <c r="C434" t="str">
        <f t="shared" si="116"/>
        <v>-1.14473241376334-6553.71207859313i</v>
      </c>
      <c r="D434" t="str">
        <f t="shared" si="117"/>
        <v>3.4781249998734-3625.89738544047i</v>
      </c>
      <c r="E434" t="str">
        <f t="shared" si="118"/>
        <v>162.469535888336+0.00320561872307203i</v>
      </c>
      <c r="F434" t="str">
        <f t="shared" si="119"/>
        <v>2.42492492491312-34026.8146117408i</v>
      </c>
      <c r="G434" t="str">
        <f t="shared" si="120"/>
        <v>0.999999999995132-2.20635037229167E-06i</v>
      </c>
      <c r="H434" t="str">
        <f t="shared" si="121"/>
        <v>1078.6523680345+0.923498536336932i</v>
      </c>
      <c r="I434" t="str">
        <f t="shared" si="122"/>
        <v>96.026465569011-103540.979807185i</v>
      </c>
      <c r="K434" t="str">
        <f t="shared" si="123"/>
        <v>0.0111249848046617-0.0000128342876489468i</v>
      </c>
      <c r="L434" t="str">
        <f t="shared" si="124"/>
        <v>0.00015-64.2889603627125i</v>
      </c>
      <c r="M434" t="str">
        <f t="shared" si="125"/>
        <v>0.0004-11.3451106522434i</v>
      </c>
      <c r="N434">
        <f t="shared" si="126"/>
        <v>89.989992185416924</v>
      </c>
      <c r="O434">
        <f t="shared" si="127"/>
        <v>76.329747288365368</v>
      </c>
      <c r="P434" s="3">
        <f t="shared" si="128"/>
        <v>76.329747288365368</v>
      </c>
      <c r="Q434" s="3">
        <f t="shared" si="129"/>
        <v>-90.010007814583076</v>
      </c>
      <c r="R434">
        <f t="shared" si="130"/>
        <v>89.989992185416924</v>
      </c>
      <c r="S434">
        <f t="shared" si="131"/>
        <v>4.3893945993071573E-3</v>
      </c>
      <c r="T434">
        <f t="shared" si="114"/>
        <v>76.329747288365368</v>
      </c>
    </row>
    <row r="435" spans="1:20" x14ac:dyDescent="0.25">
      <c r="A435">
        <f t="shared" si="115"/>
        <v>27.684181296464523</v>
      </c>
      <c r="B435">
        <f t="shared" si="132"/>
        <v>4.4060742987845245</v>
      </c>
      <c r="C435" t="str">
        <f t="shared" si="116"/>
        <v>-1.14473239828207-6528.9022373048i</v>
      </c>
      <c r="D435" t="str">
        <f t="shared" si="117"/>
        <v>3.47812499987245-3612.17113528617i</v>
      </c>
      <c r="E435" t="str">
        <f t="shared" si="118"/>
        <v>162.469535880162+0.00321780009105882i</v>
      </c>
      <c r="F435" t="str">
        <f t="shared" si="119"/>
        <v>2.42492492491303-33898.0022034086i</v>
      </c>
      <c r="G435" t="str">
        <f t="shared" si="120"/>
        <v>0.999999999995095-0.0000022147345037063i</v>
      </c>
      <c r="H435" t="str">
        <f t="shared" si="121"/>
        <v>1078.65237323243+0.927007831549466i</v>
      </c>
      <c r="I435" t="str">
        <f t="shared" si="122"/>
        <v>96.0264656787341-103149.014004941i</v>
      </c>
      <c r="K435" t="str">
        <f t="shared" si="123"/>
        <v>0.0111249846889579-0.0000128830578044896i</v>
      </c>
      <c r="L435" t="str">
        <f t="shared" si="124"/>
        <v>0.00015-64.0455871316123i</v>
      </c>
      <c r="M435" t="str">
        <f t="shared" si="125"/>
        <v>0.0004-11.3021624349904i</v>
      </c>
      <c r="N435">
        <f t="shared" si="126"/>
        <v>89.989954155838547</v>
      </c>
      <c r="O435">
        <f t="shared" si="127"/>
        <v>76.296803445506981</v>
      </c>
      <c r="P435" s="3">
        <f t="shared" si="128"/>
        <v>76.296803445506981</v>
      </c>
      <c r="Q435" s="3">
        <f t="shared" si="129"/>
        <v>-90.010045844161453</v>
      </c>
      <c r="R435">
        <f t="shared" si="130"/>
        <v>89.989954155838547</v>
      </c>
      <c r="S435">
        <f t="shared" si="131"/>
        <v>4.4060742987845243E-3</v>
      </c>
      <c r="T435">
        <f t="shared" si="114"/>
        <v>76.296803445506981</v>
      </c>
    </row>
    <row r="436" spans="1:20" x14ac:dyDescent="0.25">
      <c r="A436">
        <f t="shared" si="115"/>
        <v>27.789381185391086</v>
      </c>
      <c r="B436">
        <f t="shared" si="132"/>
        <v>4.4228173811199056</v>
      </c>
      <c r="C436" t="str">
        <f t="shared" si="116"/>
        <v>-1.14473238268283-6504.18631646706i</v>
      </c>
      <c r="D436" t="str">
        <f t="shared" si="117"/>
        <v>3.47812499987147-3598.49684742633i</v>
      </c>
      <c r="E436" t="str">
        <f t="shared" si="118"/>
        <v>162.469535871926+0.00323002774843547i</v>
      </c>
      <c r="F436" t="str">
        <f t="shared" si="119"/>
        <v>2.42492492491294-33769.6774292184i</v>
      </c>
      <c r="G436" t="str">
        <f t="shared" si="120"/>
        <v>0.999999999995058-0.0000022231504948203i</v>
      </c>
      <c r="H436" t="str">
        <f t="shared" si="121"/>
        <v>1078.65237846994+0.930530462092644i</v>
      </c>
      <c r="I436" t="str">
        <f t="shared" si="122"/>
        <v>96.0264657892901-102758.532035893i</v>
      </c>
      <c r="K436" t="str">
        <f t="shared" si="123"/>
        <v>0.0111249845723731-0.0000129320132850495i</v>
      </c>
      <c r="L436" t="str">
        <f t="shared" si="124"/>
        <v>0.00015-63.8031352177846i</v>
      </c>
      <c r="M436" t="str">
        <f t="shared" si="125"/>
        <v>0.0004-11.2593768031385i</v>
      </c>
      <c r="N436">
        <f t="shared" si="126"/>
        <v>89.989915981749107</v>
      </c>
      <c r="O436">
        <f t="shared" si="127"/>
        <v>76.263859602527219</v>
      </c>
      <c r="P436" s="3">
        <f t="shared" si="128"/>
        <v>76.263859602527219</v>
      </c>
      <c r="Q436" s="3">
        <f t="shared" si="129"/>
        <v>-90.010084018250893</v>
      </c>
      <c r="R436">
        <f t="shared" si="130"/>
        <v>89.989915981749107</v>
      </c>
      <c r="S436">
        <f t="shared" si="131"/>
        <v>4.4228173811199055E-3</v>
      </c>
      <c r="T436">
        <f t="shared" si="114"/>
        <v>76.263859602527219</v>
      </c>
    </row>
    <row r="437" spans="1:20" x14ac:dyDescent="0.25">
      <c r="A437">
        <f t="shared" si="115"/>
        <v>27.894980833895577</v>
      </c>
      <c r="B437">
        <f t="shared" si="132"/>
        <v>4.4396240871681618</v>
      </c>
      <c r="C437" t="str">
        <f t="shared" si="116"/>
        <v>-1.14473236696486-6479.56396053303i</v>
      </c>
      <c r="D437" t="str">
        <f t="shared" si="117"/>
        <v>3.47812499987049-3584.87432515174i</v>
      </c>
      <c r="E437" t="str">
        <f t="shared" si="118"/>
        <v>162.469535863627+0.00324230187110746i</v>
      </c>
      <c r="F437" t="str">
        <f t="shared" si="119"/>
        <v>2.42492492491285-33641.8384431754i</v>
      </c>
      <c r="G437" t="str">
        <f t="shared" si="120"/>
        <v>0.99999999999502-2.23159846670054E-06i</v>
      </c>
      <c r="H437" t="str">
        <f t="shared" si="121"/>
        <v>1078.65238374733+0.934066478640883i</v>
      </c>
      <c r="I437" t="str">
        <f t="shared" si="122"/>
        <v>96.0264659006913-102369.528282827i</v>
      </c>
      <c r="K437" t="str">
        <f t="shared" si="123"/>
        <v>0.0111249844549005-0.000012981154794844i</v>
      </c>
      <c r="L437" t="str">
        <f t="shared" si="124"/>
        <v>0.00015-63.5616011334775i</v>
      </c>
      <c r="M437" t="str">
        <f t="shared" si="125"/>
        <v>0.0004-11.2167531412019i</v>
      </c>
      <c r="N437">
        <f t="shared" si="126"/>
        <v>89.989877662599483</v>
      </c>
      <c r="O437">
        <f t="shared" si="127"/>
        <v>76.230915759425116</v>
      </c>
      <c r="P437" s="3">
        <f t="shared" si="128"/>
        <v>76.230915759425116</v>
      </c>
      <c r="Q437" s="3">
        <f t="shared" si="129"/>
        <v>-90.010122337400517</v>
      </c>
      <c r="R437">
        <f t="shared" si="130"/>
        <v>89.989877662599483</v>
      </c>
      <c r="S437">
        <f t="shared" si="131"/>
        <v>4.4396240871681621E-3</v>
      </c>
      <c r="T437">
        <f t="shared" si="114"/>
        <v>76.230915759425116</v>
      </c>
    </row>
    <row r="438" spans="1:20" x14ac:dyDescent="0.25">
      <c r="A438">
        <f t="shared" si="115"/>
        <v>28.000981761064381</v>
      </c>
      <c r="B438">
        <f t="shared" si="132"/>
        <v>4.456494658699401</v>
      </c>
      <c r="C438" t="str">
        <f t="shared" si="116"/>
        <v>-1.14473235112723-6455.03481530191i</v>
      </c>
      <c r="D438" t="str">
        <f t="shared" si="117"/>
        <v>3.4781249998695-3571.30337249786i</v>
      </c>
      <c r="E438" t="str">
        <f t="shared" si="118"/>
        <v>162.469535855264+0.00325462263564053i</v>
      </c>
      <c r="F438" t="str">
        <f t="shared" si="119"/>
        <v>2.42492492491275-33514.4834062728i</v>
      </c>
      <c r="G438" t="str">
        <f t="shared" si="120"/>
        <v>0.999999999994982-2.24007854087391E-06i</v>
      </c>
      <c r="H438" t="str">
        <f t="shared" si="121"/>
        <v>1078.65238906491+0.937615932061057i</v>
      </c>
      <c r="I438" t="str">
        <f t="shared" si="122"/>
        <v>96.0264660129394-101981.997149794i</v>
      </c>
      <c r="K438" t="str">
        <f t="shared" si="123"/>
        <v>0.0111249843365334-0.0000130304830407656i</v>
      </c>
      <c r="L438" t="str">
        <f t="shared" si="124"/>
        <v>0.00015-63.3209814041418i</v>
      </c>
      <c r="M438" t="str">
        <f t="shared" si="125"/>
        <v>0.0004-11.174290836025i</v>
      </c>
      <c r="N438">
        <f t="shared" si="126"/>
        <v>89.989839197838464</v>
      </c>
      <c r="O438">
        <f t="shared" si="127"/>
        <v>76.197971916199776</v>
      </c>
      <c r="P438" s="3">
        <f t="shared" si="128"/>
        <v>76.197971916199776</v>
      </c>
      <c r="Q438" s="3">
        <f t="shared" si="129"/>
        <v>-90.010160802161536</v>
      </c>
      <c r="R438">
        <f t="shared" si="130"/>
        <v>89.989839197838464</v>
      </c>
      <c r="S438">
        <f t="shared" si="131"/>
        <v>4.4564946586994007E-3</v>
      </c>
      <c r="T438">
        <f t="shared" si="114"/>
        <v>76.197971916199776</v>
      </c>
    </row>
    <row r="439" spans="1:20" x14ac:dyDescent="0.25">
      <c r="A439">
        <f t="shared" si="115"/>
        <v>28.107385491756425</v>
      </c>
      <c r="B439">
        <f t="shared" si="132"/>
        <v>4.4734293384024584</v>
      </c>
      <c r="C439" t="str">
        <f t="shared" si="116"/>
        <v>-1.14473233516891-6430.59852791387i</v>
      </c>
      <c r="D439" t="str">
        <f t="shared" si="117"/>
        <v>3.47812499986852-3557.78379424196i</v>
      </c>
      <c r="E439" t="str">
        <f t="shared" si="118"/>
        <v>162.46953584684+0.00326699021927825i</v>
      </c>
      <c r="F439" t="str">
        <f t="shared" si="119"/>
        <v>2.42492492491266-33387.6104864656i</v>
      </c>
      <c r="G439" t="str">
        <f t="shared" si="120"/>
        <v>0.999999999994944-2.24859083932914E-06i</v>
      </c>
      <c r="H439" t="str">
        <f t="shared" si="121"/>
        <v>1078.65239442298+0.94117887341338i</v>
      </c>
      <c r="I439" t="str">
        <f t="shared" si="122"/>
        <v>96.0264661260405-101595.933062027i</v>
      </c>
      <c r="K439" t="str">
        <f t="shared" si="123"/>
        <v>0.0111249842172651-0.0000130799987323933i</v>
      </c>
      <c r="L439" t="str">
        <f t="shared" si="124"/>
        <v>0.00015-63.081272568382i</v>
      </c>
      <c r="M439" t="str">
        <f t="shared" si="125"/>
        <v>0.0004-11.1319892767733i</v>
      </c>
      <c r="N439">
        <f t="shared" si="126"/>
        <v>89.989800586912736</v>
      </c>
      <c r="O439">
        <f t="shared" si="127"/>
        <v>76.165028072850475</v>
      </c>
      <c r="P439" s="3">
        <f t="shared" si="128"/>
        <v>76.165028072850475</v>
      </c>
      <c r="Q439" s="3">
        <f t="shared" si="129"/>
        <v>-90.010199413087264</v>
      </c>
      <c r="R439">
        <f t="shared" si="130"/>
        <v>89.989800586912736</v>
      </c>
      <c r="S439">
        <f t="shared" si="131"/>
        <v>4.4734293384024581E-3</v>
      </c>
      <c r="T439">
        <f t="shared" si="114"/>
        <v>76.165028072850475</v>
      </c>
    </row>
    <row r="440" spans="1:20" x14ac:dyDescent="0.25">
      <c r="A440">
        <f t="shared" si="115"/>
        <v>28.214193556625101</v>
      </c>
      <c r="B440">
        <f t="shared" si="132"/>
        <v>4.490428369888388</v>
      </c>
      <c r="C440" t="str">
        <f t="shared" si="116"/>
        <v>-1.14473231908915-6406.25474684442i</v>
      </c>
      <c r="D440" t="str">
        <f t="shared" si="117"/>
        <v>3.47812499986751-3544.31539590037i</v>
      </c>
      <c r="E440" t="str">
        <f t="shared" si="118"/>
        <v>162.469535838349+0.00327940479993627i</v>
      </c>
      <c r="F440" t="str">
        <f t="shared" si="119"/>
        <v>2.42492492491257-33261.2178586443i</v>
      </c>
      <c r="G440" t="str">
        <f t="shared" si="120"/>
        <v>0.999999999994905-2.25713548451851E-06i</v>
      </c>
      <c r="H440" t="str">
        <f t="shared" si="121"/>
        <v>1078.65239982184+0.944755353952136i</v>
      </c>
      <c r="I440" t="str">
        <f t="shared" si="122"/>
        <v>96.0264662400046-101211.330465865i</v>
      </c>
      <c r="K440" t="str">
        <f t="shared" si="123"/>
        <v>0.0111249840970886-0.0000131297025820023i</v>
      </c>
      <c r="L440" t="str">
        <f t="shared" si="124"/>
        <v>0.00015-62.8424711779057i</v>
      </c>
      <c r="M440" t="str">
        <f t="shared" si="125"/>
        <v>0.0004-11.0898478549246i</v>
      </c>
      <c r="N440">
        <f t="shared" si="126"/>
        <v>89.989761829266897</v>
      </c>
      <c r="O440">
        <f t="shared" si="127"/>
        <v>76.132084229375891</v>
      </c>
      <c r="P440" s="3">
        <f t="shared" si="128"/>
        <v>76.132084229375891</v>
      </c>
      <c r="Q440" s="3">
        <f t="shared" si="129"/>
        <v>-90.010238170733103</v>
      </c>
      <c r="R440">
        <f t="shared" si="130"/>
        <v>89.989761829266897</v>
      </c>
      <c r="S440">
        <f t="shared" si="131"/>
        <v>4.4904283698883876E-3</v>
      </c>
      <c r="T440">
        <f t="shared" si="114"/>
        <v>76.132084229375891</v>
      </c>
    </row>
    <row r="441" spans="1:20" x14ac:dyDescent="0.25">
      <c r="A441">
        <f t="shared" si="115"/>
        <v>28.321407492140274</v>
      </c>
      <c r="B441">
        <f t="shared" si="132"/>
        <v>4.5074919976939638</v>
      </c>
      <c r="C441" t="str">
        <f t="shared" si="116"/>
        <v>-1.14473230288694-6382.00312190026i</v>
      </c>
      <c r="D441" t="str">
        <f t="shared" si="117"/>
        <v>3.4781249998665-3530.89798372567i</v>
      </c>
      <c r="E441" t="str">
        <f t="shared" si="118"/>
        <v>162.469535829794+0.003291866556206i</v>
      </c>
      <c r="F441" t="str">
        <f t="shared" si="119"/>
        <v>2.42492492491248-33135.3037046084i</v>
      </c>
      <c r="G441" t="str">
        <f t="shared" si="120"/>
        <v>0.999999999994867-2.26571259935959E-06i</v>
      </c>
      <c r="H441" t="str">
        <f t="shared" si="121"/>
        <v>1078.65240526182+0.948345425126328i</v>
      </c>
      <c r="I441" t="str">
        <f t="shared" si="122"/>
        <v>96.0264663548371-100828.183828672i</v>
      </c>
      <c r="K441" t="str">
        <f t="shared" si="123"/>
        <v>0.011124983975997-0.000013179595304574i</v>
      </c>
      <c r="L441" t="str">
        <f t="shared" si="124"/>
        <v>0.00015-62.6045737974755i</v>
      </c>
      <c r="M441" t="str">
        <f t="shared" si="125"/>
        <v>0.0004-11.0478659642604i</v>
      </c>
      <c r="N441">
        <f t="shared" si="126"/>
        <v>89.989722924343425</v>
      </c>
      <c r="O441">
        <f t="shared" si="127"/>
        <v>76.0991403857753</v>
      </c>
      <c r="P441" s="3">
        <f t="shared" si="128"/>
        <v>76.0991403857753</v>
      </c>
      <c r="Q441" s="3">
        <f t="shared" si="129"/>
        <v>-90.010277075656575</v>
      </c>
      <c r="R441">
        <f t="shared" si="130"/>
        <v>89.989722924343425</v>
      </c>
      <c r="S441">
        <f t="shared" si="131"/>
        <v>4.5074919976939637E-3</v>
      </c>
      <c r="T441">
        <f t="shared" si="114"/>
        <v>76.0991403857753</v>
      </c>
    </row>
    <row r="442" spans="1:20" x14ac:dyDescent="0.25">
      <c r="A442">
        <f t="shared" si="115"/>
        <v>28.42902884061041</v>
      </c>
      <c r="B442">
        <f t="shared" si="132"/>
        <v>4.5246204672852013</v>
      </c>
      <c r="C442" t="str">
        <f t="shared" si="116"/>
        <v>-1.14473228656145-6357.84330421372i</v>
      </c>
      <c r="D442" t="str">
        <f t="shared" si="117"/>
        <v>3.47812499986549-3517.53136470388i</v>
      </c>
      <c r="E442" t="str">
        <f t="shared" si="118"/>
        <v>162.469535821176+0.00330437566735283i</v>
      </c>
      <c r="F442" t="str">
        <f t="shared" si="119"/>
        <v>2.42492492491238-33009.8662130407i</v>
      </c>
      <c r="G442" t="str">
        <f t="shared" si="120"/>
        <v>0.999999999994827-2.27432230723707E-06i</v>
      </c>
      <c r="H442" t="str">
        <f t="shared" si="121"/>
        <v>1078.65241074321+0.951949138580457i</v>
      </c>
      <c r="I442" t="str">
        <f t="shared" si="122"/>
        <v>96.0264664705428-100446.487638752i</v>
      </c>
      <c r="K442" t="str">
        <f t="shared" si="123"/>
        <v>0.0111249838539834-0.0000132296776178065i</v>
      </c>
      <c r="L442" t="str">
        <f t="shared" si="124"/>
        <v>0.00015-62.3675770048569i</v>
      </c>
      <c r="M442" t="str">
        <f t="shared" si="125"/>
        <v>0.0004-11.0060430008571i</v>
      </c>
      <c r="N442">
        <f t="shared" si="126"/>
        <v>89.989683871582656</v>
      </c>
      <c r="O442">
        <f t="shared" si="127"/>
        <v>76.066196542047862</v>
      </c>
      <c r="P442" s="3">
        <f t="shared" si="128"/>
        <v>76.066196542047862</v>
      </c>
      <c r="Q442" s="3">
        <f t="shared" si="129"/>
        <v>-90.010316128417344</v>
      </c>
      <c r="R442">
        <f t="shared" si="130"/>
        <v>89.989683871582656</v>
      </c>
      <c r="S442">
        <f t="shared" si="131"/>
        <v>4.524620467285201E-3</v>
      </c>
      <c r="T442">
        <f t="shared" si="114"/>
        <v>76.066196542047862</v>
      </c>
    </row>
    <row r="443" spans="1:20" x14ac:dyDescent="0.25">
      <c r="A443">
        <f t="shared" si="115"/>
        <v>28.537059150204733</v>
      </c>
      <c r="B443">
        <f t="shared" si="132"/>
        <v>4.5418140250608854</v>
      </c>
      <c r="C443" t="str">
        <f t="shared" si="116"/>
        <v>-1.14473227011154-6333.77494623745i</v>
      </c>
      <c r="D443" t="str">
        <f t="shared" si="117"/>
        <v>3.47812499986447-3504.21534655168i</v>
      </c>
      <c r="E443" t="str">
        <f t="shared" si="118"/>
        <v>162.46953581249+0.00331693231333313i</v>
      </c>
      <c r="F443" t="str">
        <f t="shared" si="119"/>
        <v>2.42492492491229-32884.9035794807i</v>
      </c>
      <c r="G443" t="str">
        <f t="shared" si="120"/>
        <v>0.999999999994788-2.28296473200448E-06i</v>
      </c>
      <c r="H443" t="str">
        <f t="shared" si="121"/>
        <v>1078.65241626635+0.955566546155318i</v>
      </c>
      <c r="I443" t="str">
        <f t="shared" si="122"/>
        <v>96.0264665871305-100066.236405281i</v>
      </c>
      <c r="K443" t="str">
        <f t="shared" si="123"/>
        <v>0.0111249837310407-0.0000132799502421251i</v>
      </c>
      <c r="L443" t="str">
        <f t="shared" si="124"/>
        <v>0.00015-62.131477390772i</v>
      </c>
      <c r="M443" t="str">
        <f t="shared" si="125"/>
        <v>0.0004-10.9643783630774i</v>
      </c>
      <c r="N443">
        <f t="shared" si="126"/>
        <v>89.989644670422862</v>
      </c>
      <c r="O443">
        <f t="shared" si="127"/>
        <v>76.033252698192243</v>
      </c>
      <c r="P443" s="3">
        <f t="shared" si="128"/>
        <v>76.033252698192243</v>
      </c>
      <c r="Q443" s="3">
        <f t="shared" si="129"/>
        <v>-90.010355329577138</v>
      </c>
      <c r="R443">
        <f t="shared" si="130"/>
        <v>89.989644670422862</v>
      </c>
      <c r="S443">
        <f t="shared" si="131"/>
        <v>4.5418140250608856E-3</v>
      </c>
      <c r="T443">
        <f t="shared" si="114"/>
        <v>76.033252698192243</v>
      </c>
    </row>
    <row r="444" spans="1:20" x14ac:dyDescent="0.25">
      <c r="A444">
        <f t="shared" si="115"/>
        <v>28.645499974975511</v>
      </c>
      <c r="B444">
        <f t="shared" si="132"/>
        <v>4.5590729183561169</v>
      </c>
      <c r="C444" t="str">
        <f t="shared" si="116"/>
        <v>-1.14473225353649-6309.79770174016i</v>
      </c>
      <c r="D444" t="str">
        <f t="shared" si="117"/>
        <v>3.47812499986342-3490.94973771369i</v>
      </c>
      <c r="E444" t="str">
        <f t="shared" si="118"/>
        <v>162.469535803738+0.00332953667477808i</v>
      </c>
      <c r="F444" t="str">
        <f t="shared" si="119"/>
        <v>2.42492492491219-32760.4140062989i</v>
      </c>
      <c r="G444" t="str">
        <f t="shared" si="120"/>
        <v>0.999999999994748-2.29163999798601E-06i</v>
      </c>
      <c r="H444" t="str">
        <f t="shared" si="121"/>
        <v>1078.65242183155+0.95919769988868i</v>
      </c>
      <c r="I444" t="str">
        <f t="shared" si="122"/>
        <v>96.0264667046067-99687.4246582155i</v>
      </c>
      <c r="K444" t="str">
        <f t="shared" si="123"/>
        <v>0.0111249836071618-0.0000133304139006924i</v>
      </c>
      <c r="L444" t="str">
        <f t="shared" si="124"/>
        <v>0.00015-61.8962715588484i</v>
      </c>
      <c r="M444" t="str">
        <f t="shared" si="125"/>
        <v>0.0004-10.9228714515615i</v>
      </c>
      <c r="N444">
        <f t="shared" si="126"/>
        <v>89.989605320300129</v>
      </c>
      <c r="O444">
        <f t="shared" si="127"/>
        <v>76.000308854207645</v>
      </c>
      <c r="P444" s="3">
        <f t="shared" si="128"/>
        <v>76.000308854207645</v>
      </c>
      <c r="Q444" s="3">
        <f t="shared" si="129"/>
        <v>-90.010394679699871</v>
      </c>
      <c r="R444">
        <f t="shared" si="130"/>
        <v>89.989605320300129</v>
      </c>
      <c r="S444">
        <f t="shared" si="131"/>
        <v>4.5590729183561168E-3</v>
      </c>
      <c r="T444">
        <f t="shared" si="114"/>
        <v>76.000308854207645</v>
      </c>
    </row>
    <row r="445" spans="1:20" x14ac:dyDescent="0.25">
      <c r="A445">
        <f t="shared" si="115"/>
        <v>28.754352874880418</v>
      </c>
      <c r="B445">
        <f t="shared" si="132"/>
        <v>4.5763973954458699</v>
      </c>
      <c r="C445" t="str">
        <f t="shared" si="116"/>
        <v>-1.14473223683508-6285.91122580124i</v>
      </c>
      <c r="D445" t="str">
        <f t="shared" si="117"/>
        <v>3.47812499986238-3477.73434735968i</v>
      </c>
      <c r="E445" t="str">
        <f t="shared" si="118"/>
        <v>162.46953579492+0.00334218893301078i</v>
      </c>
      <c r="F445" t="str">
        <f t="shared" si="119"/>
        <v>2.42492492491209-32636.3957026711i</v>
      </c>
      <c r="G445" t="str">
        <f t="shared" si="120"/>
        <v>0.999999999994708-2.30034822997826E-06i</v>
      </c>
      <c r="H445" t="str">
        <f t="shared" si="121"/>
        <v>1078.65242743912+0.962842652016023i</v>
      </c>
      <c r="I445" t="str">
        <f t="shared" si="122"/>
        <v>96.0264668229754-99310.0469482207i</v>
      </c>
      <c r="K445" t="str">
        <f t="shared" si="123"/>
        <v>0.0111249834823397-0.0000133810693194187i</v>
      </c>
      <c r="L445" t="str">
        <f t="shared" si="124"/>
        <v>0.00015-61.6619561255711i</v>
      </c>
      <c r="M445" t="str">
        <f t="shared" si="125"/>
        <v>0.0004-10.8815216692185i</v>
      </c>
      <c r="N445">
        <f t="shared" si="126"/>
        <v>89.989565820648423</v>
      </c>
      <c r="O445">
        <f t="shared" si="127"/>
        <v>75.967365010093232</v>
      </c>
      <c r="P445" s="3">
        <f t="shared" si="128"/>
        <v>75.967365010093232</v>
      </c>
      <c r="Q445" s="3">
        <f t="shared" si="129"/>
        <v>-90.010434179351577</v>
      </c>
      <c r="R445">
        <f t="shared" si="130"/>
        <v>89.989565820648423</v>
      </c>
      <c r="S445">
        <f t="shared" si="131"/>
        <v>4.5763973954458699E-3</v>
      </c>
      <c r="T445">
        <f t="shared" si="114"/>
        <v>75.967365010093232</v>
      </c>
    </row>
    <row r="446" spans="1:20" x14ac:dyDescent="0.25">
      <c r="A446">
        <f t="shared" si="115"/>
        <v>28.863619415804962</v>
      </c>
      <c r="B446">
        <f t="shared" si="132"/>
        <v>4.5937877055485643</v>
      </c>
      <c r="C446" t="str">
        <f t="shared" si="116"/>
        <v>-1.1447322200066-6262.11517480565i</v>
      </c>
      <c r="D446" t="str">
        <f t="shared" si="117"/>
        <v>3.47812499986133-3464.56898538181i</v>
      </c>
      <c r="E446" t="str">
        <f t="shared" si="118"/>
        <v>162.469535786035+0.00335488927004026i</v>
      </c>
      <c r="F446" t="str">
        <f t="shared" si="119"/>
        <v>2.42492492491199-32512.8468845522i</v>
      </c>
      <c r="G446" t="str">
        <f t="shared" si="120"/>
        <v>0.999999999994668-2.30908955325209E-06i</v>
      </c>
      <c r="H446" t="str">
        <f t="shared" si="121"/>
        <v>1078.65243308938+0.966501454971392i</v>
      </c>
      <c r="I446" t="str">
        <f t="shared" si="122"/>
        <v>96.0264669422461-98934.0978465909i</v>
      </c>
      <c r="K446" t="str">
        <f t="shared" si="123"/>
        <v>0.0111249833565672-0.000013431917226973i</v>
      </c>
      <c r="L446" t="str">
        <f t="shared" si="124"/>
        <v>0.00015-61.4285277202344i</v>
      </c>
      <c r="M446" t="str">
        <f t="shared" si="125"/>
        <v>0.0004-10.8403284212178i</v>
      </c>
      <c r="N446">
        <f t="shared" si="126"/>
        <v>89.989526170899524</v>
      </c>
      <c r="O446">
        <f t="shared" si="127"/>
        <v>75.934421165847908</v>
      </c>
      <c r="P446" s="3">
        <f t="shared" si="128"/>
        <v>75.934421165847908</v>
      </c>
      <c r="Q446" s="3">
        <f t="shared" si="129"/>
        <v>-90.010473829100476</v>
      </c>
      <c r="R446">
        <f t="shared" si="130"/>
        <v>89.989526170899524</v>
      </c>
      <c r="S446">
        <f t="shared" si="131"/>
        <v>4.5937877055485642E-3</v>
      </c>
      <c r="T446">
        <f t="shared" si="114"/>
        <v>75.934421165847908</v>
      </c>
    </row>
    <row r="447" spans="1:20" x14ac:dyDescent="0.25">
      <c r="A447">
        <f t="shared" si="115"/>
        <v>28.973301169585021</v>
      </c>
      <c r="B447">
        <f t="shared" si="132"/>
        <v>4.6112440988296486</v>
      </c>
      <c r="C447" t="str">
        <f t="shared" si="116"/>
        <v>-1.14473220304987-6238.40920643923i</v>
      </c>
      <c r="D447" t="str">
        <f t="shared" si="117"/>
        <v>3.4781249998603-3451.45346239194i</v>
      </c>
      <c r="E447" t="str">
        <f t="shared" si="118"/>
        <v>162.469535777083+0.00336763786856883i</v>
      </c>
      <c r="F447" t="str">
        <f t="shared" si="119"/>
        <v>2.4249249249119-32389.7657746512i</v>
      </c>
      <c r="G447" t="str">
        <f t="shared" si="120"/>
        <v>0.999999999994627-2.31786409355435E-06i</v>
      </c>
      <c r="H447" t="str">
        <f t="shared" si="121"/>
        <v>1078.65243878267+0.970174161388025i</v>
      </c>
      <c r="I447" t="str">
        <f t="shared" si="122"/>
        <v>96.0264670624245-98559.5719451741i</v>
      </c>
      <c r="K447" t="str">
        <f t="shared" si="123"/>
        <v>0.011124983229837-0.0000134829583547923i</v>
      </c>
      <c r="L447" t="str">
        <f t="shared" si="124"/>
        <v>0.00015-61.195982984892i</v>
      </c>
      <c r="M447" t="str">
        <f t="shared" si="125"/>
        <v>0.0004-10.7992911149809i</v>
      </c>
      <c r="N447">
        <f t="shared" si="126"/>
        <v>89.989486370483093</v>
      </c>
      <c r="O447">
        <f t="shared" si="127"/>
        <v>75.901477321470722</v>
      </c>
      <c r="P447" s="3">
        <f t="shared" si="128"/>
        <v>75.901477321470722</v>
      </c>
      <c r="Q447" s="3">
        <f t="shared" si="129"/>
        <v>-90.010513629516907</v>
      </c>
      <c r="R447">
        <f t="shared" si="130"/>
        <v>89.989486370483093</v>
      </c>
      <c r="S447">
        <f t="shared" si="131"/>
        <v>4.6112440988296489E-3</v>
      </c>
      <c r="T447">
        <f t="shared" si="114"/>
        <v>75.901477321470722</v>
      </c>
    </row>
    <row r="448" spans="1:20" x14ac:dyDescent="0.25">
      <c r="A448">
        <f t="shared" si="115"/>
        <v>29.083399714029447</v>
      </c>
      <c r="B448">
        <f t="shared" si="132"/>
        <v>4.6287668264052018</v>
      </c>
      <c r="C448" t="str">
        <f t="shared" si="116"/>
        <v>-1.14473218596413-6214.79297968355i</v>
      </c>
      <c r="D448" t="str">
        <f t="shared" si="117"/>
        <v>3.47812499985923-3438.38758971887i</v>
      </c>
      <c r="E448" t="str">
        <f t="shared" si="118"/>
        <v>162.469535768061+0.00338043491199261i</v>
      </c>
      <c r="F448" t="str">
        <f t="shared" si="119"/>
        <v>2.4249249249118-32267.1506024049i</v>
      </c>
      <c r="G448" t="str">
        <f t="shared" si="120"/>
        <v>0.999999999994587-2.32667197710976E-06i</v>
      </c>
      <c r="H448" t="str">
        <f t="shared" si="121"/>
        <v>1078.65244451931+0.973860824099212i</v>
      </c>
      <c r="I448" t="str">
        <f t="shared" si="122"/>
        <v>96.026467183519-98186.4638562885i</v>
      </c>
      <c r="K448" t="str">
        <f t="shared" si="123"/>
        <v>0.0111249831021418-0.0000135341934370934i</v>
      </c>
      <c r="L448" t="str">
        <f t="shared" si="124"/>
        <v>0.00015-60.9643185743095i</v>
      </c>
      <c r="M448" t="str">
        <f t="shared" si="125"/>
        <v>0.0004-10.7584091601723i</v>
      </c>
      <c r="N448">
        <f t="shared" si="126"/>
        <v>89.989446418826631</v>
      </c>
      <c r="O448">
        <f t="shared" si="127"/>
        <v>75.868533476960508</v>
      </c>
      <c r="P448" s="3">
        <f t="shared" si="128"/>
        <v>75.868533476960508</v>
      </c>
      <c r="Q448" s="3">
        <f t="shared" si="129"/>
        <v>-90.010553581173369</v>
      </c>
      <c r="R448">
        <f t="shared" si="130"/>
        <v>89.989446418826631</v>
      </c>
      <c r="S448">
        <f t="shared" si="131"/>
        <v>4.6287668264052015E-3</v>
      </c>
      <c r="T448">
        <f t="shared" si="114"/>
        <v>75.868533476960508</v>
      </c>
    </row>
    <row r="449" spans="1:20" x14ac:dyDescent="0.25">
      <c r="A449">
        <f t="shared" si="115"/>
        <v>29.193916632942756</v>
      </c>
      <c r="B449">
        <f t="shared" si="132"/>
        <v>4.6463561403455413</v>
      </c>
      <c r="C449" t="str">
        <f t="shared" si="116"/>
        <v>-1.14473216874828-6191.26615481135i</v>
      </c>
      <c r="D449" t="str">
        <f t="shared" si="117"/>
        <v>3.47812499985816-3425.37117940561i</v>
      </c>
      <c r="E449" t="str">
        <f t="shared" si="118"/>
        <v>162.469535758971+0.00339328058440436i</v>
      </c>
      <c r="F449" t="str">
        <f t="shared" si="119"/>
        <v>2.42492492491169-32144.9996039528i</v>
      </c>
      <c r="G449" t="str">
        <f t="shared" si="120"/>
        <v>0.999999999994545-2.33551333062268E-06i</v>
      </c>
      <c r="H449" t="str">
        <f t="shared" si="121"/>
        <v>1078.65245029963+0.977561496138975i</v>
      </c>
      <c r="I449" t="str">
        <f t="shared" si="122"/>
        <v>96.0264673055351-97814.7682126487i</v>
      </c>
      <c r="K449" t="str">
        <f t="shared" si="123"/>
        <v>0.0111249829734743-0.0000135856232108827i</v>
      </c>
      <c r="L449" t="str">
        <f t="shared" si="124"/>
        <v>0.00015-60.733531155917i</v>
      </c>
      <c r="M449" t="str">
        <f t="shared" si="125"/>
        <v>0.0004-10.7176819686912i</v>
      </c>
      <c r="N449">
        <f t="shared" si="126"/>
        <v>89.989406315355424</v>
      </c>
      <c r="O449">
        <f t="shared" si="127"/>
        <v>75.835589632316371</v>
      </c>
      <c r="P449" s="3">
        <f t="shared" si="128"/>
        <v>75.835589632316371</v>
      </c>
      <c r="Q449" s="3">
        <f t="shared" si="129"/>
        <v>-90.010593684644576</v>
      </c>
      <c r="R449">
        <f t="shared" si="130"/>
        <v>89.989406315355424</v>
      </c>
      <c r="S449">
        <f t="shared" si="131"/>
        <v>4.6463561403455415E-3</v>
      </c>
      <c r="T449">
        <f t="shared" si="114"/>
        <v>75.835589632316371</v>
      </c>
    </row>
    <row r="450" spans="1:20" x14ac:dyDescent="0.25">
      <c r="A450">
        <f t="shared" si="115"/>
        <v>29.304853516147936</v>
      </c>
      <c r="B450">
        <f t="shared" si="132"/>
        <v>4.6640122936788542</v>
      </c>
      <c r="C450" t="str">
        <f t="shared" si="116"/>
        <v>-1.14473215140126-6167.82839338134i</v>
      </c>
      <c r="D450" t="str">
        <f t="shared" si="117"/>
        <v>3.47812499985708-3412.40404420676i</v>
      </c>
      <c r="E450" t="str">
        <f t="shared" si="118"/>
        <v>162.469535749812+0.00340617507059854i</v>
      </c>
      <c r="F450" t="str">
        <f t="shared" si="119"/>
        <v>2.4249249249116-32023.3110221119i</v>
      </c>
      <c r="G450" t="str">
        <f t="shared" si="120"/>
        <v>0.999999999994504-2.34438828127895E-06i</v>
      </c>
      <c r="H450" t="str">
        <f t="shared" si="121"/>
        <v>1078.65245612397+0.981276230742866i</v>
      </c>
      <c r="I450" t="str">
        <f t="shared" si="122"/>
        <v>96.0264674284791-97444.4796672891i</v>
      </c>
      <c r="K450" t="str">
        <f t="shared" si="123"/>
        <v>0.011124982843827-0.0000136372484159667i</v>
      </c>
      <c r="L450" t="str">
        <f t="shared" si="124"/>
        <v>0.00015-60.50361740976i</v>
      </c>
      <c r="M450" t="str">
        <f t="shared" si="125"/>
        <v>0.0004-10.6771089546635i</v>
      </c>
      <c r="N450">
        <f t="shared" si="126"/>
        <v>89.989366059492582</v>
      </c>
      <c r="O450">
        <f t="shared" si="127"/>
        <v>75.802645787537273</v>
      </c>
      <c r="P450" s="3">
        <f t="shared" si="128"/>
        <v>75.802645787537273</v>
      </c>
      <c r="Q450" s="3">
        <f t="shared" si="129"/>
        <v>-90.010633940507418</v>
      </c>
      <c r="R450">
        <f t="shared" si="130"/>
        <v>89.989366059492582</v>
      </c>
      <c r="S450">
        <f t="shared" si="131"/>
        <v>4.6640122936788542E-3</v>
      </c>
      <c r="T450">
        <f t="shared" si="114"/>
        <v>75.802645787537273</v>
      </c>
    </row>
    <row r="451" spans="1:20" x14ac:dyDescent="0.25">
      <c r="A451">
        <f t="shared" si="115"/>
        <v>29.416211959509297</v>
      </c>
      <c r="B451">
        <f t="shared" si="132"/>
        <v>4.6817355403948335</v>
      </c>
      <c r="C451" t="str">
        <f t="shared" si="116"/>
        <v>-1.14473213392217-6144.47935823347i</v>
      </c>
      <c r="D451" t="str">
        <f t="shared" si="117"/>
        <v>3.478124999856-3399.4859975857i</v>
      </c>
      <c r="E451" t="str">
        <f t="shared" si="118"/>
        <v>162.469535740583+0.00341911855606831i</v>
      </c>
      <c r="F451" t="str">
        <f t="shared" si="119"/>
        <v>2.4249249249115-31902.0831063511i</v>
      </c>
      <c r="G451" t="str">
        <f t="shared" si="120"/>
        <v>0.999999999994462-2.35329695674771E-06i</v>
      </c>
      <c r="H451" t="str">
        <f t="shared" si="121"/>
        <v>1078.65246199265+0.985005081348781i</v>
      </c>
      <c r="I451" t="str">
        <f t="shared" si="122"/>
        <v>96.0264675523609-97075.5928934832i</v>
      </c>
      <c r="K451" t="str">
        <f t="shared" si="123"/>
        <v>0.0111249827131926-0.0000136890697949636i</v>
      </c>
      <c r="L451" t="str">
        <f t="shared" si="124"/>
        <v>0.00015-60.2745740284519i</v>
      </c>
      <c r="M451" t="str">
        <f t="shared" si="125"/>
        <v>0.0004-10.6366895344327i</v>
      </c>
      <c r="N451">
        <f t="shared" si="126"/>
        <v>89.989325650659083</v>
      </c>
      <c r="O451">
        <f t="shared" si="127"/>
        <v>75.769701942622206</v>
      </c>
      <c r="P451" s="3">
        <f t="shared" si="128"/>
        <v>75.769701942622206</v>
      </c>
      <c r="Q451" s="3">
        <f t="shared" si="129"/>
        <v>-90.010674349340917</v>
      </c>
      <c r="R451">
        <f t="shared" si="130"/>
        <v>89.989325650659083</v>
      </c>
      <c r="S451">
        <f t="shared" si="131"/>
        <v>4.6817355403948333E-3</v>
      </c>
      <c r="T451">
        <f t="shared" si="114"/>
        <v>75.769701942622206</v>
      </c>
    </row>
    <row r="452" spans="1:20" x14ac:dyDescent="0.25">
      <c r="A452">
        <f t="shared" si="115"/>
        <v>29.527993564955434</v>
      </c>
      <c r="B452">
        <f t="shared" si="132"/>
        <v>4.699526135448334</v>
      </c>
      <c r="C452" t="str">
        <f t="shared" si="116"/>
        <v>-1.14473211631009-6121.21871348404i</v>
      </c>
      <c r="D452" t="str">
        <f t="shared" si="117"/>
        <v>3.47812499985489-3386.61685371202i</v>
      </c>
      <c r="E452" t="str">
        <f t="shared" si="118"/>
        <v>162.469535731285+0.00343211122701356i</v>
      </c>
      <c r="F452" t="str">
        <f t="shared" si="119"/>
        <v>2.4249249249114-31781.314112766i</v>
      </c>
      <c r="G452" t="str">
        <f t="shared" si="120"/>
        <v>0.99999999999442-2.36223948518325E-06i</v>
      </c>
      <c r="H452" t="str">
        <f t="shared" si="121"/>
        <v>1078.65246790603+0.988748101597623i</v>
      </c>
      <c r="I452" t="str">
        <f t="shared" si="122"/>
        <v>96.0264676771852-96708.1025846728i</v>
      </c>
      <c r="K452" t="str">
        <f t="shared" si="123"/>
        <v>0.0111249825815634-0.0000137410880933126i</v>
      </c>
      <c r="L452" t="str">
        <f t="shared" si="124"/>
        <v>0.00015-60.0463977171265i</v>
      </c>
      <c r="M452" t="str">
        <f t="shared" si="125"/>
        <v>0.0004-10.5964231265518i</v>
      </c>
      <c r="N452">
        <f t="shared" si="126"/>
        <v>89.98928508827359</v>
      </c>
      <c r="O452">
        <f t="shared" si="127"/>
        <v>75.73675809757016</v>
      </c>
      <c r="P452" s="3">
        <f t="shared" si="128"/>
        <v>75.73675809757016</v>
      </c>
      <c r="Q452" s="3">
        <f t="shared" si="129"/>
        <v>-90.01071491172641</v>
      </c>
      <c r="R452">
        <f t="shared" si="130"/>
        <v>89.98928508827359</v>
      </c>
      <c r="S452">
        <f t="shared" si="131"/>
        <v>4.6995261354483338E-3</v>
      </c>
      <c r="T452">
        <f t="shared" si="114"/>
        <v>75.73675809757016</v>
      </c>
    </row>
    <row r="453" spans="1:20" x14ac:dyDescent="0.25">
      <c r="A453">
        <f t="shared" si="115"/>
        <v>29.640199940502267</v>
      </c>
      <c r="B453">
        <f t="shared" si="132"/>
        <v>4.7173843347630378</v>
      </c>
      <c r="C453" t="str">
        <f t="shared" si="116"/>
        <v>-1.14473209856394-6098.0461245208i</v>
      </c>
      <c r="D453" t="str">
        <f t="shared" si="117"/>
        <v>3.47812499985378-3373.79642745874i</v>
      </c>
      <c r="E453" t="str">
        <f t="shared" si="118"/>
        <v>162.469535721914+0.00344515327034197i</v>
      </c>
      <c r="F453" t="str">
        <f t="shared" si="119"/>
        <v>2.42492492491129-31661.0023040542i</v>
      </c>
      <c r="G453" t="str">
        <f t="shared" si="120"/>
        <v>0.999999999994377-2.37121599522685E-06i</v>
      </c>
      <c r="H453" t="str">
        <f t="shared" si="121"/>
        <v>1078.65247386443+0.992505345334181i</v>
      </c>
      <c r="I453" t="str">
        <f t="shared" si="122"/>
        <v>96.0264678029615-96342.0034543847i</v>
      </c>
      <c r="K453" t="str">
        <f t="shared" si="123"/>
        <v>0.011124982448932-0.000013793304059286i</v>
      </c>
      <c r="L453" t="str">
        <f t="shared" si="124"/>
        <v>0.00015-59.8190851933917i</v>
      </c>
      <c r="M453" t="str">
        <f t="shared" si="125"/>
        <v>0.0004-10.556309151775i</v>
      </c>
      <c r="N453">
        <f t="shared" si="126"/>
        <v>89.989244371752662</v>
      </c>
      <c r="O453">
        <f t="shared" si="127"/>
        <v>75.703814252379985</v>
      </c>
      <c r="P453" s="3">
        <f t="shared" si="128"/>
        <v>75.703814252379985</v>
      </c>
      <c r="Q453" s="3">
        <f t="shared" si="129"/>
        <v>-90.010755628247338</v>
      </c>
      <c r="R453">
        <f t="shared" si="130"/>
        <v>89.989244371752662</v>
      </c>
      <c r="S453">
        <f t="shared" si="131"/>
        <v>4.7173843347630374E-3</v>
      </c>
      <c r="T453">
        <f t="shared" si="114"/>
        <v>75.703814252379985</v>
      </c>
    </row>
    <row r="454" spans="1:20" x14ac:dyDescent="0.25">
      <c r="A454">
        <f t="shared" si="115"/>
        <v>29.752832700276173</v>
      </c>
      <c r="B454">
        <f t="shared" si="132"/>
        <v>4.7353103952351372</v>
      </c>
      <c r="C454" t="str">
        <f t="shared" si="116"/>
        <v>-1.14473208068257-6074.96125799832i</v>
      </c>
      <c r="D454" t="str">
        <f t="shared" si="117"/>
        <v>3.47812499985268-3361.02453439974i</v>
      </c>
      <c r="E454" t="str">
        <f t="shared" si="118"/>
        <v>162.469535712473+0.00345824487367234i</v>
      </c>
      <c r="F454" t="str">
        <f t="shared" si="119"/>
        <v>2.42492492491118-31541.1459494899i</v>
      </c>
      <c r="G454" t="str">
        <f t="shared" si="120"/>
        <v>0.999999999994335-0.0000023802266160086i</v>
      </c>
      <c r="H454" t="str">
        <f t="shared" si="121"/>
        <v>1078.6524798682+0.996276866607819i</v>
      </c>
      <c r="I454" t="str">
        <f t="shared" si="122"/>
        <v>96.0264679296958-95977.2902361606i</v>
      </c>
      <c r="K454" t="str">
        <f t="shared" si="123"/>
        <v>0.0111249823152906-0.0000138457184439985i</v>
      </c>
      <c r="L454" t="str">
        <f t="shared" si="124"/>
        <v>0.00015-59.59263318728i</v>
      </c>
      <c r="M454" t="str">
        <f t="shared" si="125"/>
        <v>0.0004-10.5163470330494i</v>
      </c>
      <c r="N454">
        <f t="shared" si="126"/>
        <v>89.989203500510627</v>
      </c>
      <c r="O454">
        <f t="shared" si="127"/>
        <v>75.6708704070507</v>
      </c>
      <c r="P454" s="3">
        <f t="shared" si="128"/>
        <v>75.6708704070507</v>
      </c>
      <c r="Q454" s="3">
        <f t="shared" si="129"/>
        <v>-90.010796499489373</v>
      </c>
      <c r="R454">
        <f t="shared" si="130"/>
        <v>89.989203500510627</v>
      </c>
      <c r="S454">
        <f t="shared" si="131"/>
        <v>4.7353103952351375E-3</v>
      </c>
      <c r="T454">
        <f t="shared" si="114"/>
        <v>75.6708704070507</v>
      </c>
    </row>
    <row r="455" spans="1:20" x14ac:dyDescent="0.25">
      <c r="A455">
        <f t="shared" si="115"/>
        <v>29.865893464537226</v>
      </c>
      <c r="B455">
        <f t="shared" si="132"/>
        <v>4.7533045747370313</v>
      </c>
      <c r="C455" t="str">
        <f t="shared" si="116"/>
        <v>-1.14473206266504-6051.96378183314i</v>
      </c>
      <c r="D455" t="str">
        <f t="shared" si="117"/>
        <v>3.47812499985154-3348.30099080704i</v>
      </c>
      <c r="E455" t="str">
        <f t="shared" si="118"/>
        <v>162.469535702961+0.0034713862253337i</v>
      </c>
      <c r="F455" t="str">
        <f t="shared" si="119"/>
        <v>2.42492492491109-31421.7433248993i</v>
      </c>
      <c r="G455" t="str">
        <f t="shared" si="120"/>
        <v>0.999999999994291-2.38927147714934E-06i</v>
      </c>
      <c r="H455" t="str">
        <f t="shared" si="121"/>
        <v>1078.65248591768+1.00006271967326i</v>
      </c>
      <c r="I455" t="str">
        <f t="shared" si="122"/>
        <v>96.0264680573921-95613.9576834783i</v>
      </c>
      <c r="K455" t="str">
        <f t="shared" si="123"/>
        <v>0.0111249821806317-0.0000138983320014193i</v>
      </c>
      <c r="L455" t="str">
        <f t="shared" si="124"/>
        <v>0.00015-59.3670384412035i</v>
      </c>
      <c r="M455" t="str">
        <f t="shared" si="125"/>
        <v>0.0004-10.4765361955065i</v>
      </c>
      <c r="N455">
        <f t="shared" si="126"/>
        <v>89.989162473959496</v>
      </c>
      <c r="O455">
        <f t="shared" si="127"/>
        <v>75.637926561581367</v>
      </c>
      <c r="P455" s="3">
        <f t="shared" si="128"/>
        <v>75.637926561581367</v>
      </c>
      <c r="Q455" s="3">
        <f t="shared" si="129"/>
        <v>-90.010837526040504</v>
      </c>
      <c r="R455">
        <f t="shared" si="130"/>
        <v>89.989162473959496</v>
      </c>
      <c r="S455">
        <f t="shared" si="131"/>
        <v>4.7533045747370313E-3</v>
      </c>
      <c r="T455">
        <f t="shared" si="114"/>
        <v>75.637926561581367</v>
      </c>
    </row>
    <row r="456" spans="1:20" x14ac:dyDescent="0.25">
      <c r="A456">
        <f t="shared" si="115"/>
        <v>29.97938385970247</v>
      </c>
      <c r="B456">
        <f t="shared" si="132"/>
        <v>4.771367132121032</v>
      </c>
      <c r="C456" t="str">
        <f t="shared" si="116"/>
        <v>-1.14473204451022-6029.05336519867i</v>
      </c>
      <c r="D456" t="str">
        <f t="shared" si="117"/>
        <v>3.47812499985042-3335.6256136482i</v>
      </c>
      <c r="E456" t="str">
        <f t="shared" si="118"/>
        <v>162.469535693375+0.00348457751437462i</v>
      </c>
      <c r="F456" t="str">
        <f t="shared" si="119"/>
        <v>2.42492492491097-31302.7927126353i</v>
      </c>
      <c r="G456" t="str">
        <f t="shared" si="120"/>
        <v>0.999999999994248-0.0000023983507087624i</v>
      </c>
      <c r="H456" t="str">
        <f t="shared" si="121"/>
        <v>1078.65249201323+1.00386295899149i</v>
      </c>
      <c r="I456" t="str">
        <f t="shared" si="122"/>
        <v>96.0264681860613-95252.0005696772i</v>
      </c>
      <c r="K456" t="str">
        <f t="shared" si="123"/>
        <v>0.0111249820449474-0.0000139511454883824i</v>
      </c>
      <c r="L456" t="str">
        <f t="shared" si="124"/>
        <v>0.00015-59.1422977099059i</v>
      </c>
      <c r="M456" t="str">
        <f t="shared" si="125"/>
        <v>0.0004-10.436876066454i</v>
      </c>
      <c r="N456">
        <f t="shared" si="126"/>
        <v>89.989121291509164</v>
      </c>
      <c r="O456">
        <f t="shared" si="127"/>
        <v>75.604982715970678</v>
      </c>
      <c r="P456" s="3">
        <f t="shared" si="128"/>
        <v>75.604982715970678</v>
      </c>
      <c r="Q456" s="3">
        <f t="shared" si="129"/>
        <v>-90.010878708490836</v>
      </c>
      <c r="R456">
        <f t="shared" si="130"/>
        <v>89.989121291509164</v>
      </c>
      <c r="S456">
        <f t="shared" si="131"/>
        <v>4.7713671321210323E-3</v>
      </c>
      <c r="T456">
        <f t="shared" si="114"/>
        <v>75.604982715970678</v>
      </c>
    </row>
    <row r="457" spans="1:20" x14ac:dyDescent="0.25">
      <c r="A457">
        <f t="shared" si="115"/>
        <v>30.093305518369338</v>
      </c>
      <c r="B457">
        <f t="shared" si="132"/>
        <v>4.7894983272230922</v>
      </c>
      <c r="C457" t="str">
        <f t="shared" si="116"/>
        <v>-1.14473202621726-6006.229678521i</v>
      </c>
      <c r="D457" t="str">
        <f t="shared" si="117"/>
        <v>3.47812499984929-3322.99822058367i</v>
      </c>
      <c r="E457" t="str">
        <f t="shared" si="118"/>
        <v>162.469535683716+0.00349781893055743i</v>
      </c>
      <c r="F457" t="str">
        <f t="shared" si="119"/>
        <v>2.42492492491087-31184.2924015538i</v>
      </c>
      <c r="G457" t="str">
        <f t="shared" si="120"/>
        <v>0.999999999994204-0.0000024074644414556i</v>
      </c>
      <c r="H457" t="str">
        <f t="shared" si="121"/>
        <v>1078.65249815519+1.00767763923039i</v>
      </c>
      <c r="I457" t="str">
        <f t="shared" si="122"/>
        <v>96.0264683157115-94891.4136878831i</v>
      </c>
      <c r="K457" t="str">
        <f t="shared" si="123"/>
        <v>0.01112498190823-0.0000140041596645976i</v>
      </c>
      <c r="L457" t="str">
        <f t="shared" si="124"/>
        <v>0.00015-58.9184077604163i</v>
      </c>
      <c r="M457" t="str">
        <f t="shared" si="125"/>
        <v>0.0004-10.3973660753676i</v>
      </c>
      <c r="N457">
        <f t="shared" si="126"/>
        <v>89.989079952567238</v>
      </c>
      <c r="O457">
        <f t="shared" si="127"/>
        <v>75.572038870217753</v>
      </c>
      <c r="P457" s="3">
        <f t="shared" si="128"/>
        <v>75.572038870217753</v>
      </c>
      <c r="Q457" s="3">
        <f t="shared" si="129"/>
        <v>-90.010920047432762</v>
      </c>
      <c r="R457">
        <f t="shared" si="130"/>
        <v>89.989079952567238</v>
      </c>
      <c r="S457">
        <f t="shared" si="131"/>
        <v>4.789498327223092E-3</v>
      </c>
      <c r="T457">
        <f t="shared" si="114"/>
        <v>75.572038870217753</v>
      </c>
    </row>
    <row r="458" spans="1:20" x14ac:dyDescent="0.25">
      <c r="A458">
        <f t="shared" si="115"/>
        <v>30.207660079339142</v>
      </c>
      <c r="B458">
        <f t="shared" si="132"/>
        <v>4.8076984208665401</v>
      </c>
      <c r="C458" t="str">
        <f t="shared" si="116"/>
        <v>-1.14473200778517-5983.49239347369i</v>
      </c>
      <c r="D458" t="str">
        <f t="shared" si="117"/>
        <v>3.47812499984813-3310.41862996415i</v>
      </c>
      <c r="E458" t="str">
        <f t="shared" si="118"/>
        <v>162.469535673985+0.0035111106643695i</v>
      </c>
      <c r="F458" t="str">
        <f t="shared" si="119"/>
        <v>2.42492492491077-31066.2406869877i</v>
      </c>
      <c r="G458" t="str">
        <f t="shared" si="120"/>
        <v>0.99999999999416-2.41661280633302E-06i</v>
      </c>
      <c r="H458" t="str">
        <f t="shared" si="121"/>
        <v>1078.65250434392+1.0115068152656i</v>
      </c>
      <c r="I458" t="str">
        <f t="shared" si="122"/>
        <v>96.0264684463503-94532.191850932i</v>
      </c>
      <c r="K458" t="str">
        <f t="shared" si="123"/>
        <v>0.0111249817704715-0.0000140573752926612i</v>
      </c>
      <c r="L458" t="str">
        <f t="shared" si="124"/>
        <v>0.00015-58.6953653720026i</v>
      </c>
      <c r="M458" t="str">
        <f t="shared" si="125"/>
        <v>0.0004-10.3580056538828i</v>
      </c>
      <c r="N458">
        <f t="shared" si="126"/>
        <v>89.989038456539035</v>
      </c>
      <c r="O458">
        <f t="shared" si="127"/>
        <v>75.539095024321412</v>
      </c>
      <c r="P458" s="3">
        <f t="shared" si="128"/>
        <v>75.539095024321412</v>
      </c>
      <c r="Q458" s="3">
        <f t="shared" si="129"/>
        <v>-90.010961543460965</v>
      </c>
      <c r="R458">
        <f t="shared" si="130"/>
        <v>89.989038456539035</v>
      </c>
      <c r="S458">
        <f t="shared" si="131"/>
        <v>4.8076984208665404E-3</v>
      </c>
      <c r="T458">
        <f t="shared" si="114"/>
        <v>75.539095024321412</v>
      </c>
    </row>
    <row r="459" spans="1:20" x14ac:dyDescent="0.25">
      <c r="A459">
        <f t="shared" si="115"/>
        <v>30.322449187640633</v>
      </c>
      <c r="B459">
        <f t="shared" si="132"/>
        <v>4.8259676748658329</v>
      </c>
      <c r="C459" t="str">
        <f t="shared" si="116"/>
        <v>-1.14473198921255-5960.84118297321i</v>
      </c>
      <c r="D459" t="str">
        <f t="shared" si="117"/>
        <v>3.47812499984697-3297.886660828i</v>
      </c>
      <c r="E459" t="str">
        <f t="shared" si="118"/>
        <v>162.469535664178+0.00352445290702088i</v>
      </c>
      <c r="F459" t="str">
        <f t="shared" si="119"/>
        <v>2.42492492491066-30948.6358707235i</v>
      </c>
      <c r="G459" t="str">
        <f t="shared" si="120"/>
        <v>0.999999999994116-2.42579593499698E-06i</v>
      </c>
      <c r="H459" t="str">
        <f t="shared" si="121"/>
        <v>1078.65251057978+1.01535054218124i</v>
      </c>
      <c r="I459" t="str">
        <f t="shared" si="122"/>
        <v>96.0264685779822-94174.3298912978i</v>
      </c>
      <c r="K459" t="str">
        <f t="shared" si="123"/>
        <v>0.0111249816316641-0.0000141107931380668i</v>
      </c>
      <c r="L459" t="str">
        <f t="shared" si="124"/>
        <v>0.00015-58.4731673361255i</v>
      </c>
      <c r="M459" t="str">
        <f t="shared" si="125"/>
        <v>0.0004-10.3187942357868i</v>
      </c>
      <c r="N459">
        <f t="shared" si="126"/>
        <v>89.988996802827671</v>
      </c>
      <c r="O459">
        <f t="shared" si="127"/>
        <v>75.506151178280504</v>
      </c>
      <c r="P459" s="3">
        <f t="shared" si="128"/>
        <v>75.506151178280504</v>
      </c>
      <c r="Q459" s="3">
        <f t="shared" si="129"/>
        <v>-90.011003197172329</v>
      </c>
      <c r="R459">
        <f t="shared" si="130"/>
        <v>89.988996802827671</v>
      </c>
      <c r="S459">
        <f t="shared" si="131"/>
        <v>4.8259676748658329E-3</v>
      </c>
      <c r="T459">
        <f t="shared" si="114"/>
        <v>75.506151178280504</v>
      </c>
    </row>
    <row r="460" spans="1:20" x14ac:dyDescent="0.25">
      <c r="A460">
        <f t="shared" si="115"/>
        <v>30.437674494553669</v>
      </c>
      <c r="B460">
        <f t="shared" si="132"/>
        <v>4.8443063520303236</v>
      </c>
      <c r="C460" t="str">
        <f t="shared" si="116"/>
        <v>-1.14473197049848-5938.27572117439i</v>
      </c>
      <c r="D460" t="str">
        <f t="shared" si="117"/>
        <v>3.47812499984581-3285.40213289865i</v>
      </c>
      <c r="E460" t="str">
        <f t="shared" si="118"/>
        <v>162.469535654298+0.00353784585044705i</v>
      </c>
      <c r="F460" t="str">
        <f t="shared" si="119"/>
        <v>2.42492492491055-30831.4762609766i</v>
      </c>
      <c r="G460" t="str">
        <f t="shared" si="120"/>
        <v>0.999999999994071-2.43501395954985E-06i</v>
      </c>
      <c r="H460" t="str">
        <f t="shared" si="121"/>
        <v>1078.65251686312+1.0192088752708i</v>
      </c>
      <c r="I460" t="str">
        <f t="shared" si="122"/>
        <v>96.0264687106161-93817.8226610158i</v>
      </c>
      <c r="K460" t="str">
        <f t="shared" si="123"/>
        <v>0.0111249814917997-0.0000141644139692169i</v>
      </c>
      <c r="L460" t="str">
        <f t="shared" si="124"/>
        <v>0.00015-58.251810456391i</v>
      </c>
      <c r="M460" t="str">
        <f t="shared" si="125"/>
        <v>0.0004-10.2797312570102i</v>
      </c>
      <c r="N460">
        <f t="shared" si="126"/>
        <v>89.988954990833975</v>
      </c>
      <c r="O460">
        <f t="shared" si="127"/>
        <v>75.473207332094091</v>
      </c>
      <c r="P460" s="3">
        <f t="shared" si="128"/>
        <v>75.473207332094091</v>
      </c>
      <c r="Q460" s="3">
        <f t="shared" si="129"/>
        <v>-90.011045009166025</v>
      </c>
      <c r="R460">
        <f t="shared" si="130"/>
        <v>89.988954990833975</v>
      </c>
      <c r="S460">
        <f t="shared" si="131"/>
        <v>4.8443063520303238E-3</v>
      </c>
      <c r="T460">
        <f t="shared" si="114"/>
        <v>75.473207332094091</v>
      </c>
    </row>
    <row r="461" spans="1:20" x14ac:dyDescent="0.25">
      <c r="A461">
        <f t="shared" si="115"/>
        <v>30.553337657632976</v>
      </c>
      <c r="B461">
        <f t="shared" si="132"/>
        <v>4.8627147161680391</v>
      </c>
      <c r="C461" t="str">
        <f t="shared" si="116"/>
        <v>-1.14473195164194-5915.79568346543i</v>
      </c>
      <c r="D461" t="str">
        <f t="shared" si="117"/>
        <v>3.47812499984462-3272.96486658198i</v>
      </c>
      <c r="E461" t="str">
        <f t="shared" si="118"/>
        <v>162.469535644341+0.00355128968731495i</v>
      </c>
      <c r="F461" t="str">
        <f t="shared" si="119"/>
        <v>2.42492492491044-30714.7601723665i</v>
      </c>
      <c r="G461" t="str">
        <f t="shared" si="120"/>
        <v>0.999999999994026-2.44426701259604E-06i</v>
      </c>
      <c r="H461" t="str">
        <f t="shared" si="121"/>
        <v>1078.65252319429+1.02308187003786i</v>
      </c>
      <c r="I461" t="str">
        <f t="shared" si="122"/>
        <v>96.0264688442581-93462.6650316081i</v>
      </c>
      <c r="K461" t="str">
        <f t="shared" si="123"/>
        <v>0.0111249813508704-0.0000142182385574339i</v>
      </c>
      <c r="L461" t="str">
        <f t="shared" si="124"/>
        <v>0.00015-58.0312915485068i</v>
      </c>
      <c r="M461" t="str">
        <f t="shared" si="125"/>
        <v>0.0004-10.2408161556188i</v>
      </c>
      <c r="N461">
        <f t="shared" si="126"/>
        <v>89.98891301995647</v>
      </c>
      <c r="O461">
        <f t="shared" si="127"/>
        <v>75.440263485760937</v>
      </c>
      <c r="P461" s="3">
        <f t="shared" si="128"/>
        <v>75.440263485760937</v>
      </c>
      <c r="Q461" s="3">
        <f t="shared" si="129"/>
        <v>-90.01108698004353</v>
      </c>
      <c r="R461">
        <f t="shared" si="130"/>
        <v>89.98891301995647</v>
      </c>
      <c r="S461">
        <f t="shared" si="131"/>
        <v>4.8627147161680387E-3</v>
      </c>
      <c r="T461">
        <f t="shared" si="114"/>
        <v>75.440263485760937</v>
      </c>
    </row>
    <row r="462" spans="1:20" x14ac:dyDescent="0.25">
      <c r="A462">
        <f t="shared" si="115"/>
        <v>30.669440340731978</v>
      </c>
      <c r="B462">
        <f t="shared" si="132"/>
        <v>4.8811930320894774</v>
      </c>
      <c r="C462" t="str">
        <f t="shared" si="116"/>
        <v>-1.14473193264183-5893.4007464635i</v>
      </c>
      <c r="D462" t="str">
        <f t="shared" si="117"/>
        <v>3.47812499984345-3260.57468296372i</v>
      </c>
      <c r="E462" t="str">
        <f t="shared" si="118"/>
        <v>162.46953563431+0.00356478461102093i</v>
      </c>
      <c r="F462" t="str">
        <f t="shared" si="119"/>
        <v>2.42492492491032-30598.4859258933i</v>
      </c>
      <c r="G462" t="str">
        <f t="shared" si="120"/>
        <v>0.99999999999398-2.45355522724379E-06i</v>
      </c>
      <c r="H462" t="str">
        <f t="shared" si="121"/>
        <v>1078.65252957368+1.02696958219698i</v>
      </c>
      <c r="I462" t="str">
        <f t="shared" si="122"/>
        <v>96.0264689789209-93108.8518940161i</v>
      </c>
      <c r="K462" t="str">
        <f t="shared" si="123"/>
        <v>0.011124981208868-0.0000142722676769707i</v>
      </c>
      <c r="L462" t="str">
        <f t="shared" si="124"/>
        <v>0.00015-57.811607440234i</v>
      </c>
      <c r="M462" t="str">
        <f t="shared" si="125"/>
        <v>0.0004-10.202048371806i</v>
      </c>
      <c r="N462">
        <f t="shared" si="126"/>
        <v>89.988870889591425</v>
      </c>
      <c r="O462">
        <f t="shared" si="127"/>
        <v>75.407319639280047</v>
      </c>
      <c r="P462" s="3">
        <f t="shared" si="128"/>
        <v>75.407319639280047</v>
      </c>
      <c r="Q462" s="3">
        <f t="shared" si="129"/>
        <v>-90.011129110408575</v>
      </c>
      <c r="R462">
        <f t="shared" si="130"/>
        <v>89.988870889591425</v>
      </c>
      <c r="S462">
        <f t="shared" si="131"/>
        <v>4.8811930320894776E-3</v>
      </c>
      <c r="T462">
        <f t="shared" si="114"/>
        <v>75.407319639280047</v>
      </c>
    </row>
    <row r="463" spans="1:20" x14ac:dyDescent="0.25">
      <c r="A463">
        <f t="shared" si="115"/>
        <v>30.785984214026762</v>
      </c>
      <c r="B463">
        <f t="shared" si="132"/>
        <v>4.8997415656114178</v>
      </c>
      <c r="C463" t="str">
        <f t="shared" si="116"/>
        <v>-1.14473191349708-5871.09058800979i</v>
      </c>
      <c r="D463" t="str">
        <f t="shared" si="117"/>
        <v>3.47812499984226-3248.23140380693i</v>
      </c>
      <c r="E463" t="str">
        <f t="shared" si="118"/>
        <v>162.469535624201+0.00357833081569961i</v>
      </c>
      <c r="F463" t="str">
        <f t="shared" si="119"/>
        <v>2.42492492491021-30482.6518489127i</v>
      </c>
      <c r="G463" t="str">
        <f t="shared" si="120"/>
        <v>0.999999999993934-0.0000024628787371072i</v>
      </c>
      <c r="H463" t="str">
        <f t="shared" si="121"/>
        <v>1078.65253600164+1.03087206767434i</v>
      </c>
      <c r="I463" t="str">
        <f t="shared" si="122"/>
        <v>96.0264691146075-92756.3781585166i</v>
      </c>
      <c r="K463" t="str">
        <f t="shared" si="123"/>
        <v>0.0111249810657843-0.0000143265021050221i</v>
      </c>
      <c r="L463" t="str">
        <f t="shared" si="124"/>
        <v>0.00015-57.5927549713428i</v>
      </c>
      <c r="M463" t="str">
        <f t="shared" si="125"/>
        <v>0.0004-10.163427347884i</v>
      </c>
      <c r="N463">
        <f t="shared" si="126"/>
        <v>89.98882859913283</v>
      </c>
      <c r="O463">
        <f t="shared" si="127"/>
        <v>75.374375792650113</v>
      </c>
      <c r="P463" s="3">
        <f t="shared" si="128"/>
        <v>75.374375792650113</v>
      </c>
      <c r="Q463" s="3">
        <f t="shared" si="129"/>
        <v>-90.01117140086717</v>
      </c>
      <c r="R463">
        <f t="shared" si="130"/>
        <v>89.98882859913283</v>
      </c>
      <c r="S463">
        <f t="shared" si="131"/>
        <v>4.8997415656114179E-3</v>
      </c>
      <c r="T463">
        <f t="shared" si="114"/>
        <v>75.374375792650113</v>
      </c>
    </row>
    <row r="464" spans="1:20" x14ac:dyDescent="0.25">
      <c r="A464">
        <f t="shared" si="115"/>
        <v>30.902970954040065</v>
      </c>
      <c r="B464">
        <f t="shared" si="132"/>
        <v>4.9183605835607409</v>
      </c>
      <c r="C464" t="str">
        <f t="shared" si="116"/>
        <v>-1.14473189420648-5848.8648871653i</v>
      </c>
      <c r="D464" t="str">
        <f t="shared" si="117"/>
        <v>3.47812499984105-3235.9348515494i</v>
      </c>
      <c r="E464" t="str">
        <f t="shared" si="118"/>
        <v>162.469535614016+0.00359192849622111i</v>
      </c>
      <c r="F464" t="str">
        <f t="shared" si="119"/>
        <v>2.4249249249101-30367.2562751127i</v>
      </c>
      <c r="G464" t="str">
        <f t="shared" si="120"/>
        <v>0.999999999993888-0.0000024722376763081i</v>
      </c>
      <c r="H464" t="str">
        <f t="shared" si="121"/>
        <v>1078.65254247855+1.0347893826087i</v>
      </c>
      <c r="I464" t="str">
        <f t="shared" si="122"/>
        <v>96.0264692513272-92405.2387546579i</v>
      </c>
      <c r="K464" t="str">
        <f t="shared" si="123"/>
        <v>0.0111249809216111-0.0000143809426217357i</v>
      </c>
      <c r="L464" t="str">
        <f t="shared" si="124"/>
        <v>0.00015-57.3747309935672i</v>
      </c>
      <c r="M464" t="str">
        <f t="shared" si="125"/>
        <v>0.0004-10.1249525282766i</v>
      </c>
      <c r="N464">
        <f t="shared" si="126"/>
        <v>89.98878614797232</v>
      </c>
      <c r="O464">
        <f t="shared" si="127"/>
        <v>75.34143194587017</v>
      </c>
      <c r="P464" s="3">
        <f t="shared" si="128"/>
        <v>75.34143194587017</v>
      </c>
      <c r="Q464" s="3">
        <f t="shared" si="129"/>
        <v>-90.01121385202768</v>
      </c>
      <c r="R464">
        <f t="shared" si="130"/>
        <v>89.98878614797232</v>
      </c>
      <c r="S464">
        <f t="shared" si="131"/>
        <v>4.9183605835607406E-3</v>
      </c>
      <c r="T464">
        <f t="shared" si="114"/>
        <v>75.34143194587017</v>
      </c>
    </row>
    <row r="465" spans="1:20" x14ac:dyDescent="0.25">
      <c r="A465">
        <f t="shared" si="115"/>
        <v>31.020402243665416</v>
      </c>
      <c r="B465">
        <f t="shared" si="132"/>
        <v>4.9370503537782717</v>
      </c>
      <c r="C465" t="str">
        <f t="shared" si="116"/>
        <v>-1.14473187476914-5826.7233242058i</v>
      </c>
      <c r="D465" t="str">
        <f t="shared" si="117"/>
        <v>3.47812499983985-3223.68484930109i</v>
      </c>
      <c r="E465" t="str">
        <f t="shared" si="118"/>
        <v>162.469535603753+0.0036055778481963i</v>
      </c>
      <c r="F465" t="str">
        <f t="shared" si="119"/>
        <v>2.42492492490999-30252.2975444894i</v>
      </c>
      <c r="G465" t="str">
        <f t="shared" si="120"/>
        <v>0.999999999993842-2.48163217947795E-06i</v>
      </c>
      <c r="H465" t="str">
        <f t="shared" si="121"/>
        <v>1078.65254900478+1.03872158335216i</v>
      </c>
      <c r="I465" t="str">
        <f t="shared" si="122"/>
        <v>96.0264693890904-92055.428631182i</v>
      </c>
      <c r="K465" t="str">
        <f t="shared" si="123"/>
        <v>0.0111249807763401-0.0000144355900102242i</v>
      </c>
      <c r="L465" t="str">
        <f t="shared" si="124"/>
        <v>0.00015-57.1575323705591i</v>
      </c>
      <c r="M465" t="str">
        <f t="shared" si="125"/>
        <v>0.0004-10.0866233595104i</v>
      </c>
      <c r="N465">
        <f t="shared" si="126"/>
        <v>89.988743535499268</v>
      </c>
      <c r="O465">
        <f t="shared" si="127"/>
        <v>75.30848809893898</v>
      </c>
      <c r="P465" s="3">
        <f t="shared" si="128"/>
        <v>75.30848809893898</v>
      </c>
      <c r="Q465" s="3">
        <f t="shared" si="129"/>
        <v>-90.011256464500732</v>
      </c>
      <c r="R465">
        <f t="shared" si="130"/>
        <v>89.988743535499268</v>
      </c>
      <c r="S465">
        <f t="shared" si="131"/>
        <v>4.9370503537782716E-3</v>
      </c>
      <c r="T465">
        <f t="shared" si="114"/>
        <v>75.30848809893898</v>
      </c>
    </row>
    <row r="466" spans="1:20" x14ac:dyDescent="0.25">
      <c r="A466">
        <f t="shared" si="115"/>
        <v>31.138279772191343</v>
      </c>
      <c r="B466">
        <f t="shared" si="132"/>
        <v>4.9558111451226292</v>
      </c>
      <c r="C466" t="str">
        <f t="shared" si="116"/>
        <v>-1.14473185518368-5804.66558061752i</v>
      </c>
      <c r="D466" t="str">
        <f t="shared" si="117"/>
        <v>3.47812499983864-3211.48122084161i</v>
      </c>
      <c r="E466" t="str">
        <f t="shared" si="118"/>
        <v>162.469535593413+0.00361927906798077i</v>
      </c>
      <c r="F466" t="str">
        <f t="shared" si="119"/>
        <v>2.42492492490988-30137.7740033226i</v>
      </c>
      <c r="G466" t="str">
        <f t="shared" si="120"/>
        <v>0.999999999993795-2.49106238175985E-06i</v>
      </c>
      <c r="H466" t="str">
        <f t="shared" si="121"/>
        <v>1078.65255558071+1.04266872647089i</v>
      </c>
      <c r="I466" t="str">
        <f t="shared" si="122"/>
        <v>96.0264695279003-91706.9427559524i</v>
      </c>
      <c r="K466" t="str">
        <f t="shared" si="123"/>
        <v>0.0111249806299629-0.0000144904450565747i</v>
      </c>
      <c r="L466" t="str">
        <f t="shared" si="124"/>
        <v>0.00015-56.9411559778434i</v>
      </c>
      <c r="M466" t="str">
        <f t="shared" si="125"/>
        <v>0.0004-10.0484392902076i</v>
      </c>
      <c r="N466">
        <f t="shared" si="126"/>
        <v>89.988700761100716</v>
      </c>
      <c r="O466">
        <f t="shared" si="127"/>
        <v>75.27554425185545</v>
      </c>
      <c r="P466" s="3">
        <f t="shared" si="128"/>
        <v>75.27554425185545</v>
      </c>
      <c r="Q466" s="3">
        <f t="shared" si="129"/>
        <v>-90.011299238899284</v>
      </c>
      <c r="R466">
        <f t="shared" si="130"/>
        <v>89.988700761100716</v>
      </c>
      <c r="S466">
        <f t="shared" si="131"/>
        <v>4.9558111451226293E-3</v>
      </c>
      <c r="T466">
        <f t="shared" si="114"/>
        <v>75.27554425185545</v>
      </c>
    </row>
    <row r="467" spans="1:20" x14ac:dyDescent="0.25">
      <c r="A467">
        <f t="shared" si="115"/>
        <v>31.256605235325669</v>
      </c>
      <c r="B467">
        <f t="shared" si="132"/>
        <v>4.974643227474095</v>
      </c>
      <c r="C467" t="str">
        <f t="shared" si="116"/>
        <v>-1.14473183544907-5782.69133909235i</v>
      </c>
      <c r="D467" t="str">
        <f t="shared" si="117"/>
        <v>3.4781249998374-3199.32379061765i</v>
      </c>
      <c r="E467" t="str">
        <f t="shared" si="118"/>
        <v>162.469535582993+0.00363303235267399i</v>
      </c>
      <c r="F467" t="str">
        <f t="shared" si="119"/>
        <v>2.42492492490976-30023.6840041528i</v>
      </c>
      <c r="G467" t="str">
        <f t="shared" si="120"/>
        <v>0.999999999993747-2.50052841881042E-06i</v>
      </c>
      <c r="H467" t="str">
        <f t="shared" si="121"/>
        <v>1078.6525622067+1.04663086874608i</v>
      </c>
      <c r="I467" t="str">
        <f t="shared" si="122"/>
        <v>96.0264696677669-91359.7761158816i</v>
      </c>
      <c r="K467" t="str">
        <f t="shared" si="123"/>
        <v>0.0111249804824712-0.000014545508549862i</v>
      </c>
      <c r="L467" t="str">
        <f t="shared" si="124"/>
        <v>0.00015-56.7255987027727i</v>
      </c>
      <c r="M467" t="str">
        <f t="shared" si="125"/>
        <v>0.0004-10.0103997710776i</v>
      </c>
      <c r="N467">
        <f t="shared" si="126"/>
        <v>89.988657824161336</v>
      </c>
      <c r="O467">
        <f t="shared" si="127"/>
        <v>75.242600404618372</v>
      </c>
      <c r="P467" s="3">
        <f t="shared" si="128"/>
        <v>75.242600404618372</v>
      </c>
      <c r="Q467" s="3">
        <f t="shared" si="129"/>
        <v>-90.011342175838664</v>
      </c>
      <c r="R467">
        <f t="shared" si="130"/>
        <v>89.988657824161336</v>
      </c>
      <c r="S467">
        <f t="shared" si="131"/>
        <v>4.9746432274740951E-3</v>
      </c>
      <c r="T467">
        <f t="shared" si="114"/>
        <v>75.242600404618372</v>
      </c>
    </row>
    <row r="468" spans="1:20" x14ac:dyDescent="0.25">
      <c r="A468">
        <f t="shared" si="115"/>
        <v>31.375380335219909</v>
      </c>
      <c r="B468">
        <f t="shared" si="132"/>
        <v>4.9935468717384968</v>
      </c>
      <c r="C468" t="str">
        <f t="shared" si="116"/>
        <v>-1.14473181556416-5760.80028352354i</v>
      </c>
      <c r="D468" t="str">
        <f t="shared" si="117"/>
        <v>3.47812499983617-3187.21238374052i</v>
      </c>
      <c r="E468" t="str">
        <f t="shared" si="118"/>
        <v>162.469535572494+0.0036468379001266i</v>
      </c>
      <c r="F468" t="str">
        <f t="shared" si="119"/>
        <v>2.42492492490965-29910.0259057571i</v>
      </c>
      <c r="G468" t="str">
        <f t="shared" si="120"/>
        <v>0.9999999999937-2.51003042680178E-06i</v>
      </c>
      <c r="H468" t="str">
        <f t="shared" si="121"/>
        <v>1078.65256888314+1.05060806717466i</v>
      </c>
      <c r="I468" t="str">
        <f t="shared" si="122"/>
        <v>96.0264698086976-91013.9237168616i</v>
      </c>
      <c r="K468" t="str">
        <f t="shared" si="123"/>
        <v>0.0111249803338565-0.0000146007812821589i</v>
      </c>
      <c r="L468" t="str">
        <f t="shared" si="124"/>
        <v>0.00015-56.5108574444838i</v>
      </c>
      <c r="M468" t="str">
        <f t="shared" si="125"/>
        <v>0.0004-9.97250425490888i</v>
      </c>
      <c r="N468">
        <f t="shared" si="126"/>
        <v>89.988614724063524</v>
      </c>
      <c r="O468">
        <f t="shared" si="127"/>
        <v>75.209656557226651</v>
      </c>
      <c r="P468" s="3">
        <f t="shared" si="128"/>
        <v>75.209656557226651</v>
      </c>
      <c r="Q468" s="3">
        <f t="shared" si="129"/>
        <v>-90.011385275936476</v>
      </c>
      <c r="R468">
        <f t="shared" si="130"/>
        <v>89.988614724063524</v>
      </c>
      <c r="S468">
        <f t="shared" si="131"/>
        <v>4.9935468717384971E-3</v>
      </c>
      <c r="T468">
        <f t="shared" si="114"/>
        <v>75.209656557226651</v>
      </c>
    </row>
    <row r="469" spans="1:20" x14ac:dyDescent="0.25">
      <c r="A469">
        <f t="shared" si="115"/>
        <v>31.494606780493747</v>
      </c>
      <c r="B469">
        <f t="shared" si="132"/>
        <v>5.0125223498511033</v>
      </c>
      <c r="C469" t="str">
        <f t="shared" si="116"/>
        <v>-1.14473179552801-5738.99209900082i</v>
      </c>
      <c r="D469" t="str">
        <f t="shared" si="117"/>
        <v>3.47812499983491-3175.14682598356i</v>
      </c>
      <c r="E469" t="str">
        <f t="shared" si="118"/>
        <v>162.469535561915+0.00366069590893898i</v>
      </c>
      <c r="F469" t="str">
        <f t="shared" si="119"/>
        <v>2.42492492490954-29796.7980731256i</v>
      </c>
      <c r="G469" t="str">
        <f t="shared" si="120"/>
        <v>0.999999999993652-2.51956854242351E-06i</v>
      </c>
      <c r="H469" t="str">
        <f t="shared" si="121"/>
        <v>1078.65257561042+1.0546003789702i</v>
      </c>
      <c r="I469" t="str">
        <f t="shared" si="122"/>
        <v>96.0264699507042-90669.3805836902i</v>
      </c>
      <c r="K469" t="str">
        <f t="shared" si="123"/>
        <v>0.0111249801841101-0.0000146562640485477i</v>
      </c>
      <c r="L469" t="str">
        <f t="shared" si="124"/>
        <v>0.00015-56.296929113851i</v>
      </c>
      <c r="M469" t="str">
        <f t="shared" si="125"/>
        <v>0.0004-9.93475219656196i</v>
      </c>
      <c r="N469">
        <f t="shared" si="126"/>
        <v>89.988571460187288</v>
      </c>
      <c r="O469">
        <f t="shared" si="127"/>
        <v>75.176712709679038</v>
      </c>
      <c r="P469" s="3">
        <f t="shared" si="128"/>
        <v>75.176712709679038</v>
      </c>
      <c r="Q469" s="3">
        <f t="shared" si="129"/>
        <v>-90.011428539812712</v>
      </c>
      <c r="R469">
        <f t="shared" si="130"/>
        <v>89.988571460187288</v>
      </c>
      <c r="S469">
        <f t="shared" si="131"/>
        <v>5.0125223498511031E-3</v>
      </c>
      <c r="T469">
        <f t="shared" si="114"/>
        <v>75.176712709679038</v>
      </c>
    </row>
    <row r="470" spans="1:20" x14ac:dyDescent="0.25">
      <c r="A470">
        <f t="shared" si="115"/>
        <v>31.614286286259624</v>
      </c>
      <c r="B470">
        <f t="shared" si="132"/>
        <v>5.0315699347805376</v>
      </c>
      <c r="C470" t="str">
        <f t="shared" si="116"/>
        <v>-1.14473177533928-5717.26647180612i</v>
      </c>
      <c r="D470" t="str">
        <f t="shared" si="117"/>
        <v>3.47812499983367-3163.12694377965i</v>
      </c>
      <c r="E470" t="str">
        <f t="shared" si="118"/>
        <v>162.469535551256+0.00367460657846925i</v>
      </c>
      <c r="F470" t="str">
        <f t="shared" si="119"/>
        <v>2.42492492490941-29683.9988774378i</v>
      </c>
      <c r="G470" t="str">
        <f t="shared" si="120"/>
        <v>0.999999999993603-2.52914290288459E-06i</v>
      </c>
      <c r="H470" t="str">
        <f t="shared" si="121"/>
        <v>1078.65258238894+1.05860786156361i</v>
      </c>
      <c r="I470" t="str">
        <f t="shared" si="122"/>
        <v>96.0264700937917-90326.1417599994i</v>
      </c>
      <c r="K470" t="str">
        <f t="shared" si="123"/>
        <v>0.0111249800332234-0.0000147119576471318i</v>
      </c>
      <c r="L470" t="str">
        <f t="shared" si="124"/>
        <v>0.00015-56.0838106334441i</v>
      </c>
      <c r="M470" t="str">
        <f t="shared" si="125"/>
        <v>0.0004-9.89714305296068i</v>
      </c>
      <c r="N470">
        <f t="shared" si="126"/>
        <v>89.988528031910292</v>
      </c>
      <c r="O470">
        <f t="shared" si="127"/>
        <v>75.14376886197428</v>
      </c>
      <c r="P470" s="3">
        <f t="shared" si="128"/>
        <v>75.14376886197428</v>
      </c>
      <c r="Q470" s="3">
        <f t="shared" si="129"/>
        <v>-90.011471968089708</v>
      </c>
      <c r="R470">
        <f t="shared" si="130"/>
        <v>89.988528031910292</v>
      </c>
      <c r="S470">
        <f t="shared" si="131"/>
        <v>5.0315699347805373E-3</v>
      </c>
      <c r="T470">
        <f t="shared" si="114"/>
        <v>75.14376886197428</v>
      </c>
    </row>
    <row r="471" spans="1:20" x14ac:dyDescent="0.25">
      <c r="A471">
        <f t="shared" si="115"/>
        <v>31.734420574147411</v>
      </c>
      <c r="B471">
        <f t="shared" si="132"/>
        <v>5.0506899005327037</v>
      </c>
      <c r="C471" t="str">
        <f t="shared" si="116"/>
        <v>-1.14473175499662-5695.62308940908i</v>
      </c>
      <c r="D471" t="str">
        <f t="shared" si="117"/>
        <v>3.47812499983239-3151.15256421877i</v>
      </c>
      <c r="E471" t="str">
        <f t="shared" si="118"/>
        <v>162.469535540515+0.00368857010883154i</v>
      </c>
      <c r="F471" t="str">
        <f t="shared" si="119"/>
        <v>2.4249249249093-29571.6266960396i</v>
      </c>
      <c r="G471" t="str">
        <f t="shared" si="120"/>
        <v>0.999999999993555-2.53875364591543E-06i</v>
      </c>
      <c r="H471" t="str">
        <f t="shared" si="121"/>
        <v>1078.65258921906+1.06263057260404i</v>
      </c>
      <c r="I471" t="str">
        <f t="shared" si="122"/>
        <v>96.0264702379662-89984.2023081817i</v>
      </c>
      <c r="K471" t="str">
        <f t="shared" si="123"/>
        <v>0.0111249798811879-0.0000147678628790466i</v>
      </c>
      <c r="L471" t="str">
        <f t="shared" si="124"/>
        <v>0.00015-55.8714989374817i</v>
      </c>
      <c r="M471" t="str">
        <f t="shared" si="125"/>
        <v>0.0004-9.859676283085i</v>
      </c>
      <c r="N471">
        <f t="shared" si="126"/>
        <v>89.988484438607827</v>
      </c>
      <c r="O471">
        <f t="shared" si="127"/>
        <v>75.110825014111327</v>
      </c>
      <c r="P471" s="3">
        <f t="shared" si="128"/>
        <v>75.110825014111327</v>
      </c>
      <c r="Q471" s="3">
        <f t="shared" si="129"/>
        <v>-90.011515561392173</v>
      </c>
      <c r="R471">
        <f t="shared" si="130"/>
        <v>89.988484438607827</v>
      </c>
      <c r="S471">
        <f t="shared" si="131"/>
        <v>5.0506899005327037E-3</v>
      </c>
      <c r="T471">
        <f t="shared" si="114"/>
        <v>75.110825014111327</v>
      </c>
    </row>
    <row r="472" spans="1:20" x14ac:dyDescent="0.25">
      <c r="A472">
        <f t="shared" si="115"/>
        <v>31.855011372329169</v>
      </c>
      <c r="B472">
        <f t="shared" si="132"/>
        <v>5.0698825221547281</v>
      </c>
      <c r="C472" t="str">
        <f t="shared" si="116"/>
        <v>-1.14473173449922-5674.06164046236i</v>
      </c>
      <c r="D472" t="str">
        <f t="shared" si="117"/>
        <v>3.47812499983111-3139.22351504545i</v>
      </c>
      <c r="E472" t="str">
        <f t="shared" si="118"/>
        <v>162.469535529693+0.00370258670089969i</v>
      </c>
      <c r="F472" t="str">
        <f t="shared" si="119"/>
        <v>2.42492492490917-29459.6799124192i</v>
      </c>
      <c r="G472" t="str">
        <f t="shared" si="120"/>
        <v>0.999999999993506-2.54840090976978E-06i</v>
      </c>
      <c r="H472" t="str">
        <f t="shared" si="121"/>
        <v>1078.65259610119+1.0666685699598i</v>
      </c>
      <c r="I472" t="str">
        <f t="shared" si="122"/>
        <v>96.0264703832405-89643.5573093238i</v>
      </c>
      <c r="K472" t="str">
        <f t="shared" si="123"/>
        <v>0.0111249797279947-0.0000148239805484725i</v>
      </c>
      <c r="L472" t="str">
        <f t="shared" si="124"/>
        <v>0.00015-55.6599909717886i</v>
      </c>
      <c r="M472" t="str">
        <f t="shared" si="125"/>
        <v>0.0004-9.82235134796273i</v>
      </c>
      <c r="N472">
        <f t="shared" si="126"/>
        <v>89.988440679652854</v>
      </c>
      <c r="O472">
        <f t="shared" si="127"/>
        <v>75.077881166088943</v>
      </c>
      <c r="P472" s="3">
        <f t="shared" si="128"/>
        <v>75.077881166088943</v>
      </c>
      <c r="Q472" s="3">
        <f t="shared" si="129"/>
        <v>-90.011559320347146</v>
      </c>
      <c r="R472">
        <f t="shared" si="130"/>
        <v>89.988440679652854</v>
      </c>
      <c r="S472">
        <f t="shared" si="131"/>
        <v>5.0698825221547278E-3</v>
      </c>
      <c r="T472">
        <f t="shared" si="114"/>
        <v>75.077881166088943</v>
      </c>
    </row>
    <row r="473" spans="1:20" x14ac:dyDescent="0.25">
      <c r="A473">
        <f t="shared" si="115"/>
        <v>31.976060415544023</v>
      </c>
      <c r="B473">
        <f t="shared" si="132"/>
        <v>5.0891480757389163</v>
      </c>
      <c r="C473" t="str">
        <f t="shared" si="116"/>
        <v>-1.14473171384577-5652.58181479723i</v>
      </c>
      <c r="D473" t="str">
        <f t="shared" si="117"/>
        <v>3.47812499982983-3127.33962465631i</v>
      </c>
      <c r="E473" t="str">
        <f t="shared" si="118"/>
        <v>162.469535518788+0.00371665655631044i</v>
      </c>
      <c r="F473" t="str">
        <f t="shared" si="119"/>
        <v>2.42492492490906-29348.1569161848i</v>
      </c>
      <c r="G473" t="str">
        <f t="shared" si="120"/>
        <v>0.999999999993456-2.55808483322678E-06i</v>
      </c>
      <c r="H473" t="str">
        <f t="shared" si="121"/>
        <v>1078.65260303573+1.07072191171902i</v>
      </c>
      <c r="I473" t="str">
        <f t="shared" si="122"/>
        <v>96.0264705296219-89304.2018631342i</v>
      </c>
      <c r="K473" t="str">
        <f t="shared" si="123"/>
        <v>0.011124979573635-0.0000148803114626447i</v>
      </c>
      <c r="L473" t="str">
        <f t="shared" si="124"/>
        <v>0.00015-55.4492836937526i</v>
      </c>
      <c r="M473" t="str">
        <f t="shared" si="125"/>
        <v>0.0004-9.78516771066218i</v>
      </c>
      <c r="N473">
        <f t="shared" si="126"/>
        <v>89.988396754415874</v>
      </c>
      <c r="O473">
        <f t="shared" si="127"/>
        <v>75.044937317905834</v>
      </c>
      <c r="P473" s="3">
        <f t="shared" si="128"/>
        <v>75.044937317905834</v>
      </c>
      <c r="Q473" s="3">
        <f t="shared" si="129"/>
        <v>-90.011603245584126</v>
      </c>
      <c r="R473">
        <f t="shared" si="130"/>
        <v>89.988396754415874</v>
      </c>
      <c r="S473">
        <f t="shared" si="131"/>
        <v>5.0891480757389159E-3</v>
      </c>
      <c r="T473">
        <f t="shared" si="114"/>
        <v>75.044937317905834</v>
      </c>
    </row>
    <row r="474" spans="1:20" x14ac:dyDescent="0.25">
      <c r="A474">
        <f t="shared" si="115"/>
        <v>32.097569445123092</v>
      </c>
      <c r="B474">
        <f t="shared" si="132"/>
        <v>5.1084868384267246</v>
      </c>
      <c r="C474" t="str">
        <f t="shared" si="116"/>
        <v>-1.14473169303489-5631.18330341925i</v>
      </c>
      <c r="D474" t="str">
        <f t="shared" si="117"/>
        <v>3.47812499982854-3115.50072209758i</v>
      </c>
      <c r="E474" t="str">
        <f t="shared" si="118"/>
        <v>162.469535507801+0.00373077987746814i</v>
      </c>
      <c r="F474" t="str">
        <f t="shared" si="119"/>
        <v>2.42492492490893-29237.0561030404i</v>
      </c>
      <c r="G474" t="str">
        <f t="shared" si="120"/>
        <v>0.999999999993406-2.56780555559292E-06i</v>
      </c>
      <c r="H474" t="str">
        <f t="shared" si="121"/>
        <v>1078.65261002306+1.07479065619055i</v>
      </c>
      <c r="I474" t="str">
        <f t="shared" si="122"/>
        <v>96.0264706771149-88966.1310878686i</v>
      </c>
      <c r="K474" t="str">
        <f t="shared" si="123"/>
        <v>0.0111249794181-0.0000149368564318655i</v>
      </c>
      <c r="L474" t="str">
        <f t="shared" si="124"/>
        <v>0.00015-55.2393740722779i</v>
      </c>
      <c r="M474" t="str">
        <f t="shared" si="125"/>
        <v>0.0004-9.74812483628437i</v>
      </c>
      <c r="N474">
        <f t="shared" si="126"/>
        <v>89.988352662265058</v>
      </c>
      <c r="O474">
        <f t="shared" si="127"/>
        <v>75.011993469560878</v>
      </c>
      <c r="P474" s="3">
        <f t="shared" si="128"/>
        <v>75.011993469560878</v>
      </c>
      <c r="Q474" s="3">
        <f t="shared" si="129"/>
        <v>-90.011647337734942</v>
      </c>
      <c r="R474">
        <f t="shared" si="130"/>
        <v>89.988352662265058</v>
      </c>
      <c r="S474">
        <f t="shared" si="131"/>
        <v>5.1084868384267245E-3</v>
      </c>
      <c r="T474">
        <f t="shared" si="114"/>
        <v>75.011993469560878</v>
      </c>
    </row>
    <row r="475" spans="1:20" x14ac:dyDescent="0.25">
      <c r="A475">
        <f t="shared" si="115"/>
        <v>32.219540209014561</v>
      </c>
      <c r="B475">
        <f t="shared" si="132"/>
        <v>5.1278990884127467</v>
      </c>
      <c r="C475" t="str">
        <f t="shared" si="116"/>
        <v>-1.14473167206575-5609.86579850349i</v>
      </c>
      <c r="D475" t="str">
        <f t="shared" si="117"/>
        <v>3.47812499982722-3103.70663706269i</v>
      </c>
      <c r="E475" t="str">
        <f t="shared" si="118"/>
        <v>162.469535496728+0.00374495686754722i</v>
      </c>
      <c r="F475" t="str">
        <f t="shared" si="119"/>
        <v>2.42492492490881-29126.3758747637i</v>
      </c>
      <c r="G475" t="str">
        <f t="shared" si="120"/>
        <v>0.999999999993356-2.57756321670404E-06i</v>
      </c>
      <c r="H475" t="str">
        <f t="shared" si="121"/>
        <v>1078.65261706361+1.07887486190492i</v>
      </c>
      <c r="I475" t="str">
        <f t="shared" si="122"/>
        <v>96.0264708257343-88629.3401202683i</v>
      </c>
      <c r="K475" t="str">
        <f t="shared" si="123"/>
        <v>0.0111249792613806-0.0000149936162695169i</v>
      </c>
      <c r="L475" t="str">
        <f t="shared" si="124"/>
        <v>0.00015-55.0302590877445i</v>
      </c>
      <c r="M475" t="str">
        <f t="shared" si="125"/>
        <v>0.0004-9.71122219195486i</v>
      </c>
      <c r="N475">
        <f t="shared" si="126"/>
        <v>89.988308402566176</v>
      </c>
      <c r="O475">
        <f t="shared" si="127"/>
        <v>74.97904962105261</v>
      </c>
      <c r="P475" s="3">
        <f t="shared" si="128"/>
        <v>74.97904962105261</v>
      </c>
      <c r="Q475" s="3">
        <f t="shared" si="129"/>
        <v>-90.011691597433824</v>
      </c>
      <c r="R475">
        <f t="shared" si="130"/>
        <v>89.988308402566176</v>
      </c>
      <c r="S475">
        <f t="shared" si="131"/>
        <v>5.1278990884127467E-3</v>
      </c>
      <c r="T475">
        <f t="shared" si="114"/>
        <v>74.97904962105261</v>
      </c>
    </row>
    <row r="476" spans="1:20" x14ac:dyDescent="0.25">
      <c r="A476">
        <f t="shared" si="115"/>
        <v>32.341974461808817</v>
      </c>
      <c r="B476">
        <f t="shared" si="132"/>
        <v>5.1473851049487154</v>
      </c>
      <c r="C476" t="str">
        <f t="shared" si="116"/>
        <v>-1.14473165093682-5588.62899339079i</v>
      </c>
      <c r="D476" t="str">
        <f t="shared" si="117"/>
        <v>3.47812499982592-3091.95719988978i</v>
      </c>
      <c r="E476" t="str">
        <f t="shared" si="118"/>
        <v>162.469535485573+0.00375918773049262i</v>
      </c>
      <c r="F476" t="str">
        <f t="shared" si="119"/>
        <v>2.42492492490869-29016.1146391825i</v>
      </c>
      <c r="G476" t="str">
        <f t="shared" si="120"/>
        <v>0.999999999993306-2.58735795692739E-06i</v>
      </c>
      <c r="H476" t="str">
        <f t="shared" si="121"/>
        <v>1078.65262415775+1.08297458761495i</v>
      </c>
      <c r="I476" t="str">
        <f t="shared" si="122"/>
        <v>96.0264709754834-88293.8241154794i</v>
      </c>
      <c r="K476" t="str">
        <f t="shared" si="123"/>
        <v>0.011124979103468-0.0000150505917920705i</v>
      </c>
      <c r="L476" t="str">
        <f t="shared" si="124"/>
        <v>0.00015-54.8219357319629i</v>
      </c>
      <c r="M476" t="str">
        <f t="shared" si="125"/>
        <v>0.0004-9.67445924681699i</v>
      </c>
      <c r="N476">
        <f t="shared" si="126"/>
        <v>89.988263974682525</v>
      </c>
      <c r="O476">
        <f t="shared" si="127"/>
        <v>74.946105772380221</v>
      </c>
      <c r="P476" s="3">
        <f t="shared" si="128"/>
        <v>74.946105772380221</v>
      </c>
      <c r="Q476" s="3">
        <f t="shared" si="129"/>
        <v>-90.011736025317475</v>
      </c>
      <c r="R476">
        <f t="shared" si="130"/>
        <v>89.988263974682525</v>
      </c>
      <c r="S476">
        <f t="shared" si="131"/>
        <v>5.1473851049487155E-3</v>
      </c>
      <c r="T476">
        <f t="shared" si="114"/>
        <v>74.946105772380221</v>
      </c>
    </row>
    <row r="477" spans="1:20" x14ac:dyDescent="0.25">
      <c r="A477">
        <f t="shared" si="115"/>
        <v>32.464873964763697</v>
      </c>
      <c r="B477">
        <f t="shared" si="132"/>
        <v>5.1669451683475209</v>
      </c>
      <c r="C477" t="str">
        <f t="shared" si="116"/>
        <v>-1.1447316296471-5567.47258258229i</v>
      </c>
      <c r="D477" t="str">
        <f t="shared" si="117"/>
        <v>3.47812499982459-3080.25224155922i</v>
      </c>
      <c r="E477" t="str">
        <f t="shared" si="118"/>
        <v>162.469535474332+0.00377347267102271i</v>
      </c>
      <c r="F477" t="str">
        <f t="shared" si="119"/>
        <v>2.42492492490857-28906.2708101517i</v>
      </c>
      <c r="G477" t="str">
        <f t="shared" si="120"/>
        <v>0.999999999993255-2.59718991716358E-06i</v>
      </c>
      <c r="H477" t="str">
        <f t="shared" si="121"/>
        <v>1078.65263130593+1.08708989229683i</v>
      </c>
      <c r="I477" t="str">
        <f t="shared" si="122"/>
        <v>96.0264711263745-87959.5782469942i</v>
      </c>
      <c r="K477" t="str">
        <f t="shared" si="123"/>
        <v>0.0111249789443529-0.0000151077838191006i</v>
      </c>
      <c r="L477" t="str">
        <f t="shared" si="124"/>
        <v>0.00015-54.6144010081321i</v>
      </c>
      <c r="M477" t="str">
        <f t="shared" si="125"/>
        <v>0.0004-9.63783547202329i</v>
      </c>
      <c r="N477">
        <f t="shared" si="126"/>
        <v>89.988219377975071</v>
      </c>
      <c r="O477">
        <f t="shared" si="127"/>
        <v>74.913161923542063</v>
      </c>
      <c r="P477" s="3">
        <f t="shared" si="128"/>
        <v>74.913161923542063</v>
      </c>
      <c r="Q477" s="3">
        <f t="shared" si="129"/>
        <v>-90.011780622024929</v>
      </c>
      <c r="R477">
        <f t="shared" si="130"/>
        <v>89.988219377975071</v>
      </c>
      <c r="S477">
        <f t="shared" si="131"/>
        <v>5.1669451683475209E-3</v>
      </c>
      <c r="T477">
        <f t="shared" si="114"/>
        <v>74.913161923542063</v>
      </c>
    </row>
    <row r="478" spans="1:20" x14ac:dyDescent="0.25">
      <c r="A478">
        <f t="shared" si="115"/>
        <v>32.5882404858298</v>
      </c>
      <c r="B478">
        <f t="shared" si="132"/>
        <v>5.1865795599872415</v>
      </c>
      <c r="C478" t="str">
        <f t="shared" si="116"/>
        <v>-1.1447316081951-5546.39626173603i</v>
      </c>
      <c r="D478" t="str">
        <f t="shared" si="117"/>
        <v>3.47812499982324-3068.59159369127i</v>
      </c>
      <c r="E478" t="str">
        <f t="shared" si="118"/>
        <v>162.469535463006+0.00378781189463956i</v>
      </c>
      <c r="F478" t="str">
        <f t="shared" si="119"/>
        <v>2.42492492490844-28796.842807531i</v>
      </c>
      <c r="G478" t="str">
        <f t="shared" si="120"/>
        <v>0.999999999993203-2.60705923884866E-06i</v>
      </c>
      <c r="H478" t="str">
        <f t="shared" si="121"/>
        <v>1078.65263850853+1.09122083515075i</v>
      </c>
      <c r="I478" t="str">
        <f t="shared" si="122"/>
        <v>96.0264712784107-87626.5977065713i</v>
      </c>
      <c r="K478" t="str">
        <f t="shared" si="123"/>
        <v>0.0111249787840262-0.0000151651931732952i</v>
      </c>
      <c r="L478" t="str">
        <f t="shared" si="124"/>
        <v>0.00015-54.4076519307951i</v>
      </c>
      <c r="M478" t="str">
        <f t="shared" si="125"/>
        <v>0.0004-9.60135034072854i</v>
      </c>
      <c r="N478">
        <f t="shared" si="126"/>
        <v>89.988174611802279</v>
      </c>
      <c r="O478">
        <f t="shared" si="127"/>
        <v>74.880218074536998</v>
      </c>
      <c r="P478" s="3">
        <f t="shared" si="128"/>
        <v>74.880218074536998</v>
      </c>
      <c r="Q478" s="3">
        <f t="shared" si="129"/>
        <v>-90.011825388197721</v>
      </c>
      <c r="R478">
        <f t="shared" si="130"/>
        <v>89.988174611802279</v>
      </c>
      <c r="S478">
        <f t="shared" si="131"/>
        <v>5.1865795599872417E-3</v>
      </c>
      <c r="T478">
        <f t="shared" si="114"/>
        <v>74.880218074536998</v>
      </c>
    </row>
    <row r="479" spans="1:20" x14ac:dyDescent="0.25">
      <c r="A479">
        <f t="shared" si="115"/>
        <v>32.712075799675951</v>
      </c>
      <c r="B479">
        <f t="shared" si="132"/>
        <v>5.2062885623151933</v>
      </c>
      <c r="C479" t="str">
        <f t="shared" si="116"/>
        <v>-1.14473158657989-5525.39972766208i</v>
      </c>
      <c r="D479" t="str">
        <f t="shared" si="117"/>
        <v>3.4781249998219-3056.9750885436i</v>
      </c>
      <c r="E479" t="str">
        <f t="shared" si="118"/>
        <v>162.469535451593+0.0038022056076196i</v>
      </c>
      <c r="F479" t="str">
        <f t="shared" si="119"/>
        <v>2.42492492490831-28687.8290571619i</v>
      </c>
      <c r="G479" t="str">
        <f t="shared" si="120"/>
        <v>0.999999999993151-2.61696606395616E-06i</v>
      </c>
      <c r="H479" t="str">
        <f t="shared" si="121"/>
        <v>1078.65264576597+1.09536747560201i</v>
      </c>
      <c r="I479" t="str">
        <f t="shared" si="122"/>
        <v>96.0264714316079-87294.8777041746i</v>
      </c>
      <c r="K479" t="str">
        <f t="shared" si="123"/>
        <v>0.0111249786224788-0.0000152228206804692i</v>
      </c>
      <c r="L479" t="str">
        <f t="shared" si="124"/>
        <v>0.00015-54.2016855257971i</v>
      </c>
      <c r="M479" t="str">
        <f t="shared" si="125"/>
        <v>0.0004-9.56500332808186i</v>
      </c>
      <c r="N479">
        <f t="shared" si="126"/>
        <v>89.988129675520199</v>
      </c>
      <c r="O479">
        <f t="shared" si="127"/>
        <v>74.847274225363833</v>
      </c>
      <c r="P479" s="3">
        <f t="shared" si="128"/>
        <v>74.847274225363833</v>
      </c>
      <c r="Q479" s="3">
        <f t="shared" si="129"/>
        <v>-90.011870324479801</v>
      </c>
      <c r="R479">
        <f t="shared" si="130"/>
        <v>89.988129675520199</v>
      </c>
      <c r="S479">
        <f t="shared" si="131"/>
        <v>5.2062885623151934E-3</v>
      </c>
      <c r="T479">
        <f t="shared" si="114"/>
        <v>74.847274225363833</v>
      </c>
    </row>
    <row r="480" spans="1:20" x14ac:dyDescent="0.25">
      <c r="A480">
        <f t="shared" si="115"/>
        <v>32.836381687714727</v>
      </c>
      <c r="B480">
        <f t="shared" si="132"/>
        <v>5.2260724588519913</v>
      </c>
      <c r="C480" t="str">
        <f t="shared" si="116"/>
        <v>-1.14473156479997-5504.48267831825i</v>
      </c>
      <c r="D480" t="str">
        <f t="shared" si="117"/>
        <v>3.47812499982056-3045.40255900888i</v>
      </c>
      <c r="E480" t="str">
        <f t="shared" si="118"/>
        <v>162.469535440094+0.00381665401702703i</v>
      </c>
      <c r="F480" t="str">
        <f t="shared" si="119"/>
        <v>2.42492492490819-28579.2279908451i</v>
      </c>
      <c r="G480" t="str">
        <f t="shared" si="120"/>
        <v>0.999999999993099-2.62691053499905E-06i</v>
      </c>
      <c r="H480" t="str">
        <f t="shared" si="121"/>
        <v>1078.65265307867+1.09952987330157i</v>
      </c>
      <c r="I480" t="str">
        <f t="shared" si="122"/>
        <v>96.0264715859691-86964.4134679009i</v>
      </c>
      <c r="K480" t="str">
        <f t="shared" si="123"/>
        <v>0.0111249784597013-0.0000152806671695739i</v>
      </c>
      <c r="L480" t="str">
        <f t="shared" si="124"/>
        <v>0.00015-53.9964988302421i</v>
      </c>
      <c r="M480" t="str">
        <f t="shared" si="125"/>
        <v>0.0004-9.52879391121922i</v>
      </c>
      <c r="N480">
        <f t="shared" si="126"/>
        <v>89.988084568482492</v>
      </c>
      <c r="O480">
        <f t="shared" si="127"/>
        <v>74.81433037602126</v>
      </c>
      <c r="P480" s="3">
        <f t="shared" si="128"/>
        <v>74.81433037602126</v>
      </c>
      <c r="Q480" s="3">
        <f t="shared" si="129"/>
        <v>-90.011915431517508</v>
      </c>
      <c r="R480">
        <f t="shared" si="130"/>
        <v>89.988084568482492</v>
      </c>
      <c r="S480">
        <f t="shared" si="131"/>
        <v>5.2260724588519911E-3</v>
      </c>
      <c r="T480">
        <f t="shared" si="114"/>
        <v>74.81433037602126</v>
      </c>
    </row>
    <row r="481" spans="1:20" x14ac:dyDescent="0.25">
      <c r="A481">
        <f t="shared" si="115"/>
        <v>32.961159938128041</v>
      </c>
      <c r="B481">
        <f t="shared" si="132"/>
        <v>5.2459315341956287</v>
      </c>
      <c r="C481" t="str">
        <f t="shared" si="116"/>
        <v>-1.14473154285434-5483.64481280567i</v>
      </c>
      <c r="D481" t="str">
        <f t="shared" si="117"/>
        <v>3.47812499981918-3033.87383861239i</v>
      </c>
      <c r="E481" t="str">
        <f t="shared" si="118"/>
        <v>162.469535428506+0.00383115733071335i</v>
      </c>
      <c r="F481" t="str">
        <f t="shared" si="119"/>
        <v>2.42492492490807-28471.0380463176i</v>
      </c>
      <c r="G481" t="str">
        <f t="shared" si="120"/>
        <v>0.999999999993047-2.63689279503191E-06i</v>
      </c>
      <c r="H481" t="str">
        <f t="shared" si="121"/>
        <v>1078.65266044706+1.10370808812722i</v>
      </c>
      <c r="I481" t="str">
        <f t="shared" si="122"/>
        <v>96.0264717415089-86635.2002439114i</v>
      </c>
      <c r="K481" t="str">
        <f t="shared" si="123"/>
        <v>0.0111249782956843-0.0000153387334727114i</v>
      </c>
      <c r="L481" t="str">
        <f t="shared" si="124"/>
        <v>0.00015-53.7920888924508i</v>
      </c>
      <c r="M481" t="str">
        <f t="shared" si="125"/>
        <v>0.0004-9.49272156925604i</v>
      </c>
      <c r="N481">
        <f t="shared" si="126"/>
        <v>89.988039290040248</v>
      </c>
      <c r="O481">
        <f t="shared" si="127"/>
        <v>74.781386526507859</v>
      </c>
      <c r="P481" s="3">
        <f t="shared" si="128"/>
        <v>74.781386526507859</v>
      </c>
      <c r="Q481" s="3">
        <f t="shared" si="129"/>
        <v>-90.011960709959752</v>
      </c>
      <c r="R481">
        <f t="shared" si="130"/>
        <v>89.988039290040248</v>
      </c>
      <c r="S481">
        <f t="shared" si="131"/>
        <v>5.2459315341956284E-3</v>
      </c>
      <c r="T481">
        <f t="shared" si="114"/>
        <v>74.781386526507859</v>
      </c>
    </row>
    <row r="482" spans="1:20" x14ac:dyDescent="0.25">
      <c r="A482">
        <f t="shared" si="115"/>
        <v>33.086412345892924</v>
      </c>
      <c r="B482">
        <f t="shared" si="132"/>
        <v>5.2658660740255723</v>
      </c>
      <c r="C482" t="str">
        <f t="shared" si="116"/>
        <v>-1.14473152074159-5462.88583136475i</v>
      </c>
      <c r="D482" t="str">
        <f t="shared" si="117"/>
        <v>3.4781249998178-3022.38876150961i</v>
      </c>
      <c r="E482" t="str">
        <f t="shared" si="118"/>
        <v>162.469535416831+0.00384571575731505i</v>
      </c>
      <c r="F482" t="str">
        <f t="shared" si="119"/>
        <v>2.42492492490794-28363.2576672308i</v>
      </c>
      <c r="G482" t="str">
        <f t="shared" si="120"/>
        <v>0.999999999992994-2.64691298765289E-06i</v>
      </c>
      <c r="H482" t="str">
        <f t="shared" si="121"/>
        <v>1078.65266787155+1.10790218018415i</v>
      </c>
      <c r="I482" t="str">
        <f t="shared" si="122"/>
        <v>96.0264718982318-86307.2332963624i</v>
      </c>
      <c r="K482" t="str">
        <f t="shared" si="123"/>
        <v>0.0111249781304184-0.0000153970204251446i</v>
      </c>
      <c r="L482" t="str">
        <f t="shared" si="124"/>
        <v>0.00015-53.5884527719175i</v>
      </c>
      <c r="M482" t="str">
        <f t="shared" si="125"/>
        <v>0.0004-9.45678578327954i</v>
      </c>
      <c r="N482">
        <f t="shared" si="126"/>
        <v>89.987993839542185</v>
      </c>
      <c r="O482">
        <f t="shared" si="127"/>
        <v>74.748442676822478</v>
      </c>
      <c r="P482" s="3">
        <f t="shared" si="128"/>
        <v>74.748442676822478</v>
      </c>
      <c r="Q482" s="3">
        <f t="shared" si="129"/>
        <v>-90.012006160457815</v>
      </c>
      <c r="R482">
        <f t="shared" si="130"/>
        <v>89.987993839542185</v>
      </c>
      <c r="S482">
        <f t="shared" si="131"/>
        <v>5.2658660740255723E-3</v>
      </c>
      <c r="T482">
        <f t="shared" si="114"/>
        <v>74.748442676822478</v>
      </c>
    </row>
    <row r="483" spans="1:20" x14ac:dyDescent="0.25">
      <c r="A483">
        <f t="shared" si="115"/>
        <v>33.212140712807319</v>
      </c>
      <c r="B483">
        <f t="shared" si="132"/>
        <v>5.2858763651068692</v>
      </c>
      <c r="C483" t="str">
        <f t="shared" si="116"/>
        <v>-1.14473149846039-5442.20543537052i</v>
      </c>
      <c r="D483" t="str">
        <f t="shared" si="117"/>
        <v>3.47812499981643-3010.94716248385i</v>
      </c>
      <c r="E483" t="str">
        <f t="shared" si="118"/>
        <v>162.469535405067+0.0038603295062666i</v>
      </c>
      <c r="F483" t="str">
        <f t="shared" si="119"/>
        <v>2.42492492490781-28255.8853031277i</v>
      </c>
      <c r="G483" t="str">
        <f t="shared" si="120"/>
        <v>0.999999999992941-2.65697125700583E-06i</v>
      </c>
      <c r="H483" t="str">
        <f t="shared" si="121"/>
        <v>1078.65267535258+1.11211220980602i</v>
      </c>
      <c r="I483" t="str">
        <f t="shared" si="122"/>
        <v>96.0264720561474-85980.5079073401i</v>
      </c>
      <c r="K483" t="str">
        <f t="shared" si="123"/>
        <v>0.0111249779638941-0.0000154555288653105i</v>
      </c>
      <c r="L483" t="str">
        <f t="shared" si="124"/>
        <v>0.00015-53.3855875392684i</v>
      </c>
      <c r="M483" t="str">
        <f t="shared" si="125"/>
        <v>0.0004-9.42098603634148i</v>
      </c>
      <c r="N483">
        <f t="shared" si="126"/>
        <v>89.987948216334516</v>
      </c>
      <c r="O483">
        <f t="shared" si="127"/>
        <v>74.715498826963739</v>
      </c>
      <c r="P483" s="3">
        <f t="shared" si="128"/>
        <v>74.715498826963739</v>
      </c>
      <c r="Q483" s="3">
        <f t="shared" si="129"/>
        <v>-90.012051783665484</v>
      </c>
      <c r="R483">
        <f t="shared" si="130"/>
        <v>89.987948216334516</v>
      </c>
      <c r="S483">
        <f t="shared" si="131"/>
        <v>5.2858763651068693E-3</v>
      </c>
      <c r="T483">
        <f t="shared" si="114"/>
        <v>74.715498826963739</v>
      </c>
    </row>
    <row r="484" spans="1:20" x14ac:dyDescent="0.25">
      <c r="A484">
        <f t="shared" si="115"/>
        <v>33.338346847515986</v>
      </c>
      <c r="B484">
        <f t="shared" si="132"/>
        <v>5.3059626952942756</v>
      </c>
      <c r="C484" t="str">
        <f t="shared" si="116"/>
        <v>-1.14473147600957-5421.60332732863i</v>
      </c>
      <c r="D484" t="str">
        <f t="shared" si="117"/>
        <v>3.47812499981502-2999.54887694387i</v>
      </c>
      <c r="E484" t="str">
        <f t="shared" si="118"/>
        <v>162.469535393214+0.0038749987877971i</v>
      </c>
      <c r="F484" t="str">
        <f t="shared" si="119"/>
        <v>2.42492492490768-28148.919409421i</v>
      </c>
      <c r="G484" t="str">
        <f t="shared" si="120"/>
        <v>0.999999999992887-2.66706774778231E-06i</v>
      </c>
      <c r="H484" t="str">
        <f t="shared" si="121"/>
        <v>1078.65268289057+1.11633823755574i</v>
      </c>
      <c r="I484" t="str">
        <f t="shared" si="122"/>
        <v>96.0264722152647-85655.0193767899i</v>
      </c>
      <c r="K484" t="str">
        <f t="shared" si="123"/>
        <v>0.0111249777961019-0.0000155142596348319i</v>
      </c>
      <c r="L484" t="str">
        <f t="shared" si="124"/>
        <v>0.00015-53.1834902762187i</v>
      </c>
      <c r="M484" t="str">
        <f t="shared" si="125"/>
        <v>0.0004-9.38532181345036i</v>
      </c>
      <c r="N484">
        <f t="shared" si="126"/>
        <v>89.987902419760999</v>
      </c>
      <c r="O484">
        <f t="shared" si="127"/>
        <v>74.682554976930447</v>
      </c>
      <c r="P484" s="3">
        <f t="shared" si="128"/>
        <v>74.682554976930447</v>
      </c>
      <c r="Q484" s="3">
        <f t="shared" si="129"/>
        <v>-90.012097580239001</v>
      </c>
      <c r="R484">
        <f t="shared" si="130"/>
        <v>89.987902419760999</v>
      </c>
      <c r="S484">
        <f t="shared" si="131"/>
        <v>5.3059626952942753E-3</v>
      </c>
      <c r="T484">
        <f t="shared" si="114"/>
        <v>74.682554976930447</v>
      </c>
    </row>
    <row r="485" spans="1:20" x14ac:dyDescent="0.25">
      <c r="A485">
        <f t="shared" si="115"/>
        <v>33.465032565536553</v>
      </c>
      <c r="B485">
        <f t="shared" si="132"/>
        <v>5.3261253535363942</v>
      </c>
      <c r="C485" t="str">
        <f t="shared" si="116"/>
        <v>-1.14473145338779-5401.07921087068i</v>
      </c>
      <c r="D485" t="str">
        <f t="shared" si="117"/>
        <v>3.47812499981361-2988.19374092151i</v>
      </c>
      <c r="E485" t="str">
        <f t="shared" si="118"/>
        <v>162.469535381269+0.00388972381293505i</v>
      </c>
      <c r="F485" t="str">
        <f t="shared" si="119"/>
        <v>2.42492492490754-28042.3584473702i</v>
      </c>
      <c r="G485" t="str">
        <f t="shared" si="120"/>
        <v>0.999999999992833-2.67720260522373E-06i</v>
      </c>
      <c r="H485" t="str">
        <f t="shared" si="121"/>
        <v>1078.65269048596+1.1205803242264i</v>
      </c>
      <c r="I485" t="str">
        <f t="shared" si="122"/>
        <v>96.0264723755945-85330.7630224498i</v>
      </c>
      <c r="K485" t="str">
        <f t="shared" si="123"/>
        <v>0.011124977627032-0.0000155732135785292i</v>
      </c>
      <c r="L485" t="str">
        <f t="shared" si="124"/>
        <v>0.00015-52.9821580755317i</v>
      </c>
      <c r="M485" t="str">
        <f t="shared" si="125"/>
        <v>0.0004-9.34979260156439i</v>
      </c>
      <c r="N485">
        <f t="shared" si="126"/>
        <v>89.987856449162805</v>
      </c>
      <c r="O485">
        <f t="shared" si="127"/>
        <v>74.649611126721013</v>
      </c>
      <c r="P485" s="3">
        <f t="shared" si="128"/>
        <v>74.649611126721013</v>
      </c>
      <c r="Q485" s="3">
        <f t="shared" si="129"/>
        <v>-90.012143550837195</v>
      </c>
      <c r="R485">
        <f t="shared" si="130"/>
        <v>89.987856449162805</v>
      </c>
      <c r="S485">
        <f t="shared" si="131"/>
        <v>5.3261253535363939E-3</v>
      </c>
      <c r="T485">
        <f t="shared" si="114"/>
        <v>74.649611126721013</v>
      </c>
    </row>
    <row r="486" spans="1:20" x14ac:dyDescent="0.25">
      <c r="A486">
        <f t="shared" si="115"/>
        <v>33.592199689285586</v>
      </c>
      <c r="B486">
        <f t="shared" si="132"/>
        <v>5.3463646298798322</v>
      </c>
      <c r="C486" t="str">
        <f t="shared" si="116"/>
        <v>-1.14473143059387-5380.63279075047i</v>
      </c>
      <c r="D486" t="str">
        <f t="shared" si="117"/>
        <v>3.4781249998122-2976.88159106932i</v>
      </c>
      <c r="E486" t="str">
        <f t="shared" si="118"/>
        <v>162.469535369234+0.00390450479350723i</v>
      </c>
      <c r="F486" t="str">
        <f t="shared" si="119"/>
        <v>2.42492492490741-27936.2008840602i</v>
      </c>
      <c r="G486" t="str">
        <f t="shared" si="120"/>
        <v>0.999999999992778-2.68737597512344E-06i</v>
      </c>
      <c r="H486" t="str">
        <f t="shared" si="121"/>
        <v>1078.65269813918+1.12483853084208i</v>
      </c>
      <c r="I486" t="str">
        <f t="shared" si="122"/>
        <v>96.0264725371465-85007.7341797831i</v>
      </c>
      <c r="K486" t="str">
        <f t="shared" si="123"/>
        <v>0.0111249774566747-0.0000156323915444329i</v>
      </c>
      <c r="L486" t="str">
        <f t="shared" si="124"/>
        <v>0.00015-52.7815880409758i</v>
      </c>
      <c r="M486" t="str">
        <f t="shared" si="125"/>
        <v>0.0004-9.31439788958396i</v>
      </c>
      <c r="N486">
        <f t="shared" si="126"/>
        <v>89.987810303878717</v>
      </c>
      <c r="O486">
        <f t="shared" si="127"/>
        <v>74.616667276334297</v>
      </c>
      <c r="P486" s="3">
        <f t="shared" si="128"/>
        <v>74.616667276334297</v>
      </c>
      <c r="Q486" s="3">
        <f t="shared" si="129"/>
        <v>-90.012189696121283</v>
      </c>
      <c r="R486">
        <f t="shared" si="130"/>
        <v>89.987810303878717</v>
      </c>
      <c r="S486">
        <f t="shared" si="131"/>
        <v>5.3463646298798325E-3</v>
      </c>
      <c r="T486">
        <f t="shared" si="114"/>
        <v>74.616667276334297</v>
      </c>
    </row>
    <row r="487" spans="1:20" x14ac:dyDescent="0.25">
      <c r="A487">
        <f t="shared" si="115"/>
        <v>33.719850048104874</v>
      </c>
      <c r="B487">
        <f t="shared" si="132"/>
        <v>5.3666808154733756</v>
      </c>
      <c r="C487" t="str">
        <f t="shared" si="116"/>
        <v>-1.14473140762628-5360.26377283938i</v>
      </c>
      <c r="D487" t="str">
        <f t="shared" si="117"/>
        <v>3.47812499981076-2965.61226465823i</v>
      </c>
      <c r="E487" t="str">
        <f t="shared" si="118"/>
        <v>162.469535357107+0.0039193419421506i</v>
      </c>
      <c r="F487" t="str">
        <f t="shared" si="119"/>
        <v>2.42492492490728-27830.4451923788i</v>
      </c>
      <c r="G487" t="str">
        <f t="shared" si="120"/>
        <v>0.999999999992723-2.69758800382876E-06i</v>
      </c>
      <c r="H487" t="str">
        <f t="shared" si="121"/>
        <v>1078.65270585067+1.12911291865871i</v>
      </c>
      <c r="I487" t="str">
        <f t="shared" si="122"/>
        <v>96.0264726999269-84685.9282019115i</v>
      </c>
      <c r="K487" t="str">
        <f t="shared" si="123"/>
        <v>0.0111249772850203-0.0000156917943837953i</v>
      </c>
      <c r="L487" t="str">
        <f t="shared" si="124"/>
        <v>0.00015-52.5817772872844i</v>
      </c>
      <c r="M487" t="str">
        <f t="shared" si="125"/>
        <v>0.0004-9.27913716834429i</v>
      </c>
      <c r="N487">
        <f t="shared" si="126"/>
        <v>89.98776398324496</v>
      </c>
      <c r="O487">
        <f t="shared" si="127"/>
        <v>74.583723425768923</v>
      </c>
      <c r="P487" s="3">
        <f t="shared" si="128"/>
        <v>74.583723425768923</v>
      </c>
      <c r="Q487" s="3">
        <f t="shared" si="129"/>
        <v>-90.01223601675504</v>
      </c>
      <c r="R487">
        <f t="shared" si="130"/>
        <v>89.98776398324496</v>
      </c>
      <c r="S487">
        <f t="shared" si="131"/>
        <v>5.3666808154733759E-3</v>
      </c>
      <c r="T487">
        <f t="shared" si="114"/>
        <v>74.583723425768923</v>
      </c>
    </row>
    <row r="488" spans="1:20" x14ac:dyDescent="0.25">
      <c r="A488">
        <f t="shared" si="115"/>
        <v>33.847985478287669</v>
      </c>
      <c r="B488">
        <f t="shared" si="132"/>
        <v>5.3870742025721743</v>
      </c>
      <c r="C488" t="str">
        <f t="shared" si="116"/>
        <v>-1.14473138448386-5339.97186412224i</v>
      </c>
      <c r="D488" t="str">
        <f t="shared" si="117"/>
        <v>3.47812499980932-2954.3855995752i</v>
      </c>
      <c r="E488" t="str">
        <f t="shared" si="118"/>
        <v>162.469535344888+0.00393423547230718i</v>
      </c>
      <c r="F488" t="str">
        <f t="shared" si="119"/>
        <v>2.42492492490714-27725.0898509948i</v>
      </c>
      <c r="G488" t="str">
        <f t="shared" si="120"/>
        <v>0.999999999992668-2.70783883824315E-06i</v>
      </c>
      <c r="H488" t="str">
        <f t="shared" si="121"/>
        <v>1078.65271362089+1.13340354916507i</v>
      </c>
      <c r="I488" t="str">
        <f t="shared" si="122"/>
        <v>96.0264728639477-84365.3404595489i</v>
      </c>
      <c r="K488" t="str">
        <f t="shared" si="123"/>
        <v>0.0111249771120588-0.0000157514229511036i</v>
      </c>
      <c r="L488" t="str">
        <f t="shared" si="124"/>
        <v>0.00015-52.3827229401119i</v>
      </c>
      <c r="M488" t="str">
        <f t="shared" si="125"/>
        <v>0.0004-9.244009930608i</v>
      </c>
      <c r="N488">
        <f t="shared" si="126"/>
        <v>89.987717486595201</v>
      </c>
      <c r="O488">
        <f t="shared" si="127"/>
        <v>74.550779575023512</v>
      </c>
      <c r="P488" s="3">
        <f t="shared" si="128"/>
        <v>74.550779575023512</v>
      </c>
      <c r="Q488" s="3">
        <f t="shared" si="129"/>
        <v>-90.012282513404799</v>
      </c>
      <c r="R488">
        <f t="shared" si="130"/>
        <v>89.987717486595201</v>
      </c>
      <c r="S488">
        <f t="shared" si="131"/>
        <v>5.3870742025721747E-3</v>
      </c>
      <c r="T488">
        <f t="shared" si="114"/>
        <v>74.550779575023512</v>
      </c>
    </row>
    <row r="489" spans="1:20" x14ac:dyDescent="0.25">
      <c r="A489">
        <f t="shared" si="115"/>
        <v>33.976607823105162</v>
      </c>
      <c r="B489">
        <f t="shared" si="132"/>
        <v>5.4075450845419484</v>
      </c>
      <c r="C489" t="str">
        <f t="shared" si="116"/>
        <v>-1.14473136116516-5319.7567726931i</v>
      </c>
      <c r="D489" t="str">
        <f t="shared" si="117"/>
        <v>3.47812499980786-2943.20143432087i</v>
      </c>
      <c r="E489" t="str">
        <f t="shared" si="118"/>
        <v>162.469535332576+0.00394918559823105i</v>
      </c>
      <c r="F489" t="str">
        <f t="shared" si="119"/>
        <v>2.42492492490701-27620.1333443363i</v>
      </c>
      <c r="G489" t="str">
        <f t="shared" si="120"/>
        <v>0.999999999992612-2.71812862582833E-06i</v>
      </c>
      <c r="H489" t="str">
        <f t="shared" si="121"/>
        <v>1078.65272145028+1.13771048408355i</v>
      </c>
      <c r="I489" t="str">
        <f t="shared" si="122"/>
        <v>96.0264730292174-84045.9663409326i</v>
      </c>
      <c r="K489" t="str">
        <f t="shared" si="123"/>
        <v>0.0111249769377803-0.0000158112781040913i</v>
      </c>
      <c r="L489" t="str">
        <f t="shared" si="124"/>
        <v>0.00015-52.1844221359951i</v>
      </c>
      <c r="M489" t="str">
        <f t="shared" si="125"/>
        <v>0.0004-9.20901567105795i</v>
      </c>
      <c r="N489">
        <f t="shared" si="126"/>
        <v>89.987670813260607</v>
      </c>
      <c r="O489">
        <f t="shared" si="127"/>
        <v>74.517835724096656</v>
      </c>
      <c r="P489" s="3">
        <f t="shared" si="128"/>
        <v>74.517835724096656</v>
      </c>
      <c r="Q489" s="3">
        <f t="shared" si="129"/>
        <v>-90.012329186739393</v>
      </c>
      <c r="R489">
        <f t="shared" si="130"/>
        <v>89.987670813260607</v>
      </c>
      <c r="S489">
        <f t="shared" si="131"/>
        <v>5.4075450845419487E-3</v>
      </c>
      <c r="T489">
        <f t="shared" si="114"/>
        <v>74.517835724096656</v>
      </c>
    </row>
    <row r="490" spans="1:20" x14ac:dyDescent="0.25">
      <c r="A490">
        <f t="shared" si="115"/>
        <v>34.105718932832964</v>
      </c>
      <c r="B490">
        <f t="shared" si="132"/>
        <v>5.4280937558632081</v>
      </c>
      <c r="C490" t="str">
        <f t="shared" si="116"/>
        <v>-1.14473133766903-5299.61820775118i</v>
      </c>
      <c r="D490" t="str">
        <f t="shared" si="117"/>
        <v>3.47812499980639-2932.05960800728i</v>
      </c>
      <c r="E490" t="str">
        <f t="shared" si="118"/>
        <v>162.469535320172+0.00396419253498784i</v>
      </c>
      <c r="F490" t="str">
        <f t="shared" si="119"/>
        <v>2.42492492490687-27515.5741625688i</v>
      </c>
      <c r="G490" t="str">
        <f t="shared" si="120"/>
        <v>0.999999999992556-2.72845751460633E-06i</v>
      </c>
      <c r="H490" t="str">
        <f t="shared" si="121"/>
        <v>1078.65272933927+1.1420337853711i</v>
      </c>
      <c r="I490" t="str">
        <f t="shared" si="122"/>
        <v>96.0264731957454-83727.8012517575i</v>
      </c>
      <c r="K490" t="str">
        <f t="shared" si="123"/>
        <v>0.0111249767621748-0.0000158713607037513i</v>
      </c>
      <c r="L490" t="str">
        <f t="shared" si="124"/>
        <v>0.00015-51.9868720223102i</v>
      </c>
      <c r="M490" t="str">
        <f t="shared" si="125"/>
        <v>0.0004-9.17415388629006i</v>
      </c>
      <c r="N490">
        <f t="shared" si="126"/>
        <v>89.987623962569813</v>
      </c>
      <c r="O490">
        <f t="shared" si="127"/>
        <v>74.484891872987134</v>
      </c>
      <c r="P490" s="3">
        <f t="shared" si="128"/>
        <v>74.484891872987134</v>
      </c>
      <c r="Q490" s="3">
        <f t="shared" si="129"/>
        <v>-90.012376037430187</v>
      </c>
      <c r="R490">
        <f t="shared" si="130"/>
        <v>89.987623962569813</v>
      </c>
      <c r="S490">
        <f t="shared" si="131"/>
        <v>5.4280937558632081E-3</v>
      </c>
      <c r="T490">
        <f t="shared" si="114"/>
        <v>74.484891872987134</v>
      </c>
    </row>
    <row r="491" spans="1:20" x14ac:dyDescent="0.25">
      <c r="A491">
        <f t="shared" si="115"/>
        <v>34.235320664777731</v>
      </c>
      <c r="B491">
        <f t="shared" si="132"/>
        <v>5.4487205121354885</v>
      </c>
      <c r="C491" t="str">
        <f t="shared" si="116"/>
        <v>-1.14473131399387-5279.55587959628i</v>
      </c>
      <c r="D491" t="str">
        <f t="shared" si="117"/>
        <v>3.47812499980493-2920.95996035553i</v>
      </c>
      <c r="E491" t="str">
        <f t="shared" si="118"/>
        <v>162.46953530767+0.00397925649846693i</v>
      </c>
      <c r="F491" t="str">
        <f t="shared" si="119"/>
        <v>2.42492492490674-27411.4108015732i</v>
      </c>
      <c r="G491" t="str">
        <f t="shared" si="120"/>
        <v>0.999999999992499-2.73882565316168E-06i</v>
      </c>
      <c r="H491" t="str">
        <f t="shared" si="121"/>
        <v>1078.65273728835+1.14637351522013i</v>
      </c>
      <c r="I491" t="str">
        <f t="shared" si="122"/>
        <v>96.0264733635427-83410.8406151141i</v>
      </c>
      <c r="K491" t="str">
        <f t="shared" si="123"/>
        <v>0.0111249765852321-0.0000159316716143474i</v>
      </c>
      <c r="L491" t="str">
        <f t="shared" si="124"/>
        <v>0.00015-51.7900697572329i</v>
      </c>
      <c r="M491" t="str">
        <f t="shared" si="125"/>
        <v>0.0004-9.13942407480575i</v>
      </c>
      <c r="N491">
        <f t="shared" si="126"/>
        <v>89.987576933848928</v>
      </c>
      <c r="O491">
        <f t="shared" si="127"/>
        <v>74.451948021693241</v>
      </c>
      <c r="P491" s="3">
        <f t="shared" si="128"/>
        <v>74.451948021693241</v>
      </c>
      <c r="Q491" s="3">
        <f t="shared" si="129"/>
        <v>-90.012423066151072</v>
      </c>
      <c r="R491">
        <f t="shared" si="130"/>
        <v>89.987576933848928</v>
      </c>
      <c r="S491">
        <f t="shared" si="131"/>
        <v>5.4487205121354883E-3</v>
      </c>
      <c r="T491">
        <f t="shared" si="114"/>
        <v>74.451948021693241</v>
      </c>
    </row>
    <row r="492" spans="1:20" x14ac:dyDescent="0.25">
      <c r="A492">
        <f t="shared" si="115"/>
        <v>34.365414883303892</v>
      </c>
      <c r="B492">
        <f t="shared" si="132"/>
        <v>5.4694256500816039</v>
      </c>
      <c r="C492" t="str">
        <f t="shared" si="116"/>
        <v>-1.14473129013843-5259.5694996253i</v>
      </c>
      <c r="D492" t="str">
        <f t="shared" si="117"/>
        <v>3.47812499980345-2909.90233169343i</v>
      </c>
      <c r="E492" t="str">
        <f t="shared" si="118"/>
        <v>162.469535295076+0.00399437770536985i</v>
      </c>
      <c r="F492" t="str">
        <f t="shared" si="119"/>
        <v>2.4249249249066-27307.6417629246i</v>
      </c>
      <c r="G492" t="str">
        <f t="shared" si="120"/>
        <v>0.999999999992442-2.74923319064353E-06i</v>
      </c>
      <c r="H492" t="str">
        <f t="shared" si="121"/>
        <v>1078.65274529794+1.1507297360593i</v>
      </c>
      <c r="I492" t="str">
        <f t="shared" si="122"/>
        <v>96.0264735326137-83095.0798714144i</v>
      </c>
      <c r="K492" t="str">
        <f t="shared" si="123"/>
        <v>0.0111249764069422-0.0000159922117034276i</v>
      </c>
      <c r="L492" t="str">
        <f t="shared" si="124"/>
        <v>0.00015-51.5940125096959i</v>
      </c>
      <c r="M492" t="str">
        <f t="shared" si="125"/>
        <v>0.0004-9.10482573700518i</v>
      </c>
      <c r="N492">
        <f t="shared" si="126"/>
        <v>89.987529726421428</v>
      </c>
      <c r="O492">
        <f t="shared" si="127"/>
        <v>74.419004170213967</v>
      </c>
      <c r="P492" s="3">
        <f t="shared" si="128"/>
        <v>74.419004170213967</v>
      </c>
      <c r="Q492" s="3">
        <f t="shared" si="129"/>
        <v>-90.012470273578572</v>
      </c>
      <c r="R492">
        <f t="shared" si="130"/>
        <v>89.987529726421428</v>
      </c>
      <c r="S492">
        <f t="shared" si="131"/>
        <v>5.469425650081604E-3</v>
      </c>
      <c r="T492">
        <f t="shared" ref="T492:T555" si="133">P492</f>
        <v>74.419004170213967</v>
      </c>
    </row>
    <row r="493" spans="1:20" x14ac:dyDescent="0.25">
      <c r="A493">
        <f t="shared" ref="A493:A556" si="134">2*PI()*B493</f>
        <v>34.496003459860447</v>
      </c>
      <c r="B493">
        <f t="shared" si="132"/>
        <v>5.4902094675519137</v>
      </c>
      <c r="C493" t="str">
        <f t="shared" ref="C493:C556" si="135">IMPRODUCT(D493,E493,$C$40,,K493,$C$41)</f>
        <v>-1.14473126610131-5239.65878032727i</v>
      </c>
      <c r="D493" t="str">
        <f t="shared" ref="D493:D556" si="136">IMDIV(IMPRODUCT($C$37,$C$38,COMPLEX(1,A493/$C$38)),IMSUM(-1*A493*A493/$C$39,COMPLEX(0,1*A493)))</f>
        <v>3.47812499980197-2898.8865629533i</v>
      </c>
      <c r="E493" t="str">
        <f t="shared" ref="E493:E556" si="137">IMDIV(IMPRODUCT(IMSUM(F493,G493),$C$29,H493),IMSUM(1,I493))</f>
        <v>162.469535282384+0.00400955637322872i</v>
      </c>
      <c r="F493" t="str">
        <f t="shared" ref="F493:F556" si="138">IMDIV(IMPRODUCT($C$14,$C$15,COMPLEX(1,A493/$C$15)),IMSUM(-1*A493*A493/$C$16,COMPLEX(0,A493)))</f>
        <v>2.42492492490646-27204.2655538707i</v>
      </c>
      <c r="G493" t="str">
        <f t="shared" ref="G493:G556" si="139">IMDIV(1,COMPLEX(1,A493*$C$9*$C$10))</f>
        <v>0.999999999992384-2.75968027676782E-06i</v>
      </c>
      <c r="H493" t="str">
        <f t="shared" ref="H493:H556" si="140">IMDIV($C$3,IMSUM(K493,COMPLEX(0,$C$28*A493)))</f>
        <v>1078.65275336852+1.15510251055464i</v>
      </c>
      <c r="I493" t="str">
        <f t="shared" ref="I493:I556" si="141">IMPRODUCT(F493,$C$29,H493,$C$31)</f>
        <v>96.0264737029748-82780.5144783362i</v>
      </c>
      <c r="K493" t="str">
        <f t="shared" ref="K493:K556" si="142">IF($C$26&lt;=0,IMDIV(1,IMSUM(IMDIV(1,L493),1/$C$18)),IMDIV(1,IMSUM(IMDIV(1,L493),1/$C$18,IMDIV(1,M493))))</f>
        <v>0.0111249762272947-0.0000160529818418361i</v>
      </c>
      <c r="L493" t="str">
        <f t="shared" ref="L493:L556" si="143">IMSUM($C$21/$C$22,IMDIV(1,COMPLEX(0,$C$20*$C$22*A493)))</f>
        <v>0.00015-51.3986974593504i</v>
      </c>
      <c r="M493" t="str">
        <f t="shared" ref="M493:M556" si="144">IMSUM($C$25/$C$26,IMDIV(1,COMPLEX(0,$C$24*$C$26*A493)))</f>
        <v>0.0004-9.07035837517948i</v>
      </c>
      <c r="N493">
        <f t="shared" ref="N493:N556" si="145">ABS(R493)</f>
        <v>89.987482339608249</v>
      </c>
      <c r="O493">
        <f t="shared" ref="O493:O556" si="146">ABS(P493)</f>
        <v>74.386060318547564</v>
      </c>
      <c r="P493" s="3">
        <f t="shared" ref="P493:P556" si="147">20*LOG10(IMABS(C493))</f>
        <v>74.386060318547564</v>
      </c>
      <c r="Q493" s="3">
        <f t="shared" ref="Q493:Q556" si="148">IMARGUMENT(C493)*180/PI()</f>
        <v>-90.012517660391751</v>
      </c>
      <c r="R493">
        <f t="shared" ref="R493:R556" si="149">IF(Q493&lt;0,Q493+180,Q493-180)</f>
        <v>89.987482339608249</v>
      </c>
      <c r="S493">
        <f t="shared" ref="S493:S556" si="150">B493/1000</f>
        <v>5.4902094675519141E-3</v>
      </c>
      <c r="T493">
        <f t="shared" si="133"/>
        <v>74.386060318547564</v>
      </c>
    </row>
    <row r="494" spans="1:20" x14ac:dyDescent="0.25">
      <c r="A494">
        <f t="shared" si="134"/>
        <v>34.627088273007914</v>
      </c>
      <c r="B494">
        <f t="shared" ref="B494:B557" si="151">B493*(1+B$42)</f>
        <v>5.5110722635286109</v>
      </c>
      <c r="C494" t="str">
        <f t="shared" si="135"/>
        <v>-1.14473124188129-5219.82343527984i</v>
      </c>
      <c r="D494" t="str">
        <f t="shared" si="136"/>
        <v>3.47812499980045-2887.9124956696i</v>
      </c>
      <c r="E494" t="str">
        <f t="shared" si="137"/>
        <v>162.469535269596+0.00402479272039737i</v>
      </c>
      <c r="F494" t="str">
        <f t="shared" si="138"/>
        <v>2.42492492490632-27101.2806873099i</v>
      </c>
      <c r="G494" t="str">
        <f t="shared" si="139"/>
        <v>0.999999999992326-2.77016706181937E-06i</v>
      </c>
      <c r="H494" t="str">
        <f t="shared" si="140"/>
        <v>1078.65276150057+1.15949190161022i</v>
      </c>
      <c r="I494" t="str">
        <f t="shared" si="141"/>
        <v>96.026473874634-82467.1399107513i</v>
      </c>
      <c r="K494" t="str">
        <f t="shared" si="142"/>
        <v>0.0111249760462792-0.0000161139829037259i</v>
      </c>
      <c r="L494" t="str">
        <f t="shared" si="143"/>
        <v>0.00015-51.2041217965235i</v>
      </c>
      <c r="M494" t="str">
        <f t="shared" si="144"/>
        <v>0.0004-9.03602149350419i</v>
      </c>
      <c r="N494">
        <f t="shared" si="145"/>
        <v>89.987434772727781</v>
      </c>
      <c r="O494">
        <f t="shared" si="146"/>
        <v>74.353116466692683</v>
      </c>
      <c r="P494" s="3">
        <f t="shared" si="147"/>
        <v>74.353116466692683</v>
      </c>
      <c r="Q494" s="3">
        <f t="shared" si="148"/>
        <v>-90.012565227272219</v>
      </c>
      <c r="R494">
        <f t="shared" si="149"/>
        <v>89.987434772727781</v>
      </c>
      <c r="S494">
        <f t="shared" si="150"/>
        <v>5.5110722635286109E-3</v>
      </c>
      <c r="T494">
        <f t="shared" si="133"/>
        <v>74.353116466692683</v>
      </c>
    </row>
    <row r="495" spans="1:20" x14ac:dyDescent="0.25">
      <c r="A495">
        <f t="shared" si="134"/>
        <v>34.75867120844535</v>
      </c>
      <c r="B495">
        <f t="shared" si="151"/>
        <v>5.5320143381300202</v>
      </c>
      <c r="C495" t="str">
        <f t="shared" si="135"/>
        <v>-1.1447312174768-5200.06317914499i</v>
      </c>
      <c r="D495" t="str">
        <f t="shared" si="136"/>
        <v>3.47812499979893-2876.9799719767i</v>
      </c>
      <c r="E495" t="str">
        <f t="shared" si="137"/>
        <v>162.469535256711+0.0040400869660623i</v>
      </c>
      <c r="F495" t="str">
        <f t="shared" si="138"/>
        <v>2.42492492490618-26998.6856817703i</v>
      </c>
      <c r="G495" t="str">
        <f t="shared" si="139"/>
        <v>0.999999999992268-2.78069369665413E-06i</v>
      </c>
      <c r="H495" t="str">
        <f t="shared" si="140"/>
        <v>1078.65276969453+1.16389797236915i</v>
      </c>
      <c r="I495" t="str">
        <f t="shared" si="141"/>
        <v>96.0264740475999-82154.9516606594i</v>
      </c>
      <c r="K495" t="str">
        <f t="shared" si="142"/>
        <v>0.0111249758638854-0.0000161752157665713i</v>
      </c>
      <c r="L495" t="str">
        <f t="shared" si="143"/>
        <v>0.00015-51.0102827221792i</v>
      </c>
      <c r="M495" t="str">
        <f t="shared" si="144"/>
        <v>0.0004-9.00181459803167i</v>
      </c>
      <c r="N495">
        <f t="shared" si="145"/>
        <v>89.987387025095799</v>
      </c>
      <c r="O495">
        <f t="shared" si="146"/>
        <v>74.320172614648015</v>
      </c>
      <c r="P495" s="3">
        <f t="shared" si="147"/>
        <v>74.320172614648015</v>
      </c>
      <c r="Q495" s="3">
        <f t="shared" si="148"/>
        <v>-90.012612974904201</v>
      </c>
      <c r="R495">
        <f t="shared" si="149"/>
        <v>89.987387025095799</v>
      </c>
      <c r="S495">
        <f t="shared" si="150"/>
        <v>5.5320143381300205E-3</v>
      </c>
      <c r="T495">
        <f t="shared" si="133"/>
        <v>74.320172614648015</v>
      </c>
    </row>
    <row r="496" spans="1:20" x14ac:dyDescent="0.25">
      <c r="A496">
        <f t="shared" si="134"/>
        <v>34.890754159037435</v>
      </c>
      <c r="B496">
        <f t="shared" si="151"/>
        <v>5.5530359926149142</v>
      </c>
      <c r="C496" t="str">
        <f t="shared" si="135"/>
        <v>-1.14473119288652-5180.3777276648i</v>
      </c>
      <c r="D496" t="str">
        <f t="shared" si="136"/>
        <v>3.47812499979739-2866.08883460656i</v>
      </c>
      <c r="E496" t="str">
        <f t="shared" si="137"/>
        <v>162.469535243728+0.00405543933024239i</v>
      </c>
      <c r="F496" t="str">
        <f t="shared" si="138"/>
        <v>2.42492492490603-26896.4790613884i</v>
      </c>
      <c r="G496" t="str">
        <f t="shared" si="139"/>
        <v>0.999999999992209-2.79126033270124E-06i</v>
      </c>
      <c r="H496" t="str">
        <f t="shared" si="140"/>
        <v>1078.65277795088+1.16832078621448i</v>
      </c>
      <c r="I496" t="str">
        <f t="shared" si="141"/>
        <v>96.026474221881-81843.9452371285i</v>
      </c>
      <c r="K496" t="str">
        <f t="shared" si="142"/>
        <v>0.0111249756801029-0.000016236681311181i</v>
      </c>
      <c r="L496" t="str">
        <f t="shared" si="143"/>
        <v>0.00015-50.8171774478774i</v>
      </c>
      <c r="M496" t="str">
        <f t="shared" si="144"/>
        <v>0.0004-8.96773719668422i</v>
      </c>
      <c r="N496">
        <f t="shared" si="145"/>
        <v>89.987339096025465</v>
      </c>
      <c r="O496">
        <f t="shared" si="146"/>
        <v>74.287228762412113</v>
      </c>
      <c r="P496" s="3">
        <f t="shared" si="147"/>
        <v>74.287228762412113</v>
      </c>
      <c r="Q496" s="3">
        <f t="shared" si="148"/>
        <v>-90.012660903974535</v>
      </c>
      <c r="R496">
        <f t="shared" si="149"/>
        <v>89.987339096025465</v>
      </c>
      <c r="S496">
        <f t="shared" si="150"/>
        <v>5.5530359926149143E-3</v>
      </c>
      <c r="T496">
        <f t="shared" si="133"/>
        <v>74.287228762412113</v>
      </c>
    </row>
    <row r="497" spans="1:20" x14ac:dyDescent="0.25">
      <c r="A497">
        <f t="shared" si="134"/>
        <v>35.023339024841782</v>
      </c>
      <c r="B497">
        <f t="shared" si="151"/>
        <v>5.5741375293868511</v>
      </c>
      <c r="C497" t="str">
        <f t="shared" si="135"/>
        <v>-1.14473116810882-5160.76679765735i</v>
      </c>
      <c r="D497" t="str">
        <f t="shared" si="136"/>
        <v>3.47812499979584-2855.23892688652i</v>
      </c>
      <c r="E497" t="str">
        <f t="shared" si="137"/>
        <v>162.469535230646+0.00407085003379278i</v>
      </c>
      <c r="F497" t="str">
        <f t="shared" si="138"/>
        <v>2.42492492490589-26794.6593558875i</v>
      </c>
      <c r="G497" t="str">
        <f t="shared" si="139"/>
        <v>0.99999999999215-2.80186712196534E-06i</v>
      </c>
      <c r="H497" t="str">
        <f t="shared" si="140"/>
        <v>1078.6527862701+1.17276040677016i</v>
      </c>
      <c r="I497" t="str">
        <f t="shared" si="141"/>
        <v>96.0264743974887-81534.1161662266i</v>
      </c>
      <c r="K497" t="str">
        <f t="shared" si="142"/>
        <v>0.0111249754949209-0.0000162983804217094i</v>
      </c>
      <c r="L497" t="str">
        <f t="shared" si="143"/>
        <v>0.00015-50.6248031957335i</v>
      </c>
      <c r="M497" t="str">
        <f t="shared" si="144"/>
        <v>0.0004-8.93378879924713i</v>
      </c>
      <c r="N497">
        <f t="shared" si="145"/>
        <v>89.987290984827339</v>
      </c>
      <c r="O497">
        <f t="shared" si="146"/>
        <v>74.254284909983369</v>
      </c>
      <c r="P497" s="3">
        <f t="shared" si="147"/>
        <v>74.254284909983369</v>
      </c>
      <c r="Q497" s="3">
        <f t="shared" si="148"/>
        <v>-90.012709015172661</v>
      </c>
      <c r="R497">
        <f t="shared" si="149"/>
        <v>89.987290984827339</v>
      </c>
      <c r="S497">
        <f t="shared" si="150"/>
        <v>5.574137529386851E-3</v>
      </c>
      <c r="T497">
        <f t="shared" si="133"/>
        <v>74.254284909983369</v>
      </c>
    </row>
    <row r="498" spans="1:20" x14ac:dyDescent="0.25">
      <c r="A498">
        <f t="shared" si="134"/>
        <v>35.156427713136182</v>
      </c>
      <c r="B498">
        <f t="shared" si="151"/>
        <v>5.5953192519985215</v>
      </c>
      <c r="C498" t="str">
        <f t="shared" si="135"/>
        <v>-1.14473114314258-5141.23010701292i</v>
      </c>
      <c r="D498" t="str">
        <f t="shared" si="136"/>
        <v>3.4781249997943-2844.43009273703i</v>
      </c>
      <c r="E498" t="str">
        <f t="shared" si="137"/>
        <v>162.469535217464+0.00408631929840541i</v>
      </c>
      <c r="F498" t="str">
        <f t="shared" si="138"/>
        <v>2.42492492490574-26693.2251005571i</v>
      </c>
      <c r="G498" t="str">
        <f t="shared" si="139"/>
        <v>0.99999999999209-2.81251421702864E-06i</v>
      </c>
      <c r="H498" t="str">
        <f t="shared" si="140"/>
        <v>1078.65279465266+1.17721689790191i</v>
      </c>
      <c r="I498" t="str">
        <f t="shared" si="141"/>
        <v>96.0264745744347-81225.4599909586i</v>
      </c>
      <c r="K498" t="str">
        <f t="shared" si="142"/>
        <v>0.0111249753083289-0.0000163603139856716i</v>
      </c>
      <c r="L498" t="str">
        <f t="shared" si="143"/>
        <v>0.00015-50.4331571983798i</v>
      </c>
      <c r="M498" t="str">
        <f t="shared" si="144"/>
        <v>0.0004-8.89996891736115i</v>
      </c>
      <c r="N498">
        <f t="shared" si="145"/>
        <v>89.987242690809367</v>
      </c>
      <c r="O498">
        <f t="shared" si="146"/>
        <v>74.221341057360462</v>
      </c>
      <c r="P498" s="3">
        <f t="shared" si="147"/>
        <v>74.221341057360462</v>
      </c>
      <c r="Q498" s="3">
        <f t="shared" si="148"/>
        <v>-90.012757309190633</v>
      </c>
      <c r="R498">
        <f t="shared" si="149"/>
        <v>89.987242690809367</v>
      </c>
      <c r="S498">
        <f t="shared" si="150"/>
        <v>5.5953192519985215E-3</v>
      </c>
      <c r="T498">
        <f t="shared" si="133"/>
        <v>74.221341057360462</v>
      </c>
    </row>
    <row r="499" spans="1:20" x14ac:dyDescent="0.25">
      <c r="A499">
        <f t="shared" si="134"/>
        <v>35.290022138446105</v>
      </c>
      <c r="B499">
        <f t="shared" si="151"/>
        <v>5.6165814651561163</v>
      </c>
      <c r="C499" t="str">
        <f t="shared" si="135"/>
        <v>-1.14473111798635-5121.76737468955i</v>
      </c>
      <c r="D499" t="str">
        <f t="shared" si="136"/>
        <v>3.47812499979272-2833.66217666936i</v>
      </c>
      <c r="E499" t="str">
        <f t="shared" si="137"/>
        <v>162.469535204182+0.00410184734661977i</v>
      </c>
      <c r="F499" t="str">
        <f t="shared" si="138"/>
        <v>2.4249249249056-26592.1748362314i</v>
      </c>
      <c r="G499" t="str">
        <f t="shared" si="139"/>
        <v>0.999999999992029-2.82320177105319E-06i</v>
      </c>
      <c r="H499" t="str">
        <f t="shared" si="140"/>
        <v>1078.65280309906+1.18169032371814i</v>
      </c>
      <c r="I499" t="str">
        <f t="shared" si="141"/>
        <v>96.0264747527307-80917.9722712029i</v>
      </c>
      <c r="K499" t="str">
        <f t="shared" si="142"/>
        <v>0.011124975120316-0.0000164224828939541i</v>
      </c>
      <c r="L499" t="str">
        <f t="shared" si="143"/>
        <v>0.00015-50.2422366989238i</v>
      </c>
      <c r="M499" t="str">
        <f t="shared" si="144"/>
        <v>0.0004-8.86627706451595i</v>
      </c>
      <c r="N499">
        <f t="shared" si="145"/>
        <v>89.987194213276865</v>
      </c>
      <c r="O499">
        <f t="shared" si="146"/>
        <v>74.188397204541715</v>
      </c>
      <c r="P499" s="3">
        <f t="shared" si="147"/>
        <v>74.188397204541715</v>
      </c>
      <c r="Q499" s="3">
        <f t="shared" si="148"/>
        <v>-90.012805786723135</v>
      </c>
      <c r="R499">
        <f t="shared" si="149"/>
        <v>89.987194213276865</v>
      </c>
      <c r="S499">
        <f t="shared" si="150"/>
        <v>5.6165814651561166E-3</v>
      </c>
      <c r="T499">
        <f t="shared" si="133"/>
        <v>74.188397204541715</v>
      </c>
    </row>
    <row r="500" spans="1:20" x14ac:dyDescent="0.25">
      <c r="A500">
        <f t="shared" si="134"/>
        <v>35.424124222572203</v>
      </c>
      <c r="B500">
        <f t="shared" si="151"/>
        <v>5.6379244747237101</v>
      </c>
      <c r="C500" t="str">
        <f t="shared" si="135"/>
        <v>-1.14473109263842-5102.37832070939i</v>
      </c>
      <c r="D500" t="str">
        <f t="shared" si="136"/>
        <v>3.47812499979115-2822.93502378343i</v>
      </c>
      <c r="E500" t="str">
        <f t="shared" si="137"/>
        <v>162.469535190798+0.00411743440181663i</v>
      </c>
      <c r="F500" t="str">
        <f t="shared" si="138"/>
        <v>2.42492492490545-26491.5071092683i</v>
      </c>
      <c r="G500" t="str">
        <f t="shared" si="139"/>
        <v>0.999999999991969-2.83392993778302E-06i</v>
      </c>
      <c r="H500" t="str">
        <f t="shared" si="140"/>
        <v>1078.65281160977+1.1861807485708i</v>
      </c>
      <c r="I500" t="str">
        <f t="shared" si="141"/>
        <v>96.0264749323818-80611.6485836439i</v>
      </c>
      <c r="K500" t="str">
        <f t="shared" si="142"/>
        <v>0.0111249749308716-0.0000164848880408282i</v>
      </c>
      <c r="L500" t="str">
        <f t="shared" si="143"/>
        <v>0.00015-50.0520389509104i</v>
      </c>
      <c r="M500" t="str">
        <f t="shared" si="144"/>
        <v>0.0004-8.83271275604299i</v>
      </c>
      <c r="N500">
        <f t="shared" si="145"/>
        <v>89.987145551532535</v>
      </c>
      <c r="O500">
        <f t="shared" si="146"/>
        <v>74.155453351525836</v>
      </c>
      <c r="P500" s="3">
        <f t="shared" si="147"/>
        <v>74.155453351525836</v>
      </c>
      <c r="Q500" s="3">
        <f t="shared" si="148"/>
        <v>-90.012854448467465</v>
      </c>
      <c r="R500">
        <f t="shared" si="149"/>
        <v>89.987145551532535</v>
      </c>
      <c r="S500">
        <f t="shared" si="150"/>
        <v>5.6379244747237099E-3</v>
      </c>
      <c r="T500">
        <f t="shared" si="133"/>
        <v>74.155453351525836</v>
      </c>
    </row>
    <row r="501" spans="1:20" x14ac:dyDescent="0.25">
      <c r="A501">
        <f t="shared" si="134"/>
        <v>35.558735894617975</v>
      </c>
      <c r="B501">
        <f t="shared" si="151"/>
        <v>5.6593485877276599</v>
      </c>
      <c r="C501" t="str">
        <f t="shared" si="135"/>
        <v>-1.14473106709753-5083.06266615439i</v>
      </c>
      <c r="D501" t="str">
        <f t="shared" si="136"/>
        <v>3.47812499978956-2812.24847976554i</v>
      </c>
      <c r="E501" t="str">
        <f t="shared" si="137"/>
        <v>162.469535177313+0.00413308068822483i</v>
      </c>
      <c r="F501" t="str">
        <f t="shared" si="138"/>
        <v>2.4249249249053-26391.2204715288i</v>
      </c>
      <c r="G501" t="str">
        <f t="shared" si="139"/>
        <v>0.999999999991908-2.84469887154642E-06i</v>
      </c>
      <c r="H501" t="str">
        <f t="shared" si="140"/>
        <v>1078.65282018528+1.19068823705646i</v>
      </c>
      <c r="I501" t="str">
        <f t="shared" si="141"/>
        <v>96.0264751134003-80306.4845217127i</v>
      </c>
      <c r="K501" t="str">
        <f t="shared" si="142"/>
        <v>0.0111249747399847-0.0000165475303239633i</v>
      </c>
      <c r="L501" t="str">
        <f t="shared" si="143"/>
        <v>0.00015-49.862561218281i</v>
      </c>
      <c r="M501" t="str">
        <f t="shared" si="144"/>
        <v>0.0004-8.7992755091084i</v>
      </c>
      <c r="N501">
        <f t="shared" si="145"/>
        <v>89.98709670487635</v>
      </c>
      <c r="O501">
        <f t="shared" si="146"/>
        <v>74.122509498311288</v>
      </c>
      <c r="P501" s="3">
        <f t="shared" si="147"/>
        <v>74.122509498311288</v>
      </c>
      <c r="Q501" s="3">
        <f t="shared" si="148"/>
        <v>-90.01290329512365</v>
      </c>
      <c r="R501">
        <f t="shared" si="149"/>
        <v>89.98709670487635</v>
      </c>
      <c r="S501">
        <f t="shared" si="150"/>
        <v>5.6593485877276598E-3</v>
      </c>
      <c r="T501">
        <f t="shared" si="133"/>
        <v>74.122509498311288</v>
      </c>
    </row>
    <row r="502" spans="1:20" x14ac:dyDescent="0.25">
      <c r="A502">
        <f t="shared" si="134"/>
        <v>35.693859091017522</v>
      </c>
      <c r="B502">
        <f t="shared" si="151"/>
        <v>5.6808541123610254</v>
      </c>
      <c r="C502" t="str">
        <f t="shared" si="135"/>
        <v>-1.14473104136213-5063.82013316232i</v>
      </c>
      <c r="D502" t="str">
        <f t="shared" si="136"/>
        <v>3.47812499978795-2801.60239088618i</v>
      </c>
      <c r="E502" t="str">
        <f t="shared" si="137"/>
        <v>162.469535163724+0.00414878643093179i</v>
      </c>
      <c r="F502" t="str">
        <f t="shared" si="138"/>
        <v>2.42492492490515-26291.313480356i</v>
      </c>
      <c r="G502" t="str">
        <f t="shared" si="139"/>
        <v>0.999999999991846-2.85550872725812E-06i</v>
      </c>
      <c r="H502" t="str">
        <f t="shared" si="140"/>
        <v>1078.65282882609+1.19521285401716i</v>
      </c>
      <c r="I502" t="str">
        <f t="shared" si="141"/>
        <v>96.0264752957984-80002.4756955226i</v>
      </c>
      <c r="K502" t="str">
        <f t="shared" si="142"/>
        <v>0.0111249745476443-0.0000166104106444395i</v>
      </c>
      <c r="L502" t="str">
        <f t="shared" si="143"/>
        <v>0.00015-49.6738007753346i</v>
      </c>
      <c r="M502" t="str">
        <f t="shared" si="144"/>
        <v>0.0004-8.76596484270611i</v>
      </c>
      <c r="N502">
        <f t="shared" si="145"/>
        <v>89.98704767260574</v>
      </c>
      <c r="O502">
        <f t="shared" si="146"/>
        <v>74.089565644896481</v>
      </c>
      <c r="P502" s="3">
        <f t="shared" si="147"/>
        <v>74.089565644896481</v>
      </c>
      <c r="Q502" s="3">
        <f t="shared" si="148"/>
        <v>-90.01295232739426</v>
      </c>
      <c r="R502">
        <f t="shared" si="149"/>
        <v>89.98704767260574</v>
      </c>
      <c r="S502">
        <f t="shared" si="150"/>
        <v>5.6808541123610258E-3</v>
      </c>
      <c r="T502">
        <f t="shared" si="133"/>
        <v>74.089565644896481</v>
      </c>
    </row>
    <row r="503" spans="1:20" x14ac:dyDescent="0.25">
      <c r="A503">
        <f t="shared" si="134"/>
        <v>35.829495755563393</v>
      </c>
      <c r="B503">
        <f t="shared" si="151"/>
        <v>5.7024413579879978</v>
      </c>
      <c r="C503" t="str">
        <f t="shared" si="135"/>
        <v>-1.14473101543083-5044.65044492295i</v>
      </c>
      <c r="D503" t="str">
        <f t="shared" si="136"/>
        <v>3.47812499978634-2790.99660399778i</v>
      </c>
      <c r="E503" t="str">
        <f t="shared" si="137"/>
        <v>162.469535150033+0.00416455185587399i</v>
      </c>
      <c r="F503" t="str">
        <f t="shared" si="138"/>
        <v>2.424924924905-26191.7846985542i</v>
      </c>
      <c r="G503" t="str">
        <f t="shared" si="139"/>
        <v>0.999999999991784-2.86635966042152E-06i</v>
      </c>
      <c r="H503" t="str">
        <f t="shared" si="140"/>
        <v>1078.6528375327+1.19975466454131i</v>
      </c>
      <c r="I503" t="str">
        <f t="shared" si="141"/>
        <v>96.0264754795856-79699.6177318043i</v>
      </c>
      <c r="K503" t="str">
        <f t="shared" si="142"/>
        <v>0.0111249743538393-0.0000166735299067606i</v>
      </c>
      <c r="L503" t="str">
        <f t="shared" si="143"/>
        <v>0.00015-49.4857549066891i</v>
      </c>
      <c r="M503" t="str">
        <f t="shared" si="144"/>
        <v>0.0004-8.732780277651i</v>
      </c>
      <c r="N503">
        <f t="shared" si="145"/>
        <v>89.98699845401535</v>
      </c>
      <c r="O503">
        <f t="shared" si="146"/>
        <v>74.056621791279994</v>
      </c>
      <c r="P503" s="3">
        <f t="shared" si="147"/>
        <v>74.056621791279994</v>
      </c>
      <c r="Q503" s="3">
        <f t="shared" si="148"/>
        <v>-90.01300154598465</v>
      </c>
      <c r="R503">
        <f t="shared" si="149"/>
        <v>89.98699845401535</v>
      </c>
      <c r="S503">
        <f t="shared" si="150"/>
        <v>5.7024413579879977E-3</v>
      </c>
      <c r="T503">
        <f t="shared" si="133"/>
        <v>74.056621791279994</v>
      </c>
    </row>
    <row r="504" spans="1:20" x14ac:dyDescent="0.25">
      <c r="A504">
        <f t="shared" si="134"/>
        <v>35.965647839434538</v>
      </c>
      <c r="B504">
        <f t="shared" si="151"/>
        <v>5.7241106351483522</v>
      </c>
      <c r="C504" t="str">
        <f t="shared" si="135"/>
        <v>-1.14473098930202-5025.55332567384i</v>
      </c>
      <c r="D504" t="str">
        <f t="shared" si="136"/>
        <v>3.47812499978472-2780.43096653253i</v>
      </c>
      <c r="E504" t="str">
        <f t="shared" si="137"/>
        <v>162.469535136238+0.00418037718984616i</v>
      </c>
      <c r="F504" t="str">
        <f t="shared" si="138"/>
        <v>2.42492492490485-26092.6326943686i</v>
      </c>
      <c r="G504" t="str">
        <f t="shared" si="139"/>
        <v>0.999999999991722-2.87725182713094E-06i</v>
      </c>
      <c r="H504" t="str">
        <f t="shared" si="140"/>
        <v>1078.6528463056+1.20431373396465i</v>
      </c>
      <c r="I504" t="str">
        <f t="shared" si="141"/>
        <v>96.0264756647715-79397.906273844i</v>
      </c>
      <c r="K504" t="str">
        <f t="shared" si="142"/>
        <v>0.0111249741585586-0.0000167368890188667i</v>
      </c>
      <c r="L504" t="str">
        <f t="shared" si="143"/>
        <v>0.00015-49.2984209072416i</v>
      </c>
      <c r="M504" t="str">
        <f t="shared" si="144"/>
        <v>0.0004-8.69972133657204i</v>
      </c>
      <c r="N504">
        <f t="shared" si="145"/>
        <v>89.986949048397236</v>
      </c>
      <c r="O504">
        <f t="shared" si="146"/>
        <v>74.023677937460235</v>
      </c>
      <c r="P504" s="3">
        <f t="shared" si="147"/>
        <v>74.023677937460235</v>
      </c>
      <c r="Q504" s="3">
        <f t="shared" si="148"/>
        <v>-90.013050951602764</v>
      </c>
      <c r="R504">
        <f t="shared" si="149"/>
        <v>89.986949048397236</v>
      </c>
      <c r="S504">
        <f t="shared" si="150"/>
        <v>5.7241106351483525E-3</v>
      </c>
      <c r="T504">
        <f t="shared" si="133"/>
        <v>74.023677937460235</v>
      </c>
    </row>
    <row r="505" spans="1:20" x14ac:dyDescent="0.25">
      <c r="A505">
        <f t="shared" si="134"/>
        <v>36.102317301224389</v>
      </c>
      <c r="B505">
        <f t="shared" si="151"/>
        <v>5.7458622555619163</v>
      </c>
      <c r="C505" t="str">
        <f t="shared" si="135"/>
        <v>-1.14473096297433-5006.52850069651i</v>
      </c>
      <c r="D505" t="str">
        <f t="shared" si="136"/>
        <v>3.47812499978306-2769.90532650019i</v>
      </c>
      <c r="E505" t="str">
        <f t="shared" si="137"/>
        <v>162.469535122337+0.0041962626605127i</v>
      </c>
      <c r="F505" t="str">
        <f t="shared" si="138"/>
        <v>2.4249249249047-25993.8560414641i</v>
      </c>
      <c r="G505" t="str">
        <f t="shared" si="139"/>
        <v>0.999999999991658-2.88818538407386E-06i</v>
      </c>
      <c r="H505" t="str">
        <f t="shared" si="140"/>
        <v>1078.6528551453+1.20889012787124i</v>
      </c>
      <c r="I505" t="str">
        <f t="shared" si="141"/>
        <v>96.0264758513677-79097.3369814208i</v>
      </c>
      <c r="K505" t="str">
        <f t="shared" si="142"/>
        <v>0.011124973961791-0.0000168004888921485i</v>
      </c>
      <c r="L505" t="str">
        <f t="shared" si="143"/>
        <v>0.00015-49.1117960821295i</v>
      </c>
      <c r="M505" t="str">
        <f t="shared" si="144"/>
        <v>0.0004-8.66678754390523i</v>
      </c>
      <c r="N505">
        <f t="shared" si="145"/>
        <v>89.986899455040714</v>
      </c>
      <c r="O505">
        <f t="shared" si="146"/>
        <v>73.99073408343564</v>
      </c>
      <c r="P505" s="3">
        <f t="shared" si="147"/>
        <v>73.99073408343564</v>
      </c>
      <c r="Q505" s="3">
        <f t="shared" si="148"/>
        <v>-90.013100544959286</v>
      </c>
      <c r="R505">
        <f t="shared" si="149"/>
        <v>89.986899455040714</v>
      </c>
      <c r="S505">
        <f t="shared" si="150"/>
        <v>5.7458622555619163E-3</v>
      </c>
      <c r="T505">
        <f t="shared" si="133"/>
        <v>73.99073408343564</v>
      </c>
    </row>
    <row r="506" spans="1:20" x14ac:dyDescent="0.25">
      <c r="A506">
        <f t="shared" si="134"/>
        <v>36.239506106969039</v>
      </c>
      <c r="B506">
        <f t="shared" si="151"/>
        <v>5.7676965321330513</v>
      </c>
      <c r="C506" t="str">
        <f t="shared" si="135"/>
        <v>-1.14473093644601-4987.57569631249i</v>
      </c>
      <c r="D506" t="str">
        <f t="shared" si="136"/>
        <v>3.47812499978144-2759.4195324859i</v>
      </c>
      <c r="E506" t="str">
        <f t="shared" si="137"/>
        <v>162.469535108331+0.00421220849639437i</v>
      </c>
      <c r="F506" t="str">
        <f t="shared" si="138"/>
        <v>2.42492492490455-25895.4533189056i</v>
      </c>
      <c r="G506" t="str">
        <f t="shared" si="139"/>
        <v>0.999999999991595-2.89916048853315E-06i</v>
      </c>
      <c r="H506" t="str">
        <f t="shared" si="140"/>
        <v>1078.65286405232+1.2134839120943i</v>
      </c>
      <c r="I506" t="str">
        <f t="shared" si="141"/>
        <v>96.0264760393829-78797.905530746i</v>
      </c>
      <c r="K506" t="str">
        <f t="shared" si="142"/>
        <v>0.0111249737635251-0.0000168643304414584i</v>
      </c>
      <c r="L506" t="str">
        <f t="shared" si="143"/>
        <v>0.00015-48.9258777466922i</v>
      </c>
      <c r="M506" t="str">
        <f t="shared" si="144"/>
        <v>0.0004-8.63397842588686i</v>
      </c>
      <c r="N506">
        <f t="shared" si="145"/>
        <v>89.986849673232385</v>
      </c>
      <c r="O506">
        <f t="shared" si="146"/>
        <v>73.95779022920469</v>
      </c>
      <c r="P506" s="3">
        <f t="shared" si="147"/>
        <v>73.95779022920469</v>
      </c>
      <c r="Q506" s="3">
        <f t="shared" si="148"/>
        <v>-90.013150326767615</v>
      </c>
      <c r="R506">
        <f t="shared" si="149"/>
        <v>89.986849673232385</v>
      </c>
      <c r="S506">
        <f t="shared" si="150"/>
        <v>5.7676965321330513E-3</v>
      </c>
      <c r="T506">
        <f t="shared" si="133"/>
        <v>73.95779022920469</v>
      </c>
    </row>
    <row r="507" spans="1:20" x14ac:dyDescent="0.25">
      <c r="A507">
        <f t="shared" si="134"/>
        <v>36.377216230175527</v>
      </c>
      <c r="B507">
        <f t="shared" si="151"/>
        <v>5.7896137789551574</v>
      </c>
      <c r="C507" t="str">
        <f t="shared" si="135"/>
        <v>-1.14473090971587-4968.69463987927i</v>
      </c>
      <c r="D507" t="str">
        <f t="shared" si="136"/>
        <v>3.47812499977975-2748.97343364799i</v>
      </c>
      <c r="E507" t="str">
        <f t="shared" si="137"/>
        <v>162.469535094217+0.00422821492688506i</v>
      </c>
      <c r="F507" t="str">
        <f t="shared" si="138"/>
        <v>2.42492492490439-25797.4231111368i</v>
      </c>
      <c r="G507" t="str">
        <f t="shared" si="139"/>
        <v>0.999999999991531-2.91017729838939E-06i</v>
      </c>
      <c r="H507" t="str">
        <f t="shared" si="140"/>
        <v>1078.65287302715+1.21809515271732i</v>
      </c>
      <c r="I507" t="str">
        <f t="shared" si="141"/>
        <v>96.026476228832-78499.6076143957i</v>
      </c>
      <c r="K507" t="str">
        <f t="shared" si="142"/>
        <v>0.0111249735637495-0.0000169284145851258i</v>
      </c>
      <c r="L507" t="str">
        <f t="shared" si="143"/>
        <v>0.00015-48.7406632264317i</v>
      </c>
      <c r="M507" t="str">
        <f t="shared" si="144"/>
        <v>0.0004-8.60129351054677i</v>
      </c>
      <c r="N507">
        <f t="shared" si="145"/>
        <v>89.986799702256207</v>
      </c>
      <c r="O507">
        <f t="shared" si="146"/>
        <v>73.924846374765707</v>
      </c>
      <c r="P507" s="3">
        <f t="shared" si="147"/>
        <v>73.924846374765707</v>
      </c>
      <c r="Q507" s="3">
        <f t="shared" si="148"/>
        <v>-90.013200297743793</v>
      </c>
      <c r="R507">
        <f t="shared" si="149"/>
        <v>89.986799702256207</v>
      </c>
      <c r="S507">
        <f t="shared" si="150"/>
        <v>5.7896137789551572E-3</v>
      </c>
      <c r="T507">
        <f t="shared" si="133"/>
        <v>73.924846374765707</v>
      </c>
    </row>
    <row r="508" spans="1:20" x14ac:dyDescent="0.25">
      <c r="A508">
        <f t="shared" si="134"/>
        <v>36.515449651850197</v>
      </c>
      <c r="B508">
        <f t="shared" si="151"/>
        <v>5.8116143113151875</v>
      </c>
      <c r="C508" t="str">
        <f t="shared" si="135"/>
        <v>-1.14473088278209-4949.88505978653i</v>
      </c>
      <c r="D508" t="str">
        <f t="shared" si="136"/>
        <v>3.47812499977809-2738.56687971581i</v>
      </c>
      <c r="E508" t="str">
        <f t="shared" si="137"/>
        <v>162.469535079996+0.00424428218224791i</v>
      </c>
      <c r="F508" t="str">
        <f t="shared" si="138"/>
        <v>2.42492492490423-25699.7640079603i</v>
      </c>
      <c r="G508" t="str">
        <f t="shared" si="139"/>
        <v>0.999999999991466-2.92123597212309E-06i</v>
      </c>
      <c r="H508" t="str">
        <f t="shared" si="140"/>
        <v>1078.65288207033+1.22272391607482i</v>
      </c>
      <c r="I508" t="str">
        <f t="shared" si="141"/>
        <v>96.0264764197242-78202.438941256i</v>
      </c>
      <c r="K508" t="str">
        <f t="shared" si="142"/>
        <v>0.0111249733624527-0.0000169927422449686i</v>
      </c>
      <c r="L508" t="str">
        <f t="shared" si="143"/>
        <v>0.00015-48.5561498569752i</v>
      </c>
      <c r="M508" t="str">
        <f t="shared" si="144"/>
        <v>0.0004-8.56873232770152i</v>
      </c>
      <c r="N508">
        <f t="shared" si="145"/>
        <v>89.986749541393337</v>
      </c>
      <c r="O508">
        <f t="shared" si="146"/>
        <v>73.891902520117156</v>
      </c>
      <c r="P508" s="3">
        <f t="shared" si="147"/>
        <v>73.891902520117156</v>
      </c>
      <c r="Q508" s="3">
        <f t="shared" si="148"/>
        <v>-90.013250458606663</v>
      </c>
      <c r="R508">
        <f t="shared" si="149"/>
        <v>89.986749541393337</v>
      </c>
      <c r="S508">
        <f t="shared" si="150"/>
        <v>5.8116143113151877E-3</v>
      </c>
      <c r="T508">
        <f t="shared" si="133"/>
        <v>73.891902520117156</v>
      </c>
    </row>
    <row r="509" spans="1:20" x14ac:dyDescent="0.25">
      <c r="A509">
        <f t="shared" si="134"/>
        <v>36.654208360527228</v>
      </c>
      <c r="B509">
        <f t="shared" si="151"/>
        <v>5.8336984456981851</v>
      </c>
      <c r="C509" t="str">
        <f t="shared" si="135"/>
        <v>-1.14473085564331-4931.14668545224i</v>
      </c>
      <c r="D509" t="str">
        <f t="shared" si="136"/>
        <v>3.47812499977639-2728.19972098761i</v>
      </c>
      <c r="E509" t="str">
        <f t="shared" si="137"/>
        <v>162.469535065667+0.00426041049362354i</v>
      </c>
      <c r="F509" t="str">
        <f t="shared" si="138"/>
        <v>2.42492492490408-25602.4746045171i</v>
      </c>
      <c r="G509" t="str">
        <f t="shared" si="139"/>
        <v>0.999999999991401-2.93233666881697E-06i</v>
      </c>
      <c r="H509" t="str">
        <f t="shared" si="140"/>
        <v>1078.65289118237+1.2273702687534i</v>
      </c>
      <c r="I509" t="str">
        <f t="shared" si="141"/>
        <v>96.026476612069-77906.3952364551i</v>
      </c>
      <c r="K509" t="str">
        <f t="shared" si="142"/>
        <v>0.0111249731596232-0.0000170573143463076i</v>
      </c>
      <c r="L509" t="str">
        <f t="shared" si="143"/>
        <v>0.00015-48.3723349840358i</v>
      </c>
      <c r="M509" t="str">
        <f t="shared" si="144"/>
        <v>0.0004-8.53629440894751i</v>
      </c>
      <c r="N509">
        <f t="shared" si="145"/>
        <v>89.986699189922277</v>
      </c>
      <c r="O509">
        <f t="shared" si="146"/>
        <v>73.858958665257589</v>
      </c>
      <c r="P509" s="3">
        <f t="shared" si="147"/>
        <v>73.858958665257589</v>
      </c>
      <c r="Q509" s="3">
        <f t="shared" si="148"/>
        <v>-90.013300810077723</v>
      </c>
      <c r="R509">
        <f t="shared" si="149"/>
        <v>89.986699189922277</v>
      </c>
      <c r="S509">
        <f t="shared" si="150"/>
        <v>5.833698445698185E-3</v>
      </c>
      <c r="T509">
        <f t="shared" si="133"/>
        <v>73.858958665257589</v>
      </c>
    </row>
    <row r="510" spans="1:20" x14ac:dyDescent="0.25">
      <c r="A510">
        <f t="shared" si="134"/>
        <v>36.79349435229723</v>
      </c>
      <c r="B510">
        <f t="shared" si="151"/>
        <v>5.8558664997918379</v>
      </c>
      <c r="C510" t="str">
        <f t="shared" si="135"/>
        <v>-1.14473082829786-4912.47924731855i</v>
      </c>
      <c r="D510" t="str">
        <f t="shared" si="136"/>
        <v>3.47812499977468-2717.87180832831i</v>
      </c>
      <c r="E510" t="str">
        <f t="shared" si="137"/>
        <v>162.46953505123+0.00427660009302862i</v>
      </c>
      <c r="F510" t="str">
        <f t="shared" si="138"/>
        <v>2.42492492490392-25505.5535012664i</v>
      </c>
      <c r="G510" t="str">
        <f t="shared" si="139"/>
        <v>0.999999999991336-2.94347954815828E-06i</v>
      </c>
      <c r="H510" t="str">
        <f t="shared" si="140"/>
        <v>1078.65290036378+1.23203427759272i</v>
      </c>
      <c r="I510" t="str">
        <f t="shared" si="141"/>
        <v>96.0264768058774-77611.4722413036i</v>
      </c>
      <c r="K510" t="str">
        <f t="shared" si="142"/>
        <v>0.0111249729552493-0.000017122131817979i</v>
      </c>
      <c r="L510" t="str">
        <f t="shared" si="143"/>
        <v>0.00015-48.1892159633751i</v>
      </c>
      <c r="M510" t="str">
        <f t="shared" si="144"/>
        <v>0.0004-8.50397928765442i</v>
      </c>
      <c r="N510">
        <f t="shared" si="145"/>
        <v>89.986648647118741</v>
      </c>
      <c r="O510">
        <f t="shared" si="146"/>
        <v>73.826014810185313</v>
      </c>
      <c r="P510" s="3">
        <f t="shared" si="147"/>
        <v>73.826014810185313</v>
      </c>
      <c r="Q510" s="3">
        <f t="shared" si="148"/>
        <v>-90.013351352881259</v>
      </c>
      <c r="R510">
        <f t="shared" si="149"/>
        <v>89.986648647118741</v>
      </c>
      <c r="S510">
        <f t="shared" si="150"/>
        <v>5.8558664997918376E-3</v>
      </c>
      <c r="T510">
        <f t="shared" si="133"/>
        <v>73.826014810185313</v>
      </c>
    </row>
    <row r="511" spans="1:20" x14ac:dyDescent="0.25">
      <c r="A511">
        <f t="shared" si="134"/>
        <v>36.933309630835957</v>
      </c>
      <c r="B511">
        <f t="shared" si="151"/>
        <v>5.8781187924910467</v>
      </c>
      <c r="C511" t="str">
        <f t="shared" si="135"/>
        <v>-1.14473080074412-4893.882476848i</v>
      </c>
      <c r="D511" t="str">
        <f t="shared" si="136"/>
        <v>3.47812499977297-2707.58299316743i</v>
      </c>
      <c r="E511" t="str">
        <f t="shared" si="137"/>
        <v>162.469535036681+0.00429285121336575i</v>
      </c>
      <c r="F511" t="str">
        <f t="shared" si="138"/>
        <v>2.42492492490375-25408.9993039656i</v>
      </c>
      <c r="G511" t="str">
        <f t="shared" si="139"/>
        <v>0.99999999999127-2.95466477044109E-06i</v>
      </c>
      <c r="H511" t="str">
        <f t="shared" si="140"/>
        <v>1078.6529096151+1.23671600968645i</v>
      </c>
      <c r="I511" t="str">
        <f t="shared" si="141"/>
        <v>96.0264770011626-77317.6657132362i</v>
      </c>
      <c r="K511" t="str">
        <f t="shared" si="142"/>
        <v>0.0111249727493192-0.0000171871955923484i</v>
      </c>
      <c r="L511" t="str">
        <f t="shared" si="143"/>
        <v>0.00015-48.0067901607641i</v>
      </c>
      <c r="M511" t="str">
        <f t="shared" si="144"/>
        <v>0.0004-8.47178649895836i</v>
      </c>
      <c r="N511">
        <f t="shared" si="145"/>
        <v>89.986597912255689</v>
      </c>
      <c r="O511">
        <f t="shared" si="146"/>
        <v>73.793070954898567</v>
      </c>
      <c r="P511" s="3">
        <f t="shared" si="147"/>
        <v>73.793070954898567</v>
      </c>
      <c r="Q511" s="3">
        <f t="shared" si="148"/>
        <v>-90.013402087744311</v>
      </c>
      <c r="R511">
        <f t="shared" si="149"/>
        <v>89.986597912255689</v>
      </c>
      <c r="S511">
        <f t="shared" si="150"/>
        <v>5.8781187924910466E-3</v>
      </c>
      <c r="T511">
        <f t="shared" si="133"/>
        <v>73.793070954898567</v>
      </c>
    </row>
    <row r="512" spans="1:20" x14ac:dyDescent="0.25">
      <c r="A512">
        <f t="shared" si="134"/>
        <v>37.073656207433132</v>
      </c>
      <c r="B512">
        <f t="shared" si="151"/>
        <v>5.9004556439025126</v>
      </c>
      <c r="C512" t="str">
        <f t="shared" si="135"/>
        <v>-1.14473077298063-4875.35610651995i</v>
      </c>
      <c r="D512" t="str">
        <f t="shared" si="136"/>
        <v>3.47812499977125-2697.33312749691i</v>
      </c>
      <c r="E512" t="str">
        <f t="shared" si="137"/>
        <v>162.469535022023+0.00430916408841571i</v>
      </c>
      <c r="F512" t="str">
        <f t="shared" si="138"/>
        <v>2.4249249249036-25312.8106236504i</v>
      </c>
      <c r="G512" t="str">
        <f t="shared" si="139"/>
        <v>0.999999999991203-2.96589249656856E-06i</v>
      </c>
      <c r="H512" t="str">
        <f t="shared" si="140"/>
        <v>1078.65291893687+1.24141553238316i</v>
      </c>
      <c r="I512" t="str">
        <f t="shared" si="141"/>
        <v>96.0264771979341-77024.9714257484i</v>
      </c>
      <c r="K512" t="str">
        <f t="shared" si="142"/>
        <v>0.0111249725418211-0.0000172525066053237i</v>
      </c>
      <c r="L512" t="str">
        <f t="shared" si="143"/>
        <v>0.00015-47.8250549519467i</v>
      </c>
      <c r="M512" t="str">
        <f t="shared" si="144"/>
        <v>0.0004-8.43971557975533i</v>
      </c>
      <c r="N512">
        <f t="shared" si="145"/>
        <v>89.986546984603336</v>
      </c>
      <c r="O512">
        <f t="shared" si="146"/>
        <v>73.760127099395959</v>
      </c>
      <c r="P512" s="3">
        <f t="shared" si="147"/>
        <v>73.760127099395959</v>
      </c>
      <c r="Q512" s="3">
        <f t="shared" si="148"/>
        <v>-90.013453015396664</v>
      </c>
      <c r="R512">
        <f t="shared" si="149"/>
        <v>89.986546984603336</v>
      </c>
      <c r="S512">
        <f t="shared" si="150"/>
        <v>5.9004556439025127E-3</v>
      </c>
      <c r="T512">
        <f t="shared" si="133"/>
        <v>73.760127099395959</v>
      </c>
    </row>
    <row r="513" spans="1:20" x14ac:dyDescent="0.25">
      <c r="A513">
        <f t="shared" si="134"/>
        <v>37.21453610102138</v>
      </c>
      <c r="B513">
        <f t="shared" si="151"/>
        <v>5.9228773753493424</v>
      </c>
      <c r="C513" t="str">
        <f t="shared" si="135"/>
        <v>-1.14473074500572-4856.89986982618i</v>
      </c>
      <c r="D513" t="str">
        <f t="shared" si="136"/>
        <v>3.4781249997695-2687.12206386899i</v>
      </c>
      <c r="E513" t="str">
        <f t="shared" si="137"/>
        <v>162.469535007252+0.00432553895285524i</v>
      </c>
      <c r="F513" t="str">
        <f t="shared" si="138"/>
        <v>2.42492492490343-25216.986076614i</v>
      </c>
      <c r="G513" t="str">
        <f t="shared" si="139"/>
        <v>0.999999999991136-2.97716288805532E-06i</v>
      </c>
      <c r="H513" t="str">
        <f t="shared" si="140"/>
        <v>1078.65292832963+1.24613291328741i</v>
      </c>
      <c r="I513" t="str">
        <f t="shared" si="141"/>
        <v>96.0264773962041-76733.3851683341i</v>
      </c>
      <c r="K513" t="str">
        <f t="shared" si="142"/>
        <v>0.0111249723327429-0.0000173180657963687i</v>
      </c>
      <c r="L513" t="str">
        <f t="shared" si="143"/>
        <v>0.00015-47.6440077226008i</v>
      </c>
      <c r="M513" t="str">
        <f t="shared" si="144"/>
        <v>0.0004-8.40776606869429i</v>
      </c>
      <c r="N513">
        <f t="shared" si="145"/>
        <v>89.986495863429127</v>
      </c>
      <c r="O513">
        <f t="shared" si="146"/>
        <v>73.727183243675555</v>
      </c>
      <c r="P513" s="3">
        <f t="shared" si="147"/>
        <v>73.727183243675555</v>
      </c>
      <c r="Q513" s="3">
        <f t="shared" si="148"/>
        <v>-90.013504136570873</v>
      </c>
      <c r="R513">
        <f t="shared" si="149"/>
        <v>89.986495863429127</v>
      </c>
      <c r="S513">
        <f t="shared" si="150"/>
        <v>5.9228773753493428E-3</v>
      </c>
      <c r="T513">
        <f t="shared" si="133"/>
        <v>73.727183243675555</v>
      </c>
    </row>
    <row r="514" spans="1:20" x14ac:dyDescent="0.25">
      <c r="A514">
        <f t="shared" si="134"/>
        <v>37.355951338205259</v>
      </c>
      <c r="B514">
        <f t="shared" si="151"/>
        <v>5.9453843093756698</v>
      </c>
      <c r="C514" t="str">
        <f t="shared" si="135"/>
        <v>-1.14473071681785-4838.51350126769i</v>
      </c>
      <c r="D514" t="str">
        <f t="shared" si="136"/>
        <v>3.47812499976773-2676.94965539409i</v>
      </c>
      <c r="E514" t="str">
        <f t="shared" si="137"/>
        <v>162.46953499237+0.00434197604224676i</v>
      </c>
      <c r="F514" t="str">
        <f t="shared" si="138"/>
        <v>2.42492492490326-25121.5242843882i</v>
      </c>
      <c r="G514" t="str">
        <f t="shared" si="139"/>
        <v>0.999999999991069-2.98847610702973E-06i</v>
      </c>
      <c r="H514" t="str">
        <f t="shared" si="140"/>
        <v>1078.6529377939+1.25086822026063i</v>
      </c>
      <c r="I514" t="str">
        <f t="shared" si="141"/>
        <v>96.026477595984-76442.9027464257i</v>
      </c>
      <c r="K514" t="str">
        <f t="shared" si="142"/>
        <v>0.0111249721220728-0.0000173838741085171i</v>
      </c>
      <c r="L514" t="str">
        <f t="shared" si="143"/>
        <v>0.00015-47.4636458683012i</v>
      </c>
      <c r="M514" t="str">
        <f t="shared" si="144"/>
        <v>0.0004-8.37593750617082i</v>
      </c>
      <c r="N514">
        <f t="shared" si="145"/>
        <v>89.986444547997706</v>
      </c>
      <c r="O514">
        <f t="shared" si="146"/>
        <v>73.694239387736005</v>
      </c>
      <c r="P514" s="3">
        <f t="shared" si="147"/>
        <v>73.694239387736005</v>
      </c>
      <c r="Q514" s="3">
        <f t="shared" si="148"/>
        <v>-90.013555452002294</v>
      </c>
      <c r="R514">
        <f t="shared" si="149"/>
        <v>89.986444547997706</v>
      </c>
      <c r="S514">
        <f t="shared" si="150"/>
        <v>5.9453843093756698E-3</v>
      </c>
      <c r="T514">
        <f t="shared" si="133"/>
        <v>73.694239387736005</v>
      </c>
    </row>
    <row r="515" spans="1:20" x14ac:dyDescent="0.25">
      <c r="A515">
        <f t="shared" si="134"/>
        <v>37.497903953290439</v>
      </c>
      <c r="B515">
        <f t="shared" si="151"/>
        <v>5.9679767697512975</v>
      </c>
      <c r="C515" t="str">
        <f t="shared" si="135"/>
        <v>-1.14473068841522-4820.19673635026i</v>
      </c>
      <c r="D515" t="str">
        <f t="shared" si="136"/>
        <v>3.478124999766-2666.8157557387i</v>
      </c>
      <c r="E515" t="str">
        <f t="shared" si="137"/>
        <v>162.469534977373+0.00435847559305283i</v>
      </c>
      <c r="F515" t="str">
        <f t="shared" si="138"/>
        <v>2.42492492490311-25026.4238737233i</v>
      </c>
      <c r="G515" t="str">
        <f t="shared" si="139"/>
        <v>0.999999999991001-2.99983231623623E-06i</v>
      </c>
      <c r="H515" t="str">
        <f t="shared" si="140"/>
        <v>1078.65294733024+1.25562152142212i</v>
      </c>
      <c r="I515" t="str">
        <f t="shared" si="141"/>
        <v>96.0264777972856-76153.5199813379i</v>
      </c>
      <c r="K515" t="str">
        <f t="shared" si="142"/>
        <v>0.0111249719097985-0.0000174499324883852i</v>
      </c>
      <c r="L515" t="str">
        <f t="shared" si="143"/>
        <v>0.00015-47.2839667944823i</v>
      </c>
      <c r="M515" t="str">
        <f t="shared" si="144"/>
        <v>0.0004-8.34422943432042i</v>
      </c>
      <c r="N515">
        <f t="shared" si="145"/>
        <v>89.986393037570934</v>
      </c>
      <c r="O515">
        <f t="shared" si="146"/>
        <v>73.661295531575362</v>
      </c>
      <c r="P515" s="3">
        <f t="shared" si="147"/>
        <v>73.661295531575362</v>
      </c>
      <c r="Q515" s="3">
        <f t="shared" si="148"/>
        <v>-90.013606962429066</v>
      </c>
      <c r="R515">
        <f t="shared" si="149"/>
        <v>89.986393037570934</v>
      </c>
      <c r="S515">
        <f t="shared" si="150"/>
        <v>5.9679767697512973E-3</v>
      </c>
      <c r="T515">
        <f t="shared" si="133"/>
        <v>73.661295531575362</v>
      </c>
    </row>
    <row r="516" spans="1:20" x14ac:dyDescent="0.25">
      <c r="A516">
        <f t="shared" si="134"/>
        <v>37.640395988312946</v>
      </c>
      <c r="B516">
        <f t="shared" si="151"/>
        <v>5.9906550814763531</v>
      </c>
      <c r="C516" t="str">
        <f t="shared" si="135"/>
        <v>-1.14473065979639-4801.94931158119i</v>
      </c>
      <c r="D516" t="str">
        <f t="shared" si="136"/>
        <v>3.47812499976419-2656.72021912327i</v>
      </c>
      <c r="E516" t="str">
        <f t="shared" si="137"/>
        <v>162.469534962262+0.00437503784262861i</v>
      </c>
      <c r="F516" t="str">
        <f t="shared" si="138"/>
        <v>2.42492492490295-24931.6834765678i</v>
      </c>
      <c r="G516" t="str">
        <f t="shared" si="139"/>
        <v>0.999999999990933-3.01123167903774E-06i</v>
      </c>
      <c r="H516" t="str">
        <f t="shared" si="140"/>
        <v>1078.65295693918+1.26039288515001i</v>
      </c>
      <c r="I516" t="str">
        <f t="shared" si="141"/>
        <v>96.0264780001173-75865.2327102006i</v>
      </c>
      <c r="K516" t="str">
        <f t="shared" si="142"/>
        <v>0.011124971695908-0.000017516241886186i</v>
      </c>
      <c r="L516" t="str">
        <f t="shared" si="143"/>
        <v>0.00015-47.1049679164i</v>
      </c>
      <c r="M516" t="str">
        <f t="shared" si="144"/>
        <v>0.0004-8.31264139701177i</v>
      </c>
      <c r="N516">
        <f t="shared" si="145"/>
        <v>89.986341331407871</v>
      </c>
      <c r="O516">
        <f t="shared" si="146"/>
        <v>73.628351675192178</v>
      </c>
      <c r="P516" s="3">
        <f t="shared" si="147"/>
        <v>73.628351675192178</v>
      </c>
      <c r="Q516" s="3">
        <f t="shared" si="148"/>
        <v>-90.013658668592129</v>
      </c>
      <c r="R516">
        <f t="shared" si="149"/>
        <v>89.986341331407871</v>
      </c>
      <c r="S516">
        <f t="shared" si="150"/>
        <v>5.9906550814763527E-3</v>
      </c>
      <c r="T516">
        <f t="shared" si="133"/>
        <v>73.628351675192178</v>
      </c>
    </row>
    <row r="517" spans="1:20" x14ac:dyDescent="0.25">
      <c r="A517">
        <f t="shared" si="134"/>
        <v>37.783429493068539</v>
      </c>
      <c r="B517">
        <f t="shared" si="151"/>
        <v>6.0134195707859632</v>
      </c>
      <c r="C517" t="str">
        <f t="shared" si="135"/>
        <v>-1.1447306309597-4783.77096446508i</v>
      </c>
      <c r="D517" t="str">
        <f t="shared" si="136"/>
        <v>3.47812499976241-2646.66290032012i</v>
      </c>
      <c r="E517" t="str">
        <f t="shared" si="137"/>
        <v>162.469534947037+0.00439166302923883i</v>
      </c>
      <c r="F517" t="str">
        <f t="shared" si="138"/>
        <v>2.42492492490278-24837.3017300492i</v>
      </c>
      <c r="G517" t="str">
        <f t="shared" si="139"/>
        <v>0.999999999990864-3.02267435941786E-06i</v>
      </c>
      <c r="H517" t="str">
        <f t="shared" si="140"/>
        <v>1078.6529666213+1.26518238008241i</v>
      </c>
      <c r="I517" t="str">
        <f t="shared" si="141"/>
        <v>96.0264782044982-75578.0367859064i</v>
      </c>
      <c r="K517" t="str">
        <f t="shared" si="142"/>
        <v>0.0111249714803887-0.0000175828032557432i</v>
      </c>
      <c r="L517" t="str">
        <f t="shared" si="143"/>
        <v>0.00015-46.9266466590953i</v>
      </c>
      <c r="M517" t="str">
        <f t="shared" si="144"/>
        <v>0.0004-8.28117293984037i</v>
      </c>
      <c r="N517">
        <f t="shared" si="145"/>
        <v>89.986289428764749</v>
      </c>
      <c r="O517">
        <f t="shared" si="146"/>
        <v>73.595407818584619</v>
      </c>
      <c r="P517" s="3">
        <f t="shared" si="147"/>
        <v>73.595407818584619</v>
      </c>
      <c r="Q517" s="3">
        <f t="shared" si="148"/>
        <v>-90.013710571235251</v>
      </c>
      <c r="R517">
        <f t="shared" si="149"/>
        <v>89.986289428764749</v>
      </c>
      <c r="S517">
        <f t="shared" si="150"/>
        <v>6.0134195707859635E-3</v>
      </c>
      <c r="T517">
        <f t="shared" si="133"/>
        <v>73.595407818584619</v>
      </c>
    </row>
    <row r="518" spans="1:20" x14ac:dyDescent="0.25">
      <c r="A518">
        <f t="shared" si="134"/>
        <v>37.927006525142204</v>
      </c>
      <c r="B518">
        <f t="shared" si="151"/>
        <v>6.0362705651549504</v>
      </c>
      <c r="C518" t="str">
        <f t="shared" si="135"/>
        <v>-1.14473060190342-4765.66143350033i</v>
      </c>
      <c r="D518" t="str">
        <f t="shared" si="136"/>
        <v>3.4781249997606-2636.64365465134i</v>
      </c>
      <c r="E518" t="str">
        <f t="shared" si="137"/>
        <v>162.469534931696+0.00440835139204682i</v>
      </c>
      <c r="F518" t="str">
        <f t="shared" si="138"/>
        <v>2.42492492490261-24743.2772764544i</v>
      </c>
      <c r="G518" t="str">
        <f t="shared" si="139"/>
        <v>0.999999999990794-3.03416052198345E-06i</v>
      </c>
      <c r="H518" t="str">
        <f t="shared" si="140"/>
        <v>1078.65297637714+1.26999007511804i</v>
      </c>
      <c r="I518" t="str">
        <f t="shared" si="141"/>
        <v>96.026478410432-75291.9280770442i</v>
      </c>
      <c r="K518" t="str">
        <f t="shared" si="142"/>
        <v>0.0111249712632284-0.0000176496175545039i</v>
      </c>
      <c r="L518" t="str">
        <f t="shared" si="143"/>
        <v>0.00015-46.7490004573574i</v>
      </c>
      <c r="M518" t="str">
        <f t="shared" si="144"/>
        <v>0.0004-8.24982361012193i</v>
      </c>
      <c r="N518">
        <f t="shared" si="145"/>
        <v>89.986237328894987</v>
      </c>
      <c r="O518">
        <f t="shared" si="146"/>
        <v>73.562463961751021</v>
      </c>
      <c r="P518" s="3">
        <f t="shared" si="147"/>
        <v>73.562463961751021</v>
      </c>
      <c r="Q518" s="3">
        <f t="shared" si="148"/>
        <v>-90.013762671105013</v>
      </c>
      <c r="R518">
        <f t="shared" si="149"/>
        <v>89.986237328894987</v>
      </c>
      <c r="S518">
        <f t="shared" si="150"/>
        <v>6.0362705651549504E-3</v>
      </c>
      <c r="T518">
        <f t="shared" si="133"/>
        <v>73.562463961751021</v>
      </c>
    </row>
    <row r="519" spans="1:20" x14ac:dyDescent="0.25">
      <c r="A519">
        <f t="shared" si="134"/>
        <v>38.071129149937747</v>
      </c>
      <c r="B519">
        <f t="shared" si="151"/>
        <v>6.0592083933025398</v>
      </c>
      <c r="C519" t="str">
        <f t="shared" si="135"/>
        <v>-1.14473057262586-4747.62045817528i</v>
      </c>
      <c r="D519" t="str">
        <f t="shared" si="136"/>
        <v>3.47812499975877-2626.66233798672i</v>
      </c>
      <c r="E519" t="str">
        <f t="shared" si="137"/>
        <v>162.469534916238+0.00442510317112992i</v>
      </c>
      <c r="F519" t="str">
        <f t="shared" si="138"/>
        <v>2.42492492490243-24649.6087632103i</v>
      </c>
      <c r="G519" t="str">
        <f t="shared" si="139"/>
        <v>0.999999999990724-3.04569033196677E-06i</v>
      </c>
      <c r="H519" t="str">
        <f t="shared" si="140"/>
        <v>1078.65298620727+1.2748160394176i</v>
      </c>
      <c r="I519" t="str">
        <f t="shared" si="141"/>
        <v>96.026478617935-75006.9024678455i</v>
      </c>
      <c r="K519" t="str">
        <f t="shared" si="142"/>
        <v>0.0111249710444146-0.0000177166857435534i</v>
      </c>
      <c r="L519" t="str">
        <f t="shared" si="143"/>
        <v>0.00015-46.5720267556858i</v>
      </c>
      <c r="M519" t="str">
        <f t="shared" si="144"/>
        <v>0.0004-8.21859295688573i</v>
      </c>
      <c r="N519">
        <f t="shared" si="145"/>
        <v>89.986185031049175</v>
      </c>
      <c r="O519">
        <f t="shared" si="146"/>
        <v>73.529520104689709</v>
      </c>
      <c r="P519" s="3">
        <f t="shared" si="147"/>
        <v>73.529520104689709</v>
      </c>
      <c r="Q519" s="3">
        <f t="shared" si="148"/>
        <v>-90.013814968950825</v>
      </c>
      <c r="R519">
        <f t="shared" si="149"/>
        <v>89.986185031049175</v>
      </c>
      <c r="S519">
        <f t="shared" si="150"/>
        <v>6.0592083933025398E-3</v>
      </c>
      <c r="T519">
        <f t="shared" si="133"/>
        <v>73.529520104689709</v>
      </c>
    </row>
    <row r="520" spans="1:20" x14ac:dyDescent="0.25">
      <c r="A520">
        <f t="shared" si="134"/>
        <v>38.215799440707514</v>
      </c>
      <c r="B520">
        <f t="shared" si="151"/>
        <v>6.0822333851970898</v>
      </c>
      <c r="C520" t="str">
        <f t="shared" si="135"/>
        <v>-1.14473054312528-4729.64777896434i</v>
      </c>
      <c r="D520" t="str">
        <f t="shared" si="136"/>
        <v>3.47812499975693-2616.71880674165i</v>
      </c>
      <c r="E520" t="str">
        <f t="shared" si="137"/>
        <v>162.469534900662+0.00444191860747557i</v>
      </c>
      <c r="F520" t="str">
        <f t="shared" si="138"/>
        <v>2.42492492490226-24556.2948428636i</v>
      </c>
      <c r="G520" t="str">
        <f t="shared" si="139"/>
        <v>0.999999999990653-3.05726395522802E-06i</v>
      </c>
      <c r="H520" t="str">
        <f t="shared" si="140"/>
        <v>1078.65299611225+1.27966034240454i</v>
      </c>
      <c r="I520" t="str">
        <f t="shared" si="141"/>
        <v>96.026478827017-74722.95585812i</v>
      </c>
      <c r="K520" t="str">
        <f t="shared" si="142"/>
        <v>0.0111249708239346-0.0000177840087876284i</v>
      </c>
      <c r="L520" t="str">
        <f t="shared" si="143"/>
        <v>0.00015-46.3957230082545i</v>
      </c>
      <c r="M520" t="str">
        <f t="shared" si="144"/>
        <v>0.0004-8.18748053086845i</v>
      </c>
      <c r="N520">
        <f t="shared" si="145"/>
        <v>89.986132534475033</v>
      </c>
      <c r="O520">
        <f t="shared" si="146"/>
        <v>73.496576247398778</v>
      </c>
      <c r="P520" s="3">
        <f t="shared" si="147"/>
        <v>73.496576247398778</v>
      </c>
      <c r="Q520" s="3">
        <f t="shared" si="148"/>
        <v>-90.013867465524967</v>
      </c>
      <c r="R520">
        <f t="shared" si="149"/>
        <v>89.986132534475033</v>
      </c>
      <c r="S520">
        <f t="shared" si="150"/>
        <v>6.0822333851970898E-3</v>
      </c>
      <c r="T520">
        <f t="shared" si="133"/>
        <v>73.496576247398778</v>
      </c>
    </row>
    <row r="521" spans="1:20" x14ac:dyDescent="0.25">
      <c r="A521">
        <f t="shared" si="134"/>
        <v>38.3610194785822</v>
      </c>
      <c r="B521">
        <f t="shared" si="151"/>
        <v>6.1053458720608385</v>
      </c>
      <c r="C521" t="str">
        <f t="shared" si="135"/>
        <v>-1.14473051340025-4711.7431373246i</v>
      </c>
      <c r="D521" t="str">
        <f t="shared" si="136"/>
        <v>3.47812499975509-2606.81291787513i</v>
      </c>
      <c r="E521" t="str">
        <f t="shared" si="137"/>
        <v>162.469534884967+0.00445879794298457i</v>
      </c>
      <c r="F521" t="str">
        <f t="shared" si="138"/>
        <v>2.42492492490209-24463.3341730624i</v>
      </c>
      <c r="G521" t="str">
        <f t="shared" si="139"/>
        <v>0.999999999990582-3.06888155825768E-06i</v>
      </c>
      <c r="H521" t="str">
        <f t="shared" si="140"/>
        <v>1078.65300609265+1.28452305376616i</v>
      </c>
      <c r="I521" t="str">
        <f t="shared" si="141"/>
        <v>96.0264790376925-74440.0841632009i</v>
      </c>
      <c r="K521" t="str">
        <f t="shared" si="142"/>
        <v>0.0111249706017758-0.0000178515876551315i</v>
      </c>
      <c r="L521" t="str">
        <f t="shared" si="143"/>
        <v>0.00015-46.2200866788746i</v>
      </c>
      <c r="M521" t="str">
        <f t="shared" si="144"/>
        <v>0.0004-8.15648588450729i</v>
      </c>
      <c r="N521">
        <f t="shared" si="145"/>
        <v>89.98607983841741</v>
      </c>
      <c r="O521">
        <f t="shared" si="146"/>
        <v>73.463632389876651</v>
      </c>
      <c r="P521" s="3">
        <f t="shared" si="147"/>
        <v>73.463632389876651</v>
      </c>
      <c r="Q521" s="3">
        <f t="shared" si="148"/>
        <v>-90.01392016158259</v>
      </c>
      <c r="R521">
        <f t="shared" si="149"/>
        <v>89.98607983841741</v>
      </c>
      <c r="S521">
        <f t="shared" si="150"/>
        <v>6.1053458720608383E-3</v>
      </c>
      <c r="T521">
        <f t="shared" si="133"/>
        <v>73.463632389876651</v>
      </c>
    </row>
    <row r="522" spans="1:20" x14ac:dyDescent="0.25">
      <c r="A522">
        <f t="shared" si="134"/>
        <v>38.506791352600807</v>
      </c>
      <c r="B522">
        <f t="shared" si="151"/>
        <v>6.1285461863746695</v>
      </c>
      <c r="C522" t="str">
        <f t="shared" si="135"/>
        <v>-1.14473048344873-4693.90627569172i</v>
      </c>
      <c r="D522" t="str">
        <f t="shared" si="136"/>
        <v>3.47812499975322-2596.94452888759i</v>
      </c>
      <c r="E522" t="str">
        <f t="shared" si="137"/>
        <v>162.469534869153+0.00447574142048121i</v>
      </c>
      <c r="F522" t="str">
        <f t="shared" si="138"/>
        <v>2.42492492490192-24370.7254165363i</v>
      </c>
      <c r="G522" t="str">
        <f t="shared" si="139"/>
        <v>0.99999999999051-3.08054330817883E-06i</v>
      </c>
      <c r="H522" t="str">
        <f t="shared" si="140"/>
        <v>1078.65301614904+1.28940424345451i</v>
      </c>
      <c r="I522" t="str">
        <f t="shared" si="141"/>
        <v>96.0264792499709-74158.2833138837i</v>
      </c>
      <c r="K522" t="str">
        <f t="shared" si="142"/>
        <v>0.0111249703779254-0.0000179194233181438i</v>
      </c>
      <c r="L522" t="str">
        <f t="shared" si="143"/>
        <v>0.00015-46.045115240959i</v>
      </c>
      <c r="M522" t="str">
        <f t="shared" si="144"/>
        <v>0.0004-8.12560857193397i</v>
      </c>
      <c r="N522">
        <f t="shared" si="145"/>
        <v>89.986026942118357</v>
      </c>
      <c r="O522">
        <f t="shared" si="146"/>
        <v>73.430688532121493</v>
      </c>
      <c r="P522" s="3">
        <f t="shared" si="147"/>
        <v>73.430688532121493</v>
      </c>
      <c r="Q522" s="3">
        <f t="shared" si="148"/>
        <v>-90.013973057881643</v>
      </c>
      <c r="R522">
        <f t="shared" si="149"/>
        <v>89.986026942118357</v>
      </c>
      <c r="S522">
        <f t="shared" si="150"/>
        <v>6.1285461863746695E-3</v>
      </c>
      <c r="T522">
        <f t="shared" si="133"/>
        <v>73.430688532121493</v>
      </c>
    </row>
    <row r="523" spans="1:20" x14ac:dyDescent="0.25">
      <c r="A523">
        <f t="shared" si="134"/>
        <v>38.653117159740695</v>
      </c>
      <c r="B523">
        <f t="shared" si="151"/>
        <v>6.1518346618828934</v>
      </c>
      <c r="C523" t="str">
        <f t="shared" si="135"/>
        <v>-1.14473045326931-4676.13693747646i</v>
      </c>
      <c r="D523" t="str">
        <f t="shared" si="136"/>
        <v>3.47812499975133-2587.11349781896i</v>
      </c>
      <c r="E523" t="str">
        <f t="shared" si="137"/>
        <v>162.469534853218+0.00449274928371165i</v>
      </c>
      <c r="F523" t="str">
        <f t="shared" si="138"/>
        <v>2.42492492490173-24278.467241077i</v>
      </c>
      <c r="G523" t="str">
        <f t="shared" si="139"/>
        <v>0.999999999990438-3.09224937274969E-06i</v>
      </c>
      <c r="H523" t="str">
        <f t="shared" si="140"/>
        <v>1078.65302628201+1.29430398168755i</v>
      </c>
      <c r="I523" t="str">
        <f t="shared" si="141"/>
        <v>96.0264794638668-73877.5492563687i</v>
      </c>
      <c r="K523" t="str">
        <f t="shared" si="142"/>
        <v>0.0111249701523705-0.000017987516752441i</v>
      </c>
      <c r="L523" t="str">
        <f t="shared" si="143"/>
        <v>0.00015-45.8708061774847i</v>
      </c>
      <c r="M523" t="str">
        <f t="shared" si="144"/>
        <v>0.0004-8.09484814896789i</v>
      </c>
      <c r="N523">
        <f t="shared" si="145"/>
        <v>89.985973844816954</v>
      </c>
      <c r="O523">
        <f t="shared" si="146"/>
        <v>73.397744674131516</v>
      </c>
      <c r="P523" s="3">
        <f t="shared" si="147"/>
        <v>73.397744674131516</v>
      </c>
      <c r="Q523" s="3">
        <f t="shared" si="148"/>
        <v>-90.014026155183046</v>
      </c>
      <c r="R523">
        <f t="shared" si="149"/>
        <v>89.985973844816954</v>
      </c>
      <c r="S523">
        <f t="shared" si="150"/>
        <v>6.1518346618828932E-3</v>
      </c>
      <c r="T523">
        <f t="shared" si="133"/>
        <v>73.397744674131516</v>
      </c>
    </row>
    <row r="524" spans="1:20" x14ac:dyDescent="0.25">
      <c r="A524">
        <f t="shared" si="134"/>
        <v>38.799999004947708</v>
      </c>
      <c r="B524">
        <f t="shared" si="151"/>
        <v>6.1752116335980487</v>
      </c>
      <c r="C524" t="str">
        <f t="shared" si="135"/>
        <v>-1.14473042285996-4658.43486706102i</v>
      </c>
      <c r="D524" t="str">
        <f t="shared" si="136"/>
        <v>3.47812499974945-2577.31968324656i</v>
      </c>
      <c r="E524" t="str">
        <f t="shared" si="137"/>
        <v>162.469534837163+0.00450982177734583i</v>
      </c>
      <c r="F524" t="str">
        <f t="shared" si="138"/>
        <v>2.42492492490157-24186.55831952i</v>
      </c>
      <c r="G524" t="str">
        <f t="shared" si="139"/>
        <v>0.999999999990365-3.10399992036591E-06i</v>
      </c>
      <c r="H524" t="str">
        <f t="shared" si="140"/>
        <v>1078.65303649213+1.29922233894997i</v>
      </c>
      <c r="I524" t="str">
        <f t="shared" si="141"/>
        <v>96.0264796793902-73597.8779522023i</v>
      </c>
      <c r="K524" t="str">
        <f t="shared" si="142"/>
        <v>0.0111249699250982-0.0000180558689375049i</v>
      </c>
      <c r="L524" t="str">
        <f t="shared" si="143"/>
        <v>0.00015-45.697156980957i</v>
      </c>
      <c r="M524" t="str">
        <f t="shared" si="144"/>
        <v>0.0004-8.06420417311005i</v>
      </c>
      <c r="N524">
        <f t="shared" si="145"/>
        <v>89.985920545749465</v>
      </c>
      <c r="O524">
        <f t="shared" si="146"/>
        <v>73.364800815905113</v>
      </c>
      <c r="P524" s="3">
        <f t="shared" si="147"/>
        <v>73.364800815905113</v>
      </c>
      <c r="Q524" s="3">
        <f t="shared" si="148"/>
        <v>-90.014079454250535</v>
      </c>
      <c r="R524">
        <f t="shared" si="149"/>
        <v>89.985920545749465</v>
      </c>
      <c r="S524">
        <f t="shared" si="150"/>
        <v>6.1752116335980489E-3</v>
      </c>
      <c r="T524">
        <f t="shared" si="133"/>
        <v>73.364800815905113</v>
      </c>
    </row>
    <row r="525" spans="1:20" x14ac:dyDescent="0.25">
      <c r="A525">
        <f t="shared" si="134"/>
        <v>38.947439001166515</v>
      </c>
      <c r="B525">
        <f t="shared" si="151"/>
        <v>6.1986774378057214</v>
      </c>
      <c r="C525" t="str">
        <f t="shared" si="135"/>
        <v>-1.144730392219-4640.79980979505i</v>
      </c>
      <c r="D525" t="str">
        <f t="shared" si="136"/>
        <v>3.47812499974754-2567.56294428307i</v>
      </c>
      <c r="E525" t="str">
        <f t="shared" si="137"/>
        <v>162.469534820985+0.00452695914698815i</v>
      </c>
      <c r="F525" t="str">
        <f t="shared" si="138"/>
        <v>2.42492492490139-24094.9973297243i</v>
      </c>
      <c r="G525" t="str">
        <f t="shared" si="139"/>
        <v>0.999999999990292-3.11579512006307E-06i</v>
      </c>
      <c r="H525" t="str">
        <f t="shared" si="140"/>
        <v>1078.65304678+1.30415938599438i</v>
      </c>
      <c r="I525" t="str">
        <f t="shared" si="141"/>
        <v>96.0264798965539-73319.2653782187i</v>
      </c>
      <c r="K525" t="str">
        <f t="shared" si="142"/>
        <v>0.0111249696960953-0.0000181244808565395i</v>
      </c>
      <c r="L525" t="str">
        <f t="shared" si="143"/>
        <v>0.00015-45.5241651533742i</v>
      </c>
      <c r="M525" t="str">
        <f t="shared" si="144"/>
        <v>0.0004-8.03367620353663i</v>
      </c>
      <c r="N525">
        <f t="shared" si="145"/>
        <v>89.985867044149202</v>
      </c>
      <c r="O525">
        <f t="shared" si="146"/>
        <v>73.331856957440266</v>
      </c>
      <c r="P525" s="3">
        <f t="shared" si="147"/>
        <v>73.331856957440266</v>
      </c>
      <c r="Q525" s="3">
        <f t="shared" si="148"/>
        <v>-90.014132955850798</v>
      </c>
      <c r="R525">
        <f t="shared" si="149"/>
        <v>89.985867044149202</v>
      </c>
      <c r="S525">
        <f t="shared" si="150"/>
        <v>6.198677437805721E-3</v>
      </c>
      <c r="T525">
        <f t="shared" si="133"/>
        <v>73.331856957440266</v>
      </c>
    </row>
    <row r="526" spans="1:20" x14ac:dyDescent="0.25">
      <c r="A526">
        <f t="shared" si="134"/>
        <v>39.095439269370942</v>
      </c>
      <c r="B526">
        <f t="shared" si="151"/>
        <v>6.222232412069383</v>
      </c>
      <c r="C526" t="str">
        <f t="shared" si="135"/>
        <v>-1.14473036134496-4623.23151199233i</v>
      </c>
      <c r="D526" t="str">
        <f t="shared" si="136"/>
        <v>3.47812499974561-2557.84314057452i</v>
      </c>
      <c r="E526" t="str">
        <f t="shared" si="137"/>
        <v>162.469534804684+0.0045441616391694i</v>
      </c>
      <c r="F526" t="str">
        <f t="shared" si="138"/>
        <v>2.4249249249012-24003.7829545546i</v>
      </c>
      <c r="G526" t="str">
        <f t="shared" si="139"/>
        <v>0.999999999990218-3.12763514151908E-06i</v>
      </c>
      <c r="H526" t="str">
        <f t="shared" si="140"/>
        <v>1078.65305714621+1.30911519384229i</v>
      </c>
      <c r="I526" t="str">
        <f t="shared" si="141"/>
        <v>96.0264801153753-73041.7075264833i</v>
      </c>
      <c r="K526" t="str">
        <f t="shared" si="142"/>
        <v>0.0111249694653486-0.0000181933534964848i</v>
      </c>
      <c r="L526" t="str">
        <f t="shared" si="143"/>
        <v>0.00015-45.3518282061907i</v>
      </c>
      <c r="M526" t="str">
        <f t="shared" si="144"/>
        <v>0.0004-8.00326380109244i</v>
      </c>
      <c r="N526">
        <f t="shared" si="145"/>
        <v>89.985813339246576</v>
      </c>
      <c r="O526">
        <f t="shared" si="146"/>
        <v>73.298913098735156</v>
      </c>
      <c r="P526" s="3">
        <f t="shared" si="147"/>
        <v>73.298913098735156</v>
      </c>
      <c r="Q526" s="3">
        <f t="shared" si="148"/>
        <v>-90.014186660753424</v>
      </c>
      <c r="R526">
        <f t="shared" si="149"/>
        <v>89.985813339246576</v>
      </c>
      <c r="S526">
        <f t="shared" si="150"/>
        <v>6.2222324120693832E-3</v>
      </c>
      <c r="T526">
        <f t="shared" si="133"/>
        <v>73.298913098735156</v>
      </c>
    </row>
    <row r="527" spans="1:20" x14ac:dyDescent="0.25">
      <c r="A527">
        <f t="shared" si="134"/>
        <v>39.244001938594558</v>
      </c>
      <c r="B527">
        <f t="shared" si="151"/>
        <v>6.2458768952352468</v>
      </c>
      <c r="C527" t="str">
        <f t="shared" si="135"/>
        <v>-1.14473033023563-4605.72972092706i</v>
      </c>
      <c r="D527" t="str">
        <f t="shared" si="136"/>
        <v>3.47812499974367-2548.16013229828i</v>
      </c>
      <c r="E527" t="str">
        <f t="shared" si="137"/>
        <v>162.469534788258+0.00456142950136482i</v>
      </c>
      <c r="F527" t="str">
        <f t="shared" si="138"/>
        <v>2.42492492490102-23912.9138818612i</v>
      </c>
      <c r="G527" t="str">
        <f t="shared" si="139"/>
        <v>0.999999999990143-3.13952015505661E-06i</v>
      </c>
      <c r="H527" t="str">
        <f t="shared" si="140"/>
        <v>1078.65306759135+1.31408983378493i</v>
      </c>
      <c r="I527" t="str">
        <f t="shared" si="141"/>
        <v>96.026480335859-72765.2004042319i</v>
      </c>
      <c r="K527" t="str">
        <f t="shared" si="142"/>
        <v>0.011124969232845-0.0000182624878480295i</v>
      </c>
      <c r="L527" t="str">
        <f t="shared" si="143"/>
        <v>0.00015-45.1801436602816i</v>
      </c>
      <c r="M527" t="str">
        <f t="shared" si="144"/>
        <v>0.0004-7.972966528285i</v>
      </c>
      <c r="N527">
        <f t="shared" si="145"/>
        <v>89.985759430269113</v>
      </c>
      <c r="O527">
        <f t="shared" si="146"/>
        <v>73.265969239788035</v>
      </c>
      <c r="P527" s="3">
        <f t="shared" si="147"/>
        <v>73.265969239788035</v>
      </c>
      <c r="Q527" s="3">
        <f t="shared" si="148"/>
        <v>-90.014240569730887</v>
      </c>
      <c r="R527">
        <f t="shared" si="149"/>
        <v>89.985759430269113</v>
      </c>
      <c r="S527">
        <f t="shared" si="150"/>
        <v>6.2458768952352471E-3</v>
      </c>
      <c r="T527">
        <f t="shared" si="133"/>
        <v>73.265969239788035</v>
      </c>
    </row>
    <row r="528" spans="1:20" x14ac:dyDescent="0.25">
      <c r="A528">
        <f t="shared" si="134"/>
        <v>39.393129145961211</v>
      </c>
      <c r="B528">
        <f t="shared" si="151"/>
        <v>6.2696112274371405</v>
      </c>
      <c r="C528" t="str">
        <f t="shared" si="135"/>
        <v>-1.14473029888955-4588.29418483015i</v>
      </c>
      <c r="D528" t="str">
        <f t="shared" si="136"/>
        <v>3.47812499974172-2538.51378016103i</v>
      </c>
      <c r="E528" t="str">
        <f t="shared" si="137"/>
        <v>162.469534771708+0.00457876298198423i</v>
      </c>
      <c r="F528" t="str">
        <f t="shared" si="138"/>
        <v>2.42492492490085-23822.3888044622i</v>
      </c>
      <c r="G528" t="str">
        <f t="shared" si="139"/>
        <v>0.999999999990068-0.0000031514503316456i</v>
      </c>
      <c r="H528" t="str">
        <f t="shared" si="140"/>
        <v>1078.65307811602+1.3190833773846i</v>
      </c>
      <c r="I528" t="str">
        <f t="shared" si="141"/>
        <v>96.0264805580219-72489.7400338173i</v>
      </c>
      <c r="K528" t="str">
        <f t="shared" si="142"/>
        <v>0.0111249689985711-0.0000183318849056275i</v>
      </c>
      <c r="L528" t="str">
        <f t="shared" si="143"/>
        <v>0.00015-45.0091090459072i</v>
      </c>
      <c r="M528" t="str">
        <f t="shared" si="144"/>
        <v>0.0004-7.94278394927773i</v>
      </c>
      <c r="N528">
        <f t="shared" si="145"/>
        <v>89.985705316441326</v>
      </c>
      <c r="O528">
        <f t="shared" si="146"/>
        <v>73.233025380597198</v>
      </c>
      <c r="P528" s="3">
        <f t="shared" si="147"/>
        <v>73.233025380597198</v>
      </c>
      <c r="Q528" s="3">
        <f t="shared" si="148"/>
        <v>-90.014294683558674</v>
      </c>
      <c r="R528">
        <f t="shared" si="149"/>
        <v>89.985705316441326</v>
      </c>
      <c r="S528">
        <f t="shared" si="150"/>
        <v>6.2696112274371408E-3</v>
      </c>
      <c r="T528">
        <f t="shared" si="133"/>
        <v>73.233025380597198</v>
      </c>
    </row>
    <row r="529" spans="1:20" x14ac:dyDescent="0.25">
      <c r="A529">
        <f t="shared" si="134"/>
        <v>39.542823036715866</v>
      </c>
      <c r="B529">
        <f t="shared" si="151"/>
        <v>6.293435750101402</v>
      </c>
      <c r="C529" t="str">
        <f t="shared" si="135"/>
        <v>-1.14473026730465-4570.92465288538i</v>
      </c>
      <c r="D529" t="str">
        <f t="shared" si="136"/>
        <v>3.47812499973977-2528.90394539673i</v>
      </c>
      <c r="E529" t="str">
        <f t="shared" si="137"/>
        <v>162.469534755031+0.00459616233038751i</v>
      </c>
      <c r="F529" t="str">
        <f t="shared" si="138"/>
        <v>2.42492492490065-23732.2064201239i</v>
      </c>
      <c r="G529" t="str">
        <f t="shared" si="139"/>
        <v>0.999999999989993-3.16342584290561E-06i</v>
      </c>
      <c r="H529" t="str">
        <f t="shared" si="140"/>
        <v>1078.65308872083+1.3240958964755i</v>
      </c>
      <c r="I529" t="str">
        <f t="shared" si="141"/>
        <v>96.0264807818777-72215.3224526497i</v>
      </c>
      <c r="K529" t="str">
        <f t="shared" si="142"/>
        <v>0.0111249687625132-0.0000184015456675101i</v>
      </c>
      <c r="L529" t="str">
        <f t="shared" si="143"/>
        <v>0.00015-44.8387219026771i</v>
      </c>
      <c r="M529" t="str">
        <f t="shared" si="144"/>
        <v>0.0004-7.91271562988416i</v>
      </c>
      <c r="N529">
        <f t="shared" si="145"/>
        <v>89.985650996984859</v>
      </c>
      <c r="O529">
        <f t="shared" si="146"/>
        <v>73.200081521160442</v>
      </c>
      <c r="P529" s="3">
        <f t="shared" si="147"/>
        <v>73.200081521160442</v>
      </c>
      <c r="Q529" s="3">
        <f t="shared" si="148"/>
        <v>-90.014349003015141</v>
      </c>
      <c r="R529">
        <f t="shared" si="149"/>
        <v>89.985650996984859</v>
      </c>
      <c r="S529">
        <f t="shared" si="150"/>
        <v>6.293435750101402E-3</v>
      </c>
      <c r="T529">
        <f t="shared" si="133"/>
        <v>73.200081521160442</v>
      </c>
    </row>
    <row r="530" spans="1:20" x14ac:dyDescent="0.25">
      <c r="A530">
        <f t="shared" si="134"/>
        <v>39.693085764255386</v>
      </c>
      <c r="B530">
        <f t="shared" si="151"/>
        <v>6.3173508059517873</v>
      </c>
      <c r="C530" t="str">
        <f t="shared" si="135"/>
        <v>-1.14473023547941-4553.62087522639i</v>
      </c>
      <c r="D530" t="str">
        <f t="shared" si="136"/>
        <v>3.47812499973778-2519.33048976472i</v>
      </c>
      <c r="E530" t="str">
        <f t="shared" si="137"/>
        <v>162.469534738228+0.00461362779687453i</v>
      </c>
      <c r="F530" t="str">
        <f t="shared" si="138"/>
        <v>2.42492492490046-23642.3654315425i</v>
      </c>
      <c r="G530" t="str">
        <f t="shared" si="139"/>
        <v>0.999999999989917-3.17544686110841E-06i</v>
      </c>
      <c r="H530" t="str">
        <f t="shared" si="140"/>
        <v>1078.6530994064+1.32912746316478i</v>
      </c>
      <c r="I530" t="str">
        <f t="shared" si="141"/>
        <v>96.0264810074388-71941.9437131409i</v>
      </c>
      <c r="K530" t="str">
        <f t="shared" si="142"/>
        <v>0.0111249685246579-0.0000184714711357019i</v>
      </c>
      <c r="L530" t="str">
        <f t="shared" si="143"/>
        <v>0.00015-44.6689797795149i</v>
      </c>
      <c r="M530" t="str">
        <f t="shared" si="144"/>
        <v>0.0004-7.88276113756145i</v>
      </c>
      <c r="N530">
        <f t="shared" si="145"/>
        <v>89.985596471118356</v>
      </c>
      <c r="O530">
        <f t="shared" si="146"/>
        <v>73.167137661476232</v>
      </c>
      <c r="P530" s="3">
        <f t="shared" si="147"/>
        <v>73.167137661476232</v>
      </c>
      <c r="Q530" s="3">
        <f t="shared" si="148"/>
        <v>-90.014403528881644</v>
      </c>
      <c r="R530">
        <f t="shared" si="149"/>
        <v>89.985596471118356</v>
      </c>
      <c r="S530">
        <f t="shared" si="150"/>
        <v>6.3173508059517873E-3</v>
      </c>
      <c r="T530">
        <f t="shared" si="133"/>
        <v>73.167137661476232</v>
      </c>
    </row>
    <row r="531" spans="1:20" x14ac:dyDescent="0.25">
      <c r="A531">
        <f t="shared" si="134"/>
        <v>39.843919490159564</v>
      </c>
      <c r="B531">
        <f t="shared" si="151"/>
        <v>6.3413567390144046</v>
      </c>
      <c r="C531" t="str">
        <f t="shared" si="135"/>
        <v>-1.14473020341179-4536.38260293243i</v>
      </c>
      <c r="D531" t="str">
        <f t="shared" si="136"/>
        <v>3.47812499973577-2509.79327554759i</v>
      </c>
      <c r="E531" t="str">
        <f t="shared" si="137"/>
        <v>162.469534721297+0.00463115963270199i</v>
      </c>
      <c r="F531" t="str">
        <f t="shared" si="138"/>
        <v>2.42492492490028-23552.8645463251i</v>
      </c>
      <c r="G531" t="str">
        <f t="shared" si="139"/>
        <v>0.99999999998984-3.18751355918038E-06i</v>
      </c>
      <c r="H531" t="str">
        <f t="shared" si="140"/>
        <v>1078.65311017333+1.33417814983357i</v>
      </c>
      <c r="I531" t="str">
        <f t="shared" si="141"/>
        <v>96.0264812347153-71669.5998826446i</v>
      </c>
      <c r="K531" t="str">
        <f t="shared" si="142"/>
        <v>0.0111249682849915-0.0000185416623160343i</v>
      </c>
      <c r="L531" t="str">
        <f t="shared" si="143"/>
        <v>0.00015-44.4998802346232i</v>
      </c>
      <c r="M531" t="str">
        <f t="shared" si="144"/>
        <v>0.0004-7.8529200414041i</v>
      </c>
      <c r="N531">
        <f t="shared" si="145"/>
        <v>89.98554173805752</v>
      </c>
      <c r="O531">
        <f t="shared" si="146"/>
        <v>73.134193801542494</v>
      </c>
      <c r="P531" s="3">
        <f t="shared" si="147"/>
        <v>73.134193801542494</v>
      </c>
      <c r="Q531" s="3">
        <f t="shared" si="148"/>
        <v>-90.01445826194248</v>
      </c>
      <c r="R531">
        <f t="shared" si="149"/>
        <v>89.98554173805752</v>
      </c>
      <c r="S531">
        <f t="shared" si="150"/>
        <v>6.3413567390144046E-3</v>
      </c>
      <c r="T531">
        <f t="shared" si="133"/>
        <v>73.134193801542494</v>
      </c>
    </row>
    <row r="532" spans="1:20" x14ac:dyDescent="0.25">
      <c r="A532">
        <f t="shared" si="134"/>
        <v>39.995326384222167</v>
      </c>
      <c r="B532">
        <f t="shared" si="151"/>
        <v>6.3654538946226591</v>
      </c>
      <c r="C532" t="str">
        <f t="shared" si="135"/>
        <v>-1.14473017109989-4519.20958802518i</v>
      </c>
      <c r="D532" t="str">
        <f t="shared" si="136"/>
        <v>3.47812499973378-2500.29216554933i</v>
      </c>
      <c r="E532" t="str">
        <f t="shared" si="137"/>
        <v>162.469534704236+0.00464875809008118i</v>
      </c>
      <c r="F532" t="str">
        <f t="shared" si="138"/>
        <v>2.4249249249001-23463.7024769714i</v>
      </c>
      <c r="G532" t="str">
        <f t="shared" si="139"/>
        <v>0.999999999989762-3.19962611070501E-06i</v>
      </c>
      <c r="H532" t="str">
        <f t="shared" si="140"/>
        <v>1078.65312102224+1.33924802913814i</v>
      </c>
      <c r="I532" t="str">
        <f t="shared" si="141"/>
        <v>96.0264814637233-71398.2870434033i</v>
      </c>
      <c r="K532" t="str">
        <f t="shared" si="142"/>
        <v>0.0111249680435002-0.0000186121202181604i</v>
      </c>
      <c r="L532" t="str">
        <f t="shared" si="143"/>
        <v>0.00015-44.3314208354485i</v>
      </c>
      <c r="M532" t="str">
        <f t="shared" si="144"/>
        <v>0.0004-7.82319191213798i</v>
      </c>
      <c r="N532">
        <f t="shared" si="145"/>
        <v>89.985486797015056</v>
      </c>
      <c r="O532">
        <f t="shared" si="146"/>
        <v>73.101249941357381</v>
      </c>
      <c r="P532" s="3">
        <f t="shared" si="147"/>
        <v>73.101249941357381</v>
      </c>
      <c r="Q532" s="3">
        <f t="shared" si="148"/>
        <v>-90.014513202984944</v>
      </c>
      <c r="R532">
        <f t="shared" si="149"/>
        <v>89.985486797015056</v>
      </c>
      <c r="S532">
        <f t="shared" si="150"/>
        <v>6.365453894622659E-3</v>
      </c>
      <c r="T532">
        <f t="shared" si="133"/>
        <v>73.101249941357381</v>
      </c>
    </row>
    <row r="533" spans="1:20" x14ac:dyDescent="0.25">
      <c r="A533">
        <f t="shared" si="134"/>
        <v>40.147308624482214</v>
      </c>
      <c r="B533">
        <f t="shared" si="151"/>
        <v>6.3896426194222258</v>
      </c>
      <c r="C533" t="str">
        <f t="shared" si="135"/>
        <v>-1.14473013854205-4502.10158346512i</v>
      </c>
      <c r="D533" t="str">
        <f t="shared" si="136"/>
        <v>3.47812499973175-2490.82702309329i</v>
      </c>
      <c r="E533" t="str">
        <f t="shared" si="137"/>
        <v>162.469534687047+0.00466642342217888i</v>
      </c>
      <c r="F533" t="str">
        <f t="shared" si="138"/>
        <v>2.42492492489992-23374.8779408553i</v>
      </c>
      <c r="G533" t="str">
        <f t="shared" si="139"/>
        <v>0.999999999989684-3.21178468992545E-06i</v>
      </c>
      <c r="H533" t="str">
        <f t="shared" si="140"/>
        <v>1078.65313195375+1.34433717401078i</v>
      </c>
      <c r="I533" t="str">
        <f t="shared" si="141"/>
        <v>96.0264816944749-71128.0012924912i</v>
      </c>
      <c r="K533" t="str">
        <f t="shared" si="142"/>
        <v>0.0111249678001701-0.0000186828458555693i</v>
      </c>
      <c r="L533" t="str">
        <f t="shared" si="143"/>
        <v>0.00015-44.1635991586456i</v>
      </c>
      <c r="M533" t="str">
        <f t="shared" si="144"/>
        <v>0.0004-7.79357632211395i</v>
      </c>
      <c r="N533">
        <f t="shared" si="145"/>
        <v>89.985431647200656</v>
      </c>
      <c r="O533">
        <f t="shared" si="146"/>
        <v>73.068306080919086</v>
      </c>
      <c r="P533" s="3">
        <f t="shared" si="147"/>
        <v>73.068306080919086</v>
      </c>
      <c r="Q533" s="3">
        <f t="shared" si="148"/>
        <v>-90.014568352799344</v>
      </c>
      <c r="R533">
        <f t="shared" si="149"/>
        <v>89.985431647200656</v>
      </c>
      <c r="S533">
        <f t="shared" si="150"/>
        <v>6.3896426194222254E-3</v>
      </c>
      <c r="T533">
        <f t="shared" si="133"/>
        <v>73.068306080919086</v>
      </c>
    </row>
    <row r="534" spans="1:20" x14ac:dyDescent="0.25">
      <c r="A534">
        <f t="shared" si="134"/>
        <v>40.299868397255246</v>
      </c>
      <c r="B534">
        <f t="shared" si="151"/>
        <v>6.4139232613760306</v>
      </c>
      <c r="C534" t="str">
        <f t="shared" si="135"/>
        <v>-1.14473010573635-4485.05834314778i</v>
      </c>
      <c r="D534" t="str">
        <f t="shared" si="136"/>
        <v>3.47812499972969-2481.3977120202i</v>
      </c>
      <c r="E534" t="str">
        <f t="shared" si="137"/>
        <v>162.469534669726+0.00468415588312559i</v>
      </c>
      <c r="F534" t="str">
        <f t="shared" si="138"/>
        <v>2.42492492489972-23286.3896602058i</v>
      </c>
      <c r="G534" t="str">
        <f t="shared" si="139"/>
        <v>0.999999999989606-3.22398947174691E-06i</v>
      </c>
      <c r="H534" t="str">
        <f t="shared" si="140"/>
        <v>1078.65314296851+1.34944565766098i</v>
      </c>
      <c r="I534" t="str">
        <f t="shared" si="141"/>
        <v>96.0264819269842-70858.7387417576i</v>
      </c>
      <c r="K534" t="str">
        <f t="shared" si="142"/>
        <v>0.0111249675549872-0.0000187538402456009i</v>
      </c>
      <c r="L534" t="str">
        <f t="shared" si="143"/>
        <v>0.00015-43.9964127900434i</v>
      </c>
      <c r="M534" t="str">
        <f t="shared" si="144"/>
        <v>0.0004-7.76407284530178i</v>
      </c>
      <c r="N534">
        <f t="shared" si="145"/>
        <v>89.98537628782104</v>
      </c>
      <c r="O534">
        <f t="shared" si="146"/>
        <v>73.035362220225551</v>
      </c>
      <c r="P534" s="3">
        <f t="shared" si="147"/>
        <v>73.035362220225551</v>
      </c>
      <c r="Q534" s="3">
        <f t="shared" si="148"/>
        <v>-90.01462371217896</v>
      </c>
      <c r="R534">
        <f t="shared" si="149"/>
        <v>89.98537628782104</v>
      </c>
      <c r="S534">
        <f t="shared" si="150"/>
        <v>6.4139232613760304E-3</v>
      </c>
      <c r="T534">
        <f t="shared" si="133"/>
        <v>73.035362220225551</v>
      </c>
    </row>
    <row r="535" spans="1:20" x14ac:dyDescent="0.25">
      <c r="A535">
        <f t="shared" si="134"/>
        <v>40.453007897164817</v>
      </c>
      <c r="B535">
        <f t="shared" si="151"/>
        <v>6.4382961697692593</v>
      </c>
      <c r="C535" t="str">
        <f t="shared" si="135"/>
        <v>-1.14473007268078-4468.0796219004i</v>
      </c>
      <c r="D535" t="str">
        <f t="shared" si="136"/>
        <v>3.47812499972764-2472.00409668626i</v>
      </c>
      <c r="E535" t="str">
        <f t="shared" si="137"/>
        <v>162.469534652273+0.00470195572801838i</v>
      </c>
      <c r="F535" t="str">
        <f t="shared" si="138"/>
        <v>2.42492492489953-23198.2363620894i</v>
      </c>
      <c r="G535" t="str">
        <f t="shared" si="139"/>
        <v>0.999999999989527-0.0000032362406317393i</v>
      </c>
      <c r="H535" t="str">
        <f t="shared" si="140"/>
        <v>1078.65315406714+1.35457355357638i</v>
      </c>
      <c r="I535" t="str">
        <f t="shared" si="141"/>
        <v>96.0264821612636-70590.4955177698i</v>
      </c>
      <c r="K535" t="str">
        <f t="shared" si="142"/>
        <v>0.0111249673079373-0.00001882510440946i</v>
      </c>
      <c r="L535" t="str">
        <f t="shared" si="143"/>
        <v>0.00015-43.8298593246099i</v>
      </c>
      <c r="M535" t="str">
        <f t="shared" si="144"/>
        <v>0.0004-7.7346810572841i</v>
      </c>
      <c r="N535">
        <f t="shared" si="145"/>
        <v>89.985320718079919</v>
      </c>
      <c r="O535">
        <f t="shared" si="146"/>
        <v>73.002418359274728</v>
      </c>
      <c r="P535" s="3">
        <f t="shared" si="147"/>
        <v>73.002418359274728</v>
      </c>
      <c r="Q535" s="3">
        <f t="shared" si="148"/>
        <v>-90.014679281920081</v>
      </c>
      <c r="R535">
        <f t="shared" si="149"/>
        <v>89.985320718079919</v>
      </c>
      <c r="S535">
        <f t="shared" si="150"/>
        <v>6.438296169769259E-3</v>
      </c>
      <c r="T535">
        <f t="shared" si="133"/>
        <v>73.002418359274728</v>
      </c>
    </row>
    <row r="536" spans="1:20" x14ac:dyDescent="0.25">
      <c r="A536">
        <f t="shared" si="134"/>
        <v>40.606729327174044</v>
      </c>
      <c r="B536">
        <f t="shared" si="151"/>
        <v>6.4627616952143825</v>
      </c>
      <c r="C536" t="str">
        <f t="shared" si="135"/>
        <v>-1.14473003937345-4451.16517547842i</v>
      </c>
      <c r="D536" t="str">
        <f t="shared" si="136"/>
        <v>3.47812499972557-2462.64604196117i</v>
      </c>
      <c r="E536" t="str">
        <f t="shared" si="137"/>
        <v>162.469534634686+0.00471982321292519i</v>
      </c>
      <c r="F536" t="str">
        <f t="shared" si="138"/>
        <v>2.42492492489933-23110.4167783913i</v>
      </c>
      <c r="G536" t="str">
        <f t="shared" si="139"/>
        <v>0.999999999989447-3.24853834613964E-06i</v>
      </c>
      <c r="H536" t="str">
        <f t="shared" si="140"/>
        <v>1078.65316525028+1.3597209355239i</v>
      </c>
      <c r="I536" t="str">
        <f t="shared" si="141"/>
        <v>96.0264823973263-70323.2677617591i</v>
      </c>
      <c r="K536" t="str">
        <f t="shared" si="142"/>
        <v>0.0111249670590063-0.0000188966393722317i</v>
      </c>
      <c r="L536" t="str">
        <f t="shared" si="143"/>
        <v>0.00015-43.6639363664175i</v>
      </c>
      <c r="M536" t="str">
        <f t="shared" si="144"/>
        <v>0.0004-7.70540053525018i</v>
      </c>
      <c r="N536">
        <f t="shared" si="145"/>
        <v>89.985264937177959</v>
      </c>
      <c r="O536">
        <f t="shared" si="146"/>
        <v>72.969474498064784</v>
      </c>
      <c r="P536" s="3">
        <f t="shared" si="147"/>
        <v>72.969474498064784</v>
      </c>
      <c r="Q536" s="3">
        <f t="shared" si="148"/>
        <v>-90.014735062822041</v>
      </c>
      <c r="R536">
        <f t="shared" si="149"/>
        <v>89.985264937177959</v>
      </c>
      <c r="S536">
        <f t="shared" si="150"/>
        <v>6.4627616952143826E-3</v>
      </c>
      <c r="T536">
        <f t="shared" si="133"/>
        <v>72.969474498064784</v>
      </c>
    </row>
    <row r="537" spans="1:20" x14ac:dyDescent="0.25">
      <c r="A537">
        <f t="shared" si="134"/>
        <v>40.761034898617304</v>
      </c>
      <c r="B537">
        <f t="shared" si="151"/>
        <v>6.4873201896561969</v>
      </c>
      <c r="C537" t="str">
        <f t="shared" si="135"/>
        <v>-1.14473000581259-4434.31476056196i</v>
      </c>
      <c r="D537" t="str">
        <f t="shared" si="136"/>
        <v>3.47812499972349-2453.32341322616i</v>
      </c>
      <c r="E537" t="str">
        <f t="shared" si="137"/>
        <v>162.469534616968+0.00473775859487995i</v>
      </c>
      <c r="F537" t="str">
        <f t="shared" si="138"/>
        <v>2.42492492489916-23022.9296457972i</v>
      </c>
      <c r="G537" t="str">
        <f t="shared" si="139"/>
        <v>0.999999999989367-3.26088279185471E-06i</v>
      </c>
      <c r="H537" t="str">
        <f t="shared" si="140"/>
        <v>1078.65317651857+1.36488787755079i</v>
      </c>
      <c r="I537" t="str">
        <f t="shared" si="141"/>
        <v>96.0264826351865-70057.0516295639i</v>
      </c>
      <c r="K537" t="str">
        <f t="shared" si="142"/>
        <v>0.0111249668081799-0.0000189684461628958i</v>
      </c>
      <c r="L537" t="str">
        <f t="shared" si="143"/>
        <v>0.00015-43.4986415286088i</v>
      </c>
      <c r="M537" t="str">
        <f t="shared" si="144"/>
        <v>0.0004-7.6762308579898i</v>
      </c>
      <c r="N537">
        <f t="shared" si="145"/>
        <v>89.985208944312788</v>
      </c>
      <c r="O537">
        <f t="shared" si="146"/>
        <v>72.936530636593972</v>
      </c>
      <c r="P537" s="3">
        <f t="shared" si="147"/>
        <v>72.936530636593972</v>
      </c>
      <c r="Q537" s="3">
        <f t="shared" si="148"/>
        <v>-90.014791055687212</v>
      </c>
      <c r="R537">
        <f t="shared" si="149"/>
        <v>89.985208944312788</v>
      </c>
      <c r="S537">
        <f t="shared" si="150"/>
        <v>6.4873201896561965E-3</v>
      </c>
      <c r="T537">
        <f t="shared" si="133"/>
        <v>72.936530636593972</v>
      </c>
    </row>
    <row r="538" spans="1:20" x14ac:dyDescent="0.25">
      <c r="A538">
        <f t="shared" si="134"/>
        <v>40.915926831232049</v>
      </c>
      <c r="B538">
        <f t="shared" si="151"/>
        <v>6.5119720063768902</v>
      </c>
      <c r="C538" t="str">
        <f t="shared" si="135"/>
        <v>-1.14472997199621-4417.52813475193i</v>
      </c>
      <c r="D538" t="str">
        <f t="shared" si="136"/>
        <v>3.47812499972137-2444.03607637209i</v>
      </c>
      <c r="E538" t="str">
        <f t="shared" si="137"/>
        <v>162.469534599113+0.00475576213190231i</v>
      </c>
      <c r="F538" t="str">
        <f t="shared" si="138"/>
        <v>2.42492492489894-22935.7737057755i</v>
      </c>
      <c r="G538" t="str">
        <f t="shared" si="139"/>
        <v>0.999999999989286-3.27327414646349E-06i</v>
      </c>
      <c r="H538" t="str">
        <f t="shared" si="140"/>
        <v>1078.65318787267+1.37007445398569i</v>
      </c>
      <c r="I538" t="str">
        <f t="shared" si="141"/>
        <v>96.0264828748594-69791.843291577i</v>
      </c>
      <c r="K538" t="str">
        <f t="shared" si="142"/>
        <v>0.0111249665554435-0.0000190405258143413i</v>
      </c>
      <c r="L538" t="str">
        <f t="shared" si="143"/>
        <v>0.00015-43.3339724333621i</v>
      </c>
      <c r="M538" t="str">
        <f t="shared" si="144"/>
        <v>0.0004-7.64717160588741i</v>
      </c>
      <c r="N538">
        <f t="shared" si="145"/>
        <v>89.985152738679034</v>
      </c>
      <c r="O538">
        <f t="shared" si="146"/>
        <v>72.903586774859846</v>
      </c>
      <c r="P538" s="3">
        <f t="shared" si="147"/>
        <v>72.903586774859846</v>
      </c>
      <c r="Q538" s="3">
        <f t="shared" si="148"/>
        <v>-90.014847261320966</v>
      </c>
      <c r="R538">
        <f t="shared" si="149"/>
        <v>89.985152738679034</v>
      </c>
      <c r="S538">
        <f t="shared" si="150"/>
        <v>6.5119720063768899E-3</v>
      </c>
      <c r="T538">
        <f t="shared" si="133"/>
        <v>72.903586774859846</v>
      </c>
    </row>
    <row r="539" spans="1:20" x14ac:dyDescent="0.25">
      <c r="A539">
        <f t="shared" si="134"/>
        <v>41.071407353190729</v>
      </c>
      <c r="B539">
        <f t="shared" si="151"/>
        <v>6.5367175000011226</v>
      </c>
      <c r="C539" t="str">
        <f t="shared" si="135"/>
        <v>-1.14472993792228-4400.8050565672i</v>
      </c>
      <c r="D539" t="str">
        <f t="shared" si="136"/>
        <v>3.47812499971926-2434.7838977975i</v>
      </c>
      <c r="E539" t="str">
        <f t="shared" si="137"/>
        <v>162.469534581122+0.00477383408298872i</v>
      </c>
      <c r="F539" t="str">
        <f t="shared" si="138"/>
        <v>2.42492492489875-22848.9477045586i</v>
      </c>
      <c r="G539" t="str">
        <f t="shared" si="139"/>
        <v>0.999999999989204-3.28571258821979E-06i</v>
      </c>
      <c r="H539" t="str">
        <f t="shared" si="140"/>
        <v>1078.65319931322+1.37528073943965i</v>
      </c>
      <c r="I539" t="str">
        <f t="shared" si="141"/>
        <v>96.0264831163569-69527.6389326862i</v>
      </c>
      <c r="K539" t="str">
        <f t="shared" si="142"/>
        <v>0.0111249663007827-0.0000191128793633819i</v>
      </c>
      <c r="L539" t="str">
        <f t="shared" si="143"/>
        <v>0.00015-43.169926711857i</v>
      </c>
      <c r="M539" t="str">
        <f t="shared" si="144"/>
        <v>0.0004-7.61822236091593i</v>
      </c>
      <c r="N539">
        <f t="shared" si="145"/>
        <v>89.98509631946817</v>
      </c>
      <c r="O539">
        <f t="shared" si="146"/>
        <v>72.870642912860674</v>
      </c>
      <c r="P539" s="3">
        <f t="shared" si="147"/>
        <v>72.870642912860674</v>
      </c>
      <c r="Q539" s="3">
        <f t="shared" si="148"/>
        <v>-90.01490368053183</v>
      </c>
      <c r="R539">
        <f t="shared" si="149"/>
        <v>89.98509631946817</v>
      </c>
      <c r="S539">
        <f t="shared" si="150"/>
        <v>6.536717500001123E-3</v>
      </c>
      <c r="T539">
        <f t="shared" si="133"/>
        <v>72.870642912860674</v>
      </c>
    </row>
    <row r="540" spans="1:20" x14ac:dyDescent="0.25">
      <c r="A540">
        <f t="shared" si="134"/>
        <v>41.22747870113286</v>
      </c>
      <c r="B540">
        <f t="shared" si="151"/>
        <v>6.5615570265011272</v>
      </c>
      <c r="C540" t="str">
        <f t="shared" si="135"/>
        <v>-1.14472990358889-4384.14528544073i</v>
      </c>
      <c r="D540" t="str">
        <f t="shared" si="136"/>
        <v>3.47812499971711-2425.56674440669i</v>
      </c>
      <c r="E540" t="str">
        <f t="shared" si="137"/>
        <v>162.469534562995+0.00479197470811593i</v>
      </c>
      <c r="F540" t="str">
        <f t="shared" si="138"/>
        <v>2.42492492489854-22762.4503931254i</v>
      </c>
      <c r="G540" t="str">
        <f t="shared" si="139"/>
        <v>0.999999999989122-3.29819829605475E-06i</v>
      </c>
      <c r="H540" t="str">
        <f t="shared" si="140"/>
        <v>1078.65321084087+1.38050680880724i</v>
      </c>
      <c r="I540" t="str">
        <f t="shared" si="141"/>
        <v>96.0264833596912-69264.4347522227i</v>
      </c>
      <c r="K540" t="str">
        <f t="shared" si="142"/>
        <v>0.0111249660441829-0.00001918550785077i</v>
      </c>
      <c r="L540" t="str">
        <f t="shared" si="143"/>
        <v>0.00015-43.006502004241i</v>
      </c>
      <c r="M540" t="str">
        <f t="shared" si="144"/>
        <v>0.0004-7.58938270663073i</v>
      </c>
      <c r="N540">
        <f t="shared" si="145"/>
        <v>89.985039685868685</v>
      </c>
      <c r="O540">
        <f t="shared" si="146"/>
        <v>72.837699050594523</v>
      </c>
      <c r="P540" s="3">
        <f t="shared" si="147"/>
        <v>72.837699050594523</v>
      </c>
      <c r="Q540" s="3">
        <f t="shared" si="148"/>
        <v>-90.014960314131315</v>
      </c>
      <c r="R540">
        <f t="shared" si="149"/>
        <v>89.985039685868685</v>
      </c>
      <c r="S540">
        <f t="shared" si="150"/>
        <v>6.5615570265011268E-3</v>
      </c>
      <c r="T540">
        <f t="shared" si="133"/>
        <v>72.837699050594523</v>
      </c>
    </row>
    <row r="541" spans="1:20" x14ac:dyDescent="0.25">
      <c r="A541">
        <f t="shared" si="134"/>
        <v>41.384143120197166</v>
      </c>
      <c r="B541">
        <f t="shared" si="151"/>
        <v>6.5864909432018317</v>
      </c>
      <c r="C541" t="str">
        <f t="shared" si="135"/>
        <v>-1.14472986899408-4367.54858171602i</v>
      </c>
      <c r="D541" t="str">
        <f t="shared" si="136"/>
        <v>3.47812499971495-2416.38448360783i</v>
      </c>
      <c r="E541" t="str">
        <f t="shared" si="137"/>
        <v>162.469534544729+0.0048101842682564i</v>
      </c>
      <c r="F541" t="str">
        <f t="shared" si="138"/>
        <v>2.42492492489835-22676.280527183i</v>
      </c>
      <c r="G541" t="str">
        <f t="shared" si="139"/>
        <v>0.999999999989039-3.31073144957948E-06i</v>
      </c>
      <c r="H541" t="str">
        <f t="shared" si="140"/>
        <v>1078.65322245631+1.3857527372677i</v>
      </c>
      <c r="I541" t="str">
        <f t="shared" si="141"/>
        <v>96.0264836048786-69002.2269639077i</v>
      </c>
      <c r="K541" t="str">
        <f t="shared" si="142"/>
        <v>0.0111249657856292-0.0000192584123212127i</v>
      </c>
      <c r="L541" t="str">
        <f t="shared" si="143"/>
        <v>0.00015-42.8436959595945i</v>
      </c>
      <c r="M541" t="str">
        <f t="shared" si="144"/>
        <v>0.0004-7.56065222816374i</v>
      </c>
      <c r="N541">
        <f t="shared" si="145"/>
        <v>89.984982837065942</v>
      </c>
      <c r="O541">
        <f t="shared" si="146"/>
        <v>72.804755188059161</v>
      </c>
      <c r="P541" s="3">
        <f t="shared" si="147"/>
        <v>72.804755188059161</v>
      </c>
      <c r="Q541" s="3">
        <f t="shared" si="148"/>
        <v>-90.015017162934058</v>
      </c>
      <c r="R541">
        <f t="shared" si="149"/>
        <v>89.984982837065942</v>
      </c>
      <c r="S541">
        <f t="shared" si="150"/>
        <v>6.5864909432018313E-3</v>
      </c>
      <c r="T541">
        <f t="shared" si="133"/>
        <v>72.804755188059161</v>
      </c>
    </row>
    <row r="542" spans="1:20" x14ac:dyDescent="0.25">
      <c r="A542">
        <f t="shared" si="134"/>
        <v>41.541402864053914</v>
      </c>
      <c r="B542">
        <f t="shared" si="151"/>
        <v>6.6115196087859989</v>
      </c>
      <c r="C542" t="str">
        <f t="shared" si="135"/>
        <v>-1.14472983413589-4351.01470664393i</v>
      </c>
      <c r="D542" t="str">
        <f t="shared" si="136"/>
        <v>3.4781249997128-2407.23698331101i</v>
      </c>
      <c r="E542" t="str">
        <f t="shared" si="137"/>
        <v>162.469534526324+0.00482846302536852i</v>
      </c>
      <c r="F542" t="str">
        <f t="shared" si="138"/>
        <v>2.42492492489815-22590.436867149i</v>
      </c>
      <c r="G542" t="str">
        <f t="shared" si="139"/>
        <v>0.999999999988956-3.32331222908761E-06i</v>
      </c>
      <c r="H542" t="str">
        <f t="shared" si="140"/>
        <v>1078.6532341602+1.39101860028594i</v>
      </c>
      <c r="I542" t="str">
        <f t="shared" si="141"/>
        <v>96.0264838519349-68741.0117957938i</v>
      </c>
      <c r="K542" t="str">
        <f t="shared" si="142"/>
        <v>0.0111249655251067-0.0000193315938233862i</v>
      </c>
      <c r="L542" t="str">
        <f t="shared" si="143"/>
        <v>0.00015-42.6815062358981i</v>
      </c>
      <c r="M542" t="str">
        <f t="shared" si="144"/>
        <v>0.0004-7.53203051221732i</v>
      </c>
      <c r="N542">
        <f t="shared" si="145"/>
        <v>89.984925772242221</v>
      </c>
      <c r="O542">
        <f t="shared" si="146"/>
        <v>72.771811325252585</v>
      </c>
      <c r="P542" s="3">
        <f t="shared" si="147"/>
        <v>72.771811325252585</v>
      </c>
      <c r="Q542" s="3">
        <f t="shared" si="148"/>
        <v>-90.015074227757779</v>
      </c>
      <c r="R542">
        <f t="shared" si="149"/>
        <v>89.984925772242221</v>
      </c>
      <c r="S542">
        <f t="shared" si="150"/>
        <v>6.6115196087859988E-3</v>
      </c>
      <c r="T542">
        <f t="shared" si="133"/>
        <v>72.771811325252585</v>
      </c>
    </row>
    <row r="543" spans="1:20" x14ac:dyDescent="0.25">
      <c r="A543">
        <f t="shared" si="134"/>
        <v>41.699260194937317</v>
      </c>
      <c r="B543">
        <f t="shared" si="151"/>
        <v>6.6366433832993854</v>
      </c>
      <c r="C543" t="str">
        <f t="shared" si="135"/>
        <v>-1.14472979901224-4334.54342237913i</v>
      </c>
      <c r="D543" t="str">
        <f t="shared" si="136"/>
        <v>3.47812499971061-2398.12411192635i</v>
      </c>
      <c r="E543" t="str">
        <f t="shared" si="137"/>
        <v>162.469534507779+0.00484681124241063i</v>
      </c>
      <c r="F543" t="str">
        <f t="shared" si="138"/>
        <v>2.42492492489793-22504.9181781334i</v>
      </c>
      <c r="G543" t="str">
        <f t="shared" si="139"/>
        <v>0.999999999988872-3.33594081555787E-06i</v>
      </c>
      <c r="H543" t="str">
        <f t="shared" si="140"/>
        <v>1078.65324595321+1.3963044736136i</v>
      </c>
      <c r="I543" t="str">
        <f t="shared" si="141"/>
        <v>96.0264841008724-68480.7854902124i</v>
      </c>
      <c r="K543" t="str">
        <f t="shared" si="142"/>
        <v>0.0111249652626005-0.0000194050534099509i</v>
      </c>
      <c r="L543" t="str">
        <f t="shared" si="143"/>
        <v>0.00015-42.5199304999982i</v>
      </c>
      <c r="M543" t="str">
        <f t="shared" si="144"/>
        <v>0.0004-7.50351714705847i</v>
      </c>
      <c r="N543">
        <f t="shared" si="145"/>
        <v>89.984868490576702</v>
      </c>
      <c r="O543">
        <f t="shared" si="146"/>
        <v>72.738867462172735</v>
      </c>
      <c r="P543" s="3">
        <f t="shared" si="147"/>
        <v>72.738867462172735</v>
      </c>
      <c r="Q543" s="3">
        <f t="shared" si="148"/>
        <v>-90.015131509423298</v>
      </c>
      <c r="R543">
        <f t="shared" si="149"/>
        <v>89.984868490576702</v>
      </c>
      <c r="S543">
        <f t="shared" si="150"/>
        <v>6.6366433832993855E-3</v>
      </c>
      <c r="T543">
        <f t="shared" si="133"/>
        <v>72.738867462172735</v>
      </c>
    </row>
    <row r="544" spans="1:20" x14ac:dyDescent="0.25">
      <c r="A544">
        <f t="shared" si="134"/>
        <v>41.857717383678079</v>
      </c>
      <c r="B544">
        <f t="shared" si="151"/>
        <v>6.661862628155923</v>
      </c>
      <c r="C544" t="str">
        <f t="shared" si="135"/>
        <v>-1.14472976362114-4318.13449197676i</v>
      </c>
      <c r="D544" t="str">
        <f t="shared" si="136"/>
        <v>3.47812499970839-2389.04573836215i</v>
      </c>
      <c r="E544" t="str">
        <f t="shared" si="137"/>
        <v>162.469534489094+0.00486522918333381i</v>
      </c>
      <c r="F544" t="str">
        <f t="shared" si="138"/>
        <v>2.42492492489773-22419.7232299213i</v>
      </c>
      <c r="G544" t="str">
        <f t="shared" si="139"/>
        <v>0.999999999988787-0.0000033486173906567i</v>
      </c>
      <c r="H544" t="str">
        <f t="shared" si="140"/>
        <v>1078.653257836+1.40161043329014i</v>
      </c>
      <c r="I544" t="str">
        <f t="shared" si="141"/>
        <v>96.0264843517024-68221.54430372i</v>
      </c>
      <c r="K544" t="str">
        <f t="shared" si="142"/>
        <v>0.0111249649980956-0.0000194787921375665i</v>
      </c>
      <c r="L544" t="str">
        <f t="shared" si="143"/>
        <v>0.00015-42.3589664275734i</v>
      </c>
      <c r="M544" t="str">
        <f t="shared" si="144"/>
        <v>0.0004-7.47511172251294i</v>
      </c>
      <c r="N544">
        <f t="shared" si="145"/>
        <v>89.984810991245439</v>
      </c>
      <c r="O544">
        <f t="shared" si="146"/>
        <v>72.705923598817733</v>
      </c>
      <c r="P544" s="3">
        <f t="shared" si="147"/>
        <v>72.705923598817733</v>
      </c>
      <c r="Q544" s="3">
        <f t="shared" si="148"/>
        <v>-90.015189008754561</v>
      </c>
      <c r="R544">
        <f t="shared" si="149"/>
        <v>89.984810991245439</v>
      </c>
      <c r="S544">
        <f t="shared" si="150"/>
        <v>6.6618626281559233E-3</v>
      </c>
      <c r="T544">
        <f t="shared" si="133"/>
        <v>72.705923598817733</v>
      </c>
    </row>
    <row r="545" spans="1:20" x14ac:dyDescent="0.25">
      <c r="A545">
        <f t="shared" si="134"/>
        <v>42.016776709736057</v>
      </c>
      <c r="B545">
        <f t="shared" si="151"/>
        <v>6.6871777061429158</v>
      </c>
      <c r="C545" t="str">
        <f t="shared" si="135"/>
        <v>-1.14472972796052-4301.78767938863i</v>
      </c>
      <c r="D545" t="str">
        <f t="shared" si="136"/>
        <v>3.47812499970617-2380.00173202296i</v>
      </c>
      <c r="E545" t="str">
        <f t="shared" si="137"/>
        <v>162.469534470264+0.00488371711310048i</v>
      </c>
      <c r="F545" t="str">
        <f t="shared" si="138"/>
        <v>2.42492492489752-22334.8507969547i</v>
      </c>
      <c r="G545" t="str">
        <f t="shared" si="139"/>
        <v>0.999999999988701-0.0000033613421367409i</v>
      </c>
      <c r="H545" t="str">
        <f t="shared" si="140"/>
        <v>1078.65326980929+1.40693655564413i</v>
      </c>
      <c r="I545" t="str">
        <f t="shared" si="141"/>
        <v>96.0264846044454-67963.2845070473i</v>
      </c>
      <c r="K545" t="str">
        <f t="shared" si="142"/>
        <v>0.0111249647315765-0.0000195528110669075i</v>
      </c>
      <c r="L545" t="str">
        <f t="shared" si="143"/>
        <v>0.00015-42.1986117031016i</v>
      </c>
      <c r="M545" t="str">
        <f t="shared" si="144"/>
        <v>0.0004-7.44681382995911i</v>
      </c>
      <c r="N545">
        <f t="shared" si="145"/>
        <v>89.984753273421319</v>
      </c>
      <c r="O545">
        <f t="shared" si="146"/>
        <v>72.672979735185038</v>
      </c>
      <c r="P545" s="3">
        <f t="shared" si="147"/>
        <v>72.672979735185038</v>
      </c>
      <c r="Q545" s="3">
        <f t="shared" si="148"/>
        <v>-90.015246726578681</v>
      </c>
      <c r="R545">
        <f t="shared" si="149"/>
        <v>89.984753273421319</v>
      </c>
      <c r="S545">
        <f t="shared" si="150"/>
        <v>6.6871777061429157E-3</v>
      </c>
      <c r="T545">
        <f t="shared" si="133"/>
        <v>72.672979735185038</v>
      </c>
    </row>
    <row r="546" spans="1:20" x14ac:dyDescent="0.25">
      <c r="A546">
        <f t="shared" si="134"/>
        <v>42.176440461233057</v>
      </c>
      <c r="B546">
        <f t="shared" si="151"/>
        <v>6.7125889814262587</v>
      </c>
      <c r="C546" t="str">
        <f t="shared" si="135"/>
        <v>-1.14472969202854-4285.50274946058i</v>
      </c>
      <c r="D546" t="str">
        <f t="shared" si="136"/>
        <v>3.47812499970394-2370.99196280771i</v>
      </c>
      <c r="E546" t="str">
        <f t="shared" si="137"/>
        <v>162.469534451293+0.00490227529767166i</v>
      </c>
      <c r="F546" t="str">
        <f t="shared" si="138"/>
        <v>2.42492492489732-22250.2996583152i</v>
      </c>
      <c r="G546" t="str">
        <f t="shared" si="139"/>
        <v>0.999999999988615-3.37411523686023E-06i</v>
      </c>
      <c r="H546" t="str">
        <f t="shared" si="140"/>
        <v>1078.65328187374+1.41228291729405i</v>
      </c>
      <c r="I546" t="str">
        <f t="shared" si="141"/>
        <v>96.0264848591132-67706.0023850386i</v>
      </c>
      <c r="K546" t="str">
        <f t="shared" si="142"/>
        <v>0.0111249644630281-0.0000196271112626786i</v>
      </c>
      <c r="L546" t="str">
        <f t="shared" si="143"/>
        <v>0.00015-42.0388640198262i</v>
      </c>
      <c r="M546" t="str">
        <f t="shared" si="144"/>
        <v>0.0004-7.41862306232226i</v>
      </c>
      <c r="N546">
        <f t="shared" si="145"/>
        <v>89.984695336274171</v>
      </c>
      <c r="O546">
        <f t="shared" si="146"/>
        <v>72.640035871273</v>
      </c>
      <c r="P546" s="3">
        <f t="shared" si="147"/>
        <v>72.640035871273</v>
      </c>
      <c r="Q546" s="3">
        <f t="shared" si="148"/>
        <v>-90.015304663725829</v>
      </c>
      <c r="R546">
        <f t="shared" si="149"/>
        <v>89.984695336274171</v>
      </c>
      <c r="S546">
        <f t="shared" si="150"/>
        <v>6.7125889814262591E-3</v>
      </c>
      <c r="T546">
        <f t="shared" si="133"/>
        <v>72.640035871273</v>
      </c>
    </row>
    <row r="547" spans="1:20" x14ac:dyDescent="0.25">
      <c r="A547">
        <f t="shared" si="134"/>
        <v>42.336710934985739</v>
      </c>
      <c r="B547">
        <f t="shared" si="151"/>
        <v>6.738096819555679</v>
      </c>
      <c r="C547" t="str">
        <f t="shared" si="135"/>
        <v>-1.14472965582279-4269.27946792833i</v>
      </c>
      <c r="D547" t="str">
        <f t="shared" si="136"/>
        <v>3.47812499970169-2362.01630110785i</v>
      </c>
      <c r="E547" t="str">
        <f t="shared" si="137"/>
        <v>162.469534432177+0.00492090400402527i</v>
      </c>
      <c r="F547" t="str">
        <f t="shared" si="138"/>
        <v>2.4249249248971-22166.0685977062i</v>
      </c>
      <c r="G547" t="str">
        <f t="shared" si="139"/>
        <v>0.999999999988529-3.38693687476001E-06i</v>
      </c>
      <c r="H547" t="str">
        <f t="shared" si="140"/>
        <v>1078.65329403005+1.41764959514953i</v>
      </c>
      <c r="I547" t="str">
        <f t="shared" si="141"/>
        <v>96.0264851157169-67449.6942366043i</v>
      </c>
      <c r="K547" t="str">
        <f t="shared" si="142"/>
        <v>0.0111249641924349-0.0000197016937936285i</v>
      </c>
      <c r="L547" t="str">
        <f t="shared" si="143"/>
        <v>0.00015-41.8797210797231i</v>
      </c>
      <c r="M547" t="str">
        <f t="shared" si="144"/>
        <v>0.0004-7.39053901406883i</v>
      </c>
      <c r="N547">
        <f t="shared" si="145"/>
        <v>89.984637178970601</v>
      </c>
      <c r="O547">
        <f t="shared" si="146"/>
        <v>72.607092007079302</v>
      </c>
      <c r="P547" s="3">
        <f t="shared" si="147"/>
        <v>72.607092007079302</v>
      </c>
      <c r="Q547" s="3">
        <f t="shared" si="148"/>
        <v>-90.015362821029399</v>
      </c>
      <c r="R547">
        <f t="shared" si="149"/>
        <v>89.984637178970601</v>
      </c>
      <c r="S547">
        <f t="shared" si="150"/>
        <v>6.7380968195556792E-3</v>
      </c>
      <c r="T547">
        <f t="shared" si="133"/>
        <v>72.607092007079302</v>
      </c>
    </row>
    <row r="548" spans="1:20" x14ac:dyDescent="0.25">
      <c r="A548">
        <f t="shared" si="134"/>
        <v>42.497590436538694</v>
      </c>
      <c r="B548">
        <f t="shared" si="151"/>
        <v>6.7637015874699911</v>
      </c>
      <c r="C548" t="str">
        <f t="shared" si="135"/>
        <v>-1.14472961934149-4253.1176014145i</v>
      </c>
      <c r="D548" t="str">
        <f t="shared" si="136"/>
        <v>3.4781249996994-2353.07461780546i</v>
      </c>
      <c r="E548" t="str">
        <f t="shared" si="137"/>
        <v>162.469534412916+0.00493960350015412i</v>
      </c>
      <c r="F548" t="str">
        <f t="shared" si="138"/>
        <v>2.4249249248969-22082.1564034357i</v>
      </c>
      <c r="G548" t="str">
        <f t="shared" si="139"/>
        <v>0.999999999988441-0.0000033998072348838i</v>
      </c>
      <c r="H548" t="str">
        <f t="shared" si="140"/>
        <v>1078.65330627894+1.42303666641262i</v>
      </c>
      <c r="I548" t="str">
        <f t="shared" si="141"/>
        <v>96.0264853742787-67194.3563746673i</v>
      </c>
      <c r="K548" t="str">
        <f t="shared" si="142"/>
        <v>0.0111249639197812-0.0000197765597325679i</v>
      </c>
      <c r="L548" t="str">
        <f t="shared" si="143"/>
        <v>0.00015-41.7211805934681i</v>
      </c>
      <c r="M548" t="str">
        <f t="shared" si="144"/>
        <v>0.0004-7.36256128120022i</v>
      </c>
      <c r="N548">
        <f t="shared" si="145"/>
        <v>89.984578800674058</v>
      </c>
      <c r="O548">
        <f t="shared" si="146"/>
        <v>72.574148142601743</v>
      </c>
      <c r="P548" s="3">
        <f t="shared" si="147"/>
        <v>72.574148142601743</v>
      </c>
      <c r="Q548" s="3">
        <f t="shared" si="148"/>
        <v>-90.015421199325942</v>
      </c>
      <c r="R548">
        <f t="shared" si="149"/>
        <v>89.984578800674058</v>
      </c>
      <c r="S548">
        <f t="shared" si="150"/>
        <v>6.7637015874699915E-3</v>
      </c>
      <c r="T548">
        <f t="shared" si="133"/>
        <v>72.574148142601743</v>
      </c>
    </row>
    <row r="549" spans="1:20" x14ac:dyDescent="0.25">
      <c r="A549">
        <f t="shared" si="134"/>
        <v>42.65908128019754</v>
      </c>
      <c r="B549">
        <f t="shared" si="151"/>
        <v>6.7894036535023776</v>
      </c>
      <c r="C549" t="str">
        <f t="shared" si="135"/>
        <v>-1.14472958258226-4237.01691742526i</v>
      </c>
      <c r="D549" t="str">
        <f t="shared" si="136"/>
        <v>3.47812499969712-2344.16678427143i</v>
      </c>
      <c r="E549" t="str">
        <f t="shared" si="137"/>
        <v>162.469534393508+0.00495837405506422i</v>
      </c>
      <c r="F549" t="str">
        <f t="shared" si="138"/>
        <v>2.42492492489669-21998.5618683986i</v>
      </c>
      <c r="G549" t="str">
        <f t="shared" si="139"/>
        <v>0.999999999988353-3.41272650237605E-06i</v>
      </c>
      <c r="H549" t="str">
        <f t="shared" si="140"/>
        <v>1078.65331862108+1.42844420857851i</v>
      </c>
      <c r="I549" t="str">
        <f t="shared" si="141"/>
        <v>96.0264856348057-66939.9851261044i</v>
      </c>
      <c r="K549" t="str">
        <f t="shared" si="142"/>
        <v>0.0111249636450515-0.0000198517101563823i</v>
      </c>
      <c r="L549" t="str">
        <f t="shared" si="143"/>
        <v>0.00015-41.5632402804025i</v>
      </c>
      <c r="M549" t="str">
        <f t="shared" si="144"/>
        <v>0.0004-7.33468946124752i</v>
      </c>
      <c r="N549">
        <f t="shared" si="145"/>
        <v>89.984520200544836</v>
      </c>
      <c r="O549">
        <f t="shared" si="146"/>
        <v>72.541204277838233</v>
      </c>
      <c r="P549" s="3">
        <f t="shared" si="147"/>
        <v>72.541204277838233</v>
      </c>
      <c r="Q549" s="3">
        <f t="shared" si="148"/>
        <v>-90.015479799455164</v>
      </c>
      <c r="R549">
        <f t="shared" si="149"/>
        <v>89.984520200544836</v>
      </c>
      <c r="S549">
        <f t="shared" si="150"/>
        <v>6.7894036535023775E-3</v>
      </c>
      <c r="T549">
        <f t="shared" si="133"/>
        <v>72.541204277838233</v>
      </c>
    </row>
    <row r="550" spans="1:20" x14ac:dyDescent="0.25">
      <c r="A550">
        <f t="shared" si="134"/>
        <v>42.821185789062291</v>
      </c>
      <c r="B550">
        <f t="shared" si="151"/>
        <v>6.8152033873856865</v>
      </c>
      <c r="C550" t="str">
        <f t="shared" si="135"/>
        <v>-1.14472954554315-4220.97718434677i</v>
      </c>
      <c r="D550" t="str">
        <f t="shared" si="136"/>
        <v>3.47812499969482-2335.29267236359i</v>
      </c>
      <c r="E550" t="str">
        <f t="shared" si="137"/>
        <v>162.46953437395+0.00497721593879116i</v>
      </c>
      <c r="F550" t="str">
        <f t="shared" si="138"/>
        <v>2.42492492489647-21915.2837900593i</v>
      </c>
      <c r="G550" t="str">
        <f t="shared" si="139"/>
        <v>0.999999999988265-3.42569486308478E-06i</v>
      </c>
      <c r="H550" t="str">
        <f t="shared" si="140"/>
        <v>1078.65333105722+1.43387229943709i</v>
      </c>
      <c r="I550" t="str">
        <f t="shared" si="141"/>
        <v>96.0264858973181-66686.5768317019i</v>
      </c>
      <c r="K550" t="str">
        <f t="shared" si="142"/>
        <v>0.0111249633682298-0.0000199271461460494i</v>
      </c>
      <c r="L550" t="str">
        <f t="shared" si="143"/>
        <v>0.00015-41.4058978685023i</v>
      </c>
      <c r="M550" t="str">
        <f t="shared" si="144"/>
        <v>0.0004-7.3069231532651i</v>
      </c>
      <c r="N550">
        <f t="shared" si="145"/>
        <v>89.984461377740018</v>
      </c>
      <c r="O550">
        <f t="shared" si="146"/>
        <v>72.508260412786413</v>
      </c>
      <c r="P550" s="3">
        <f t="shared" si="147"/>
        <v>72.508260412786413</v>
      </c>
      <c r="Q550" s="3">
        <f t="shared" si="148"/>
        <v>-90.015538622259982</v>
      </c>
      <c r="R550">
        <f t="shared" si="149"/>
        <v>89.984461377740018</v>
      </c>
      <c r="S550">
        <f t="shared" si="150"/>
        <v>6.8152033873856866E-3</v>
      </c>
      <c r="T550">
        <f t="shared" si="133"/>
        <v>72.508260412786413</v>
      </c>
    </row>
    <row r="551" spans="1:20" x14ac:dyDescent="0.25">
      <c r="A551">
        <f t="shared" si="134"/>
        <v>42.983906295060727</v>
      </c>
      <c r="B551">
        <f t="shared" si="151"/>
        <v>6.8411011602577521</v>
      </c>
      <c r="C551" t="str">
        <f t="shared" si="135"/>
        <v>-1.14472950822211-4204.99817144226i</v>
      </c>
      <c r="D551" t="str">
        <f t="shared" si="136"/>
        <v>3.47812499969251-2326.45215442485i</v>
      </c>
      <c r="E551" t="str">
        <f t="shared" si="137"/>
        <v>162.469534354246+0.00499612942238384i</v>
      </c>
      <c r="F551" t="str">
        <f t="shared" si="138"/>
        <v>2.42492492489626-21832.3209704349i</v>
      </c>
      <c r="G551" t="str">
        <f t="shared" si="139"/>
        <v>0.999999999988175-0.0000034387125035642i</v>
      </c>
      <c r="H551" t="str">
        <f t="shared" si="140"/>
        <v>1078.65334358803+1.43932101707372i</v>
      </c>
      <c r="I551" t="str">
        <f t="shared" si="141"/>
        <v>96.0264861618292-66434.1278460941i</v>
      </c>
      <c r="K551" t="str">
        <f t="shared" si="142"/>
        <v>0.0111249630893004-0.0000200028687866535i</v>
      </c>
      <c r="L551" t="str">
        <f t="shared" si="143"/>
        <v>0.00015-41.2491510943438i</v>
      </c>
      <c r="M551" t="str">
        <f t="shared" si="144"/>
        <v>0.0004-7.27926195782536i</v>
      </c>
      <c r="N551">
        <f t="shared" si="145"/>
        <v>89.984402331413506</v>
      </c>
      <c r="O551">
        <f t="shared" si="146"/>
        <v>72.475316547444464</v>
      </c>
      <c r="P551" s="3">
        <f t="shared" si="147"/>
        <v>72.475316547444464</v>
      </c>
      <c r="Q551" s="3">
        <f t="shared" si="148"/>
        <v>-90.015597668586494</v>
      </c>
      <c r="R551">
        <f t="shared" si="149"/>
        <v>89.984402331413506</v>
      </c>
      <c r="S551">
        <f t="shared" si="150"/>
        <v>6.841101160257752E-3</v>
      </c>
      <c r="T551">
        <f t="shared" si="133"/>
        <v>72.475316547444464</v>
      </c>
    </row>
    <row r="552" spans="1:20" x14ac:dyDescent="0.25">
      <c r="A552">
        <f t="shared" si="134"/>
        <v>43.147245138981958</v>
      </c>
      <c r="B552">
        <f t="shared" si="151"/>
        <v>6.8670973446667318</v>
      </c>
      <c r="C552" t="str">
        <f t="shared" si="135"/>
        <v>-1.14472947061681-4189.07964884811i</v>
      </c>
      <c r="D552" t="str">
        <f t="shared" si="136"/>
        <v>3.47812499969015-2317.6451032814i</v>
      </c>
      <c r="E552" t="str">
        <f t="shared" si="137"/>
        <v>162.469534334391+0.00501511477793855i</v>
      </c>
      <c r="F552" t="str">
        <f t="shared" si="138"/>
        <v>2.42492492489603-21749.6722160773i</v>
      </c>
      <c r="G552" t="str">
        <f t="shared" si="139"/>
        <v>0.999999999988085-3.45177961107743E-06i</v>
      </c>
      <c r="H552" t="str">
        <f t="shared" si="140"/>
        <v>1078.65335621427+1.44479043987054i</v>
      </c>
      <c r="I552" t="str">
        <f t="shared" si="141"/>
        <v>96.0264864283543-66182.6345377199i</v>
      </c>
      <c r="K552" t="str">
        <f t="shared" si="142"/>
        <v>0.011124962808247-0.0000200788791674011i</v>
      </c>
      <c r="L552" t="str">
        <f t="shared" si="143"/>
        <v>0.00015-41.0929977030721i</v>
      </c>
      <c r="M552" t="str">
        <f t="shared" si="144"/>
        <v>0.0004-7.25170547701273i</v>
      </c>
      <c r="N552">
        <f t="shared" si="145"/>
        <v>89.984343060715958</v>
      </c>
      <c r="O552">
        <f t="shared" si="146"/>
        <v>72.442372681809843</v>
      </c>
      <c r="P552" s="3">
        <f t="shared" si="147"/>
        <v>72.442372681809843</v>
      </c>
      <c r="Q552" s="3">
        <f t="shared" si="148"/>
        <v>-90.015656939284042</v>
      </c>
      <c r="R552">
        <f t="shared" si="149"/>
        <v>89.984343060715958</v>
      </c>
      <c r="S552">
        <f t="shared" si="150"/>
        <v>6.8670973446667317E-3</v>
      </c>
      <c r="T552">
        <f t="shared" si="133"/>
        <v>72.442372681809843</v>
      </c>
    </row>
    <row r="553" spans="1:20" x14ac:dyDescent="0.25">
      <c r="A553">
        <f t="shared" si="134"/>
        <v>43.311204670510094</v>
      </c>
      <c r="B553">
        <f t="shared" si="151"/>
        <v>6.8931923145764653</v>
      </c>
      <c r="C553" t="str">
        <f t="shared" si="135"/>
        <v>-1.1447294327253-4173.22138757112i</v>
      </c>
      <c r="D553" t="str">
        <f t="shared" si="136"/>
        <v>3.47812499968779-2308.87139224086i</v>
      </c>
      <c r="E553" t="str">
        <f t="shared" si="137"/>
        <v>162.469534314385+0.00503417227857363i</v>
      </c>
      <c r="F553" t="str">
        <f t="shared" si="138"/>
        <v>2.42492492489581-21667.3363380564i</v>
      </c>
      <c r="G553" t="str">
        <f t="shared" si="139"/>
        <v>0.999999999987994-3.46489637359921E-06i</v>
      </c>
      <c r="H553" t="str">
        <f t="shared" si="140"/>
        <v>1078.65336893665+1.45028064650756i</v>
      </c>
      <c r="I553" t="str">
        <f t="shared" si="141"/>
        <v>96.0264866969101-65932.0932887625i</v>
      </c>
      <c r="K553" t="str">
        <f t="shared" si="142"/>
        <v>0.0111249625250536-0.0000201551783816381i</v>
      </c>
      <c r="L553" t="str">
        <f t="shared" si="143"/>
        <v>0.00015-40.9374354483682i</v>
      </c>
      <c r="M553" t="str">
        <f t="shared" si="144"/>
        <v>0.0004-7.22425331441793i</v>
      </c>
      <c r="N553">
        <f t="shared" si="145"/>
        <v>89.984283564794836</v>
      </c>
      <c r="O553">
        <f t="shared" si="146"/>
        <v>72.409428815880503</v>
      </c>
      <c r="P553" s="3">
        <f t="shared" si="147"/>
        <v>72.409428815880503</v>
      </c>
      <c r="Q553" s="3">
        <f t="shared" si="148"/>
        <v>-90.015716435205164</v>
      </c>
      <c r="R553">
        <f t="shared" si="149"/>
        <v>89.984283564794836</v>
      </c>
      <c r="S553">
        <f t="shared" si="150"/>
        <v>6.8931923145764649E-3</v>
      </c>
      <c r="T553">
        <f t="shared" si="133"/>
        <v>72.409428815880503</v>
      </c>
    </row>
    <row r="554" spans="1:20" x14ac:dyDescent="0.25">
      <c r="A554">
        <f t="shared" si="134"/>
        <v>43.47578724825803</v>
      </c>
      <c r="B554">
        <f t="shared" si="151"/>
        <v>6.9193864453718561</v>
      </c>
      <c r="C554" t="str">
        <f t="shared" si="135"/>
        <v>-1.14472939454509-4157.42315948485i</v>
      </c>
      <c r="D554" t="str">
        <f t="shared" si="136"/>
        <v>3.47812499968542-2300.13089509043i</v>
      </c>
      <c r="E554" t="str">
        <f t="shared" si="137"/>
        <v>162.469534294227+0.00505330219844965i</v>
      </c>
      <c r="F554" t="str">
        <f t="shared" si="138"/>
        <v>2.42492492489559-21585.3121519431i</v>
      </c>
      <c r="G554" t="str">
        <f t="shared" si="139"/>
        <v>0.999999999987903-3.47806297981857E-06i</v>
      </c>
      <c r="H554" t="str">
        <f t="shared" si="140"/>
        <v>1078.6533817559+1.4557917159637i</v>
      </c>
      <c r="I554" t="str">
        <f t="shared" si="141"/>
        <v>96.026486967509-65682.5004951022i</v>
      </c>
      <c r="K554" t="str">
        <f t="shared" si="142"/>
        <v>0.0111249622397039-0.0000202317675268629i</v>
      </c>
      <c r="L554" t="str">
        <f t="shared" si="143"/>
        <v>0.00015-40.7824620924171i</v>
      </c>
      <c r="M554" t="str">
        <f t="shared" si="144"/>
        <v>0.0004-7.1969050751324i</v>
      </c>
      <c r="N554">
        <f t="shared" si="145"/>
        <v>89.98422384279435</v>
      </c>
      <c r="O554">
        <f t="shared" si="146"/>
        <v>72.376484949654156</v>
      </c>
      <c r="P554" s="3">
        <f t="shared" si="147"/>
        <v>72.376484949654156</v>
      </c>
      <c r="Q554" s="3">
        <f t="shared" si="148"/>
        <v>-90.01577615720565</v>
      </c>
      <c r="R554">
        <f t="shared" si="149"/>
        <v>89.98422384279435</v>
      </c>
      <c r="S554">
        <f t="shared" si="150"/>
        <v>6.9193864453718562E-3</v>
      </c>
      <c r="T554">
        <f t="shared" si="133"/>
        <v>72.376484949654156</v>
      </c>
    </row>
    <row r="555" spans="1:20" x14ac:dyDescent="0.25">
      <c r="A555">
        <f t="shared" si="134"/>
        <v>43.640995239801413</v>
      </c>
      <c r="B555">
        <f t="shared" si="151"/>
        <v>6.9456801138642694</v>
      </c>
      <c r="C555" t="str">
        <f t="shared" si="135"/>
        <v>-1.14472935607425-4141.68473732646i</v>
      </c>
      <c r="D555" t="str">
        <f t="shared" si="136"/>
        <v>3.47812499968302-2291.42348609514i</v>
      </c>
      <c r="E555" t="str">
        <f t="shared" si="137"/>
        <v>162.469534273915+0.00507250481276682i</v>
      </c>
      <c r="F555" t="str">
        <f t="shared" si="138"/>
        <v>2.42492492489538-21503.5984777917i</v>
      </c>
      <c r="G555" t="str">
        <f t="shared" si="139"/>
        <v>0.999999999987811-3.49127961914155E-06i</v>
      </c>
      <c r="H555" t="str">
        <f t="shared" si="140"/>
        <v>1078.65339467277+1.46132372751811i</v>
      </c>
      <c r="I555" t="str">
        <f t="shared" si="141"/>
        <v>96.0264872401689-65433.8525662629i</v>
      </c>
      <c r="K555" t="str">
        <f t="shared" si="142"/>
        <v>0.0111249619521814-0.0000203086477047446i</v>
      </c>
      <c r="L555" t="str">
        <f t="shared" si="143"/>
        <v>0.00015-40.6280754058747i</v>
      </c>
      <c r="M555" t="str">
        <f t="shared" si="144"/>
        <v>0.0004-7.16966036574261i</v>
      </c>
      <c r="N555">
        <f t="shared" si="145"/>
        <v>89.984163893855438</v>
      </c>
      <c r="O555">
        <f t="shared" si="146"/>
        <v>72.343541083128486</v>
      </c>
      <c r="P555" s="3">
        <f t="shared" si="147"/>
        <v>72.343541083128486</v>
      </c>
      <c r="Q555" s="3">
        <f t="shared" si="148"/>
        <v>-90.015836106144562</v>
      </c>
      <c r="R555">
        <f t="shared" si="149"/>
        <v>89.984163893855438</v>
      </c>
      <c r="S555">
        <f t="shared" si="150"/>
        <v>6.9456801138642697E-3</v>
      </c>
      <c r="T555">
        <f t="shared" si="133"/>
        <v>72.343541083128486</v>
      </c>
    </row>
    <row r="556" spans="1:20" x14ac:dyDescent="0.25">
      <c r="A556">
        <f t="shared" si="134"/>
        <v>43.806831021712661</v>
      </c>
      <c r="B556">
        <f t="shared" si="151"/>
        <v>6.9720736982969536</v>
      </c>
      <c r="C556" t="str">
        <f t="shared" si="135"/>
        <v>-1.1447293173105-4126.00589469344i</v>
      </c>
      <c r="D556" t="str">
        <f t="shared" si="136"/>
        <v>3.4781249996806-2282.74903999598i</v>
      </c>
      <c r="E556" t="str">
        <f t="shared" si="137"/>
        <v>162.469534253447+0.0050917803977729i</v>
      </c>
      <c r="F556" t="str">
        <f t="shared" si="138"/>
        <v>2.42492492489515-21422.1941401236i</v>
      </c>
      <c r="G556" t="str">
        <f t="shared" si="139"/>
        <v>0.999999999987718-3.50454648169397E-06i</v>
      </c>
      <c r="H556" t="str">
        <f t="shared" si="140"/>
        <v>1078.65340768799+1.46687676075116i</v>
      </c>
      <c r="I556" t="str">
        <f t="shared" si="141"/>
        <v>96.0264875149054-65186.1459253599i</v>
      </c>
      <c r="K556" t="str">
        <f t="shared" si="142"/>
        <v>0.0111249616624696-0.0000203858200211376i</v>
      </c>
      <c r="L556" t="str">
        <f t="shared" si="143"/>
        <v>0.00015-40.474273167837i</v>
      </c>
      <c r="M556" t="str">
        <f t="shared" si="144"/>
        <v>0.0004-7.14251879432415i</v>
      </c>
      <c r="N556">
        <f t="shared" si="145"/>
        <v>89.984103717115815</v>
      </c>
      <c r="O556">
        <f t="shared" si="146"/>
        <v>72.310597216301147</v>
      </c>
      <c r="P556" s="3">
        <f t="shared" si="147"/>
        <v>72.310597216301147</v>
      </c>
      <c r="Q556" s="3">
        <f t="shared" si="148"/>
        <v>-90.015896282884185</v>
      </c>
      <c r="R556">
        <f t="shared" si="149"/>
        <v>89.984103717115815</v>
      </c>
      <c r="S556">
        <f t="shared" si="150"/>
        <v>6.9720736982969538E-3</v>
      </c>
      <c r="T556">
        <f t="shared" ref="T556:T619" si="152">P556</f>
        <v>72.310597216301147</v>
      </c>
    </row>
    <row r="557" spans="1:20" x14ac:dyDescent="0.25">
      <c r="A557">
        <f t="shared" ref="A557:A620" si="153">2*PI()*B557</f>
        <v>43.973296979595169</v>
      </c>
      <c r="B557">
        <f t="shared" si="151"/>
        <v>6.9985675783504826</v>
      </c>
      <c r="C557" t="str">
        <f t="shared" ref="C557:C620" si="154">IMPRODUCT(D557,E557,$C$40,,K557,$C$41)</f>
        <v>-1.14472927825153-4110.38640604047i</v>
      </c>
      <c r="D557" t="str">
        <f t="shared" ref="D557:D620" si="155">IMDIV(IMPRODUCT($C$37,$C$38,COMPLEX(1,A557/$C$38)),IMSUM(-1*A557*A557/$C$39,COMPLEX(0,1*A557)))</f>
        <v>3.47812499967817-2274.10743200814i</v>
      </c>
      <c r="E557" t="str">
        <f t="shared" ref="E557:E620" si="156">IMDIV(IMPRODUCT(IMSUM(F557,G557),$C$29,H557),IMSUM(1,I557))</f>
        <v>162.469534232825+0.00511112923076615i</v>
      </c>
      <c r="F557" t="str">
        <f t="shared" ref="F557:F620" si="157">IMDIV(IMPRODUCT($C$14,$C$15,COMPLEX(1,A557/$C$15)),IMSUM(-1*A557*A557/$C$16,COMPLEX(0,A557)))</f>
        <v>2.42492492489492-21341.0979679103i</v>
      </c>
      <c r="G557" t="str">
        <f t="shared" ref="G557:G620" si="158">IMDIV(1,COMPLEX(1,A557*$C$9*$C$10))</f>
        <v>0.999999999987625-3.51786375832408E-06i</v>
      </c>
      <c r="H557" t="str">
        <f t="shared" ref="H557:H620" si="159">IMDIV($C$3,IMSUM(K557,COMPLEX(0,$C$28*A557)))</f>
        <v>1078.65342080231+1.47245089554559i</v>
      </c>
      <c r="I557" t="str">
        <f t="shared" ref="I557:I620" si="160">IMPRODUCT(F557,$C$29,H557,$C$31)</f>
        <v>96.0264877917334-64939.3770090509i</v>
      </c>
      <c r="K557" t="str">
        <f t="shared" ref="K557:K620" si="161">IF($C$26&lt;=0,IMDIV(1,IMSUM(IMDIV(1,L557),1/$C$18)),IMDIV(1,IMSUM(IMDIV(1,L557),1/$C$18,IMDIV(1,M557))))</f>
        <v>0.0111249613705518-0.0000204632855860974i</v>
      </c>
      <c r="L557" t="str">
        <f t="shared" ref="L557:L620" si="162">IMSUM($C$21/$C$22,IMDIV(1,COMPLEX(0,$C$20*$C$22*A557)))</f>
        <v>0.00015-40.3210531658068i</v>
      </c>
      <c r="M557" t="str">
        <f t="shared" ref="M557:M620" si="163">IMSUM($C$25/$C$26,IMDIV(1,COMPLEX(0,$C$24*$C$26*A557)))</f>
        <v>0.0004-7.11547997043651i</v>
      </c>
      <c r="N557">
        <f t="shared" ref="N557:N620" si="164">ABS(R557)</f>
        <v>89.984043311709868</v>
      </c>
      <c r="O557">
        <f t="shared" ref="O557:O620" si="165">ABS(P557)</f>
        <v>72.277653349170066</v>
      </c>
      <c r="P557" s="3">
        <f t="shared" ref="P557:P620" si="166">20*LOG10(IMABS(C557))</f>
        <v>72.277653349170066</v>
      </c>
      <c r="Q557" s="3">
        <f t="shared" ref="Q557:Q620" si="167">IMARGUMENT(C557)*180/PI()</f>
        <v>-90.015956688290132</v>
      </c>
      <c r="R557">
        <f t="shared" ref="R557:R620" si="168">IF(Q557&lt;0,Q557+180,Q557-180)</f>
        <v>89.984043311709868</v>
      </c>
      <c r="S557">
        <f t="shared" ref="S557:S620" si="169">B557/1000</f>
        <v>6.9985675783504828E-3</v>
      </c>
      <c r="T557">
        <f t="shared" si="152"/>
        <v>72.277653349170066</v>
      </c>
    </row>
    <row r="558" spans="1:20" x14ac:dyDescent="0.25">
      <c r="A558">
        <f t="shared" si="153"/>
        <v>44.140395508117628</v>
      </c>
      <c r="B558">
        <f t="shared" ref="B558:B621" si="170">B557*(1+B$42)</f>
        <v>7.0251621351482143</v>
      </c>
      <c r="C558" t="str">
        <f t="shared" si="154"/>
        <v>-1.14472923889515-4094.82604667589i</v>
      </c>
      <c r="D558" t="str">
        <f t="shared" si="155"/>
        <v>3.47812499967573-2265.49853781919i</v>
      </c>
      <c r="E558" t="str">
        <f t="shared" si="156"/>
        <v>162.469534212045+0.0051305515900959i</v>
      </c>
      <c r="F558" t="str">
        <f t="shared" si="157"/>
        <v>2.42492492489469-21260.308794556i</v>
      </c>
      <c r="G558" t="str">
        <f t="shared" si="158"/>
        <v>0.99999999998753-3.53123164060538E-06i</v>
      </c>
      <c r="H558" t="str">
        <f t="shared" si="159"/>
        <v>1078.6534340165+1.47804621208775i</v>
      </c>
      <c r="I558" t="str">
        <f t="shared" si="160"/>
        <v>96.0264880706692-64693.5422674825i</v>
      </c>
      <c r="K558" t="str">
        <f t="shared" si="161"/>
        <v>0.0111249610764112-0.0000205410455138973i</v>
      </c>
      <c r="L558" t="str">
        <f t="shared" si="162"/>
        <v>0.00015-40.1684131956634i</v>
      </c>
      <c r="M558" t="str">
        <f t="shared" si="163"/>
        <v>0.0004-7.08854350511706i</v>
      </c>
      <c r="N558">
        <f t="shared" si="164"/>
        <v>89.983982676768761</v>
      </c>
      <c r="O558">
        <f t="shared" si="165"/>
        <v>72.24470948173277</v>
      </c>
      <c r="P558" s="3">
        <f t="shared" si="166"/>
        <v>72.24470948173277</v>
      </c>
      <c r="Q558" s="3">
        <f t="shared" si="167"/>
        <v>-90.016017323231239</v>
      </c>
      <c r="R558">
        <f t="shared" si="168"/>
        <v>89.983982676768761</v>
      </c>
      <c r="S558">
        <f t="shared" si="169"/>
        <v>7.0251621351482144E-3</v>
      </c>
      <c r="T558">
        <f t="shared" si="152"/>
        <v>72.24470948173277</v>
      </c>
    </row>
    <row r="559" spans="1:20" x14ac:dyDescent="0.25">
      <c r="A559">
        <f t="shared" si="153"/>
        <v>44.308129011048479</v>
      </c>
      <c r="B559">
        <f t="shared" si="170"/>
        <v>7.0518577512617773</v>
      </c>
      <c r="C559" t="str">
        <f t="shared" si="154"/>
        <v>-1.1447291992391-4079.32459275875i</v>
      </c>
      <c r="D559" t="str">
        <f t="shared" si="155"/>
        <v>3.47812499967326-2256.92223358727i</v>
      </c>
      <c r="E559" t="str">
        <f t="shared" si="156"/>
        <v>162.469534191108+0.00515004775517232i</v>
      </c>
      <c r="F559" t="str">
        <f t="shared" si="157"/>
        <v>2.42492492489445-21179.8254578812i</v>
      </c>
      <c r="G559" t="str">
        <f t="shared" si="158"/>
        <v>0.999999999987435-3.54465032083934E-06i</v>
      </c>
      <c r="H559" t="str">
        <f t="shared" si="159"/>
        <v>1078.65344733129+1.48366279086869i</v>
      </c>
      <c r="I559" t="str">
        <f t="shared" si="160"/>
        <v>96.0264883517281-64448.6381642375i</v>
      </c>
      <c r="K559" t="str">
        <f t="shared" si="161"/>
        <v>0.011124960780031-0.0000206191009230443i</v>
      </c>
      <c r="L559" t="str">
        <f t="shared" si="162"/>
        <v>0.00015-40.0163510616292i</v>
      </c>
      <c r="M559" t="str">
        <f t="shared" si="163"/>
        <v>0.0004-7.06170901087573i</v>
      </c>
      <c r="N559">
        <f t="shared" si="164"/>
        <v>89.983921811420316</v>
      </c>
      <c r="O559">
        <f t="shared" si="165"/>
        <v>72.211765613987012</v>
      </c>
      <c r="P559" s="3">
        <f t="shared" si="166"/>
        <v>72.211765613987012</v>
      </c>
      <c r="Q559" s="3">
        <f t="shared" si="167"/>
        <v>-90.016078188579684</v>
      </c>
      <c r="R559">
        <f t="shared" si="168"/>
        <v>89.983921811420316</v>
      </c>
      <c r="S559">
        <f t="shared" si="169"/>
        <v>7.0518577512617775E-3</v>
      </c>
      <c r="T559">
        <f t="shared" si="152"/>
        <v>72.211765613987012</v>
      </c>
    </row>
    <row r="560" spans="1:20" x14ac:dyDescent="0.25">
      <c r="A560">
        <f t="shared" si="153"/>
        <v>44.47649990129046</v>
      </c>
      <c r="B560">
        <f t="shared" si="170"/>
        <v>7.0786548107165723</v>
      </c>
      <c r="C560" t="str">
        <f t="shared" si="154"/>
        <v>-1.14472915928109-4063.88182129538i</v>
      </c>
      <c r="D560" t="str">
        <f t="shared" si="155"/>
        <v>3.47812499967077-2248.3783959394i</v>
      </c>
      <c r="E560" t="str">
        <f t="shared" si="156"/>
        <v>162.46953417001+0.00516961800646844i</v>
      </c>
      <c r="F560" t="str">
        <f t="shared" si="157"/>
        <v>2.42492492489422-21099.6468001062i</v>
      </c>
      <c r="G560" t="str">
        <f t="shared" si="158"/>
        <v>0.99999999998734-3.55811999205819E-06i</v>
      </c>
      <c r="H560" t="str">
        <f t="shared" si="159"/>
        <v>1078.65346074748+1.48930071268534i</v>
      </c>
      <c r="I560" t="str">
        <f t="shared" si="160"/>
        <v>96.0264886349278-64204.6611762903i</v>
      </c>
      <c r="K560" t="str">
        <f t="shared" si="161"/>
        <v>0.011124960481394-0.0000206974529362942i</v>
      </c>
      <c r="L560" t="str">
        <f t="shared" si="162"/>
        <v>0.00015-39.8648645762395i</v>
      </c>
      <c r="M560" t="str">
        <f t="shared" si="163"/>
        <v>0.0004-7.03497610168933i</v>
      </c>
      <c r="N560">
        <f t="shared" si="164"/>
        <v>89.983860714789017</v>
      </c>
      <c r="O560">
        <f t="shared" si="165"/>
        <v>72.17882174593035</v>
      </c>
      <c r="P560" s="3">
        <f t="shared" si="166"/>
        <v>72.17882174593035</v>
      </c>
      <c r="Q560" s="3">
        <f t="shared" si="167"/>
        <v>-90.016139285210983</v>
      </c>
      <c r="R560">
        <f t="shared" si="168"/>
        <v>89.983860714789017</v>
      </c>
      <c r="S560">
        <f t="shared" si="169"/>
        <v>7.0786548107165722E-3</v>
      </c>
      <c r="T560">
        <f t="shared" si="152"/>
        <v>72.17882174593035</v>
      </c>
    </row>
    <row r="561" spans="1:20" x14ac:dyDescent="0.25">
      <c r="A561">
        <f t="shared" si="153"/>
        <v>44.645510600915365</v>
      </c>
      <c r="B561">
        <f t="shared" si="170"/>
        <v>7.1055536989972952</v>
      </c>
      <c r="C561" t="str">
        <f t="shared" si="154"/>
        <v>-1.14472911901891-4048.49751013633i</v>
      </c>
      <c r="D561" t="str">
        <f t="shared" si="155"/>
        <v>3.47812499966826-2239.86690196958i</v>
      </c>
      <c r="E561" t="str">
        <f t="shared" si="156"/>
        <v>162.469534148752+0.00518926262551551i</v>
      </c>
      <c r="F561" t="str">
        <f t="shared" si="157"/>
        <v>2.424924924894-21019.7716678342i</v>
      </c>
      <c r="G561" t="str">
        <f t="shared" si="158"/>
        <v>0.999999999987243-3.57164084802767E-06i</v>
      </c>
      <c r="H561" t="str">
        <f t="shared" si="159"/>
        <v>1078.65347426582+1.49496005864167i</v>
      </c>
      <c r="I561" t="str">
        <f t="shared" si="160"/>
        <v>96.0264889202862-63961.6077939492i</v>
      </c>
      <c r="K561" t="str">
        <f t="shared" si="161"/>
        <v>0.011124960180483-0.0000207761026806688i</v>
      </c>
      <c r="L561" t="str">
        <f t="shared" si="162"/>
        <v>0.00015-39.7139515603102i</v>
      </c>
      <c r="M561" t="str">
        <f t="shared" si="163"/>
        <v>0.0004-7.0083443929959i</v>
      </c>
      <c r="N561">
        <f t="shared" si="164"/>
        <v>89.983799385996079</v>
      </c>
      <c r="O561">
        <f t="shared" si="165"/>
        <v>72.145877877560409</v>
      </c>
      <c r="P561" s="3">
        <f t="shared" si="166"/>
        <v>72.145877877560409</v>
      </c>
      <c r="Q561" s="3">
        <f t="shared" si="167"/>
        <v>-90.016200614003921</v>
      </c>
      <c r="R561">
        <f t="shared" si="168"/>
        <v>89.983799385996079</v>
      </c>
      <c r="S561">
        <f t="shared" si="169"/>
        <v>7.1055536989972955E-3</v>
      </c>
      <c r="T561">
        <f t="shared" si="152"/>
        <v>72.145877877560409</v>
      </c>
    </row>
    <row r="562" spans="1:20" x14ac:dyDescent="0.25">
      <c r="A562">
        <f t="shared" si="153"/>
        <v>44.815163541198842</v>
      </c>
      <c r="B562">
        <f t="shared" si="170"/>
        <v>7.1325548030534849</v>
      </c>
      <c r="C562" t="str">
        <f t="shared" si="154"/>
        <v>-1.14472907845004-4033.17143797317i</v>
      </c>
      <c r="D562" t="str">
        <f t="shared" si="155"/>
        <v>3.47812499966574-2231.38762923713i</v>
      </c>
      <c r="E562" t="str">
        <f t="shared" si="156"/>
        <v>162.469534127332+0.00520898189492498i</v>
      </c>
      <c r="F562" t="str">
        <f t="shared" si="157"/>
        <v>2.42492492489376-20940.1989120344i</v>
      </c>
      <c r="G562" t="str">
        <f t="shared" si="158"/>
        <v>0.999999999987146-3.58521308324983E-06i</v>
      </c>
      <c r="H562" t="str">
        <f t="shared" si="159"/>
        <v>1078.6534878871+1.50064091014976i</v>
      </c>
      <c r="I562" t="str">
        <f t="shared" si="160"/>
        <v>96.0264892078144-63719.4745208097i</v>
      </c>
      <c r="K562" t="str">
        <f t="shared" si="161"/>
        <v>0.0111249598772808-0.0000208550512874716i</v>
      </c>
      <c r="L562" t="str">
        <f t="shared" si="162"/>
        <v>0.00015-39.5636098429073i</v>
      </c>
      <c r="M562" t="str">
        <f t="shared" si="163"/>
        <v>0.0004-6.98181350168953i</v>
      </c>
      <c r="N562">
        <f t="shared" si="164"/>
        <v>89.983737824159334</v>
      </c>
      <c r="O562">
        <f t="shared" si="165"/>
        <v>72.112934008874902</v>
      </c>
      <c r="P562" s="3">
        <f t="shared" si="166"/>
        <v>72.112934008874902</v>
      </c>
      <c r="Q562" s="3">
        <f t="shared" si="167"/>
        <v>-90.016262175840666</v>
      </c>
      <c r="R562">
        <f t="shared" si="168"/>
        <v>89.983737824159334</v>
      </c>
      <c r="S562">
        <f t="shared" si="169"/>
        <v>7.132554803053485E-3</v>
      </c>
      <c r="T562">
        <f t="shared" si="152"/>
        <v>72.112934008874902</v>
      </c>
    </row>
    <row r="563" spans="1:20" x14ac:dyDescent="0.25">
      <c r="A563">
        <f t="shared" si="153"/>
        <v>44.985461162655398</v>
      </c>
      <c r="B563">
        <f t="shared" si="170"/>
        <v>7.1596585113050883</v>
      </c>
      <c r="C563" t="str">
        <f t="shared" si="154"/>
        <v>-1.14472903757232-4017.90338433517i</v>
      </c>
      <c r="D563" t="str">
        <f t="shared" si="155"/>
        <v>3.47812499966319-2222.94045576485i</v>
      </c>
      <c r="E563" t="str">
        <f t="shared" si="156"/>
        <v>162.469534105749+0.00522877609837492i</v>
      </c>
      <c r="F563" t="str">
        <f t="shared" si="157"/>
        <v>2.42492492489353-20860.9273880261i</v>
      </c>
      <c r="G563" t="str">
        <f t="shared" si="158"/>
        <v>0.999999999987048-3.59883689296582E-06i</v>
      </c>
      <c r="H563" t="str">
        <f t="shared" si="159"/>
        <v>1078.6535016121+1.5063433489312i</v>
      </c>
      <c r="I563" t="str">
        <f t="shared" si="160"/>
        <v>96.0264894975335-63478.2578737035i</v>
      </c>
      <c r="K563" t="str">
        <f t="shared" si="161"/>
        <v>0.0111249595717699-0.0000209342998923045i</v>
      </c>
      <c r="L563" t="str">
        <f t="shared" si="162"/>
        <v>0.00015-39.4138372613143i</v>
      </c>
      <c r="M563" t="str">
        <f t="shared" si="163"/>
        <v>0.0004-6.95538304611426i</v>
      </c>
      <c r="N563">
        <f t="shared" si="164"/>
        <v>89.983676028393319</v>
      </c>
      <c r="O563">
        <f t="shared" si="165"/>
        <v>72.07999013987137</v>
      </c>
      <c r="P563" s="3">
        <f t="shared" si="166"/>
        <v>72.07999013987137</v>
      </c>
      <c r="Q563" s="3">
        <f t="shared" si="167"/>
        <v>-90.016323971606681</v>
      </c>
      <c r="R563">
        <f t="shared" si="168"/>
        <v>89.983676028393319</v>
      </c>
      <c r="S563">
        <f t="shared" si="169"/>
        <v>7.1596585113050887E-3</v>
      </c>
      <c r="T563">
        <f t="shared" si="152"/>
        <v>72.07999013987137</v>
      </c>
    </row>
    <row r="564" spans="1:20" x14ac:dyDescent="0.25">
      <c r="A564">
        <f t="shared" si="153"/>
        <v>45.156405915073492</v>
      </c>
      <c r="B564">
        <f t="shared" si="170"/>
        <v>7.1868652136480478</v>
      </c>
      <c r="C564" t="str">
        <f t="shared" si="154"/>
        <v>-1.14472899638344-4002.69312958628i</v>
      </c>
      <c r="D564" t="str">
        <f t="shared" si="155"/>
        <v>3.47812499966062-2214.52526003733i</v>
      </c>
      <c r="E564" t="str">
        <f t="shared" si="156"/>
        <v>162.469534084002+0.0052486455206236i</v>
      </c>
      <c r="F564" t="str">
        <f t="shared" si="157"/>
        <v>2.42492492489328-20781.9559554618i</v>
      </c>
      <c r="G564" t="str">
        <f t="shared" si="158"/>
        <v>0.99999999998695-3.61251247315874E-06i</v>
      </c>
      <c r="H564" t="str">
        <f t="shared" si="159"/>
        <v>1078.6535154416+1.51206745701804i</v>
      </c>
      <c r="I564" t="str">
        <f t="shared" si="160"/>
        <v>96.026489789459-63237.9543826476i</v>
      </c>
      <c r="K564" t="str">
        <f t="shared" si="161"/>
        <v>0.0111249592639327-0.0000210138496350836i</v>
      </c>
      <c r="L564" t="str">
        <f t="shared" si="162"/>
        <v>0.00015-39.2646316610025i</v>
      </c>
      <c r="M564" t="str">
        <f t="shared" si="163"/>
        <v>0.0004-6.92905264605924i</v>
      </c>
      <c r="N564">
        <f t="shared" si="164"/>
        <v>89.983613997809115</v>
      </c>
      <c r="O564">
        <f t="shared" si="165"/>
        <v>72.04704627054744</v>
      </c>
      <c r="P564" s="3">
        <f t="shared" si="166"/>
        <v>72.04704627054744</v>
      </c>
      <c r="Q564" s="3">
        <f t="shared" si="167"/>
        <v>-90.016386002190885</v>
      </c>
      <c r="R564">
        <f t="shared" si="168"/>
        <v>89.983613997809115</v>
      </c>
      <c r="S564">
        <f t="shared" si="169"/>
        <v>7.1868652136480478E-3</v>
      </c>
      <c r="T564">
        <f t="shared" si="152"/>
        <v>72.04704627054744</v>
      </c>
    </row>
    <row r="565" spans="1:20" x14ac:dyDescent="0.25">
      <c r="A565">
        <f t="shared" si="153"/>
        <v>45.328000257550769</v>
      </c>
      <c r="B565">
        <f t="shared" si="170"/>
        <v>7.2141753014599104</v>
      </c>
      <c r="C565" t="str">
        <f t="shared" si="154"/>
        <v>-1.14472895488074-3987.54045492187i</v>
      </c>
      <c r="D565" t="str">
        <f t="shared" si="155"/>
        <v>3.47812499965805-2206.14192099914i</v>
      </c>
      <c r="E565" t="str">
        <f t="shared" si="156"/>
        <v>162.469534062089+0.00526859044751425i</v>
      </c>
      <c r="F565" t="str">
        <f t="shared" si="157"/>
        <v>2.42492492489304-20703.2834783109i</v>
      </c>
      <c r="G565" t="str">
        <f t="shared" si="158"/>
        <v>0.99999999998685-3.62624002055638E-06i</v>
      </c>
      <c r="H565" t="str">
        <f t="shared" si="159"/>
        <v>1078.65352937641+1.51781331675403i</v>
      </c>
      <c r="I565" t="str">
        <f t="shared" si="160"/>
        <v>96.0264900836049-62998.5605907962i</v>
      </c>
      <c r="K565" t="str">
        <f t="shared" si="161"/>
        <v>0.0111249589537516-0.0000210937016600556i</v>
      </c>
      <c r="L565" t="str">
        <f t="shared" si="162"/>
        <v>0.00015-39.1159908955992i</v>
      </c>
      <c r="M565" t="str">
        <f t="shared" si="163"/>
        <v>0.0004-6.9028219227528i</v>
      </c>
      <c r="N565">
        <f t="shared" si="164"/>
        <v>89.98355173151451</v>
      </c>
      <c r="O565">
        <f t="shared" si="165"/>
        <v>72.014102400900668</v>
      </c>
      <c r="P565" s="3">
        <f t="shared" si="166"/>
        <v>72.014102400900668</v>
      </c>
      <c r="Q565" s="3">
        <f t="shared" si="167"/>
        <v>-90.01644826848549</v>
      </c>
      <c r="R565">
        <f t="shared" si="168"/>
        <v>89.98355173151451</v>
      </c>
      <c r="S565">
        <f t="shared" si="169"/>
        <v>7.2141753014599106E-3</v>
      </c>
      <c r="T565">
        <f t="shared" si="152"/>
        <v>72.014102400900668</v>
      </c>
    </row>
    <row r="566" spans="1:20" x14ac:dyDescent="0.25">
      <c r="A566">
        <f t="shared" si="153"/>
        <v>45.500246658529463</v>
      </c>
      <c r="B566">
        <f t="shared" si="170"/>
        <v>7.2415891676054578</v>
      </c>
      <c r="C566" t="str">
        <f t="shared" si="154"/>
        <v>-1.14472891306209-3972.4451423656i</v>
      </c>
      <c r="D566" t="str">
        <f t="shared" si="155"/>
        <v>3.47812499965543-2197.79031805314i</v>
      </c>
      <c r="E566" t="str">
        <f t="shared" si="156"/>
        <v>162.469534040009+0.00528861116597358i</v>
      </c>
      <c r="F566" t="str">
        <f t="shared" si="157"/>
        <v>2.4249249248928-20624.9088248434i</v>
      </c>
      <c r="G566" t="str">
        <f t="shared" si="158"/>
        <v>0.99999999998675-3.64001973263413E-06i</v>
      </c>
      <c r="H566" t="str">
        <f t="shared" si="159"/>
        <v>1078.65354341732+1.52358101079593i</v>
      </c>
      <c r="I566" t="str">
        <f t="shared" si="160"/>
        <v>96.0264903799913-62760.0730543887i</v>
      </c>
      <c r="K566" t="str">
        <f t="shared" si="161"/>
        <v>0.0111249586412086-0.0000211738571158148i</v>
      </c>
      <c r="L566" t="str">
        <f t="shared" si="162"/>
        <v>0.00015-38.9679128268571i</v>
      </c>
      <c r="M566" t="str">
        <f t="shared" si="163"/>
        <v>0.0004-6.87669049885714i</v>
      </c>
      <c r="N566">
        <f t="shared" si="164"/>
        <v>89.983489228613848</v>
      </c>
      <c r="O566">
        <f t="shared" si="165"/>
        <v>71.981158530928511</v>
      </c>
      <c r="P566" s="3">
        <f t="shared" si="166"/>
        <v>71.981158530928511</v>
      </c>
      <c r="Q566" s="3">
        <f t="shared" si="167"/>
        <v>-90.016510771386152</v>
      </c>
      <c r="R566">
        <f t="shared" si="168"/>
        <v>89.983489228613848</v>
      </c>
      <c r="S566">
        <f t="shared" si="169"/>
        <v>7.2415891676054578E-3</v>
      </c>
      <c r="T566">
        <f t="shared" si="152"/>
        <v>71.981158530928511</v>
      </c>
    </row>
    <row r="567" spans="1:20" x14ac:dyDescent="0.25">
      <c r="A567">
        <f t="shared" si="153"/>
        <v>45.673147595831871</v>
      </c>
      <c r="B567">
        <f t="shared" si="170"/>
        <v>7.2691072064423583</v>
      </c>
      <c r="C567" t="str">
        <f t="shared" si="154"/>
        <v>-1.14472887092507-3957.40697476636i</v>
      </c>
      <c r="D567" t="str">
        <f t="shared" si="155"/>
        <v>3.47812499965282-2189.47033105872i</v>
      </c>
      <c r="E567" t="str">
        <f t="shared" si="156"/>
        <v>162.469534017761+0.00530870796401825i</v>
      </c>
      <c r="F567" t="str">
        <f t="shared" si="157"/>
        <v>2.42492492489256-20546.8308676137i</v>
      </c>
      <c r="G567" t="str">
        <f t="shared" si="158"/>
        <v>0.999999999986649-3.65385180761777E-06i</v>
      </c>
      <c r="H567" t="str">
        <f t="shared" si="159"/>
        <v>1078.65355756515+1.52937062211456i</v>
      </c>
      <c r="I567" t="str">
        <f t="shared" si="160"/>
        <v>96.0264906786362-62522.4883427027i</v>
      </c>
      <c r="K567" t="str">
        <f t="shared" si="161"/>
        <v>0.0111249583262858-0.0000212543171553195i</v>
      </c>
      <c r="L567" t="str">
        <f t="shared" si="162"/>
        <v>0.00015-38.8203953246235i</v>
      </c>
      <c r="M567" t="str">
        <f t="shared" si="163"/>
        <v>0.0004-6.85065799846296i</v>
      </c>
      <c r="N567">
        <f t="shared" si="164"/>
        <v>89.983426488208138</v>
      </c>
      <c r="O567">
        <f t="shared" si="165"/>
        <v>71.948214660628565</v>
      </c>
      <c r="P567" s="3">
        <f t="shared" si="166"/>
        <v>71.948214660628565</v>
      </c>
      <c r="Q567" s="3">
        <f t="shared" si="167"/>
        <v>-90.016573511791862</v>
      </c>
      <c r="R567">
        <f t="shared" si="168"/>
        <v>89.983426488208138</v>
      </c>
      <c r="S567">
        <f t="shared" si="169"/>
        <v>7.2691072064423583E-3</v>
      </c>
      <c r="T567">
        <f t="shared" si="152"/>
        <v>71.948214660628565</v>
      </c>
    </row>
    <row r="568" spans="1:20" x14ac:dyDescent="0.25">
      <c r="A568">
        <f t="shared" si="153"/>
        <v>45.846705556696037</v>
      </c>
      <c r="B568">
        <f t="shared" si="170"/>
        <v>7.2967298138268397</v>
      </c>
      <c r="C568" t="str">
        <f t="shared" si="154"/>
        <v>-1.14472882846715-3942.42573579503i</v>
      </c>
      <c r="D568" t="str">
        <f t="shared" si="155"/>
        <v>3.47812499965017-2181.18184033006i</v>
      </c>
      <c r="E568" t="str">
        <f t="shared" si="156"/>
        <v>162.469533995344+0.00532888113076103i</v>
      </c>
      <c r="F568" t="str">
        <f t="shared" si="157"/>
        <v>2.4249249248923-20469.0484834441i</v>
      </c>
      <c r="G568" t="str">
        <f t="shared" si="158"/>
        <v>0.999999999986548-3.66773644448634E-06i</v>
      </c>
      <c r="H568" t="str">
        <f t="shared" si="159"/>
        <v>1078.65357182071+1.53518223399599i</v>
      </c>
      <c r="I568" t="str">
        <f t="shared" si="160"/>
        <v>96.0264909795548-62285.8030380019i</v>
      </c>
      <c r="K568" t="str">
        <f t="shared" si="161"/>
        <v>0.011124958008965-0.0000213350829359074i</v>
      </c>
      <c r="L568" t="str">
        <f t="shared" si="162"/>
        <v>0.00015-38.6734362668096i</v>
      </c>
      <c r="M568" t="str">
        <f t="shared" si="163"/>
        <v>0.0004-6.82472404708403i</v>
      </c>
      <c r="N568">
        <f t="shared" si="164"/>
        <v>89.983363509394891</v>
      </c>
      <c r="O568">
        <f t="shared" si="165"/>
        <v>71.91527078999826</v>
      </c>
      <c r="P568" s="3">
        <f t="shared" si="166"/>
        <v>71.91527078999826</v>
      </c>
      <c r="Q568" s="3">
        <f t="shared" si="167"/>
        <v>-90.016636490605109</v>
      </c>
      <c r="R568">
        <f t="shared" si="168"/>
        <v>89.983363509394891</v>
      </c>
      <c r="S568">
        <f t="shared" si="169"/>
        <v>7.2967298138268393E-3</v>
      </c>
      <c r="T568">
        <f t="shared" si="152"/>
        <v>71.91527078999826</v>
      </c>
    </row>
    <row r="569" spans="1:20" x14ac:dyDescent="0.25">
      <c r="A569">
        <f t="shared" si="153"/>
        <v>46.020923037811478</v>
      </c>
      <c r="B569">
        <f t="shared" si="170"/>
        <v>7.3244573871193817</v>
      </c>
      <c r="C569" t="str">
        <f t="shared" si="154"/>
        <v>-1.14472878568595-3927.50120994149i</v>
      </c>
      <c r="D569" t="str">
        <f t="shared" si="155"/>
        <v>3.4781249996475-2172.92472663446i</v>
      </c>
      <c r="E569" t="str">
        <f t="shared" si="156"/>
        <v>162.469533972756+0.00534913095641049i</v>
      </c>
      <c r="F569" t="str">
        <f t="shared" si="157"/>
        <v>2.42492492489206-20391.5605534089i</v>
      </c>
      <c r="G569" t="str">
        <f t="shared" si="158"/>
        <v>0.999999999986445-3.68167384297502E-06i</v>
      </c>
      <c r="H569" t="str">
        <f t="shared" si="159"/>
        <v>1078.65358618481+1.54101593004279i</v>
      </c>
      <c r="I569" t="str">
        <f t="shared" si="160"/>
        <v>96.026491282763-62050.0137354883i</v>
      </c>
      <c r="K569" t="str">
        <f t="shared" si="161"/>
        <v>0.011124957689228-0.0000214161556193138i</v>
      </c>
      <c r="L569" t="str">
        <f t="shared" si="162"/>
        <v>0.00015-38.52703353936i</v>
      </c>
      <c r="M569" t="str">
        <f t="shared" si="163"/>
        <v>0.0004-6.7988882716518i</v>
      </c>
      <c r="N569">
        <f t="shared" si="164"/>
        <v>89.98330029126825</v>
      </c>
      <c r="O569">
        <f t="shared" si="165"/>
        <v>71.882326919035165</v>
      </c>
      <c r="P569" s="3">
        <f t="shared" si="166"/>
        <v>71.882326919035165</v>
      </c>
      <c r="Q569" s="3">
        <f t="shared" si="167"/>
        <v>-90.01669970873175</v>
      </c>
      <c r="R569">
        <f t="shared" si="168"/>
        <v>89.98330029126825</v>
      </c>
      <c r="S569">
        <f t="shared" si="169"/>
        <v>7.3244573871193821E-3</v>
      </c>
      <c r="T569">
        <f t="shared" si="152"/>
        <v>71.882326919035165</v>
      </c>
    </row>
    <row r="570" spans="1:20" x14ac:dyDescent="0.25">
      <c r="A570">
        <f t="shared" si="153"/>
        <v>46.195802545355164</v>
      </c>
      <c r="B570">
        <f t="shared" si="170"/>
        <v>7.3522903251904355</v>
      </c>
      <c r="C570" t="str">
        <f t="shared" si="154"/>
        <v>-1.144728742579-3912.6331825114i</v>
      </c>
      <c r="D570" t="str">
        <f t="shared" si="155"/>
        <v>3.47812499964482-2164.69887119055i</v>
      </c>
      <c r="E570" t="str">
        <f t="shared" si="156"/>
        <v>162.469533949996+0.00536945773228477i</v>
      </c>
      <c r="F570" t="str">
        <f t="shared" si="157"/>
        <v>2.42492492489181-20314.3659628181i</v>
      </c>
      <c r="G570" t="str">
        <f t="shared" si="158"/>
        <v>0.999999999986342-3.69566420357793E-06i</v>
      </c>
      <c r="H570" t="str">
        <f t="shared" si="159"/>
        <v>1078.6536006583+1.54687179417532i</v>
      </c>
      <c r="I570" t="str">
        <f t="shared" si="160"/>
        <v>96.026491588282-61815.1170432546i</v>
      </c>
      <c r="K570" t="str">
        <f t="shared" si="161"/>
        <v>0.0111249573670564-0.0000214975363716881i</v>
      </c>
      <c r="L570" t="str">
        <f t="shared" si="162"/>
        <v>0.00015-38.3811850362224i</v>
      </c>
      <c r="M570" t="str">
        <f t="shared" si="163"/>
        <v>0.0004-6.77315030050984i</v>
      </c>
      <c r="N570">
        <f t="shared" si="164"/>
        <v>89.983236832918863</v>
      </c>
      <c r="O570">
        <f t="shared" si="165"/>
        <v>71.84938304773668</v>
      </c>
      <c r="P570" s="3">
        <f t="shared" si="166"/>
        <v>71.84938304773668</v>
      </c>
      <c r="Q570" s="3">
        <f t="shared" si="167"/>
        <v>-90.016763167081137</v>
      </c>
      <c r="R570">
        <f t="shared" si="168"/>
        <v>89.983236832918863</v>
      </c>
      <c r="S570">
        <f t="shared" si="169"/>
        <v>7.3522903251904354E-3</v>
      </c>
      <c r="T570">
        <f t="shared" si="152"/>
        <v>71.84938304773668</v>
      </c>
    </row>
    <row r="571" spans="1:20" x14ac:dyDescent="0.25">
      <c r="A571">
        <f t="shared" si="153"/>
        <v>46.371346595027518</v>
      </c>
      <c r="B571">
        <f t="shared" si="170"/>
        <v>7.3802290284261591</v>
      </c>
      <c r="C571" t="str">
        <f t="shared" si="154"/>
        <v>-1.14472869914388-3897.82143962327i</v>
      </c>
      <c r="D571" t="str">
        <f t="shared" si="155"/>
        <v>3.47812499964211-2156.50415566665i</v>
      </c>
      <c r="E571" t="str">
        <f t="shared" si="156"/>
        <v>162.469533927063+0.00538986175080123i</v>
      </c>
      <c r="F571" t="str">
        <f t="shared" si="157"/>
        <v>2.42492492489154-20237.4636012018i</v>
      </c>
      <c r="G571" t="str">
        <f t="shared" si="158"/>
        <v>0.999999999986238-3.70970772755115E-06i</v>
      </c>
      <c r="H571" t="str">
        <f t="shared" si="159"/>
        <v>1078.65361524197+1.5527499106327i</v>
      </c>
      <c r="I571" t="str">
        <f t="shared" si="160"/>
        <v>96.0264918961258-61581.109582231i</v>
      </c>
      <c r="K571" t="str">
        <f t="shared" si="161"/>
        <v>0.0111249570424318-0.0000215792263636096i</v>
      </c>
      <c r="L571" t="str">
        <f t="shared" si="162"/>
        <v>0.00015-38.235888659317i</v>
      </c>
      <c r="M571" t="str">
        <f t="shared" si="163"/>
        <v>0.0004-6.74750976340888i</v>
      </c>
      <c r="N571">
        <f t="shared" si="164"/>
        <v>89.983173133433965</v>
      </c>
      <c r="O571">
        <f t="shared" si="165"/>
        <v>71.816439176100431</v>
      </c>
      <c r="P571" s="3">
        <f t="shared" si="166"/>
        <v>71.816439176100431</v>
      </c>
      <c r="Q571" s="3">
        <f t="shared" si="167"/>
        <v>-90.016826866566035</v>
      </c>
      <c r="R571">
        <f t="shared" si="168"/>
        <v>89.983173133433965</v>
      </c>
      <c r="S571">
        <f t="shared" si="169"/>
        <v>7.3802290284261593E-3</v>
      </c>
      <c r="T571">
        <f t="shared" si="152"/>
        <v>71.816439176100431</v>
      </c>
    </row>
    <row r="572" spans="1:20" x14ac:dyDescent="0.25">
      <c r="A572">
        <f t="shared" si="153"/>
        <v>46.547557712088626</v>
      </c>
      <c r="B572">
        <f t="shared" si="170"/>
        <v>7.408273898734179</v>
      </c>
      <c r="C572" t="str">
        <f t="shared" si="154"/>
        <v>-1.14472865537801-3883.06576820508i</v>
      </c>
      <c r="D572" t="str">
        <f t="shared" si="155"/>
        <v>3.47812499963939-2148.34046217901i</v>
      </c>
      <c r="E572" t="str">
        <f t="shared" si="156"/>
        <v>162.469533903956+0.005410343305493i</v>
      </c>
      <c r="F572" t="str">
        <f t="shared" si="157"/>
        <v>2.42492492489129-20160.8523622936i</v>
      </c>
      <c r="G572" t="str">
        <f t="shared" si="158"/>
        <v>0.999999999986133-3.72380461691545E-06i</v>
      </c>
      <c r="H572" t="str">
        <f t="shared" si="159"/>
        <v>1078.65362993671+1.5586503639743i</v>
      </c>
      <c r="I572" t="str">
        <f t="shared" si="160"/>
        <v>96.0264922063157-61347.9879861444i</v>
      </c>
      <c r="K572" t="str">
        <f t="shared" si="161"/>
        <v>0.0111249567153352-0.0000216612267701044i</v>
      </c>
      <c r="L572" t="str">
        <f t="shared" si="162"/>
        <v>0.00015-38.0911423185067i</v>
      </c>
      <c r="M572" t="str">
        <f t="shared" si="163"/>
        <v>0.0004-6.72196629150119i</v>
      </c>
      <c r="N572">
        <f t="shared" si="164"/>
        <v>89.983109191897327</v>
      </c>
      <c r="O572">
        <f t="shared" si="165"/>
        <v>71.783495304123562</v>
      </c>
      <c r="P572" s="3">
        <f t="shared" si="166"/>
        <v>71.783495304123562</v>
      </c>
      <c r="Q572" s="3">
        <f t="shared" si="167"/>
        <v>-90.016890808102673</v>
      </c>
      <c r="R572">
        <f t="shared" si="168"/>
        <v>89.983109191897327</v>
      </c>
      <c r="S572">
        <f t="shared" si="169"/>
        <v>7.408273898734179E-3</v>
      </c>
      <c r="T572">
        <f t="shared" si="152"/>
        <v>71.783495304123562</v>
      </c>
    </row>
    <row r="573" spans="1:20" x14ac:dyDescent="0.25">
      <c r="A573">
        <f t="shared" si="153"/>
        <v>46.72443843139456</v>
      </c>
      <c r="B573">
        <f t="shared" si="170"/>
        <v>7.4364253395493689</v>
      </c>
      <c r="C573" t="str">
        <f t="shared" si="154"/>
        <v>-1.14472861127883-3868.36595599165i</v>
      </c>
      <c r="D573" t="str">
        <f t="shared" si="155"/>
        <v>3.47812499963664-2140.20767329018i</v>
      </c>
      <c r="E573" t="str">
        <f t="shared" si="156"/>
        <v>162.469533880672+0.00543090269101065i</v>
      </c>
      <c r="F573" t="str">
        <f t="shared" si="157"/>
        <v>2.42492492489103-20084.5311440151i</v>
      </c>
      <c r="G573" t="str">
        <f t="shared" si="158"/>
        <v>0.999999999986028-3.73795507445933E-06i</v>
      </c>
      <c r="H573" t="str">
        <f t="shared" si="159"/>
        <v>1078.65364474334+1.56457323908067i</v>
      </c>
      <c r="I573" t="str">
        <f t="shared" si="160"/>
        <v>96.0264925188643-61115.7489014608i</v>
      </c>
      <c r="K573" t="str">
        <f t="shared" si="161"/>
        <v>0.0111249563857481-0.0000217435387706636i</v>
      </c>
      <c r="L573" t="str">
        <f t="shared" si="162"/>
        <v>0.00015-37.9469439315668i</v>
      </c>
      <c r="M573" t="str">
        <f t="shared" si="163"/>
        <v>0.0004-6.69651951733531i</v>
      </c>
      <c r="N573">
        <f t="shared" si="164"/>
        <v>89.983045007389222</v>
      </c>
      <c r="O573">
        <f t="shared" si="165"/>
        <v>71.750551431803714</v>
      </c>
      <c r="P573" s="3">
        <f t="shared" si="166"/>
        <v>71.750551431803714</v>
      </c>
      <c r="Q573" s="3">
        <f t="shared" si="167"/>
        <v>-90.016954992610778</v>
      </c>
      <c r="R573">
        <f t="shared" si="168"/>
        <v>89.983045007389222</v>
      </c>
      <c r="S573">
        <f t="shared" si="169"/>
        <v>7.4364253395493686E-3</v>
      </c>
      <c r="T573">
        <f t="shared" si="152"/>
        <v>71.750551431803714</v>
      </c>
    </row>
    <row r="574" spans="1:20" x14ac:dyDescent="0.25">
      <c r="A574">
        <f t="shared" si="153"/>
        <v>46.90199129743386</v>
      </c>
      <c r="B574">
        <f t="shared" si="170"/>
        <v>7.4646837558396566</v>
      </c>
      <c r="C574" t="str">
        <f t="shared" si="154"/>
        <v>-1.14472856684387-3853.72179152116i</v>
      </c>
      <c r="D574" t="str">
        <f t="shared" si="155"/>
        <v>3.47812499963389-2132.10567200724i</v>
      </c>
      <c r="E574" t="str">
        <f t="shared" si="156"/>
        <v>162.469533857211+0.00545154020311907i</v>
      </c>
      <c r="F574" t="str">
        <f t="shared" si="157"/>
        <v>2.42492492489079-20008.49884846i</v>
      </c>
      <c r="G574" t="str">
        <f t="shared" si="158"/>
        <v>0.999999999985921-3.75215930374188E-06i</v>
      </c>
      <c r="H574" t="str">
        <f t="shared" si="159"/>
        <v>1078.65365966271+1.5705186211551i</v>
      </c>
      <c r="I574" t="str">
        <f t="shared" si="160"/>
        <v>96.0264928337959-60884.388987343i</v>
      </c>
      <c r="K574" t="str">
        <f t="shared" si="161"/>
        <v>0.0111249560536513-0.000021826163549259i</v>
      </c>
      <c r="L574" t="str">
        <f t="shared" si="162"/>
        <v>0.00015-37.8032914241549i</v>
      </c>
      <c r="M574" t="str">
        <f t="shared" si="163"/>
        <v>0.0004-6.67116907485085i</v>
      </c>
      <c r="N574">
        <f t="shared" si="164"/>
        <v>89.9829805789864</v>
      </c>
      <c r="O574">
        <f t="shared" si="165"/>
        <v>71.717607559138074</v>
      </c>
      <c r="P574" s="3">
        <f t="shared" si="166"/>
        <v>71.717607559138074</v>
      </c>
      <c r="Q574" s="3">
        <f t="shared" si="167"/>
        <v>-90.0170194210136</v>
      </c>
      <c r="R574">
        <f t="shared" si="168"/>
        <v>89.9829805789864</v>
      </c>
      <c r="S574">
        <f t="shared" si="169"/>
        <v>7.4646837558396562E-3</v>
      </c>
      <c r="T574">
        <f t="shared" si="152"/>
        <v>71.717607559138074</v>
      </c>
    </row>
    <row r="575" spans="1:20" x14ac:dyDescent="0.25">
      <c r="A575">
        <f t="shared" si="153"/>
        <v>47.080218864364106</v>
      </c>
      <c r="B575">
        <f t="shared" si="170"/>
        <v>7.4930495541118471</v>
      </c>
      <c r="C575" t="str">
        <f t="shared" si="154"/>
        <v>-1.14472852207066-3839.13306413243i</v>
      </c>
      <c r="D575" t="str">
        <f t="shared" si="155"/>
        <v>3.47812499963108-2124.0343417802i</v>
      </c>
      <c r="E575" t="str">
        <f t="shared" si="156"/>
        <v>162.469533833571+0.00547225613870951i</v>
      </c>
      <c r="F575" t="str">
        <f t="shared" si="157"/>
        <v>2.42492492489052-19932.7543818781i</v>
      </c>
      <c r="G575" t="str">
        <f t="shared" si="158"/>
        <v>0.999999999985814-0.0000037664175090957i</v>
      </c>
      <c r="H575" t="str">
        <f t="shared" si="159"/>
        <v>1078.65367469569+1.5764865957245i</v>
      </c>
      <c r="I575" t="str">
        <f t="shared" si="160"/>
        <v>96.0264931511246-60653.9049156013i</v>
      </c>
      <c r="K575" t="str">
        <f t="shared" si="161"/>
        <v>0.0111249557190258-0.0000219091022943605i</v>
      </c>
      <c r="L575" t="str">
        <f t="shared" si="162"/>
        <v>0.00015-37.6601827297817i</v>
      </c>
      <c r="M575" t="str">
        <f t="shared" si="163"/>
        <v>0.0004-6.64591459937324i</v>
      </c>
      <c r="N575">
        <f t="shared" si="164"/>
        <v>89.982915905762198</v>
      </c>
      <c r="O575">
        <f t="shared" si="165"/>
        <v>71.684663686124125</v>
      </c>
      <c r="P575" s="3">
        <f t="shared" si="166"/>
        <v>71.684663686124125</v>
      </c>
      <c r="Q575" s="3">
        <f t="shared" si="167"/>
        <v>-90.017084094237802</v>
      </c>
      <c r="R575">
        <f t="shared" si="168"/>
        <v>89.982915905762198</v>
      </c>
      <c r="S575">
        <f t="shared" si="169"/>
        <v>7.4930495541118474E-3</v>
      </c>
      <c r="T575">
        <f t="shared" si="152"/>
        <v>71.684663686124125</v>
      </c>
    </row>
    <row r="576" spans="1:20" x14ac:dyDescent="0.25">
      <c r="A576">
        <f t="shared" si="153"/>
        <v>47.259123696048697</v>
      </c>
      <c r="B576">
        <f t="shared" si="170"/>
        <v>7.5215231424174727</v>
      </c>
      <c r="C576" t="str">
        <f t="shared" si="154"/>
        <v>-1.14472847695647-3824.59956396174i</v>
      </c>
      <c r="D576" t="str">
        <f t="shared" si="155"/>
        <v>3.47812499962827-2115.99356650025i</v>
      </c>
      <c r="E576" t="str">
        <f t="shared" si="156"/>
        <v>162.469533809751+0.0054930507958033i</v>
      </c>
      <c r="F576" t="str">
        <f t="shared" si="157"/>
        <v>2.42492492489027-19857.29665466i</v>
      </c>
      <c r="G576" t="str">
        <f t="shared" si="158"/>
        <v>0.999999999985706-3.78072989562986E-06i</v>
      </c>
      <c r="H576" t="str">
        <f t="shared" si="159"/>
        <v>1078.65368984313+1.58247724864085i</v>
      </c>
      <c r="I576" t="str">
        <f t="shared" si="160"/>
        <v>96.02649347087-60424.2933706448i</v>
      </c>
      <c r="K576" t="str">
        <f t="shared" si="161"/>
        <v>0.0111249553818524-0.0000219923561989534i</v>
      </c>
      <c r="L576" t="str">
        <f t="shared" si="162"/>
        <v>0.00015-37.5176157897805i</v>
      </c>
      <c r="M576" t="str">
        <f t="shared" si="163"/>
        <v>0.0004-6.62075572760832i</v>
      </c>
      <c r="N576">
        <f t="shared" si="164"/>
        <v>89.982850986786303</v>
      </c>
      <c r="O576">
        <f t="shared" si="165"/>
        <v>71.651719812759254</v>
      </c>
      <c r="P576" s="3">
        <f t="shared" si="166"/>
        <v>71.651719812759254</v>
      </c>
      <c r="Q576" s="3">
        <f t="shared" si="167"/>
        <v>-90.017149013213697</v>
      </c>
      <c r="R576">
        <f t="shared" si="168"/>
        <v>89.982850986786303</v>
      </c>
      <c r="S576">
        <f t="shared" si="169"/>
        <v>7.5215231424174724E-3</v>
      </c>
      <c r="T576">
        <f t="shared" si="152"/>
        <v>71.651719812759254</v>
      </c>
    </row>
    <row r="577" spans="1:20" x14ac:dyDescent="0.25">
      <c r="A577">
        <f t="shared" si="153"/>
        <v>47.438708366093685</v>
      </c>
      <c r="B577">
        <f t="shared" si="170"/>
        <v>7.5501049303586596</v>
      </c>
      <c r="C577" t="str">
        <f t="shared" si="154"/>
        <v>-1.1447284314987-3810.12108193982i</v>
      </c>
      <c r="D577" t="str">
        <f t="shared" si="155"/>
        <v>3.47812499962545-2107.98323049815i</v>
      </c>
      <c r="E577" t="str">
        <f t="shared" si="156"/>
        <v>162.469533785751+0.00551392447355363i</v>
      </c>
      <c r="F577" t="str">
        <f t="shared" si="157"/>
        <v>2.42492492489002-19782.1245813207i</v>
      </c>
      <c r="G577" t="str">
        <f t="shared" si="158"/>
        <v>0.999999999985597-3.79509666923283E-06i</v>
      </c>
      <c r="H577" t="str">
        <f t="shared" si="159"/>
        <v>1078.65370510591+1.58849066608235i</v>
      </c>
      <c r="I577" t="str">
        <f t="shared" si="160"/>
        <v>96.0264937930483-60195.5510494338i</v>
      </c>
      <c r="K577" t="str">
        <f t="shared" si="161"/>
        <v>0.0111249550421116-0.0000220759264605549i</v>
      </c>
      <c r="L577" t="str">
        <f t="shared" si="162"/>
        <v>0.00015-37.3755885532782i</v>
      </c>
      <c r="M577" t="str">
        <f t="shared" si="163"/>
        <v>0.0004-6.59569209763734i</v>
      </c>
      <c r="N577">
        <f t="shared" si="164"/>
        <v>89.982785821124978</v>
      </c>
      <c r="O577">
        <f t="shared" si="165"/>
        <v>71.618775939040802</v>
      </c>
      <c r="P577" s="3">
        <f t="shared" si="166"/>
        <v>71.618775939040802</v>
      </c>
      <c r="Q577" s="3">
        <f t="shared" si="167"/>
        <v>-90.017214178875022</v>
      </c>
      <c r="R577">
        <f t="shared" si="168"/>
        <v>89.982785821124978</v>
      </c>
      <c r="S577">
        <f t="shared" si="169"/>
        <v>7.5501049303586592E-3</v>
      </c>
      <c r="T577">
        <f t="shared" si="152"/>
        <v>71.618775939040802</v>
      </c>
    </row>
    <row r="578" spans="1:20" x14ac:dyDescent="0.25">
      <c r="A578">
        <f t="shared" si="153"/>
        <v>47.618975457884837</v>
      </c>
      <c r="B578">
        <f t="shared" si="170"/>
        <v>7.5787953290940226</v>
      </c>
      <c r="C578" t="str">
        <f t="shared" si="154"/>
        <v>-1.14472838569482-3795.69740978876i</v>
      </c>
      <c r="D578" t="str">
        <f t="shared" si="155"/>
        <v>3.4781249996226-2100.00321854252i</v>
      </c>
      <c r="E578" t="str">
        <f t="shared" si="156"/>
        <v>162.469533761566+0.00553487747224788i</v>
      </c>
      <c r="F578" t="str">
        <f t="shared" si="157"/>
        <v>2.42492492488973-19707.237080485i</v>
      </c>
      <c r="G578" t="str">
        <f t="shared" si="158"/>
        <v>0.999999999985488-0.0000038095180365755i</v>
      </c>
      <c r="H578" t="str">
        <f t="shared" si="159"/>
        <v>1078.65372048491+1.59452693455472i</v>
      </c>
      <c r="I578" t="str">
        <f t="shared" si="160"/>
        <v>96.0264941176806-59967.6746614345i</v>
      </c>
      <c r="K578" t="str">
        <f t="shared" si="161"/>
        <v>0.0111249546997839-0.0000221598142812323i</v>
      </c>
      <c r="L578" t="str">
        <f t="shared" si="162"/>
        <v>0.00015-37.234098977165i</v>
      </c>
      <c r="M578" t="str">
        <f t="shared" si="163"/>
        <v>0.0004-6.57072334891145i</v>
      </c>
      <c r="N578">
        <f t="shared" si="164"/>
        <v>89.982720407840858</v>
      </c>
      <c r="O578">
        <f t="shared" si="165"/>
        <v>71.585832064965885</v>
      </c>
      <c r="P578" s="3">
        <f t="shared" si="166"/>
        <v>71.585832064965885</v>
      </c>
      <c r="Q578" s="3">
        <f t="shared" si="167"/>
        <v>-90.017279592159142</v>
      </c>
      <c r="R578">
        <f t="shared" si="168"/>
        <v>89.982720407840858</v>
      </c>
      <c r="S578">
        <f t="shared" si="169"/>
        <v>7.578795329094023E-3</v>
      </c>
      <c r="T578">
        <f t="shared" si="152"/>
        <v>71.585832064965885</v>
      </c>
    </row>
    <row r="579" spans="1:20" x14ac:dyDescent="0.25">
      <c r="A579">
        <f t="shared" si="153"/>
        <v>47.799927564624802</v>
      </c>
      <c r="B579">
        <f t="shared" si="170"/>
        <v>7.6075947513445801</v>
      </c>
      <c r="C579" t="str">
        <f t="shared" si="154"/>
        <v>-1.1447283395422-3781.32834001928i</v>
      </c>
      <c r="D579" t="str">
        <f t="shared" si="155"/>
        <v>3.47812499961973-2092.0534158382i</v>
      </c>
      <c r="E579" t="str">
        <f t="shared" si="156"/>
        <v>162.469533737199+0.00555591009331833i</v>
      </c>
      <c r="F579" t="str">
        <f t="shared" si="157"/>
        <v>2.42492492488947-19632.6330748708i</v>
      </c>
      <c r="G579" t="str">
        <f t="shared" si="158"/>
        <v>0.999999999985377-3.82399420511406E-06i</v>
      </c>
      <c r="H579" t="str">
        <f t="shared" si="159"/>
        <v>1078.65373598101+1.6005861408924i</v>
      </c>
      <c r="I579" t="str">
        <f t="shared" si="160"/>
        <v>96.0264944447852-59740.6609285673i</v>
      </c>
      <c r="K579" t="str">
        <f t="shared" si="161"/>
        <v>0.0111249543548496-0.0000222440208676196i</v>
      </c>
      <c r="L579" t="str">
        <f t="shared" si="162"/>
        <v>0.00015-37.0931450260658i</v>
      </c>
      <c r="M579" t="str">
        <f t="shared" si="163"/>
        <v>0.0004-6.54584912224691i</v>
      </c>
      <c r="N579">
        <f t="shared" si="164"/>
        <v>89.982654745993102</v>
      </c>
      <c r="O579">
        <f t="shared" si="165"/>
        <v>71.552888190532002</v>
      </c>
      <c r="P579" s="3">
        <f t="shared" si="166"/>
        <v>71.552888190532002</v>
      </c>
      <c r="Q579" s="3">
        <f t="shared" si="167"/>
        <v>-90.017345254006898</v>
      </c>
      <c r="R579">
        <f t="shared" si="168"/>
        <v>89.982654745993102</v>
      </c>
      <c r="S579">
        <f t="shared" si="169"/>
        <v>7.6075947513445799E-3</v>
      </c>
      <c r="T579">
        <f t="shared" si="152"/>
        <v>71.552888190532002</v>
      </c>
    </row>
    <row r="580" spans="1:20" x14ac:dyDescent="0.25">
      <c r="A580">
        <f t="shared" si="153"/>
        <v>47.981567289370375</v>
      </c>
      <c r="B580">
        <f t="shared" si="170"/>
        <v>7.6365036113996894</v>
      </c>
      <c r="C580" t="str">
        <f t="shared" si="154"/>
        <v>-1.14472829303813-3767.01366592743i</v>
      </c>
      <c r="D580" t="str">
        <f t="shared" si="155"/>
        <v>3.47812499961682-2084.13370802463i</v>
      </c>
      <c r="E580" t="str">
        <f t="shared" si="156"/>
        <v>162.469533712645+0.00557702263934156i</v>
      </c>
      <c r="F580" t="str">
        <f t="shared" si="157"/>
        <v>2.4249249248892-19558.3114912746i</v>
      </c>
      <c r="G580" t="str">
        <f t="shared" si="158"/>
        <v>0.999999999985266-3.83852538309307E-06i</v>
      </c>
      <c r="H580" t="str">
        <f t="shared" si="159"/>
        <v>1078.6537515951+1.60666837225978i</v>
      </c>
      <c r="I580" t="str">
        <f t="shared" si="160"/>
        <v>96.0264947743806-59514.5065851639i</v>
      </c>
      <c r="K580" t="str">
        <f t="shared" si="161"/>
        <v>0.0111249540072888-0.0000223285474309344i</v>
      </c>
      <c r="L580" t="str">
        <f t="shared" si="162"/>
        <v>0.00015-36.9527246723111i</v>
      </c>
      <c r="M580" t="str">
        <f t="shared" si="163"/>
        <v>0.0004-6.52106905981959i</v>
      </c>
      <c r="N580">
        <f t="shared" si="164"/>
        <v>89.982588834637198</v>
      </c>
      <c r="O580">
        <f t="shared" si="165"/>
        <v>71.519944315736268</v>
      </c>
      <c r="P580" s="3">
        <f t="shared" si="166"/>
        <v>71.519944315736268</v>
      </c>
      <c r="Q580" s="3">
        <f t="shared" si="167"/>
        <v>-90.017411165362802</v>
      </c>
      <c r="R580">
        <f t="shared" si="168"/>
        <v>89.982588834637198</v>
      </c>
      <c r="S580">
        <f t="shared" si="169"/>
        <v>7.6365036113996898E-3</v>
      </c>
      <c r="T580">
        <f t="shared" si="152"/>
        <v>71.519944315736268</v>
      </c>
    </row>
    <row r="581" spans="1:20" x14ac:dyDescent="0.25">
      <c r="A581">
        <f t="shared" si="153"/>
        <v>48.16389724506999</v>
      </c>
      <c r="B581">
        <f t="shared" si="170"/>
        <v>7.6655223251230087</v>
      </c>
      <c r="C581" t="str">
        <f t="shared" si="154"/>
        <v>-1.14472824618005-3752.7531815919i</v>
      </c>
      <c r="D581" t="str">
        <f t="shared" si="155"/>
        <v>3.47812499961391-2076.24398117415i</v>
      </c>
      <c r="E581" t="str">
        <f t="shared" si="156"/>
        <v>162.469533687905+0.00559821541403999i</v>
      </c>
      <c r="F581" t="str">
        <f t="shared" si="157"/>
        <v>2.42492492488892-19484.2712605553i</v>
      </c>
      <c r="G581" t="str">
        <f t="shared" si="158"/>
        <v>0.999999999985153-3.85311177954839E-06i</v>
      </c>
      <c r="H581" t="str">
        <f t="shared" si="159"/>
        <v>1078.65376732809+1.61277371615248i</v>
      </c>
      <c r="I581" t="str">
        <f t="shared" si="160"/>
        <v>96.0264951064845-59289.2083779183i</v>
      </c>
      <c r="K581" t="str">
        <f t="shared" si="161"/>
        <v>0.0111249536570816-0.0000224133951869968i</v>
      </c>
      <c r="L581" t="str">
        <f t="shared" si="162"/>
        <v>0.00015-36.8128358959066i</v>
      </c>
      <c r="M581" t="str">
        <f t="shared" si="163"/>
        <v>0.0004-6.49638280515998i</v>
      </c>
      <c r="N581">
        <f t="shared" si="164"/>
        <v>89.982522672825112</v>
      </c>
      <c r="O581">
        <f t="shared" si="165"/>
        <v>71.487000440576125</v>
      </c>
      <c r="P581" s="3">
        <f t="shared" si="166"/>
        <v>71.487000440576125</v>
      </c>
      <c r="Q581" s="3">
        <f t="shared" si="167"/>
        <v>-90.017477327174888</v>
      </c>
      <c r="R581">
        <f t="shared" si="168"/>
        <v>89.982522672825112</v>
      </c>
      <c r="S581">
        <f t="shared" si="169"/>
        <v>7.6655223251230085E-3</v>
      </c>
      <c r="T581">
        <f t="shared" si="152"/>
        <v>71.487000440576125</v>
      </c>
    </row>
    <row r="582" spans="1:20" x14ac:dyDescent="0.25">
      <c r="A582">
        <f t="shared" si="153"/>
        <v>48.346920054601256</v>
      </c>
      <c r="B582">
        <f t="shared" si="170"/>
        <v>7.6946513099584761</v>
      </c>
      <c r="C582" t="str">
        <f t="shared" si="154"/>
        <v>-1.14472819896516-3738.54668187071i</v>
      </c>
      <c r="D582" t="str">
        <f t="shared" si="155"/>
        <v>3.47812499961096-2068.38412179037i</v>
      </c>
      <c r="E582" t="str">
        <f t="shared" si="156"/>
        <v>162.469533662976+0.00561948872229896i</v>
      </c>
      <c r="F582" t="str">
        <f t="shared" si="157"/>
        <v>2.42492492488864-19410.5113176195i</v>
      </c>
      <c r="G582" t="str">
        <f t="shared" si="158"/>
        <v>0.99999999998504-3.86775360431024E-06i</v>
      </c>
      <c r="H582" t="str">
        <f t="shared" si="159"/>
        <v>1078.65378318088+1.61890226039867i</v>
      </c>
      <c r="I582" t="str">
        <f t="shared" si="160"/>
        <v>96.0264954411192-59064.7630658404i</v>
      </c>
      <c r="K582" t="str">
        <f t="shared" si="161"/>
        <v>0.0111249533042077-0.0000224985653562453i</v>
      </c>
      <c r="L582" t="str">
        <f t="shared" si="162"/>
        <v>0.00015-36.6734766845055i</v>
      </c>
      <c r="M582" t="str">
        <f t="shared" si="163"/>
        <v>0.0004-6.47179000314801i</v>
      </c>
      <c r="N582">
        <f t="shared" si="164"/>
        <v>89.982456259605215</v>
      </c>
      <c r="O582">
        <f t="shared" si="165"/>
        <v>71.454056565048504</v>
      </c>
      <c r="P582" s="3">
        <f t="shared" si="166"/>
        <v>71.454056565048504</v>
      </c>
      <c r="Q582" s="3">
        <f t="shared" si="167"/>
        <v>-90.017543740394785</v>
      </c>
      <c r="R582">
        <f t="shared" si="168"/>
        <v>89.982456259605215</v>
      </c>
      <c r="S582">
        <f t="shared" si="169"/>
        <v>7.6946513099584758E-3</v>
      </c>
      <c r="T582">
        <f t="shared" si="152"/>
        <v>71.454056565048504</v>
      </c>
    </row>
    <row r="583" spans="1:20" x14ac:dyDescent="0.25">
      <c r="A583">
        <f t="shared" si="153"/>
        <v>48.530638350808736</v>
      </c>
      <c r="B583">
        <f t="shared" si="170"/>
        <v>7.7238909849363182</v>
      </c>
      <c r="C583" t="str">
        <f t="shared" si="154"/>
        <v>-1.14472815139068-3724.3939623987i</v>
      </c>
      <c r="D583" t="str">
        <f t="shared" si="155"/>
        <v>3.47812499960802-2060.5540168066i</v>
      </c>
      <c r="E583" t="str">
        <f t="shared" si="156"/>
        <v>162.469533637858+0.00564084287015615i</v>
      </c>
      <c r="F583" t="str">
        <f t="shared" si="157"/>
        <v>2.42492492488838-19337.0306014056i</v>
      </c>
      <c r="G583" t="str">
        <f t="shared" si="158"/>
        <v>0.999999999984927-3.88245106800618E-06i</v>
      </c>
      <c r="H583" t="str">
        <f t="shared" si="159"/>
        <v>1078.65379915438+1.62505409316019i</v>
      </c>
      <c r="I583" t="str">
        <f t="shared" si="160"/>
        <v>96.0264957783017-58841.1674202087i</v>
      </c>
      <c r="K583" t="str">
        <f t="shared" si="161"/>
        <v>0.0111249529486469-0.000022584059163755i</v>
      </c>
      <c r="L583" t="str">
        <f t="shared" si="162"/>
        <v>0.00015-36.5346450333787i</v>
      </c>
      <c r="M583" t="str">
        <f t="shared" si="163"/>
        <v>0.0004-6.44729030000799i</v>
      </c>
      <c r="N583">
        <f t="shared" si="164"/>
        <v>89.982389594022209</v>
      </c>
      <c r="O583">
        <f t="shared" si="165"/>
        <v>71.421112689150874</v>
      </c>
      <c r="P583" s="3">
        <f t="shared" si="166"/>
        <v>71.421112689150874</v>
      </c>
      <c r="Q583" s="3">
        <f t="shared" si="167"/>
        <v>-90.017610405977791</v>
      </c>
      <c r="R583">
        <f t="shared" si="168"/>
        <v>89.982389594022209</v>
      </c>
      <c r="S583">
        <f t="shared" si="169"/>
        <v>7.723890984936318E-3</v>
      </c>
      <c r="T583">
        <f t="shared" si="152"/>
        <v>71.421112689150874</v>
      </c>
    </row>
    <row r="584" spans="1:20" x14ac:dyDescent="0.25">
      <c r="A584">
        <f t="shared" si="153"/>
        <v>48.715054776541812</v>
      </c>
      <c r="B584">
        <f t="shared" si="170"/>
        <v>7.7532417706790762</v>
      </c>
      <c r="C584" t="str">
        <f t="shared" si="154"/>
        <v>-1.14472810345398-3710.29481958422i</v>
      </c>
      <c r="D584" t="str">
        <f t="shared" si="155"/>
        <v>3.47812499960502-2052.75355358414i</v>
      </c>
      <c r="E584" t="str">
        <f t="shared" si="156"/>
        <v>162.469533612548+0.00566227816481241i</v>
      </c>
      <c r="F584" t="str">
        <f t="shared" si="157"/>
        <v>2.42492492488808-19263.8280548688i</v>
      </c>
      <c r="G584" t="str">
        <f t="shared" si="158"/>
        <v>0.999999999984812-3.89720438206416E-06i</v>
      </c>
      <c r="H584" t="str">
        <f t="shared" si="159"/>
        <v>1078.6538152495+1.63122930293392i</v>
      </c>
      <c r="I584" t="str">
        <f t="shared" si="160"/>
        <v>96.02649611805-58618.4182245242i</v>
      </c>
      <c r="K584" t="str">
        <f t="shared" si="161"/>
        <v>0.0111249525903788-0.0000226698778392555i</v>
      </c>
      <c r="L584" t="str">
        <f t="shared" si="162"/>
        <v>0.00015-36.3963389453862i</v>
      </c>
      <c r="M584" t="str">
        <f t="shared" si="163"/>
        <v>0.0004-6.42288334330343i</v>
      </c>
      <c r="N584">
        <f t="shared" si="164"/>
        <v>89.982322675117175</v>
      </c>
      <c r="O584">
        <f t="shared" si="165"/>
        <v>71.388168812880338</v>
      </c>
      <c r="P584" s="3">
        <f t="shared" si="166"/>
        <v>71.388168812880338</v>
      </c>
      <c r="Q584" s="3">
        <f t="shared" si="167"/>
        <v>-90.017677324882825</v>
      </c>
      <c r="R584">
        <f t="shared" si="168"/>
        <v>89.982322675117175</v>
      </c>
      <c r="S584">
        <f t="shared" si="169"/>
        <v>7.7532417706790762E-3</v>
      </c>
      <c r="T584">
        <f t="shared" si="152"/>
        <v>71.388168812880338</v>
      </c>
    </row>
    <row r="585" spans="1:20" x14ac:dyDescent="0.25">
      <c r="A585">
        <f t="shared" si="153"/>
        <v>48.900171984692669</v>
      </c>
      <c r="B585">
        <f t="shared" si="170"/>
        <v>7.7827040894076571</v>
      </c>
      <c r="C585" t="str">
        <f t="shared" si="154"/>
        <v>-1.14472805515227-3696.24905060633i</v>
      </c>
      <c r="D585" t="str">
        <f t="shared" si="155"/>
        <v>3.47812499960201-2044.9826199107i</v>
      </c>
      <c r="E585" t="str">
        <f t="shared" si="156"/>
        <v>162.469533587045+0.00568379491463817i</v>
      </c>
      <c r="F585" t="str">
        <f t="shared" si="157"/>
        <v>2.4249249248878-19190.9026249659i</v>
      </c>
      <c r="G585" t="str">
        <f t="shared" si="158"/>
        <v>0.999999999984696-3.91201375871554E-06i</v>
      </c>
      <c r="H585" t="str">
        <f t="shared" si="159"/>
        <v>1078.65383146719+1.63742797855309i</v>
      </c>
      <c r="I585" t="str">
        <f t="shared" si="160"/>
        <v>96.0264964603861-58396.5122744663i</v>
      </c>
      <c r="K585" t="str">
        <f t="shared" si="161"/>
        <v>0.0111249522293827-0.0000227560226171483i</v>
      </c>
      <c r="L585" t="str">
        <f t="shared" si="162"/>
        <v>0.00015-36.2585564309486i</v>
      </c>
      <c r="M585" t="str">
        <f t="shared" si="163"/>
        <v>0.0004-6.3985687819321i</v>
      </c>
      <c r="N585">
        <f t="shared" si="164"/>
        <v>89.982255501927625</v>
      </c>
      <c r="O585">
        <f t="shared" si="165"/>
        <v>71.355224936233952</v>
      </c>
      <c r="P585" s="3">
        <f t="shared" si="166"/>
        <v>71.355224936233952</v>
      </c>
      <c r="Q585" s="3">
        <f t="shared" si="167"/>
        <v>-90.017744498072375</v>
      </c>
      <c r="R585">
        <f t="shared" si="168"/>
        <v>89.982255501927625</v>
      </c>
      <c r="S585">
        <f t="shared" si="169"/>
        <v>7.7827040894076572E-3</v>
      </c>
      <c r="T585">
        <f t="shared" si="152"/>
        <v>71.355224936233952</v>
      </c>
    </row>
    <row r="586" spans="1:20" x14ac:dyDescent="0.25">
      <c r="A586">
        <f t="shared" si="153"/>
        <v>49.085992638234508</v>
      </c>
      <c r="B586">
        <f t="shared" si="170"/>
        <v>7.8122783649474066</v>
      </c>
      <c r="C586" t="str">
        <f t="shared" si="154"/>
        <v>-1.14472800648268-3682.25645341195i</v>
      </c>
      <c r="D586" t="str">
        <f t="shared" si="155"/>
        <v>3.47812499959899-2037.2411039988i</v>
      </c>
      <c r="E586" t="str">
        <f t="shared" si="156"/>
        <v>162.469533561348+0.00570539342917578i</v>
      </c>
      <c r="F586" t="str">
        <f t="shared" si="157"/>
        <v>2.42492492488753-19118.2532626401i</v>
      </c>
      <c r="G586" t="str">
        <f t="shared" si="158"/>
        <v>0.99999999998458-3.92687941099821E-06i</v>
      </c>
      <c r="H586" t="str">
        <f t="shared" si="159"/>
        <v>1078.65384780836+1.64365020918844i</v>
      </c>
      <c r="I586" t="str">
        <f t="shared" si="160"/>
        <v>96.0264968053281-58175.4463778421i</v>
      </c>
      <c r="K586" t="str">
        <f t="shared" si="161"/>
        <v>0.0111249518656378-0.000022842494736524i</v>
      </c>
      <c r="L586" t="str">
        <f t="shared" si="162"/>
        <v>0.00015-36.1212955080181i</v>
      </c>
      <c r="M586" t="str">
        <f t="shared" si="163"/>
        <v>0.0004-6.37434626612087i</v>
      </c>
      <c r="N586">
        <f t="shared" si="164"/>
        <v>89.982188073487322</v>
      </c>
      <c r="O586">
        <f t="shared" si="165"/>
        <v>71.322281059208933</v>
      </c>
      <c r="P586" s="3">
        <f t="shared" si="166"/>
        <v>71.322281059208933</v>
      </c>
      <c r="Q586" s="3">
        <f t="shared" si="167"/>
        <v>-90.017811926512678</v>
      </c>
      <c r="R586">
        <f t="shared" si="168"/>
        <v>89.982188073487322</v>
      </c>
      <c r="S586">
        <f t="shared" si="169"/>
        <v>7.8122783649474063E-3</v>
      </c>
      <c r="T586">
        <f t="shared" si="152"/>
        <v>71.322281059208933</v>
      </c>
    </row>
    <row r="587" spans="1:20" x14ac:dyDescent="0.25">
      <c r="A587">
        <f t="shared" si="153"/>
        <v>49.272519410259797</v>
      </c>
      <c r="B587">
        <f t="shared" si="170"/>
        <v>7.8419650227342066</v>
      </c>
      <c r="C587" t="str">
        <f t="shared" si="154"/>
        <v>-1.14472795744261-3668.31682671286i</v>
      </c>
      <c r="D587" t="str">
        <f t="shared" si="155"/>
        <v>3.47812499959593-2029.52889448413i</v>
      </c>
      <c r="E587" t="str">
        <f t="shared" si="156"/>
        <v>162.469533535455+0.005727074019143i</v>
      </c>
      <c r="F587" t="str">
        <f t="shared" si="157"/>
        <v>2.42492492488724-19045.8789228059i</v>
      </c>
      <c r="G587" t="str">
        <f t="shared" si="158"/>
        <v>0.999999999984462-3.94180155275953E-06i</v>
      </c>
      <c r="H587" t="str">
        <f t="shared" si="159"/>
        <v>1078.65386427396+1.64989608434963i</v>
      </c>
      <c r="I587" t="str">
        <f t="shared" si="160"/>
        <v>96.0264971528978-57955.2173545449i</v>
      </c>
      <c r="K587" t="str">
        <f t="shared" si="161"/>
        <v>0.0111249514991232-0.0000229292954411815i</v>
      </c>
      <c r="L587" t="str">
        <f t="shared" si="162"/>
        <v>0.00015-35.9845542020504i</v>
      </c>
      <c r="M587" t="str">
        <f t="shared" si="163"/>
        <v>0.0004-6.35021544742066i</v>
      </c>
      <c r="N587">
        <f t="shared" si="164"/>
        <v>89.982120388826445</v>
      </c>
      <c r="O587">
        <f t="shared" si="165"/>
        <v>71.289337181802381</v>
      </c>
      <c r="P587" s="3">
        <f t="shared" si="166"/>
        <v>71.289337181802381</v>
      </c>
      <c r="Q587" s="3">
        <f t="shared" si="167"/>
        <v>-90.017879611173555</v>
      </c>
      <c r="R587">
        <f t="shared" si="168"/>
        <v>89.982120388826445</v>
      </c>
      <c r="S587">
        <f t="shared" si="169"/>
        <v>7.8419650227342062E-3</v>
      </c>
      <c r="T587">
        <f t="shared" si="152"/>
        <v>71.289337181802381</v>
      </c>
    </row>
    <row r="588" spans="1:20" x14ac:dyDescent="0.25">
      <c r="A588">
        <f t="shared" si="153"/>
        <v>49.459754984018787</v>
      </c>
      <c r="B588">
        <f t="shared" si="170"/>
        <v>7.8717644898205972</v>
      </c>
      <c r="C588" t="str">
        <f t="shared" si="154"/>
        <v>-1.14472790802909-3654.42996998294i</v>
      </c>
      <c r="D588" t="str">
        <f t="shared" si="155"/>
        <v>3.47812499959286-2021.84588042398i</v>
      </c>
      <c r="E588" t="str">
        <f t="shared" si="156"/>
        <v>162.469533509366+0.00574883699643783i</v>
      </c>
      <c r="F588" t="str">
        <f t="shared" si="157"/>
        <v>2.42492492488696-18973.7785643342i</v>
      </c>
      <c r="G588" t="str">
        <f t="shared" si="158"/>
        <v>0.999999999984344-3.95678039865955E-06i</v>
      </c>
      <c r="H588" t="str">
        <f t="shared" si="159"/>
        <v>1078.65388086494+1.65616569388636i</v>
      </c>
      <c r="I588" t="str">
        <f t="shared" si="160"/>
        <v>96.0264975031122-57735.8220365066i</v>
      </c>
      <c r="K588" t="str">
        <f t="shared" si="161"/>
        <v>0.0111249511298179-0.0000230164259796441i</v>
      </c>
      <c r="L588" t="str">
        <f t="shared" si="162"/>
        <v>0.00015-35.8483305459756i</v>
      </c>
      <c r="M588" t="str">
        <f t="shared" si="163"/>
        <v>0.0004-6.32617597870158i</v>
      </c>
      <c r="N588">
        <f t="shared" si="164"/>
        <v>89.982052446971366</v>
      </c>
      <c r="O588">
        <f t="shared" si="165"/>
        <v>71.256393304011567</v>
      </c>
      <c r="P588" s="3">
        <f t="shared" si="166"/>
        <v>71.256393304011567</v>
      </c>
      <c r="Q588" s="3">
        <f t="shared" si="167"/>
        <v>-90.017947553028634</v>
      </c>
      <c r="R588">
        <f t="shared" si="168"/>
        <v>89.982052446971366</v>
      </c>
      <c r="S588">
        <f t="shared" si="169"/>
        <v>7.8717644898205971E-3</v>
      </c>
      <c r="T588">
        <f t="shared" si="152"/>
        <v>71.256393304011567</v>
      </c>
    </row>
    <row r="589" spans="1:20" x14ac:dyDescent="0.25">
      <c r="A589">
        <f t="shared" si="153"/>
        <v>49.64770205295806</v>
      </c>
      <c r="B589">
        <f t="shared" si="170"/>
        <v>7.9016771948819153</v>
      </c>
      <c r="C589" t="str">
        <f t="shared" si="154"/>
        <v>-1.14472785823935-3640.59568345495i</v>
      </c>
      <c r="D589" t="str">
        <f t="shared" si="155"/>
        <v>3.47812499958975-2014.19195129559i</v>
      </c>
      <c r="E589" t="str">
        <f t="shared" si="156"/>
        <v>162.469533483077+0.00577068267414457i</v>
      </c>
      <c r="F589" t="str">
        <f t="shared" si="157"/>
        <v>2.42492492488667-18901.9511500371i</v>
      </c>
      <c r="G589" t="str">
        <f t="shared" si="158"/>
        <v>0.999999999984225-3.97181616417398E-06i</v>
      </c>
      <c r="H589" t="str">
        <f t="shared" si="159"/>
        <v>1078.65389758225+1.6624591279899i</v>
      </c>
      <c r="I589" t="str">
        <f t="shared" si="160"/>
        <v>96.0264978559952-57517.2572676515i</v>
      </c>
      <c r="K589" t="str">
        <f t="shared" si="161"/>
        <v>0.0111249507577005-0.0000231038876051789i</v>
      </c>
      <c r="L589" t="str">
        <f t="shared" si="162"/>
        <v>0.00015-35.712622580171i</v>
      </c>
      <c r="M589" t="str">
        <f t="shared" si="163"/>
        <v>0.0004-6.30222751414782i</v>
      </c>
      <c r="N589">
        <f t="shared" si="164"/>
        <v>89.981984246944904</v>
      </c>
      <c r="O589">
        <f t="shared" si="165"/>
        <v>71.223449425833238</v>
      </c>
      <c r="P589" s="3">
        <f t="shared" si="166"/>
        <v>71.223449425833238</v>
      </c>
      <c r="Q589" s="3">
        <f t="shared" si="167"/>
        <v>-90.018015753055096</v>
      </c>
      <c r="R589">
        <f t="shared" si="168"/>
        <v>89.981984246944904</v>
      </c>
      <c r="S589">
        <f t="shared" si="169"/>
        <v>7.9016771948819155E-3</v>
      </c>
      <c r="T589">
        <f t="shared" si="152"/>
        <v>71.223449425833238</v>
      </c>
    </row>
    <row r="590" spans="1:20" x14ac:dyDescent="0.25">
      <c r="A590">
        <f t="shared" si="153"/>
        <v>49.836363320759304</v>
      </c>
      <c r="B590">
        <f t="shared" si="170"/>
        <v>7.931703568222467</v>
      </c>
      <c r="C590" t="str">
        <f t="shared" si="154"/>
        <v>-1.14472780807053-3626.81376811815i</v>
      </c>
      <c r="D590" t="str">
        <f t="shared" si="155"/>
        <v>3.47812499958664-2006.56699699464i</v>
      </c>
      <c r="E590" t="str">
        <f t="shared" si="156"/>
        <v>162.469533456589+0.00579261136653913i</v>
      </c>
      <c r="F590" t="str">
        <f t="shared" si="157"/>
        <v>2.42492492488637-18830.3956466532i</v>
      </c>
      <c r="G590" t="str">
        <f t="shared" si="158"/>
        <v>0.999999999984104-3.98690906559737E-06i</v>
      </c>
      <c r="H590" t="str">
        <f t="shared" si="159"/>
        <v>1078.65391442685+1.66877647719416i</v>
      </c>
      <c r="I590" t="str">
        <f t="shared" si="160"/>
        <v>96.026498211566-57299.5199038521i</v>
      </c>
      <c r="K590" t="str">
        <f t="shared" si="161"/>
        <v>0.0111249503827497-0.0000231916815758143i</v>
      </c>
      <c r="L590" t="str">
        <f t="shared" si="162"/>
        <v>0.00015-35.5774283524318i</v>
      </c>
      <c r="M590" t="str">
        <f t="shared" si="163"/>
        <v>0.0004-6.27836970925265i</v>
      </c>
      <c r="N590">
        <f t="shared" si="164"/>
        <v>89.981915787766042</v>
      </c>
      <c r="O590">
        <f t="shared" si="165"/>
        <v>71.190505547264735</v>
      </c>
      <c r="P590" s="3">
        <f t="shared" si="166"/>
        <v>71.190505547264735</v>
      </c>
      <c r="Q590" s="3">
        <f t="shared" si="167"/>
        <v>-90.018084212233958</v>
      </c>
      <c r="R590">
        <f t="shared" si="168"/>
        <v>89.981915787766042</v>
      </c>
      <c r="S590">
        <f t="shared" si="169"/>
        <v>7.9317035682224674E-3</v>
      </c>
      <c r="T590">
        <f t="shared" si="152"/>
        <v>71.190505547264735</v>
      </c>
    </row>
    <row r="591" spans="1:20" x14ac:dyDescent="0.25">
      <c r="A591">
        <f t="shared" si="153"/>
        <v>50.025741501378185</v>
      </c>
      <c r="B591">
        <f t="shared" si="170"/>
        <v>7.9618440417817125</v>
      </c>
      <c r="C591" t="str">
        <f t="shared" si="154"/>
        <v>-1.14472775751965-3613.08402571497i</v>
      </c>
      <c r="D591" t="str">
        <f t="shared" si="155"/>
        <v>3.47812499958349-1998.97090783359i</v>
      </c>
      <c r="E591" t="str">
        <f t="shared" si="156"/>
        <v>162.469533429899+0.00581462338908849i</v>
      </c>
      <c r="F591" t="str">
        <f t="shared" si="157"/>
        <v>2.42492492488608-18759.1110248325i</v>
      </c>
      <c r="G591" t="str">
        <f t="shared" si="158"/>
        <v>0.999999999983983-4.00205932004615E-06i</v>
      </c>
      <c r="H591" t="str">
        <f t="shared" si="159"/>
        <v>1078.65393139972+1.67511783237708i</v>
      </c>
      <c r="I591" t="str">
        <f t="shared" si="160"/>
        <v>96.0264985698435-57082.6068128839i</v>
      </c>
      <c r="K591" t="str">
        <f t="shared" si="161"/>
        <v>0.0111249500049438-0.0000232798091543572i</v>
      </c>
      <c r="L591" t="str">
        <f t="shared" si="162"/>
        <v>0.00015-35.4427459179435i</v>
      </c>
      <c r="M591" t="str">
        <f t="shared" si="163"/>
        <v>0.0004-6.25460222081356i</v>
      </c>
      <c r="N591">
        <f t="shared" si="164"/>
        <v>89.981847068450122</v>
      </c>
      <c r="O591">
        <f t="shared" si="165"/>
        <v>71.157561668302847</v>
      </c>
      <c r="P591" s="3">
        <f t="shared" si="166"/>
        <v>71.157561668302847</v>
      </c>
      <c r="Q591" s="3">
        <f t="shared" si="167"/>
        <v>-90.018152931549878</v>
      </c>
      <c r="R591">
        <f t="shared" si="168"/>
        <v>89.981847068450122</v>
      </c>
      <c r="S591">
        <f t="shared" si="169"/>
        <v>7.9618440417817127E-3</v>
      </c>
      <c r="T591">
        <f t="shared" si="152"/>
        <v>71.157561668302847</v>
      </c>
    </row>
    <row r="592" spans="1:20" x14ac:dyDescent="0.25">
      <c r="A592">
        <f t="shared" si="153"/>
        <v>50.215839319083429</v>
      </c>
      <c r="B592">
        <f t="shared" si="170"/>
        <v>7.9920990491404833</v>
      </c>
      <c r="C592" t="str">
        <f t="shared" si="154"/>
        <v>-1.14472770658394-3599.40625873854i</v>
      </c>
      <c r="D592" t="str">
        <f t="shared" si="155"/>
        <v>3.47812499958032-1991.40357454016i</v>
      </c>
      <c r="E592" t="str">
        <f t="shared" si="156"/>
        <v>162.469533403006+0.00583671905846004i</v>
      </c>
      <c r="F592" t="str">
        <f t="shared" si="157"/>
        <v>2.42492492488578-18688.0962591217i</v>
      </c>
      <c r="G592" t="str">
        <f t="shared" si="158"/>
        <v>0.999999999983862-4.01726714546184E-06i</v>
      </c>
      <c r="H592" t="str">
        <f t="shared" si="159"/>
        <v>1078.65394850182+1.681483284762i</v>
      </c>
      <c r="I592" t="str">
        <f t="shared" si="160"/>
        <v>96.0264989308493-56866.514874378i</v>
      </c>
      <c r="K592" t="str">
        <f t="shared" si="161"/>
        <v>0.0111249496242612-0.0000233682716084132i</v>
      </c>
      <c r="L592" t="str">
        <f t="shared" si="162"/>
        <v>0.00015-35.3085733392543i</v>
      </c>
      <c r="M592" t="str">
        <f t="shared" si="163"/>
        <v>0.0004-6.23092470692723i</v>
      </c>
      <c r="N592">
        <f t="shared" si="164"/>
        <v>89.981778088008696</v>
      </c>
      <c r="O592">
        <f t="shared" si="165"/>
        <v>71.124617788944803</v>
      </c>
      <c r="P592" s="3">
        <f t="shared" si="166"/>
        <v>71.124617788944803</v>
      </c>
      <c r="Q592" s="3">
        <f t="shared" si="167"/>
        <v>-90.018221911991304</v>
      </c>
      <c r="R592">
        <f t="shared" si="168"/>
        <v>89.981778088008696</v>
      </c>
      <c r="S592">
        <f t="shared" si="169"/>
        <v>7.9920990491404841E-3</v>
      </c>
      <c r="T592">
        <f t="shared" si="152"/>
        <v>71.124617788944803</v>
      </c>
    </row>
    <row r="593" spans="1:20" x14ac:dyDescent="0.25">
      <c r="A593">
        <f t="shared" si="153"/>
        <v>50.406659508495942</v>
      </c>
      <c r="B593">
        <f t="shared" si="170"/>
        <v>8.0224690255272169</v>
      </c>
      <c r="C593" t="str">
        <f t="shared" si="154"/>
        <v>-1.14472765526027-3585.78027042954i</v>
      </c>
      <c r="D593" t="str">
        <f t="shared" si="155"/>
        <v>3.47812499957713-1983.86488825571i</v>
      </c>
      <c r="E593" t="str">
        <f t="shared" si="156"/>
        <v>162.469533375907+0.00585889869252596i</v>
      </c>
      <c r="F593" t="str">
        <f t="shared" si="157"/>
        <v>2.4249249248855-18617.3503279497i</v>
      </c>
      <c r="G593" t="str">
        <f t="shared" si="158"/>
        <v>0.999999999983739-4.03253276061411E-06i</v>
      </c>
      <c r="H593" t="str">
        <f t="shared" si="159"/>
        <v>1078.65396573415+1.68787292591884i</v>
      </c>
      <c r="I593" t="str">
        <f t="shared" si="160"/>
        <v>96.0264992946027-56651.2409797805i</v>
      </c>
      <c r="K593" t="str">
        <f t="shared" si="161"/>
        <v>0.01112494924068-0.0000234570702104026i</v>
      </c>
      <c r="L593" t="str">
        <f t="shared" si="162"/>
        <v>0.00015-35.1749086862467i</v>
      </c>
      <c r="M593" t="str">
        <f t="shared" si="163"/>
        <v>0.0004-6.2073368269847i</v>
      </c>
      <c r="N593">
        <f t="shared" si="164"/>
        <v>89.981708845449617</v>
      </c>
      <c r="O593">
        <f t="shared" si="165"/>
        <v>71.091673909187435</v>
      </c>
      <c r="P593" s="3">
        <f t="shared" si="166"/>
        <v>71.091673909187435</v>
      </c>
      <c r="Q593" s="3">
        <f t="shared" si="167"/>
        <v>-90.018291154550383</v>
      </c>
      <c r="R593">
        <f t="shared" si="168"/>
        <v>89.981708845449617</v>
      </c>
      <c r="S593">
        <f t="shared" si="169"/>
        <v>8.0224690255272166E-3</v>
      </c>
      <c r="T593">
        <f t="shared" si="152"/>
        <v>71.091673909187435</v>
      </c>
    </row>
    <row r="594" spans="1:20" x14ac:dyDescent="0.25">
      <c r="A594">
        <f t="shared" si="153"/>
        <v>50.598204814628225</v>
      </c>
      <c r="B594">
        <f t="shared" si="170"/>
        <v>8.0529544078242203</v>
      </c>
      <c r="C594" t="str">
        <f t="shared" si="154"/>
        <v>-1.14472760354583-3572.20586477356i</v>
      </c>
      <c r="D594" t="str">
        <f t="shared" si="155"/>
        <v>3.47812499957391-1976.3547405337i</v>
      </c>
      <c r="E594" t="str">
        <f t="shared" si="156"/>
        <v>162.469533348603+0.00588116261036417i</v>
      </c>
      <c r="F594" t="str">
        <f t="shared" si="157"/>
        <v>2.4249249248852-18546.8722136124i</v>
      </c>
      <c r="G594" t="str">
        <f t="shared" si="158"/>
        <v>0.999999999983615-4.04785638510394E-06i</v>
      </c>
      <c r="H594" t="str">
        <f t="shared" si="159"/>
        <v>1078.65398309769+1.69428684776559i</v>
      </c>
      <c r="I594" t="str">
        <f t="shared" si="160"/>
        <v>96.0264996611265-56436.7820323033i</v>
      </c>
      <c r="K594" t="str">
        <f t="shared" si="161"/>
        <v>0.011124948854178-0.0000235462062375802i</v>
      </c>
      <c r="L594" t="str">
        <f t="shared" si="162"/>
        <v>0.00015-35.0417500361094i</v>
      </c>
      <c r="M594" t="str">
        <f t="shared" si="163"/>
        <v>0.0004-6.18383824166636i</v>
      </c>
      <c r="N594">
        <f t="shared" si="164"/>
        <v>89.981639339776862</v>
      </c>
      <c r="O594">
        <f t="shared" si="165"/>
        <v>71.058730029027757</v>
      </c>
      <c r="P594" s="3">
        <f t="shared" si="166"/>
        <v>71.058730029027757</v>
      </c>
      <c r="Q594" s="3">
        <f t="shared" si="167"/>
        <v>-90.018360660223138</v>
      </c>
      <c r="R594">
        <f t="shared" si="168"/>
        <v>89.981639339776862</v>
      </c>
      <c r="S594">
        <f t="shared" si="169"/>
        <v>8.0529544078242199E-3</v>
      </c>
      <c r="T594">
        <f t="shared" si="152"/>
        <v>71.058730029027757</v>
      </c>
    </row>
    <row r="595" spans="1:20" x14ac:dyDescent="0.25">
      <c r="A595">
        <f t="shared" si="153"/>
        <v>50.790477992923819</v>
      </c>
      <c r="B595">
        <f t="shared" si="170"/>
        <v>8.083555634573953</v>
      </c>
      <c r="C595" t="str">
        <f t="shared" si="154"/>
        <v>-1.14472755143765-3558.68284649823i</v>
      </c>
      <c r="D595" t="str">
        <f t="shared" si="155"/>
        <v>3.47812499957065-1968.87302333815i</v>
      </c>
      <c r="E595" t="str">
        <f t="shared" si="156"/>
        <v>162.46953332109+0.00590351113226683i</v>
      </c>
      <c r="F595" t="str">
        <f t="shared" si="157"/>
        <v>2.42492492488488-18476.6609022586i</v>
      </c>
      <c r="G595" t="str">
        <f t="shared" si="158"/>
        <v>0.99999999998349-4.06323823936683E-06i</v>
      </c>
      <c r="H595" t="str">
        <f t="shared" si="159"/>
        <v>1078.65400059344+1.70072514256944i</v>
      </c>
      <c r="I595" t="str">
        <f t="shared" si="160"/>
        <v>96.0265000304402-56223.134946883i</v>
      </c>
      <c r="K595" t="str">
        <f t="shared" si="161"/>
        <v>0.0111249484647331-0.0000236356809720531i</v>
      </c>
      <c r="L595" t="str">
        <f t="shared" si="162"/>
        <v>0.00015-34.9090954733109i</v>
      </c>
      <c r="M595" t="str">
        <f t="shared" si="163"/>
        <v>0.0004-6.16042861293719i</v>
      </c>
      <c r="N595">
        <f t="shared" si="164"/>
        <v>89.981569569990739</v>
      </c>
      <c r="O595">
        <f t="shared" si="165"/>
        <v>71.0257861484627</v>
      </c>
      <c r="P595" s="3">
        <f t="shared" si="166"/>
        <v>71.0257861484627</v>
      </c>
      <c r="Q595" s="3">
        <f t="shared" si="167"/>
        <v>-90.018430430009261</v>
      </c>
      <c r="R595">
        <f t="shared" si="168"/>
        <v>89.981569569990739</v>
      </c>
      <c r="S595">
        <f t="shared" si="169"/>
        <v>8.0835556345739534E-3</v>
      </c>
      <c r="T595">
        <f t="shared" si="152"/>
        <v>71.0257861484627</v>
      </c>
    </row>
    <row r="596" spans="1:20" x14ac:dyDescent="0.25">
      <c r="A596">
        <f t="shared" si="153"/>
        <v>50.983481809296933</v>
      </c>
      <c r="B596">
        <f t="shared" si="170"/>
        <v>8.1142731459853348</v>
      </c>
      <c r="C596" t="str">
        <f t="shared" si="154"/>
        <v>-1.1447274989327-3545.21102107041i</v>
      </c>
      <c r="D596" t="str">
        <f t="shared" si="155"/>
        <v>3.47812499956738-1961.41962904204i</v>
      </c>
      <c r="E596" t="str">
        <f t="shared" si="156"/>
        <v>162.469533293369+0.00592594457974221i</v>
      </c>
      <c r="F596" t="str">
        <f t="shared" si="157"/>
        <v>2.42492492488458-18406.7153838749i</v>
      </c>
      <c r="G596" t="str">
        <f t="shared" si="158"/>
        <v>0.999999999983364-0.0000040786785446759i</v>
      </c>
      <c r="H596" t="str">
        <f t="shared" si="159"/>
        <v>1078.65401822242+1.7071879029483i</v>
      </c>
      <c r="I596" t="str">
        <f t="shared" si="160"/>
        <v>96.0265004025674-56010.2966501346i</v>
      </c>
      <c r="K596" t="str">
        <f t="shared" si="161"/>
        <v>0.0111249480723228-0.000023725495700799i</v>
      </c>
      <c r="L596" t="str">
        <f t="shared" si="162"/>
        <v>0.00015-34.7769430895704i</v>
      </c>
      <c r="M596" t="str">
        <f t="shared" si="163"/>
        <v>0.0004-6.13710760404185i</v>
      </c>
      <c r="N596">
        <f t="shared" si="164"/>
        <v>89.981499535087707</v>
      </c>
      <c r="O596">
        <f t="shared" si="165"/>
        <v>70.992842267489237</v>
      </c>
      <c r="P596" s="3">
        <f t="shared" si="166"/>
        <v>70.992842267489237</v>
      </c>
      <c r="Q596" s="3">
        <f t="shared" si="167"/>
        <v>-90.018500464912293</v>
      </c>
      <c r="R596">
        <f t="shared" si="168"/>
        <v>89.981499535087707</v>
      </c>
      <c r="S596">
        <f t="shared" si="169"/>
        <v>8.1142731459853349E-3</v>
      </c>
      <c r="T596">
        <f t="shared" si="152"/>
        <v>70.992842267489237</v>
      </c>
    </row>
    <row r="597" spans="1:20" x14ac:dyDescent="0.25">
      <c r="A597">
        <f t="shared" si="153"/>
        <v>51.177219040172261</v>
      </c>
      <c r="B597">
        <f t="shared" si="170"/>
        <v>8.1451073839400792</v>
      </c>
      <c r="C597" t="str">
        <f t="shared" si="154"/>
        <v>-1.14472744602796-3531.79019469331i</v>
      </c>
      <c r="D597" t="str">
        <f t="shared" si="155"/>
        <v>3.47812499956409-1953.99445042579i</v>
      </c>
      <c r="E597" t="str">
        <f t="shared" si="156"/>
        <v>162.469533265436+0.00594846327552123i</v>
      </c>
      <c r="F597" t="str">
        <f t="shared" si="157"/>
        <v>2.42492492488428-18337.0346522715i</v>
      </c>
      <c r="G597" t="str">
        <f t="shared" si="158"/>
        <v>0.999999999983238-4.09417752314515E-06i</v>
      </c>
      <c r="H597" t="str">
        <f t="shared" si="159"/>
        <v>1078.65403598563+1.71367522187195i</v>
      </c>
      <c r="I597" t="str">
        <f t="shared" si="160"/>
        <v>96.0265007775276-55798.2640803071i</v>
      </c>
      <c r="K597" t="str">
        <f t="shared" si="161"/>
        <v>0.0111249476769245-0.0000238156517156849i</v>
      </c>
      <c r="L597" t="str">
        <f t="shared" si="162"/>
        <v>0.00015-34.6452909838319i</v>
      </c>
      <c r="M597" t="str">
        <f t="shared" si="163"/>
        <v>0.0004-6.11387487949973i</v>
      </c>
      <c r="N597">
        <f t="shared" si="164"/>
        <v>89.981429234060414</v>
      </c>
      <c r="O597">
        <f t="shared" si="165"/>
        <v>70.959898386104129</v>
      </c>
      <c r="P597" s="3">
        <f t="shared" si="166"/>
        <v>70.959898386104129</v>
      </c>
      <c r="Q597" s="3">
        <f t="shared" si="167"/>
        <v>-90.018570765939586</v>
      </c>
      <c r="R597">
        <f t="shared" si="168"/>
        <v>89.981429234060414</v>
      </c>
      <c r="S597">
        <f t="shared" si="169"/>
        <v>8.1451073839400798E-3</v>
      </c>
      <c r="T597">
        <f t="shared" si="152"/>
        <v>70.959898386104129</v>
      </c>
    </row>
    <row r="598" spans="1:20" x14ac:dyDescent="0.25">
      <c r="A598">
        <f t="shared" si="153"/>
        <v>51.37169247252492</v>
      </c>
      <c r="B598">
        <f t="shared" si="170"/>
        <v>8.1760587919990524</v>
      </c>
      <c r="C598" t="str">
        <f t="shared" si="154"/>
        <v>-1.1447273927204-3518.42017430386i</v>
      </c>
      <c r="D598" t="str">
        <f t="shared" si="155"/>
        <v>3.47812499956077-1946.59738067571i</v>
      </c>
      <c r="E598" t="str">
        <f t="shared" si="156"/>
        <v>162.46953323729+0.00597106754356224i</v>
      </c>
      <c r="F598" t="str">
        <f t="shared" si="157"/>
        <v>2.42492492488396-18267.6177050679i</v>
      </c>
      <c r="G598" t="str">
        <f t="shared" si="158"/>
        <v>0.99999999998311-4.10973539773258E-06i</v>
      </c>
      <c r="H598" t="str">
        <f t="shared" si="159"/>
        <v>1078.65405388411+1.7201871926635i</v>
      </c>
      <c r="I598" t="str">
        <f t="shared" si="160"/>
        <v>96.0265011553439-55587.0341872423i</v>
      </c>
      <c r="K598" t="str">
        <f t="shared" si="161"/>
        <v>0.0111249472785155-0.0000239061503134858i</v>
      </c>
      <c r="L598" t="str">
        <f t="shared" si="162"/>
        <v>0.00015-34.5141372622354i</v>
      </c>
      <c r="M598" t="str">
        <f t="shared" si="163"/>
        <v>0.0004-6.09073010510035i</v>
      </c>
      <c r="N598">
        <f t="shared" si="164"/>
        <v>89.981358665897659</v>
      </c>
      <c r="O598">
        <f t="shared" si="165"/>
        <v>70.926954504304277</v>
      </c>
      <c r="P598" s="3">
        <f t="shared" si="166"/>
        <v>70.926954504304277</v>
      </c>
      <c r="Q598" s="3">
        <f t="shared" si="167"/>
        <v>-90.018641334102341</v>
      </c>
      <c r="R598">
        <f t="shared" si="168"/>
        <v>89.981358665897659</v>
      </c>
      <c r="S598">
        <f t="shared" si="169"/>
        <v>8.1760587919990531E-3</v>
      </c>
      <c r="T598">
        <f t="shared" si="152"/>
        <v>70.926954504304277</v>
      </c>
    </row>
    <row r="599" spans="1:20" x14ac:dyDescent="0.25">
      <c r="A599">
        <f t="shared" si="153"/>
        <v>51.566904903920516</v>
      </c>
      <c r="B599">
        <f t="shared" si="170"/>
        <v>8.2071278154086489</v>
      </c>
      <c r="C599" t="str">
        <f t="shared" si="154"/>
        <v>-1.14472733900682-3505.10076756985i</v>
      </c>
      <c r="D599" t="str">
        <f t="shared" si="155"/>
        <v>3.47812499955743-1939.22831338247i</v>
      </c>
      <c r="E599" t="str">
        <f t="shared" si="156"/>
        <v>162.46953320893+0.0059937577090531i</v>
      </c>
      <c r="F599" t="str">
        <f t="shared" si="157"/>
        <v>2.42492492488365-18198.4635436778i</v>
      </c>
      <c r="G599" t="str">
        <f t="shared" si="158"/>
        <v>0.999999999982981-4.12535239224343E-06i</v>
      </c>
      <c r="H599" t="str">
        <f t="shared" si="159"/>
        <v>1078.65407191886+1.72672390900065i</v>
      </c>
      <c r="I599" t="str">
        <f t="shared" si="160"/>
        <v>96.0265015360348-55376.6039323251i</v>
      </c>
      <c r="K599" t="str">
        <f t="shared" si="161"/>
        <v>0.0111249468770729-0.0000239969927959026i</v>
      </c>
      <c r="L599" t="str">
        <f t="shared" si="162"/>
        <v>0.00015-34.3834800380906i</v>
      </c>
      <c r="M599" t="str">
        <f t="shared" si="163"/>
        <v>0.0004-6.06767294789835i</v>
      </c>
      <c r="N599">
        <f t="shared" si="164"/>
        <v>89.981287829584446</v>
      </c>
      <c r="O599">
        <f t="shared" si="165"/>
        <v>70.894010622086597</v>
      </c>
      <c r="P599" s="3">
        <f t="shared" si="166"/>
        <v>70.894010622086597</v>
      </c>
      <c r="Q599" s="3">
        <f t="shared" si="167"/>
        <v>-90.018712170415554</v>
      </c>
      <c r="R599">
        <f t="shared" si="168"/>
        <v>89.981287829584446</v>
      </c>
      <c r="S599">
        <f t="shared" si="169"/>
        <v>8.2071278154086484E-3</v>
      </c>
      <c r="T599">
        <f t="shared" si="152"/>
        <v>70.894010622086597</v>
      </c>
    </row>
    <row r="600" spans="1:20" x14ac:dyDescent="0.25">
      <c r="A600">
        <f t="shared" si="153"/>
        <v>51.762859142555421</v>
      </c>
      <c r="B600">
        <f t="shared" si="170"/>
        <v>8.2383149011072021</v>
      </c>
      <c r="C600" t="str">
        <f t="shared" si="154"/>
        <v>-1.14472728488431-3491.83178288715i</v>
      </c>
      <c r="D600" t="str">
        <f t="shared" si="155"/>
        <v>3.47812499955406-1931.88714253957i</v>
      </c>
      <c r="E600" t="str">
        <f t="shared" si="156"/>
        <v>162.469533180354+0.0060165340984171i</v>
      </c>
      <c r="F600" t="str">
        <f t="shared" si="157"/>
        <v>2.42492492488335-18129.5711732954i</v>
      </c>
      <c r="G600" t="str">
        <f t="shared" si="158"/>
        <v>0.999999999982852-4.14102873133342E-06i</v>
      </c>
      <c r="H600" t="str">
        <f t="shared" si="159"/>
        <v>1078.65409009094+1.73328546491717i</v>
      </c>
      <c r="I600" t="str">
        <f t="shared" si="160"/>
        <v>96.026501919625-55166.9702884469i</v>
      </c>
      <c r="K600" t="str">
        <f t="shared" si="161"/>
        <v>0.0111249464725736-0.0000240881804695822i</v>
      </c>
      <c r="L600" t="str">
        <f t="shared" si="162"/>
        <v>0.00015-34.2533174318496i</v>
      </c>
      <c r="M600" t="str">
        <f t="shared" si="163"/>
        <v>0.0004-6.04470307620876i</v>
      </c>
      <c r="N600">
        <f t="shared" si="164"/>
        <v>89.981216724101913</v>
      </c>
      <c r="O600">
        <f t="shared" si="165"/>
        <v>70.861066739447892</v>
      </c>
      <c r="P600" s="3">
        <f t="shared" si="166"/>
        <v>70.861066739447892</v>
      </c>
      <c r="Q600" s="3">
        <f t="shared" si="167"/>
        <v>-90.018783275898087</v>
      </c>
      <c r="R600">
        <f t="shared" si="168"/>
        <v>89.981216724101913</v>
      </c>
      <c r="S600">
        <f t="shared" si="169"/>
        <v>8.2383149011072028E-3</v>
      </c>
      <c r="T600">
        <f t="shared" si="152"/>
        <v>70.861066739447892</v>
      </c>
    </row>
    <row r="601" spans="1:20" x14ac:dyDescent="0.25">
      <c r="A601">
        <f t="shared" si="153"/>
        <v>51.959558007297133</v>
      </c>
      <c r="B601">
        <f t="shared" si="170"/>
        <v>8.2696204977314096</v>
      </c>
      <c r="C601" t="str">
        <f t="shared" si="154"/>
        <v>-1.14472723034973-3478.61302937692i</v>
      </c>
      <c r="D601" t="str">
        <f t="shared" si="155"/>
        <v>3.47812499955067-1924.57376254179i</v>
      </c>
      <c r="E601" t="str">
        <f t="shared" si="156"/>
        <v>162.469533151561+0.00603939703932126i</v>
      </c>
      <c r="F601" t="str">
        <f t="shared" si="157"/>
        <v>2.42492492488303-18060.9396028809i</v>
      </c>
      <c r="G601" t="str">
        <f t="shared" si="158"/>
        <v>0.999999999982721-4.15676464051195E-06i</v>
      </c>
      <c r="H601" t="str">
        <f t="shared" si="159"/>
        <v>1078.6541084014+1.73987195480412i</v>
      </c>
      <c r="I601" t="str">
        <f t="shared" si="160"/>
        <v>96.0265023061372-54958.1302399578i</v>
      </c>
      <c r="K601" t="str">
        <f t="shared" si="161"/>
        <v>0.0111249460649942-0.000024179714646135i</v>
      </c>
      <c r="L601" t="str">
        <f t="shared" si="162"/>
        <v>0.00015-34.1236475710795i</v>
      </c>
      <c r="M601" t="str">
        <f t="shared" si="163"/>
        <v>0.0004-6.02182015960226i</v>
      </c>
      <c r="N601">
        <f t="shared" si="164"/>
        <v>89.98114534842729</v>
      </c>
      <c r="O601">
        <f t="shared" si="165"/>
        <v>70.82812285638488</v>
      </c>
      <c r="P601" s="3">
        <f t="shared" si="166"/>
        <v>70.82812285638488</v>
      </c>
      <c r="Q601" s="3">
        <f t="shared" si="167"/>
        <v>-90.01885465157271</v>
      </c>
      <c r="R601">
        <f t="shared" si="168"/>
        <v>89.98114534842729</v>
      </c>
      <c r="S601">
        <f t="shared" si="169"/>
        <v>8.26962049773141E-3</v>
      </c>
      <c r="T601">
        <f t="shared" si="152"/>
        <v>70.82812285638488</v>
      </c>
    </row>
    <row r="602" spans="1:20" x14ac:dyDescent="0.25">
      <c r="A602">
        <f t="shared" si="153"/>
        <v>52.157004327724856</v>
      </c>
      <c r="B602">
        <f t="shared" si="170"/>
        <v>8.3010450556227884</v>
      </c>
      <c r="C602" t="str">
        <f t="shared" si="154"/>
        <v>-1.14472717539995-3465.44431688297i</v>
      </c>
      <c r="D602" t="str">
        <f t="shared" si="155"/>
        <v>3.47812499954724-1917.28806818371i</v>
      </c>
      <c r="E602" t="str">
        <f t="shared" si="156"/>
        <v>162.469533122548+0.00606234686067355i</v>
      </c>
      <c r="F602" t="str">
        <f t="shared" si="157"/>
        <v>2.4249249248827-17992.5678451461i</v>
      </c>
      <c r="G602" t="str">
        <f t="shared" si="158"/>
        <v>0.99999999998259-4.17256034614534E-06i</v>
      </c>
      <c r="H602" t="str">
        <f t="shared" si="159"/>
        <v>1078.65412685127+1.74648347341124i</v>
      </c>
      <c r="I602" t="str">
        <f t="shared" si="160"/>
        <v>96.0265026955928-54750.0807826223i</v>
      </c>
      <c r="K602" t="str">
        <f t="shared" si="161"/>
        <v>0.0111249456543114-0.0000242715966421542i</v>
      </c>
      <c r="L602" t="str">
        <f t="shared" si="162"/>
        <v>0.00015-33.9944685904359i</v>
      </c>
      <c r="M602" t="str">
        <f t="shared" si="163"/>
        <v>0.0004-5.99902386890044i</v>
      </c>
      <c r="N602">
        <f t="shared" si="164"/>
        <v>89.981073701533958</v>
      </c>
      <c r="O602">
        <f t="shared" si="165"/>
        <v>70.795178972894377</v>
      </c>
      <c r="P602" s="3">
        <f t="shared" si="166"/>
        <v>70.795178972894377</v>
      </c>
      <c r="Q602" s="3">
        <f t="shared" si="167"/>
        <v>-90.018926298466042</v>
      </c>
      <c r="R602">
        <f t="shared" si="168"/>
        <v>89.981073701533958</v>
      </c>
      <c r="S602">
        <f t="shared" si="169"/>
        <v>8.3010450556227876E-3</v>
      </c>
      <c r="T602">
        <f t="shared" si="152"/>
        <v>70.795178972894377</v>
      </c>
    </row>
    <row r="603" spans="1:20" x14ac:dyDescent="0.25">
      <c r="A603">
        <f t="shared" si="153"/>
        <v>52.355200944170207</v>
      </c>
      <c r="B603">
        <f t="shared" si="170"/>
        <v>8.3325890268341549</v>
      </c>
      <c r="C603" t="str">
        <f t="shared" si="154"/>
        <v>-1.14472712003165-3452.32545596895i</v>
      </c>
      <c r="D603" t="str">
        <f t="shared" si="155"/>
        <v>3.4781249995438-1910.02995465817i</v>
      </c>
      <c r="E603" t="str">
        <f t="shared" si="156"/>
        <v>162.469533093314+0.00608538389263678i</v>
      </c>
      <c r="F603" t="str">
        <f t="shared" si="157"/>
        <v>2.42492492488237-17924.4549165403i</v>
      </c>
      <c r="G603" t="str">
        <f t="shared" si="158"/>
        <v>0.999999999982457-4.18841607546014E-06i</v>
      </c>
      <c r="H603" t="str">
        <f t="shared" si="159"/>
        <v>1078.65414544164+1.75312011584832i</v>
      </c>
      <c r="I603" t="str">
        <f t="shared" si="160"/>
        <v>96.0265030880134-54542.8189235806i</v>
      </c>
      <c r="K603" t="str">
        <f t="shared" si="161"/>
        <v>0.0111249452405015-0.0000243638277792344i</v>
      </c>
      <c r="L603" t="str">
        <f t="shared" si="162"/>
        <v>0.00015-33.8657786316357i</v>
      </c>
      <c r="M603" t="str">
        <f t="shared" si="163"/>
        <v>0.0004-5.976313876171i</v>
      </c>
      <c r="N603">
        <f t="shared" si="164"/>
        <v>89.981001782391388</v>
      </c>
      <c r="O603">
        <f t="shared" si="165"/>
        <v>70.762235088973114</v>
      </c>
      <c r="P603" s="3">
        <f t="shared" si="166"/>
        <v>70.762235088973114</v>
      </c>
      <c r="Q603" s="3">
        <f t="shared" si="167"/>
        <v>-90.018998217608612</v>
      </c>
      <c r="R603">
        <f t="shared" si="168"/>
        <v>89.981001782391388</v>
      </c>
      <c r="S603">
        <f t="shared" si="169"/>
        <v>8.3325890268341543E-3</v>
      </c>
      <c r="T603">
        <f t="shared" si="152"/>
        <v>70.762235088973114</v>
      </c>
    </row>
    <row r="604" spans="1:20" x14ac:dyDescent="0.25">
      <c r="A604">
        <f t="shared" si="153"/>
        <v>52.554150707758055</v>
      </c>
      <c r="B604">
        <f t="shared" si="170"/>
        <v>8.364252865136125</v>
      </c>
      <c r="C604" t="str">
        <f t="shared" si="154"/>
        <v>-1.14472706424186-3439.25625791567i</v>
      </c>
      <c r="D604" t="str">
        <f t="shared" si="155"/>
        <v>3.47812499954031-1902.79931755478i</v>
      </c>
      <c r="E604" t="str">
        <f t="shared" si="156"/>
        <v>162.469533063858+0.0061085084666251i</v>
      </c>
      <c r="F604" t="str">
        <f t="shared" si="157"/>
        <v>2.42492492488206-17856.5998372362i</v>
      </c>
      <c r="G604" t="str">
        <f t="shared" si="158"/>
        <v>0.999999999982324-4.20433205654632E-06i</v>
      </c>
      <c r="H604" t="str">
        <f t="shared" si="159"/>
        <v>1078.65416417355+1.7597819775866i</v>
      </c>
      <c r="I604" t="str">
        <f t="shared" si="160"/>
        <v>96.0265034834221-54336.3416812999i</v>
      </c>
      <c r="K604" t="str">
        <f t="shared" si="161"/>
        <v>0.0111249448235407-0.0000244564093839915i</v>
      </c>
      <c r="L604" t="str">
        <f t="shared" si="162"/>
        <v>0.00015-33.7375758434307i</v>
      </c>
      <c r="M604" t="str">
        <f t="shared" si="163"/>
        <v>0.0004-5.95368985472304i</v>
      </c>
      <c r="N604">
        <f t="shared" si="164"/>
        <v>89.980929589965129</v>
      </c>
      <c r="O604">
        <f t="shared" si="165"/>
        <v>70.729291204617908</v>
      </c>
      <c r="P604" s="3">
        <f t="shared" si="166"/>
        <v>70.729291204617908</v>
      </c>
      <c r="Q604" s="3">
        <f t="shared" si="167"/>
        <v>-90.019070410034871</v>
      </c>
      <c r="R604">
        <f t="shared" si="168"/>
        <v>89.980929589965129</v>
      </c>
      <c r="S604">
        <f t="shared" si="169"/>
        <v>8.364252865136125E-3</v>
      </c>
      <c r="T604">
        <f t="shared" si="152"/>
        <v>70.729291204617908</v>
      </c>
    </row>
    <row r="605" spans="1:20" x14ac:dyDescent="0.25">
      <c r="A605">
        <f t="shared" si="153"/>
        <v>52.753856480447531</v>
      </c>
      <c r="B605">
        <f t="shared" si="170"/>
        <v>8.3960370260236417</v>
      </c>
      <c r="C605" t="str">
        <f t="shared" si="154"/>
        <v>-1.14472700802715-3426.23653471827i</v>
      </c>
      <c r="D605" t="str">
        <f t="shared" si="155"/>
        <v>3.47812499953682-1895.59605285838i</v>
      </c>
      <c r="E605" t="str">
        <f t="shared" si="156"/>
        <v>162.469533034177+0.00613172091531177i</v>
      </c>
      <c r="F605" t="str">
        <f t="shared" si="157"/>
        <v>2.42492492488174-17789.0016311156i</v>
      </c>
      <c r="G605" t="str">
        <f t="shared" si="158"/>
        <v>0.999999999982189-4.22030851836063E-06i</v>
      </c>
      <c r="H605" t="str">
        <f t="shared" si="159"/>
        <v>1078.65418304811+1.76646915446011i</v>
      </c>
      <c r="I605" t="str">
        <f t="shared" si="160"/>
        <v>96.0265038818414-54130.6460855369i</v>
      </c>
      <c r="K605" t="str">
        <f t="shared" si="161"/>
        <v>0.011124944403405-0.0000245493427880806i</v>
      </c>
      <c r="L605" t="str">
        <f t="shared" si="162"/>
        <v>0.00015-33.6098583815806i</v>
      </c>
      <c r="M605" t="str">
        <f t="shared" si="163"/>
        <v>0.0004-5.93115147910247i</v>
      </c>
      <c r="N605">
        <f t="shared" si="164"/>
        <v>89.980857123216836</v>
      </c>
      <c r="O605">
        <f t="shared" si="165"/>
        <v>70.696347319825264</v>
      </c>
      <c r="P605" s="3">
        <f t="shared" si="166"/>
        <v>70.696347319825264</v>
      </c>
      <c r="Q605" s="3">
        <f t="shared" si="167"/>
        <v>-90.019142876783164</v>
      </c>
      <c r="R605">
        <f t="shared" si="168"/>
        <v>89.980857123216836</v>
      </c>
      <c r="S605">
        <f t="shared" si="169"/>
        <v>8.3960370260236419E-3</v>
      </c>
      <c r="T605">
        <f t="shared" si="152"/>
        <v>70.696347319825264</v>
      </c>
    </row>
    <row r="606" spans="1:20" x14ac:dyDescent="0.25">
      <c r="A606">
        <f t="shared" si="153"/>
        <v>52.954321135073236</v>
      </c>
      <c r="B606">
        <f t="shared" si="170"/>
        <v>8.4279419667225319</v>
      </c>
      <c r="C606" t="str">
        <f t="shared" si="154"/>
        <v>-1.14472695138447-3413.26609908376i</v>
      </c>
      <c r="D606" t="str">
        <f t="shared" si="155"/>
        <v>3.47812499953329-1888.42005694761i</v>
      </c>
      <c r="E606" t="str">
        <f t="shared" si="156"/>
        <v>162.469533004271+0.00615502157263778i</v>
      </c>
      <c r="F606" t="str">
        <f t="shared" si="157"/>
        <v>2.42492492488141-17721.6593257556i</v>
      </c>
      <c r="G606" t="str">
        <f t="shared" si="158"/>
        <v>0.999999999982053-4.23634569072983E-06i</v>
      </c>
      <c r="H606" t="str">
        <f t="shared" si="159"/>
        <v>1078.65420206637+1.77318174266704i</v>
      </c>
      <c r="I606" t="str">
        <f t="shared" si="160"/>
        <v>96.0265042832929-53925.7291772897i</v>
      </c>
      <c r="K606" t="str">
        <f t="shared" si="161"/>
        <v>0.0111249439800703-0.0000246426293282163i</v>
      </c>
      <c r="L606" t="str">
        <f t="shared" si="162"/>
        <v>0.00015-33.4826244088271i</v>
      </c>
      <c r="M606" t="str">
        <f t="shared" si="163"/>
        <v>0.0004-5.90869842508713i</v>
      </c>
      <c r="N606">
        <f t="shared" si="164"/>
        <v>89.980784381104129</v>
      </c>
      <c r="O606">
        <f t="shared" si="165"/>
        <v>70.663403434592141</v>
      </c>
      <c r="P606" s="3">
        <f t="shared" si="166"/>
        <v>70.663403434592141</v>
      </c>
      <c r="Q606" s="3">
        <f t="shared" si="167"/>
        <v>-90.019215618895871</v>
      </c>
      <c r="R606">
        <f t="shared" si="168"/>
        <v>89.980784381104129</v>
      </c>
      <c r="S606">
        <f t="shared" si="169"/>
        <v>8.4279419667225314E-3</v>
      </c>
      <c r="T606">
        <f t="shared" si="152"/>
        <v>70.663403434592141</v>
      </c>
    </row>
    <row r="607" spans="1:20" x14ac:dyDescent="0.25">
      <c r="A607">
        <f t="shared" si="153"/>
        <v>53.155547555386512</v>
      </c>
      <c r="B607">
        <f t="shared" si="170"/>
        <v>8.4599681461960774</v>
      </c>
      <c r="C607" t="str">
        <f t="shared" si="154"/>
        <v>-1.14472689431044-3400.34476442792i</v>
      </c>
      <c r="D607" t="str">
        <f t="shared" si="155"/>
        <v>3.47812499952974-1881.27122659333i</v>
      </c>
      <c r="E607" t="str">
        <f t="shared" si="156"/>
        <v>162.469532974136+0.00617841077381005i</v>
      </c>
      <c r="F607" t="str">
        <f t="shared" si="157"/>
        <v>2.42492492488109-17654.5719524147i</v>
      </c>
      <c r="G607" t="str">
        <f t="shared" si="158"/>
        <v>0.999999999981917-4.25244380435402E-06i</v>
      </c>
      <c r="H607" t="str">
        <f t="shared" si="159"/>
        <v>1078.65422122946+1.77991983877121i</v>
      </c>
      <c r="I607" t="str">
        <f t="shared" si="160"/>
        <v>96.0265046878034-53721.588008762i</v>
      </c>
      <c r="K607" t="str">
        <f t="shared" si="161"/>
        <v>0.0111249435535121-0.0000247362703461908i</v>
      </c>
      <c r="L607" t="str">
        <f t="shared" si="162"/>
        <v>0.00015-33.3558720948666i</v>
      </c>
      <c r="M607" t="str">
        <f t="shared" si="163"/>
        <v>0.0004-5.88633036968235i</v>
      </c>
      <c r="N607">
        <f t="shared" si="164"/>
        <v>89.980711362580806</v>
      </c>
      <c r="O607">
        <f t="shared" si="165"/>
        <v>70.6304595489148</v>
      </c>
      <c r="P607" s="3">
        <f t="shared" si="166"/>
        <v>70.6304595489148</v>
      </c>
      <c r="Q607" s="3">
        <f t="shared" si="167"/>
        <v>-90.019288637419194</v>
      </c>
      <c r="R607">
        <f t="shared" si="168"/>
        <v>89.980711362580806</v>
      </c>
      <c r="S607">
        <f t="shared" si="169"/>
        <v>8.4599681461960778E-3</v>
      </c>
      <c r="T607">
        <f t="shared" si="152"/>
        <v>70.6304595489148</v>
      </c>
    </row>
    <row r="608" spans="1:20" x14ac:dyDescent="0.25">
      <c r="A608">
        <f t="shared" si="153"/>
        <v>53.357538636096983</v>
      </c>
      <c r="B608">
        <f t="shared" si="170"/>
        <v>8.4921160251516223</v>
      </c>
      <c r="C608" t="str">
        <f t="shared" si="154"/>
        <v>-1.14472683680193-3387.47234487318i</v>
      </c>
      <c r="D608" t="str">
        <f t="shared" si="155"/>
        <v>3.47812499952615-1874.14945895725i</v>
      </c>
      <c r="E608" t="str">
        <f t="shared" si="156"/>
        <v>162.469532943773+0.00620188885530965i</v>
      </c>
      <c r="F608" t="str">
        <f t="shared" si="157"/>
        <v>2.42492492488073-17587.7385460183i</v>
      </c>
      <c r="G608" t="str">
        <f t="shared" si="158"/>
        <v>0.999999999981779-4.26860309080998E-06i</v>
      </c>
      <c r="H608" t="str">
        <f t="shared" si="159"/>
        <v>1078.65424053846+1.7866835397033i</v>
      </c>
      <c r="I608" t="str">
        <f t="shared" si="160"/>
        <v>96.026505095393-53518.2196433129i</v>
      </c>
      <c r="K608" t="str">
        <f t="shared" si="161"/>
        <v>0.011124943123706-0.0000248302671888939i</v>
      </c>
      <c r="L608" t="str">
        <f t="shared" si="162"/>
        <v>0.00015-33.2295996163245i</v>
      </c>
      <c r="M608" t="str">
        <f t="shared" si="163"/>
        <v>0.0004-5.8640469911161i</v>
      </c>
      <c r="N608">
        <f t="shared" si="164"/>
        <v>89.980638066596541</v>
      </c>
      <c r="O608">
        <f t="shared" si="165"/>
        <v>70.597515662790272</v>
      </c>
      <c r="P608" s="3">
        <f t="shared" si="166"/>
        <v>70.597515662790272</v>
      </c>
      <c r="Q608" s="3">
        <f t="shared" si="167"/>
        <v>-90.019361933403459</v>
      </c>
      <c r="R608">
        <f t="shared" si="168"/>
        <v>89.980638066596541</v>
      </c>
      <c r="S608">
        <f t="shared" si="169"/>
        <v>8.492116025151623E-3</v>
      </c>
      <c r="T608">
        <f t="shared" si="152"/>
        <v>70.597515662790272</v>
      </c>
    </row>
    <row r="609" spans="1:20" x14ac:dyDescent="0.25">
      <c r="A609">
        <f t="shared" si="153"/>
        <v>53.560297282914156</v>
      </c>
      <c r="B609">
        <f t="shared" si="170"/>
        <v>8.5243860660471995</v>
      </c>
      <c r="C609" t="str">
        <f t="shared" si="154"/>
        <v>-1.14472677885544-3374.6486552453i</v>
      </c>
      <c r="D609" t="str">
        <f t="shared" si="155"/>
        <v>3.47812499952256-1867.05465159032i</v>
      </c>
      <c r="E609" t="str">
        <f t="shared" si="156"/>
        <v>162.469532913178+0.00622545615489888i</v>
      </c>
      <c r="F609" t="str">
        <f t="shared" si="157"/>
        <v>2.42492492488039-17521.1581451456i</v>
      </c>
      <c r="G609" t="str">
        <f t="shared" si="158"/>
        <v>0.99999999998164-4.28482378255446E-06i</v>
      </c>
      <c r="H609" t="str">
        <f t="shared" si="159"/>
        <v>1078.65425999449+1.7934729427624i</v>
      </c>
      <c r="I609" t="str">
        <f t="shared" si="160"/>
        <v>96.0265055060875-53315.6211554211i</v>
      </c>
      <c r="K609" t="str">
        <f t="shared" si="161"/>
        <v>0.0111249426906271-0.000024924621208332i</v>
      </c>
      <c r="L609" t="str">
        <f t="shared" si="162"/>
        <v>0.00015-33.103805156729i</v>
      </c>
      <c r="M609" t="str">
        <f t="shared" si="163"/>
        <v>0.0004-5.84184796883451i</v>
      </c>
      <c r="N609">
        <f t="shared" si="164"/>
        <v>89.980564492097145</v>
      </c>
      <c r="O609">
        <f t="shared" si="165"/>
        <v>70.564571776214734</v>
      </c>
      <c r="P609" s="3">
        <f t="shared" si="166"/>
        <v>70.564571776214734</v>
      </c>
      <c r="Q609" s="3">
        <f t="shared" si="167"/>
        <v>-90.019435507902855</v>
      </c>
      <c r="R609">
        <f t="shared" si="168"/>
        <v>89.980564492097145</v>
      </c>
      <c r="S609">
        <f t="shared" si="169"/>
        <v>8.5243860660471991E-3</v>
      </c>
      <c r="T609">
        <f t="shared" si="152"/>
        <v>70.564571776214734</v>
      </c>
    </row>
    <row r="610" spans="1:20" x14ac:dyDescent="0.25">
      <c r="A610">
        <f t="shared" si="153"/>
        <v>53.763826412589232</v>
      </c>
      <c r="B610">
        <f t="shared" si="170"/>
        <v>8.556778733098179</v>
      </c>
      <c r="C610" t="str">
        <f t="shared" si="154"/>
        <v>-1.14472672046779-3361.87351107134i</v>
      </c>
      <c r="D610" t="str">
        <f t="shared" si="155"/>
        <v>3.47812499951891-1859.98670243138i</v>
      </c>
      <c r="E610" t="str">
        <f t="shared" si="156"/>
        <v>162.46953288235+0.00624911301162196i</v>
      </c>
      <c r="F610" t="str">
        <f t="shared" si="157"/>
        <v>2.42492492488006-17454.829792015i</v>
      </c>
      <c r="G610" t="str">
        <f t="shared" si="158"/>
        <v>0.999999999981501-4.30110611292757E-06i</v>
      </c>
      <c r="H610" t="str">
        <f t="shared" si="159"/>
        <v>1078.65427959867+1.80028814561727i</v>
      </c>
      <c r="I610" t="str">
        <f t="shared" si="160"/>
        <v>96.0265059199072-53113.7896306388i</v>
      </c>
      <c r="K610" t="str">
        <f t="shared" si="161"/>
        <v>0.0111249422542507-0.0000250193337616479i</v>
      </c>
      <c r="L610" t="str">
        <f t="shared" si="162"/>
        <v>0.00015-32.9784869064844i</v>
      </c>
      <c r="M610" t="str">
        <f t="shared" si="163"/>
        <v>0.0004-5.81973298349724i</v>
      </c>
      <c r="N610">
        <f t="shared" si="164"/>
        <v>89.980490638024349</v>
      </c>
      <c r="O610">
        <f t="shared" si="165"/>
        <v>70.531627889185117</v>
      </c>
      <c r="P610" s="3">
        <f t="shared" si="166"/>
        <v>70.531627889185117</v>
      </c>
      <c r="Q610" s="3">
        <f t="shared" si="167"/>
        <v>-90.019509361975651</v>
      </c>
      <c r="R610">
        <f t="shared" si="168"/>
        <v>89.980490638024349</v>
      </c>
      <c r="S610">
        <f t="shared" si="169"/>
        <v>8.5567787330981786E-3</v>
      </c>
      <c r="T610">
        <f t="shared" si="152"/>
        <v>70.531627889185117</v>
      </c>
    </row>
    <row r="611" spans="1:20" x14ac:dyDescent="0.25">
      <c r="A611">
        <f t="shared" si="153"/>
        <v>53.968128952957073</v>
      </c>
      <c r="B611">
        <f t="shared" si="170"/>
        <v>8.5892944922839529</v>
      </c>
      <c r="C611" t="str">
        <f t="shared" si="154"/>
        <v>-1.14472666163553-3349.14672857648i</v>
      </c>
      <c r="D611" t="str">
        <f t="shared" si="155"/>
        <v>3.47812499951525-1852.94550980559i</v>
      </c>
      <c r="E611" t="str">
        <f t="shared" si="156"/>
        <v>162.469532851288+0.00627285976581225i</v>
      </c>
      <c r="F611" t="str">
        <f t="shared" si="157"/>
        <v>2.42492492487973-17388.752532471i</v>
      </c>
      <c r="G611" t="str">
        <f t="shared" si="158"/>
        <v>0.99999999998136-4.31745031615609E-06i</v>
      </c>
      <c r="H611" t="str">
        <f t="shared" si="159"/>
        <v>1078.65429935212+1.80712924630792i</v>
      </c>
      <c r="I611" t="str">
        <f t="shared" si="160"/>
        <v>96.0265063368791-52912.7221655518i</v>
      </c>
      <c r="K611" t="str">
        <f t="shared" si="161"/>
        <v>0.0111249418145515-0.0000251144062111398i</v>
      </c>
      <c r="L611" t="str">
        <f t="shared" si="162"/>
        <v>0.00015-32.8536430628455i</v>
      </c>
      <c r="M611" t="str">
        <f t="shared" si="163"/>
        <v>0.0004-5.79770171697273i</v>
      </c>
      <c r="N611">
        <f t="shared" si="164"/>
        <v>89.980416503315894</v>
      </c>
      <c r="O611">
        <f t="shared" si="165"/>
        <v>70.498684001697768</v>
      </c>
      <c r="P611" s="3">
        <f t="shared" si="166"/>
        <v>70.498684001697768</v>
      </c>
      <c r="Q611" s="3">
        <f t="shared" si="167"/>
        <v>-90.019583496684106</v>
      </c>
      <c r="R611">
        <f t="shared" si="168"/>
        <v>89.980416503315894</v>
      </c>
      <c r="S611">
        <f t="shared" si="169"/>
        <v>8.5892944922839522E-3</v>
      </c>
      <c r="T611">
        <f t="shared" si="152"/>
        <v>70.498684001697768</v>
      </c>
    </row>
    <row r="612" spans="1:20" x14ac:dyDescent="0.25">
      <c r="A612">
        <f t="shared" si="153"/>
        <v>54.173207842978314</v>
      </c>
      <c r="B612">
        <f t="shared" si="170"/>
        <v>8.6219338113546318</v>
      </c>
      <c r="C612" t="str">
        <f t="shared" si="154"/>
        <v>-1.14472660235523-3336.4681246817i</v>
      </c>
      <c r="D612" t="str">
        <f t="shared" si="155"/>
        <v>3.47812499951156-1845.93097242304i</v>
      </c>
      <c r="E612" t="str">
        <f t="shared" si="156"/>
        <v>162.469532819989+0.00629669675909695i</v>
      </c>
      <c r="F612" t="str">
        <f t="shared" si="157"/>
        <v>2.42492492487938-17322.9254159701i</v>
      </c>
      <c r="G612" t="str">
        <f t="shared" si="158"/>
        <v>0.999999999981218-4.33385662735687E-06i</v>
      </c>
      <c r="H612" t="str">
        <f t="shared" si="159"/>
        <v>1078.65431925598+1.81399634324683i</v>
      </c>
      <c r="I612" t="str">
        <f t="shared" si="160"/>
        <v>96.0265067570255-52712.4158677375i</v>
      </c>
      <c r="K612" t="str">
        <f t="shared" si="161"/>
        <v>0.0111249413715043-0.0000252098399242812i</v>
      </c>
      <c r="L612" t="str">
        <f t="shared" si="162"/>
        <v>0.00015-32.7292718298919i</v>
      </c>
      <c r="M612" t="str">
        <f t="shared" si="163"/>
        <v>0.0004-5.77575385233386i</v>
      </c>
      <c r="N612">
        <f t="shared" si="164"/>
        <v>89.980342086905438</v>
      </c>
      <c r="O612">
        <f t="shared" si="165"/>
        <v>70.465740113749234</v>
      </c>
      <c r="P612" s="3">
        <f t="shared" si="166"/>
        <v>70.465740113749234</v>
      </c>
      <c r="Q612" s="3">
        <f t="shared" si="167"/>
        <v>-90.019657913094562</v>
      </c>
      <c r="R612">
        <f t="shared" si="168"/>
        <v>89.980342086905438</v>
      </c>
      <c r="S612">
        <f t="shared" si="169"/>
        <v>8.6219338113546311E-3</v>
      </c>
      <c r="T612">
        <f t="shared" si="152"/>
        <v>70.465740113749234</v>
      </c>
    </row>
    <row r="613" spans="1:20" x14ac:dyDescent="0.25">
      <c r="A613">
        <f t="shared" si="153"/>
        <v>54.37906603278163</v>
      </c>
      <c r="B613">
        <f t="shared" si="170"/>
        <v>8.6546971598377791</v>
      </c>
      <c r="C613" t="str">
        <f t="shared" si="154"/>
        <v>-1.14472654262363-3323.83751700102i</v>
      </c>
      <c r="D613" t="str">
        <f t="shared" si="155"/>
        <v>3.47812499950785-1838.94298937725i</v>
      </c>
      <c r="E613" t="str">
        <f t="shared" si="156"/>
        <v>162.469532788451+0.00632062433439758i</v>
      </c>
      <c r="F613" t="str">
        <f t="shared" si="157"/>
        <v>2.42492492487903-17257.347495567i</v>
      </c>
      <c r="G613" t="str">
        <f t="shared" si="158"/>
        <v>0.999999999981075-0.0000043503252825402i</v>
      </c>
      <c r="H613" t="str">
        <f t="shared" si="159"/>
        <v>1078.6543393114+1.82088953522052i</v>
      </c>
      <c r="I613" t="str">
        <f t="shared" si="160"/>
        <v>96.0265071803713-52512.8678557223i</v>
      </c>
      <c r="K613" t="str">
        <f t="shared" si="161"/>
        <v>0.0111249409250836-0.0000253056362737409i</v>
      </c>
      <c r="L613" t="str">
        <f t="shared" si="162"/>
        <v>0.00015-32.6053714185017i</v>
      </c>
      <c r="M613" t="str">
        <f t="shared" si="163"/>
        <v>0.0004-5.75388907385323i</v>
      </c>
      <c r="N613">
        <f t="shared" si="164"/>
        <v>89.980267387722677</v>
      </c>
      <c r="O613">
        <f t="shared" si="165"/>
        <v>70.432796225335977</v>
      </c>
      <c r="P613" s="3">
        <f t="shared" si="166"/>
        <v>70.432796225335977</v>
      </c>
      <c r="Q613" s="3">
        <f t="shared" si="167"/>
        <v>-90.019732612277323</v>
      </c>
      <c r="R613">
        <f t="shared" si="168"/>
        <v>89.980267387722677</v>
      </c>
      <c r="S613">
        <f t="shared" si="169"/>
        <v>8.6546971598377796E-3</v>
      </c>
      <c r="T613">
        <f t="shared" si="152"/>
        <v>70.432796225335977</v>
      </c>
    </row>
    <row r="614" spans="1:20" x14ac:dyDescent="0.25">
      <c r="A614">
        <f t="shared" si="153"/>
        <v>54.585706483706204</v>
      </c>
      <c r="B614">
        <f t="shared" si="170"/>
        <v>8.6875850090451632</v>
      </c>
      <c r="C614" t="str">
        <f t="shared" si="154"/>
        <v>-1.14472648243718-3311.25472383892i</v>
      </c>
      <c r="D614" t="str">
        <f t="shared" si="155"/>
        <v>3.4781249995041-1831.98146014374i</v>
      </c>
      <c r="E614" t="str">
        <f t="shared" si="156"/>
        <v>162.469532756674+0.00634464283594643i</v>
      </c>
      <c r="F614" t="str">
        <f t="shared" si="157"/>
        <v>2.42492492487867-17192.0178279013i</v>
      </c>
      <c r="G614" t="str">
        <f t="shared" si="158"/>
        <v>0.999999999980931-4.36685651861323E-06i</v>
      </c>
      <c r="H614" t="str">
        <f t="shared" si="159"/>
        <v>1078.65435951954+1.8278089213909i</v>
      </c>
      <c r="I614" t="str">
        <f t="shared" si="160"/>
        <v>96.0265076069416-52314.0752589414i</v>
      </c>
      <c r="K614" t="str">
        <f t="shared" si="161"/>
        <v>0.0111249404752636-0.0000254017966374015i</v>
      </c>
      <c r="L614" t="str">
        <f t="shared" si="162"/>
        <v>0.00015-32.4819400463256i</v>
      </c>
      <c r="M614" t="str">
        <f t="shared" si="163"/>
        <v>0.0004-5.73210706699863i</v>
      </c>
      <c r="N614">
        <f t="shared" si="164"/>
        <v>89.980192404693184</v>
      </c>
      <c r="O614">
        <f t="shared" si="165"/>
        <v>70.399852336454515</v>
      </c>
      <c r="P614" s="3">
        <f t="shared" si="166"/>
        <v>70.399852336454515</v>
      </c>
      <c r="Q614" s="3">
        <f t="shared" si="167"/>
        <v>-90.019807595306816</v>
      </c>
      <c r="R614">
        <f t="shared" si="168"/>
        <v>89.980192404693184</v>
      </c>
      <c r="S614">
        <f t="shared" si="169"/>
        <v>8.6875850090451633E-3</v>
      </c>
      <c r="T614">
        <f t="shared" si="152"/>
        <v>70.399852336454515</v>
      </c>
    </row>
    <row r="615" spans="1:20" x14ac:dyDescent="0.25">
      <c r="A615">
        <f t="shared" si="153"/>
        <v>54.793132168344293</v>
      </c>
      <c r="B615">
        <f t="shared" si="170"/>
        <v>8.7205978320795356</v>
      </c>
      <c r="C615" t="str">
        <f t="shared" si="154"/>
        <v>-1.14472642179248-3298.71956418772i</v>
      </c>
      <c r="D615" t="str">
        <f t="shared" si="155"/>
        <v>3.47812499950032-1825.04628457858i</v>
      </c>
      <c r="E615" t="str">
        <f t="shared" si="156"/>
        <v>162.469532724655+0.00636875260927709i</v>
      </c>
      <c r="F615" t="str">
        <f t="shared" si="157"/>
        <v>2.42492492487834-17126.9354731838i</v>
      </c>
      <c r="G615" t="str">
        <f t="shared" si="158"/>
        <v>0.999999999980785-4.38345057338331E-06i</v>
      </c>
      <c r="H615" t="str">
        <f t="shared" si="159"/>
        <v>1078.65437988154+1.83475460129662i</v>
      </c>
      <c r="I615" t="str">
        <f t="shared" si="160"/>
        <v>96.0265080367579-52116.0352176954i</v>
      </c>
      <c r="K615" t="str">
        <f t="shared" si="161"/>
        <v>0.0111249400220186-0.0000254983223983808i</v>
      </c>
      <c r="L615" t="str">
        <f t="shared" si="162"/>
        <v>0.00015-32.3589759377621i</v>
      </c>
      <c r="M615" t="str">
        <f t="shared" si="163"/>
        <v>0.0004-5.71040751842862i</v>
      </c>
      <c r="N615">
        <f t="shared" si="164"/>
        <v>89.980117136738414</v>
      </c>
      <c r="O615">
        <f t="shared" si="165"/>
        <v>70.366908447101324</v>
      </c>
      <c r="P615" s="3">
        <f t="shared" si="166"/>
        <v>70.366908447101324</v>
      </c>
      <c r="Q615" s="3">
        <f t="shared" si="167"/>
        <v>-90.019882863261586</v>
      </c>
      <c r="R615">
        <f t="shared" si="168"/>
        <v>89.980117136738414</v>
      </c>
      <c r="S615">
        <f t="shared" si="169"/>
        <v>8.7205978320795356E-3</v>
      </c>
      <c r="T615">
        <f t="shared" si="152"/>
        <v>70.366908447101324</v>
      </c>
    </row>
    <row r="616" spans="1:20" x14ac:dyDescent="0.25">
      <c r="A616">
        <f t="shared" si="153"/>
        <v>55.001346070584006</v>
      </c>
      <c r="B616">
        <f t="shared" si="170"/>
        <v>8.7537361038414385</v>
      </c>
      <c r="C616" t="str">
        <f t="shared" si="154"/>
        <v>-1.14472636068599-3286.23185772487i</v>
      </c>
      <c r="D616" t="str">
        <f t="shared" si="155"/>
        <v>3.47812499949651-1818.13736291693i</v>
      </c>
      <c r="E616" t="str">
        <f t="shared" si="156"/>
        <v>162.469532692391+0.00639295400124196i</v>
      </c>
      <c r="F616" t="str">
        <f t="shared" si="157"/>
        <v>2.42492492487798-17062.099495183i</v>
      </c>
      <c r="G616" t="str">
        <f t="shared" si="158"/>
        <v>0.999999999980639-4.40010768556153E-06i</v>
      </c>
      <c r="H616" t="str">
        <f t="shared" si="159"/>
        <v>1078.65440039859+1.84172667485472i</v>
      </c>
      <c r="I616" t="str">
        <f t="shared" si="160"/>
        <v>96.0265084698483-51918.7448831129i</v>
      </c>
      <c r="K616" t="str">
        <f t="shared" si="161"/>
        <v>0.0111249395653224-0.0000255952149450506i</v>
      </c>
      <c r="L616" t="str">
        <f t="shared" si="162"/>
        <v>0.00015-32.2364773239311i</v>
      </c>
      <c r="M616" t="str">
        <f t="shared" si="163"/>
        <v>0.0004-5.68879011598787i</v>
      </c>
      <c r="N616">
        <f t="shared" si="164"/>
        <v>89.98004158277584</v>
      </c>
      <c r="O616">
        <f t="shared" si="165"/>
        <v>70.333964557272623</v>
      </c>
      <c r="P616" s="3">
        <f t="shared" si="166"/>
        <v>70.333964557272623</v>
      </c>
      <c r="Q616" s="3">
        <f t="shared" si="167"/>
        <v>-90.01995841722416</v>
      </c>
      <c r="R616">
        <f t="shared" si="168"/>
        <v>89.98004158277584</v>
      </c>
      <c r="S616">
        <f t="shared" si="169"/>
        <v>8.7537361038414387E-3</v>
      </c>
      <c r="T616">
        <f t="shared" si="152"/>
        <v>70.333964557272623</v>
      </c>
    </row>
    <row r="617" spans="1:20" x14ac:dyDescent="0.25">
      <c r="A617">
        <f t="shared" si="153"/>
        <v>55.210351185652222</v>
      </c>
      <c r="B617">
        <f t="shared" si="170"/>
        <v>8.787000301036036</v>
      </c>
      <c r="C617" t="str">
        <f t="shared" si="154"/>
        <v>-1.14472629911418-3273.7914248106i</v>
      </c>
      <c r="D617" t="str">
        <f t="shared" si="155"/>
        <v>3.47812499949268-1811.25459577164i</v>
      </c>
      <c r="E617" t="str">
        <f t="shared" si="156"/>
        <v>162.469532659882+0.00641724736000718i</v>
      </c>
      <c r="F617" t="str">
        <f t="shared" si="157"/>
        <v>2.42492492487763-16997.5089612117i</v>
      </c>
      <c r="G617" t="str">
        <f t="shared" si="158"/>
        <v>0.999999999980492-4.41682809476601E-06i</v>
      </c>
      <c r="H617" t="str">
        <f t="shared" si="159"/>
        <v>1078.65442107187+1.84872524236182i</v>
      </c>
      <c r="I617" t="str">
        <f t="shared" si="160"/>
        <v>96.026508906236-51722.2014171064i</v>
      </c>
      <c r="K617" t="str">
        <f t="shared" si="161"/>
        <v>0.0111249391051488-0.0000256924756710568i</v>
      </c>
      <c r="L617" t="str">
        <f t="shared" si="162"/>
        <v>0.00015-32.1144424426491i</v>
      </c>
      <c r="M617" t="str">
        <f t="shared" si="163"/>
        <v>0.0004-5.66725454870276i</v>
      </c>
      <c r="N617">
        <f t="shared" si="164"/>
        <v>89.979965741718672</v>
      </c>
      <c r="O617">
        <f t="shared" si="165"/>
        <v>70.30102066696503</v>
      </c>
      <c r="P617" s="3">
        <f t="shared" si="166"/>
        <v>70.30102066696503</v>
      </c>
      <c r="Q617" s="3">
        <f t="shared" si="167"/>
        <v>-90.020034258281328</v>
      </c>
      <c r="R617">
        <f t="shared" si="168"/>
        <v>89.979965741718672</v>
      </c>
      <c r="S617">
        <f t="shared" si="169"/>
        <v>8.787000301036036E-3</v>
      </c>
      <c r="T617">
        <f t="shared" si="152"/>
        <v>70.30102066696503</v>
      </c>
    </row>
    <row r="618" spans="1:20" x14ac:dyDescent="0.25">
      <c r="A618">
        <f t="shared" si="153"/>
        <v>55.420150520157705</v>
      </c>
      <c r="B618">
        <f t="shared" si="170"/>
        <v>8.8203909021799731</v>
      </c>
      <c r="C618" t="str">
        <f t="shared" si="154"/>
        <v>-1.14472623707361-3261.39808648505i</v>
      </c>
      <c r="D618" t="str">
        <f t="shared" si="155"/>
        <v>3.47812499948882-1804.3978841318i</v>
      </c>
      <c r="E618" t="str">
        <f t="shared" si="156"/>
        <v>162.469532627125+0.00644163303506376i</v>
      </c>
      <c r="F618" t="str">
        <f t="shared" si="157"/>
        <v>2.42492492487725-16933.1629421132i</v>
      </c>
      <c r="G618" t="str">
        <f t="shared" si="158"/>
        <v>0.999999999980343-4.43361204152547E-06i</v>
      </c>
      <c r="H618" t="str">
        <f t="shared" si="159"/>
        <v>1078.65444190257+1.85575040449577i</v>
      </c>
      <c r="I618" t="str">
        <f t="shared" si="160"/>
        <v>96.0265093459476-51526.4019923316i</v>
      </c>
      <c r="K618" t="str">
        <f t="shared" si="161"/>
        <v>0.0111249386414712-0.0000257901059753396i</v>
      </c>
      <c r="L618" t="str">
        <f t="shared" si="162"/>
        <v>0.00015-31.9928695384032i</v>
      </c>
      <c r="M618" t="str">
        <f t="shared" si="163"/>
        <v>0.0004-5.64580050677703i</v>
      </c>
      <c r="N618">
        <f t="shared" si="164"/>
        <v>89.979889612476128</v>
      </c>
      <c r="O618">
        <f t="shared" si="165"/>
        <v>70.268076776174738</v>
      </c>
      <c r="P618" s="3">
        <f t="shared" si="166"/>
        <v>70.268076776174738</v>
      </c>
      <c r="Q618" s="3">
        <f t="shared" si="167"/>
        <v>-90.020110387523872</v>
      </c>
      <c r="R618">
        <f t="shared" si="168"/>
        <v>89.979889612476128</v>
      </c>
      <c r="S618">
        <f t="shared" si="169"/>
        <v>8.820390902179974E-3</v>
      </c>
      <c r="T618">
        <f t="shared" si="152"/>
        <v>70.268076776174738</v>
      </c>
    </row>
    <row r="619" spans="1:20" x14ac:dyDescent="0.25">
      <c r="A619">
        <f t="shared" si="153"/>
        <v>55.6307470921343</v>
      </c>
      <c r="B619">
        <f t="shared" si="170"/>
        <v>8.8539083876082572</v>
      </c>
      <c r="C619" t="str">
        <f t="shared" si="154"/>
        <v>-1.14472617456065-3249.05166446591i</v>
      </c>
      <c r="D619" t="str">
        <f t="shared" si="155"/>
        <v>3.47812499948492-1797.56712936129i</v>
      </c>
      <c r="E619" t="str">
        <f t="shared" si="156"/>
        <v>162.46953259412+0.00646611137722996i</v>
      </c>
      <c r="F619" t="str">
        <f t="shared" si="157"/>
        <v>2.4249249248769-16869.0605122485i</v>
      </c>
      <c r="G619" t="str">
        <f t="shared" si="158"/>
        <v>0.999999999980193-4.45045976728259E-06i</v>
      </c>
      <c r="H619" t="str">
        <f t="shared" si="159"/>
        <v>1078.65446289188+1.86280226231692i</v>
      </c>
      <c r="I619" t="str">
        <f t="shared" si="160"/>
        <v>96.0265097890072-51331.343792148i</v>
      </c>
      <c r="K619" t="str">
        <f t="shared" si="161"/>
        <v>0.011124938174263-0.0000258881072621537i</v>
      </c>
      <c r="L619" t="str">
        <f t="shared" si="162"/>
        <v>0.00015-31.8717568623264i</v>
      </c>
      <c r="M619" t="str">
        <f t="shared" si="163"/>
        <v>0.0004-5.624427681587i</v>
      </c>
      <c r="N619">
        <f t="shared" si="164"/>
        <v>89.97981319395322</v>
      </c>
      <c r="O619">
        <f t="shared" si="165"/>
        <v>70.235132884898121</v>
      </c>
      <c r="P619" s="3">
        <f t="shared" si="166"/>
        <v>70.235132884898121</v>
      </c>
      <c r="Q619" s="3">
        <f t="shared" si="167"/>
        <v>-90.02018680604678</v>
      </c>
      <c r="R619">
        <f t="shared" si="168"/>
        <v>89.97981319395322</v>
      </c>
      <c r="S619">
        <f t="shared" si="169"/>
        <v>8.8539083876082569E-3</v>
      </c>
      <c r="T619">
        <f t="shared" si="152"/>
        <v>70.235132884898121</v>
      </c>
    </row>
    <row r="620" spans="1:20" x14ac:dyDescent="0.25">
      <c r="A620">
        <f t="shared" si="153"/>
        <v>55.842143931084422</v>
      </c>
      <c r="B620">
        <f t="shared" si="170"/>
        <v>8.8875532394811696</v>
      </c>
      <c r="C620" t="str">
        <f t="shared" si="154"/>
        <v>-1.1447261115716-3236.75198114577i</v>
      </c>
      <c r="D620" t="str">
        <f t="shared" si="155"/>
        <v>3.47812499948101-1790.76223319743i</v>
      </c>
      <c r="E620" t="str">
        <f t="shared" si="156"/>
        <v>162.469532560863+0.00649068273866119i</v>
      </c>
      <c r="F620" t="str">
        <f t="shared" si="157"/>
        <v>2.42492492487653-16805.2007494827i</v>
      </c>
      <c r="G620" t="str">
        <f t="shared" si="158"/>
        <v>0.999999999980043-4.46737151439759E-06i</v>
      </c>
      <c r="H620" t="str">
        <f t="shared" si="159"/>
        <v>1078.654484041+1.86988091726967i</v>
      </c>
      <c r="I620" t="str">
        <f t="shared" si="160"/>
        <v>96.0265102354391-51137.0240105777i</v>
      </c>
      <c r="K620" t="str">
        <f t="shared" si="161"/>
        <v>0.0111249377034974-0.0000259864809410882i</v>
      </c>
      <c r="L620" t="str">
        <f t="shared" si="162"/>
        <v>0.00015-31.7511026721721i</v>
      </c>
      <c r="M620" t="str">
        <f t="shared" si="163"/>
        <v>0.0004-5.60313576567741i</v>
      </c>
      <c r="N620">
        <f t="shared" si="164"/>
        <v>89.979736485050765</v>
      </c>
      <c r="O620">
        <f t="shared" si="165"/>
        <v>70.202188993131529</v>
      </c>
      <c r="P620" s="3">
        <f t="shared" si="166"/>
        <v>70.202188993131529</v>
      </c>
      <c r="Q620" s="3">
        <f t="shared" si="167"/>
        <v>-90.020263514949235</v>
      </c>
      <c r="R620">
        <f t="shared" si="168"/>
        <v>89.979736485050765</v>
      </c>
      <c r="S620">
        <f t="shared" si="169"/>
        <v>8.8875532394811704E-3</v>
      </c>
      <c r="T620">
        <f t="shared" ref="T620:T683" si="171">P620</f>
        <v>70.202188993131529</v>
      </c>
    </row>
    <row r="621" spans="1:20" x14ac:dyDescent="0.25">
      <c r="A621">
        <f t="shared" ref="A621:A684" si="172">2*PI()*B621</f>
        <v>56.054344078022538</v>
      </c>
      <c r="B621">
        <f t="shared" si="170"/>
        <v>8.9213259417911974</v>
      </c>
      <c r="C621" t="str">
        <f t="shared" ref="C621:C684" si="173">IMPRODUCT(D621,E621,$C$40,,K621,$C$41)</f>
        <v>-1.14472604810304-3224.4988595895i</v>
      </c>
      <c r="D621" t="str">
        <f t="shared" ref="D621:D684" si="174">IMDIV(IMPRODUCT($C$37,$C$38,COMPLEX(1,A621/$C$38)),IMSUM(-1*A621*A621/$C$39,COMPLEX(0,1*A621)))</f>
        <v>3.47812499947705-1783.9830977495i</v>
      </c>
      <c r="E621" t="str">
        <f t="shared" ref="E621:E684" si="175">IMDIV(IMPRODUCT(IMSUM(F621,G621),$C$29,H621),IMSUM(1,I621))</f>
        <v>162.469532527352+0.0065153474728473i</v>
      </c>
      <c r="F621" t="str">
        <f t="shared" ref="F621:F684" si="176">IMDIV(IMPRODUCT($C$14,$C$15,COMPLEX(1,A621/$C$15)),IMSUM(-1*A621*A621/$C$16,COMPLEX(0,A621)))</f>
        <v>2.42492492487616-16741.5827351715i</v>
      </c>
      <c r="G621" t="str">
        <f t="shared" ref="G621:G684" si="177">IMDIV(1,COMPLEX(1,A621*$C$9*$C$10))</f>
        <v>0.999999999979891-4.48434752615162E-06i</v>
      </c>
      <c r="H621" t="str">
        <f t="shared" ref="H621:H684" si="178">IMDIV($C$3,IMSUM(K621,COMPLEX(0,$C$28*A621)))</f>
        <v>1078.65450535118+1.87698647118401i</v>
      </c>
      <c r="I621" t="str">
        <f t="shared" ref="I621:I684" si="179">IMPRODUCT(F621,$C$29,H621,$C$31)</f>
        <v>96.0265106852718-50943.4398522664i</v>
      </c>
      <c r="K621" t="str">
        <f t="shared" ref="K621:K684" si="180">IF($C$26&lt;=0,IMDIV(1,IMSUM(IMDIV(1,L621),1/$C$18)),IMDIV(1,IMSUM(IMDIV(1,L621),1/$C$18,IMDIV(1,M621))))</f>
        <v>0.0111249372291471-0.000026085228427087i</v>
      </c>
      <c r="L621" t="str">
        <f t="shared" ref="L621:L684" si="181">IMSUM($C$21/$C$22,IMDIV(1,COMPLEX(0,$C$20*$C$22*A621)))</f>
        <v>0.00015-31.6309052322894i</v>
      </c>
      <c r="M621" t="str">
        <f t="shared" ref="M621:M684" si="182">IMSUM($C$25/$C$26,IMDIV(1,COMPLEX(0,$C$24*$C$26*A621)))</f>
        <v>0.0004-5.58192445275695i</v>
      </c>
      <c r="N621">
        <f t="shared" ref="N621:N684" si="183">ABS(R621)</f>
        <v>89.979659484665476</v>
      </c>
      <c r="O621">
        <f t="shared" ref="O621:O684" si="184">ABS(P621)</f>
        <v>70.169245100871095</v>
      </c>
      <c r="P621" s="3">
        <f t="shared" ref="P621:P684" si="185">20*LOG10(IMABS(C621))</f>
        <v>70.169245100871095</v>
      </c>
      <c r="Q621" s="3">
        <f t="shared" ref="Q621:Q684" si="186">IMARGUMENT(C621)*180/PI()</f>
        <v>-90.020340515334524</v>
      </c>
      <c r="R621">
        <f t="shared" ref="R621:R684" si="187">IF(Q621&lt;0,Q621+180,Q621-180)</f>
        <v>89.979659484665476</v>
      </c>
      <c r="S621">
        <f t="shared" ref="S621:S684" si="188">B621/1000</f>
        <v>8.9213259417911979E-3</v>
      </c>
      <c r="T621">
        <f t="shared" si="171"/>
        <v>70.169245100871095</v>
      </c>
    </row>
    <row r="622" spans="1:20" x14ac:dyDescent="0.25">
      <c r="A622">
        <f t="shared" si="172"/>
        <v>56.267350585519019</v>
      </c>
      <c r="B622">
        <f t="shared" ref="B622:B685" si="189">B621*(1+B$42)</f>
        <v>8.9552269803700035</v>
      </c>
      <c r="C622" t="str">
        <f t="shared" si="173"/>
        <v>-1.14472598415107-3212.29212353188i</v>
      </c>
      <c r="D622" t="str">
        <f t="shared" si="174"/>
        <v>3.47812499947308-1777.22962549735i</v>
      </c>
      <c r="E622" t="str">
        <f t="shared" si="175"/>
        <v>162.469532493586+0.0065401059346236i</v>
      </c>
      <c r="F622" t="str">
        <f t="shared" si="176"/>
        <v>2.4249249248758-16678.2055541485i</v>
      </c>
      <c r="G622" t="str">
        <f t="shared" si="177"/>
        <v>0.999999999979738-4.50138804675031E-06i</v>
      </c>
      <c r="H622" t="str">
        <f t="shared" si="178"/>
        <v>1078.65452682362+1.88411902627676i</v>
      </c>
      <c r="I622" t="str">
        <f t="shared" si="179"/>
        <v>96.0265111385283-50750.5885324401i</v>
      </c>
      <c r="K622" t="str">
        <f t="shared" si="180"/>
        <v>0.011124936751185-0.0000261843511404692i</v>
      </c>
      <c r="L622" t="str">
        <f t="shared" si="181"/>
        <v>0.00015-31.5111628135977i</v>
      </c>
      <c r="M622" t="str">
        <f t="shared" si="182"/>
        <v>0.0004-5.5607934376937i</v>
      </c>
      <c r="N622">
        <f t="shared" si="183"/>
        <v>89.979582191689872</v>
      </c>
      <c r="O622">
        <f t="shared" si="184"/>
        <v>70.136301208113139</v>
      </c>
      <c r="P622" s="3">
        <f t="shared" si="185"/>
        <v>70.136301208113139</v>
      </c>
      <c r="Q622" s="3">
        <f t="shared" si="186"/>
        <v>-90.020417808310128</v>
      </c>
      <c r="R622">
        <f t="shared" si="187"/>
        <v>89.979582191689872</v>
      </c>
      <c r="S622">
        <f t="shared" si="188"/>
        <v>8.9552269803700041E-3</v>
      </c>
      <c r="T622">
        <f t="shared" si="171"/>
        <v>70.136301208113139</v>
      </c>
    </row>
    <row r="623" spans="1:20" x14ac:dyDescent="0.25">
      <c r="A623">
        <f t="shared" si="172"/>
        <v>56.481166517743993</v>
      </c>
      <c r="B623">
        <f t="shared" si="189"/>
        <v>8.9892568428954096</v>
      </c>
      <c r="C623" t="str">
        <f t="shared" si="173"/>
        <v>-1.14472591971219-3200.13159737494i</v>
      </c>
      <c r="D623" t="str">
        <f t="shared" si="174"/>
        <v>3.47812499946906-1770.50171929003i</v>
      </c>
      <c r="E623" t="str">
        <f t="shared" si="175"/>
        <v>162.469532459563+0.00656495848017146i</v>
      </c>
      <c r="F623" t="str">
        <f t="shared" si="176"/>
        <v>2.42492492487542-16615.0682947117i</v>
      </c>
      <c r="G623" t="str">
        <f t="shared" si="177"/>
        <v>0.999999999979583-4.51849332132727E-06i</v>
      </c>
      <c r="H623" t="str">
        <f t="shared" si="178"/>
        <v>1078.65454845955+1.89127868515325i</v>
      </c>
      <c r="I623" t="str">
        <f t="shared" si="179"/>
        <v>96.0265115952351-50558.4672768677i</v>
      </c>
      <c r="K623" t="str">
        <f t="shared" si="180"/>
        <v>0.0111249362695836-0.0000262838505069493i</v>
      </c>
      <c r="L623" t="str">
        <f t="shared" si="181"/>
        <v>0.00015-31.3918736935622i</v>
      </c>
      <c r="M623" t="str">
        <f t="shared" si="182"/>
        <v>0.0004-5.53974241651096i</v>
      </c>
      <c r="N623">
        <f t="shared" si="183"/>
        <v>89.979504605012167</v>
      </c>
      <c r="O623">
        <f t="shared" si="184"/>
        <v>70.103357314853994</v>
      </c>
      <c r="P623" s="3">
        <f t="shared" si="185"/>
        <v>70.103357314853994</v>
      </c>
      <c r="Q623" s="3">
        <f t="shared" si="186"/>
        <v>-90.020495394987833</v>
      </c>
      <c r="R623">
        <f t="shared" si="187"/>
        <v>89.979504605012167</v>
      </c>
      <c r="S623">
        <f t="shared" si="188"/>
        <v>8.989256842895409E-3</v>
      </c>
      <c r="T623">
        <f t="shared" si="171"/>
        <v>70.103357314853994</v>
      </c>
    </row>
    <row r="624" spans="1:20" x14ac:dyDescent="0.25">
      <c r="A624">
        <f t="shared" si="172"/>
        <v>56.69579495051142</v>
      </c>
      <c r="B624">
        <f t="shared" si="189"/>
        <v>9.0234160188984127</v>
      </c>
      <c r="C624" t="str">
        <f t="shared" si="173"/>
        <v>-1.1447258547828-3188.01710618537i</v>
      </c>
      <c r="D624" t="str">
        <f t="shared" si="174"/>
        <v>3.47812499946501-1763.79928234434i</v>
      </c>
      <c r="E624" t="str">
        <f t="shared" si="175"/>
        <v>162.469532425282+0.00658990546702811i</v>
      </c>
      <c r="F624" t="str">
        <f t="shared" si="176"/>
        <v>2.42492492487503-16552.1700486105i</v>
      </c>
      <c r="G624" t="str">
        <f t="shared" si="177"/>
        <v>0.999999999979428-0.0000045356635959476i</v>
      </c>
      <c r="H624" t="str">
        <f t="shared" si="178"/>
        <v>1078.65457026023+1.89846555080879i</v>
      </c>
      <c r="I624" t="str">
        <f t="shared" si="179"/>
        <v>96.0265120554228-50367.0733218212i</v>
      </c>
      <c r="K624" t="str">
        <f t="shared" si="180"/>
        <v>0.011124935784315-0.0000263837279576582i</v>
      </c>
      <c r="L624" t="str">
        <f t="shared" si="181"/>
        <v>0.00015-31.2730361561687i</v>
      </c>
      <c r="M624" t="str">
        <f t="shared" si="182"/>
        <v>0.0004-5.51877108638273i</v>
      </c>
      <c r="N624">
        <f t="shared" si="183"/>
        <v>89.979426723516482</v>
      </c>
      <c r="O624">
        <f t="shared" si="184"/>
        <v>70.07041342108964</v>
      </c>
      <c r="P624" s="3">
        <f t="shared" si="185"/>
        <v>70.07041342108964</v>
      </c>
      <c r="Q624" s="3">
        <f t="shared" si="186"/>
        <v>-90.020573276483518</v>
      </c>
      <c r="R624">
        <f t="shared" si="187"/>
        <v>89.979426723516482</v>
      </c>
      <c r="S624">
        <f t="shared" si="188"/>
        <v>9.0234160188984135E-3</v>
      </c>
      <c r="T624">
        <f t="shared" si="171"/>
        <v>70.07041342108964</v>
      </c>
    </row>
    <row r="625" spans="1:20" x14ac:dyDescent="0.25">
      <c r="A625">
        <f t="shared" si="172"/>
        <v>56.911238971323364</v>
      </c>
      <c r="B625">
        <f t="shared" si="189"/>
        <v>9.0577049997702268</v>
      </c>
      <c r="C625" t="str">
        <f t="shared" si="173"/>
        <v>-1.14472578935887-3175.94847569214i</v>
      </c>
      <c r="D625" t="str">
        <f t="shared" si="174"/>
        <v>3.47812499946094-1757.12221824347i</v>
      </c>
      <c r="E625" t="str">
        <f t="shared" si="175"/>
        <v>162.469532390739+0.00661494725409151i</v>
      </c>
      <c r="F625" t="str">
        <f t="shared" si="176"/>
        <v>2.42492492487465-16489.5099110323i</v>
      </c>
      <c r="G625" t="str">
        <f t="shared" si="177"/>
        <v>0.999999999979271-4.55289911761149E-06i</v>
      </c>
      <c r="H625" t="str">
        <f t="shared" si="178"/>
        <v>1078.65459222692+1.90567972662992i</v>
      </c>
      <c r="I625" t="str">
        <f t="shared" si="179"/>
        <v>96.0265125191131-50176.403914034i</v>
      </c>
      <c r="K625" t="str">
        <f t="shared" si="180"/>
        <v>0.0111249352953514-0.0000264839849291626i</v>
      </c>
      <c r="L625" t="str">
        <f t="shared" si="181"/>
        <v>0.00015-31.1546484918995i</v>
      </c>
      <c r="M625" t="str">
        <f t="shared" si="182"/>
        <v>0.0004-5.49787914562934i</v>
      </c>
      <c r="N625">
        <f t="shared" si="183"/>
        <v>89.979348546082605</v>
      </c>
      <c r="O625">
        <f t="shared" si="184"/>
        <v>70.037469526816253</v>
      </c>
      <c r="P625" s="3">
        <f t="shared" si="185"/>
        <v>70.037469526816253</v>
      </c>
      <c r="Q625" s="3">
        <f t="shared" si="186"/>
        <v>-90.020651453917395</v>
      </c>
      <c r="R625">
        <f t="shared" si="187"/>
        <v>89.979348546082605</v>
      </c>
      <c r="S625">
        <f t="shared" si="188"/>
        <v>9.0577049997702264E-3</v>
      </c>
      <c r="T625">
        <f t="shared" si="171"/>
        <v>70.037469526816253</v>
      </c>
    </row>
    <row r="626" spans="1:20" x14ac:dyDescent="0.25">
      <c r="A626">
        <f t="shared" si="172"/>
        <v>57.127501679414401</v>
      </c>
      <c r="B626">
        <f t="shared" si="189"/>
        <v>9.0921242787693544</v>
      </c>
      <c r="C626" t="str">
        <f t="shared" si="173"/>
        <v>-1.1447257234368-3163.925532284i</v>
      </c>
      <c r="D626" t="str">
        <f t="shared" si="174"/>
        <v>3.47812499945683-1750.47043093562i</v>
      </c>
      <c r="E626" t="str">
        <f t="shared" si="175"/>
        <v>162.469532355933+0.00664008420161841i</v>
      </c>
      <c r="F626" t="str">
        <f t="shared" si="176"/>
        <v>2.42492492487428-16427.0869805901i</v>
      </c>
      <c r="G626" t="str">
        <f t="shared" si="177"/>
        <v>0.999999999979113-4.57020013425769E-06i</v>
      </c>
      <c r="H626" t="str">
        <f t="shared" si="178"/>
        <v>1078.65461436087+1.91292131639615i</v>
      </c>
      <c r="I626" t="str">
        <f t="shared" si="179"/>
        <v>96.0265129863336-49986.4563106624i</v>
      </c>
      <c r="K626" t="str">
        <f t="shared" si="180"/>
        <v>0.0111249348026647-0.000026584622863487i</v>
      </c>
      <c r="L626" t="str">
        <f t="shared" si="181"/>
        <v>0.00015-31.0367089977082i</v>
      </c>
      <c r="M626" t="str">
        <f t="shared" si="182"/>
        <v>0.0004-5.47706629371322i</v>
      </c>
      <c r="N626">
        <f t="shared" si="183"/>
        <v>89.979270071586129</v>
      </c>
      <c r="O626">
        <f t="shared" si="184"/>
        <v>70.004525632030081</v>
      </c>
      <c r="P626" s="3">
        <f t="shared" si="185"/>
        <v>70.004525632030081</v>
      </c>
      <c r="Q626" s="3">
        <f t="shared" si="186"/>
        <v>-90.020729928413871</v>
      </c>
      <c r="R626">
        <f t="shared" si="187"/>
        <v>89.979270071586129</v>
      </c>
      <c r="S626">
        <f t="shared" si="188"/>
        <v>9.0921242787693549E-3</v>
      </c>
      <c r="T626">
        <f t="shared" si="171"/>
        <v>70.004525632030081</v>
      </c>
    </row>
    <row r="627" spans="1:20" x14ac:dyDescent="0.25">
      <c r="A627">
        <f t="shared" si="172"/>
        <v>57.344586185796175</v>
      </c>
      <c r="B627">
        <f t="shared" si="189"/>
        <v>9.1266743510286776</v>
      </c>
      <c r="C627" t="str">
        <f t="shared" si="173"/>
        <v>-1.14472565701279-3151.94810300685i</v>
      </c>
      <c r="D627" t="str">
        <f t="shared" si="174"/>
        <v>3.4781249994527-1743.8438247326i</v>
      </c>
      <c r="E627" t="str">
        <f t="shared" si="175"/>
        <v>162.469532320862+0.00666531667124045i</v>
      </c>
      <c r="F627" t="str">
        <f t="shared" si="176"/>
        <v>2.42492492487388-16364.9003593091i</v>
      </c>
      <c r="G627" t="str">
        <f t="shared" si="177"/>
        <v>0.999999999978954-4.58756689476714E-06i</v>
      </c>
      <c r="H627" t="str">
        <f t="shared" si="178"/>
        <v>1078.65463666336+1.92019042428138i</v>
      </c>
      <c r="I627" t="str">
        <f t="shared" si="179"/>
        <v>96.0265134571125-49797.2277792467i</v>
      </c>
      <c r="K627" t="str">
        <f t="shared" si="180"/>
        <v>0.0111249343062265-0.0000266856432081338i</v>
      </c>
      <c r="L627" t="str">
        <f t="shared" si="181"/>
        <v>0.00015-30.9192159769957i</v>
      </c>
      <c r="M627" t="str">
        <f t="shared" si="182"/>
        <v>0.0004-5.45633223123451i</v>
      </c>
      <c r="N627">
        <f t="shared" si="183"/>
        <v>89.979191298898314</v>
      </c>
      <c r="O627">
        <f t="shared" si="184"/>
        <v>69.971581736727146</v>
      </c>
      <c r="P627" s="3">
        <f t="shared" si="185"/>
        <v>69.971581736727146</v>
      </c>
      <c r="Q627" s="3">
        <f t="shared" si="186"/>
        <v>-90.020808701101686</v>
      </c>
      <c r="R627">
        <f t="shared" si="187"/>
        <v>89.979191298898314</v>
      </c>
      <c r="S627">
        <f t="shared" si="188"/>
        <v>9.1266743510286779E-3</v>
      </c>
      <c r="T627">
        <f t="shared" si="171"/>
        <v>69.971581736727146</v>
      </c>
    </row>
    <row r="628" spans="1:20" x14ac:dyDescent="0.25">
      <c r="A628">
        <f t="shared" si="172"/>
        <v>57.562495613302204</v>
      </c>
      <c r="B628">
        <f t="shared" si="189"/>
        <v>9.1613557135625872</v>
      </c>
      <c r="C628" t="str">
        <f t="shared" si="173"/>
        <v>-1.14472559008296-3140.01601556137i</v>
      </c>
      <c r="D628" t="str">
        <f t="shared" si="174"/>
        <v>3.47812499944854-1737.24230430845i</v>
      </c>
      <c r="E628" t="str">
        <f t="shared" si="175"/>
        <v>162.469532285524+0.00669064502595886i</v>
      </c>
      <c r="F628" t="str">
        <f t="shared" si="176"/>
        <v>2.42492492487349-16302.9491526139i</v>
      </c>
      <c r="G628" t="str">
        <f t="shared" si="177"/>
        <v>0.999999999978794-4.60499964896653E-06i</v>
      </c>
      <c r="H628" t="str">
        <f t="shared" si="178"/>
        <v>1078.65465913566+1.9274871548553i</v>
      </c>
      <c r="I628" t="str">
        <f t="shared" si="179"/>
        <v>96.0265139314745-49608.7155976703i</v>
      </c>
      <c r="K628" t="str">
        <f t="shared" si="180"/>
        <v>0.0111249338060083-0.0000267870474161038i</v>
      </c>
      <c r="L628" t="str">
        <f t="shared" si="181"/>
        <v>0.00015-30.8021677395852i</v>
      </c>
      <c r="M628" t="str">
        <f t="shared" si="182"/>
        <v>0.0004-5.43567665992679i</v>
      </c>
      <c r="N628">
        <f t="shared" si="183"/>
        <v>89.979112226886201</v>
      </c>
      <c r="O628">
        <f t="shared" si="184"/>
        <v>69.938637840903581</v>
      </c>
      <c r="P628" s="3">
        <f t="shared" si="185"/>
        <v>69.938637840903581</v>
      </c>
      <c r="Q628" s="3">
        <f t="shared" si="186"/>
        <v>-90.020887773113799</v>
      </c>
      <c r="R628">
        <f t="shared" si="187"/>
        <v>89.979112226886201</v>
      </c>
      <c r="S628">
        <f t="shared" si="188"/>
        <v>9.161355713562587E-3</v>
      </c>
      <c r="T628">
        <f t="shared" si="171"/>
        <v>69.938637840903581</v>
      </c>
    </row>
    <row r="629" spans="1:20" x14ac:dyDescent="0.25">
      <c r="A629">
        <f t="shared" si="172"/>
        <v>57.781233096632747</v>
      </c>
      <c r="B629">
        <f t="shared" si="189"/>
        <v>9.1961688652741245</v>
      </c>
      <c r="C629" t="str">
        <f t="shared" si="173"/>
        <v>-1.14472552264355-3128.12909830042i</v>
      </c>
      <c r="D629" t="str">
        <f t="shared" si="174"/>
        <v>3.47812499944434-1730.66577469807i</v>
      </c>
      <c r="E629" t="str">
        <f t="shared" si="175"/>
        <v>162.469532249917+0.00671606963015605i</v>
      </c>
      <c r="F629" t="str">
        <f t="shared" si="176"/>
        <v>2.42492492487311-16241.2324693155i</v>
      </c>
      <c r="G629" t="str">
        <f t="shared" si="177"/>
        <v>0.999999999978632-4.62249864763185E-06i</v>
      </c>
      <c r="H629" t="str">
        <f t="shared" si="178"/>
        <v>1078.65468177909+1.93481161308511i</v>
      </c>
      <c r="I629" t="str">
        <f t="shared" si="179"/>
        <v>96.0265144094503-49420.9170541231i</v>
      </c>
      <c r="K629" t="str">
        <f t="shared" si="180"/>
        <v>0.0111249333019812-0.0000268888369459177i</v>
      </c>
      <c r="L629" t="str">
        <f t="shared" si="181"/>
        <v>0.00015-30.6855626016987i</v>
      </c>
      <c r="M629" t="str">
        <f t="shared" si="182"/>
        <v>0.0004-5.41509928265272i</v>
      </c>
      <c r="N629">
        <f t="shared" si="183"/>
        <v>89.97903285441248</v>
      </c>
      <c r="O629">
        <f t="shared" si="184"/>
        <v>69.905693944555267</v>
      </c>
      <c r="P629" s="3">
        <f t="shared" si="185"/>
        <v>69.905693944555267</v>
      </c>
      <c r="Q629" s="3">
        <f t="shared" si="186"/>
        <v>-90.02096714558752</v>
      </c>
      <c r="R629">
        <f t="shared" si="187"/>
        <v>89.97903285441248</v>
      </c>
      <c r="S629">
        <f t="shared" si="188"/>
        <v>9.1961688652741243E-3</v>
      </c>
      <c r="T629">
        <f t="shared" si="171"/>
        <v>69.905693944555267</v>
      </c>
    </row>
    <row r="630" spans="1:20" x14ac:dyDescent="0.25">
      <c r="A630">
        <f t="shared" si="172"/>
        <v>58.000801782399947</v>
      </c>
      <c r="B630">
        <f t="shared" si="189"/>
        <v>9.2311143069621657</v>
      </c>
      <c r="C630" t="str">
        <f t="shared" si="173"/>
        <v>-1.14472545469062-3116.28718022678i</v>
      </c>
      <c r="D630" t="str">
        <f t="shared" si="174"/>
        <v>3.47812499944011-1724.1141412959i</v>
      </c>
      <c r="E630" t="str">
        <f t="shared" si="175"/>
        <v>162.469532214039+0.00674159084960362i</v>
      </c>
      <c r="F630" t="str">
        <f t="shared" si="176"/>
        <v>2.4249249248727-16179.7494215988i</v>
      </c>
      <c r="G630" t="str">
        <f t="shared" si="177"/>
        <v>0.99999999997847-0.0000046400641424921i</v>
      </c>
      <c r="H630" t="str">
        <f t="shared" si="178"/>
        <v>1078.65470459493+1.94216390433674i</v>
      </c>
      <c r="I630" t="str">
        <f t="shared" si="179"/>
        <v>96.0265148910645-49233.8294470595i</v>
      </c>
      <c r="K630" t="str">
        <f t="shared" si="180"/>
        <v>0.0111249327941163-0.0000269910132616366i</v>
      </c>
      <c r="L630" t="str">
        <f t="shared" si="181"/>
        <v>0.00015-30.5693988859322i</v>
      </c>
      <c r="M630" t="str">
        <f t="shared" si="182"/>
        <v>0.0004-5.3945998033998i</v>
      </c>
      <c r="N630">
        <f t="shared" si="183"/>
        <v>89.978953180335552</v>
      </c>
      <c r="O630">
        <f t="shared" si="184"/>
        <v>69.872750047678409</v>
      </c>
      <c r="P630" s="3">
        <f t="shared" si="185"/>
        <v>69.872750047678409</v>
      </c>
      <c r="Q630" s="3">
        <f t="shared" si="186"/>
        <v>-90.021046819664448</v>
      </c>
      <c r="R630">
        <f t="shared" si="187"/>
        <v>89.978953180335552</v>
      </c>
      <c r="S630">
        <f t="shared" si="188"/>
        <v>9.2311143069621661E-3</v>
      </c>
      <c r="T630">
        <f t="shared" si="171"/>
        <v>69.872750047678409</v>
      </c>
    </row>
    <row r="631" spans="1:20" x14ac:dyDescent="0.25">
      <c r="A631">
        <f t="shared" si="172"/>
        <v>58.221204829173075</v>
      </c>
      <c r="B631">
        <f t="shared" si="189"/>
        <v>9.266192541328623</v>
      </c>
      <c r="C631" t="str">
        <f t="shared" si="173"/>
        <v>-1.14472538622027-3104.49009099044i</v>
      </c>
      <c r="D631" t="str">
        <f t="shared" si="174"/>
        <v>3.47812499943584-1717.58730985447i</v>
      </c>
      <c r="E631" t="str">
        <f t="shared" si="175"/>
        <v>162.469532177888+0.00676720905145577i</v>
      </c>
      <c r="F631" t="str">
        <f t="shared" si="176"/>
        <v>2.42492492487232-16118.4991250094i</v>
      </c>
      <c r="G631" t="str">
        <f t="shared" si="177"/>
        <v>0.999999999978306-4.65769638623281E-06i</v>
      </c>
      <c r="H631" t="str">
        <f t="shared" si="178"/>
        <v>1078.65472758449+1.94954413437662i</v>
      </c>
      <c r="I631" t="str">
        <f t="shared" si="179"/>
        <v>96.0265153763454-49047.4500851607i</v>
      </c>
      <c r="K631" t="str">
        <f t="shared" si="180"/>
        <v>0.0111249322823844-0.0000270935778328833i</v>
      </c>
      <c r="L631" t="str">
        <f t="shared" si="181"/>
        <v>0.00015-30.4536749212315i</v>
      </c>
      <c r="M631" t="str">
        <f t="shared" si="182"/>
        <v>0.0004-5.37417792727615i</v>
      </c>
      <c r="N631">
        <f t="shared" si="183"/>
        <v>89.978873203509423</v>
      </c>
      <c r="O631">
        <f t="shared" si="184"/>
        <v>69.839806150268885</v>
      </c>
      <c r="P631" s="3">
        <f t="shared" si="185"/>
        <v>69.839806150268885</v>
      </c>
      <c r="Q631" s="3">
        <f t="shared" si="186"/>
        <v>-90.021126796490577</v>
      </c>
      <c r="R631">
        <f t="shared" si="187"/>
        <v>89.978873203509423</v>
      </c>
      <c r="S631">
        <f t="shared" si="188"/>
        <v>9.2661925413286238E-3</v>
      </c>
      <c r="T631">
        <f t="shared" si="171"/>
        <v>69.839806150268885</v>
      </c>
    </row>
    <row r="632" spans="1:20" x14ac:dyDescent="0.25">
      <c r="A632">
        <f t="shared" si="172"/>
        <v>58.442445407523934</v>
      </c>
      <c r="B632">
        <f t="shared" si="189"/>
        <v>9.3014040729856724</v>
      </c>
      <c r="C632" t="str">
        <f t="shared" si="173"/>
        <v>-1.14472531722861-3092.73766088629i</v>
      </c>
      <c r="D632" t="str">
        <f t="shared" si="174"/>
        <v>3.47812499943155-1711.08518648313i</v>
      </c>
      <c r="E632" t="str">
        <f t="shared" si="175"/>
        <v>162.469532141461+0.00679292460426705i</v>
      </c>
      <c r="F632" t="str">
        <f t="shared" si="176"/>
        <v>2.42492492487192-16057.4806984414i</v>
      </c>
      <c r="G632" t="str">
        <f t="shared" si="177"/>
        <v>0.999999999978141-4.67539563249971E-06i</v>
      </c>
      <c r="H632" t="str">
        <f t="shared" si="178"/>
        <v>1078.65475074912+1.95695240937312i</v>
      </c>
      <c r="I632" t="str">
        <f t="shared" si="179"/>
        <v>96.0265158653237-48861.776287299i</v>
      </c>
      <c r="K632" t="str">
        <f t="shared" si="180"/>
        <v>0.0111249317667559-0.0000271965321348631i</v>
      </c>
      <c r="L632" t="str">
        <f t="shared" si="181"/>
        <v>0.00015-30.3383890428686i</v>
      </c>
      <c r="M632" t="str">
        <f t="shared" si="182"/>
        <v>0.0004-5.35383336050621i</v>
      </c>
      <c r="N632">
        <f t="shared" si="183"/>
        <v>89.978792922783811</v>
      </c>
      <c r="O632">
        <f t="shared" si="184"/>
        <v>69.80686225232256</v>
      </c>
      <c r="P632" s="3">
        <f t="shared" si="185"/>
        <v>69.80686225232256</v>
      </c>
      <c r="Q632" s="3">
        <f t="shared" si="186"/>
        <v>-90.021207077216189</v>
      </c>
      <c r="R632">
        <f t="shared" si="187"/>
        <v>89.978792922783811</v>
      </c>
      <c r="S632">
        <f t="shared" si="188"/>
        <v>9.3014040729856723E-3</v>
      </c>
      <c r="T632">
        <f t="shared" si="171"/>
        <v>69.80686225232256</v>
      </c>
    </row>
    <row r="633" spans="1:20" x14ac:dyDescent="0.25">
      <c r="A633">
        <f t="shared" si="172"/>
        <v>58.664526700072521</v>
      </c>
      <c r="B633">
        <f t="shared" si="189"/>
        <v>9.3367494084630174</v>
      </c>
      <c r="C633" t="str">
        <f t="shared" si="173"/>
        <v>-1.14472524771159-3081.02972085171i</v>
      </c>
      <c r="D633" t="str">
        <f t="shared" si="174"/>
        <v>3.47812499942722-1704.60767764665i</v>
      </c>
      <c r="E633" t="str">
        <f t="shared" si="175"/>
        <v>162.469532104758+0.00681873787799147i</v>
      </c>
      <c r="F633" t="str">
        <f t="shared" si="176"/>
        <v>2.42492492487151-15996.693264124i</v>
      </c>
      <c r="G633" t="str">
        <f t="shared" si="177"/>
        <v>0.999999999977974-4.69316213590243E-06i</v>
      </c>
      <c r="H633" t="str">
        <f t="shared" si="178"/>
        <v>1078.65477409013+1.96438883589797i</v>
      </c>
      <c r="I633" t="str">
        <f t="shared" si="179"/>
        <v>96.0265163580241-48676.8053824927i</v>
      </c>
      <c r="K633" t="str">
        <f t="shared" si="180"/>
        <v>0.0111249312472012-0.000027299877648385i</v>
      </c>
      <c r="L633" t="str">
        <f t="shared" si="181"/>
        <v>0.00015-30.2235395924174i</v>
      </c>
      <c r="M633" t="str">
        <f t="shared" si="182"/>
        <v>0.0004-5.3335658104266i</v>
      </c>
      <c r="N633">
        <f t="shared" si="183"/>
        <v>89.97871233700404</v>
      </c>
      <c r="O633">
        <f t="shared" si="184"/>
        <v>69.773918353835441</v>
      </c>
      <c r="P633" s="3">
        <f t="shared" si="185"/>
        <v>69.773918353835441</v>
      </c>
      <c r="Q633" s="3">
        <f t="shared" si="186"/>
        <v>-90.02128766299596</v>
      </c>
      <c r="R633">
        <f t="shared" si="187"/>
        <v>89.97871233700404</v>
      </c>
      <c r="S633">
        <f t="shared" si="188"/>
        <v>9.336749408463017E-3</v>
      </c>
      <c r="T633">
        <f t="shared" si="171"/>
        <v>69.773918353835441</v>
      </c>
    </row>
    <row r="634" spans="1:20" x14ac:dyDescent="0.25">
      <c r="A634">
        <f t="shared" si="172"/>
        <v>58.887451901532799</v>
      </c>
      <c r="B634">
        <f t="shared" si="189"/>
        <v>9.3722290562151773</v>
      </c>
      <c r="C634" t="str">
        <f t="shared" si="173"/>
        <v>-1.14472517766524-3069.36610246403i</v>
      </c>
      <c r="D634" t="str">
        <f t="shared" si="174"/>
        <v>3.47812499942286-1698.15469016389i</v>
      </c>
      <c r="E634" t="str">
        <f t="shared" si="175"/>
        <v>162.469532067774+0.00684464924399004i</v>
      </c>
      <c r="F634" t="str">
        <f t="shared" si="176"/>
        <v>2.42492492487111-15936.1359476098i</v>
      </c>
      <c r="G634" t="str">
        <f t="shared" si="177"/>
        <v>0.999999999977806-4.71099615201807E-06i</v>
      </c>
      <c r="H634" t="str">
        <f t="shared" si="178"/>
        <v>1078.65479760887+1.97185352092794i</v>
      </c>
      <c r="I634" t="str">
        <f t="shared" si="179"/>
        <v>96.0265168544767-48492.5347098741i</v>
      </c>
      <c r="K634" t="str">
        <f t="shared" si="180"/>
        <v>0.0111249307236905-0.000027403615859884i</v>
      </c>
      <c r="L634" t="str">
        <f t="shared" si="181"/>
        <v>0.00015-30.10912491773i</v>
      </c>
      <c r="M634" t="str">
        <f t="shared" si="182"/>
        <v>0.0004-5.31337498548177i</v>
      </c>
      <c r="N634">
        <f t="shared" si="183"/>
        <v>89.978631445011089</v>
      </c>
      <c r="O634">
        <f t="shared" si="184"/>
        <v>69.740974454803364</v>
      </c>
      <c r="P634" s="3">
        <f t="shared" si="185"/>
        <v>69.740974454803364</v>
      </c>
      <c r="Q634" s="3">
        <f t="shared" si="186"/>
        <v>-90.021368554988911</v>
      </c>
      <c r="R634">
        <f t="shared" si="187"/>
        <v>89.978631445011089</v>
      </c>
      <c r="S634">
        <f t="shared" si="188"/>
        <v>9.3722290562151776E-3</v>
      </c>
      <c r="T634">
        <f t="shared" si="171"/>
        <v>69.740974454803364</v>
      </c>
    </row>
    <row r="635" spans="1:20" x14ac:dyDescent="0.25">
      <c r="A635">
        <f t="shared" si="172"/>
        <v>59.111224218758629</v>
      </c>
      <c r="B635">
        <f t="shared" si="189"/>
        <v>9.4078435266287954</v>
      </c>
      <c r="C635" t="str">
        <f t="shared" si="173"/>
        <v>-1.14472510708554-3057.74663793822i</v>
      </c>
      <c r="D635" t="str">
        <f t="shared" si="174"/>
        <v>3.47812499941846-1691.72613120647i</v>
      </c>
      <c r="E635" t="str">
        <f t="shared" si="175"/>
        <v>162.469532030509+0.00687065907503505i</v>
      </c>
      <c r="F635" t="str">
        <f t="shared" si="176"/>
        <v>2.42492492487071-15875.8078777613i</v>
      </c>
      <c r="G635" t="str">
        <f t="shared" si="177"/>
        <v>0.999999999977637-4.72889793739494E-06i</v>
      </c>
      <c r="H635" t="str">
        <f t="shared" si="178"/>
        <v>1078.65482130669+1.9793465718463i</v>
      </c>
      <c r="I635" t="str">
        <f t="shared" si="179"/>
        <v>96.0265173547083-48308.9616186472i</v>
      </c>
      <c r="K635" t="str">
        <f t="shared" si="180"/>
        <v>0.0111249301961936-0.0000275077482614406i</v>
      </c>
      <c r="L635" t="str">
        <f t="shared" si="181"/>
        <v>0.00015-29.9951433729129i</v>
      </c>
      <c r="M635" t="str">
        <f t="shared" si="182"/>
        <v>0.0004-5.29326059521992i</v>
      </c>
      <c r="N635">
        <f t="shared" si="183"/>
        <v>89.978550245641429</v>
      </c>
      <c r="O635">
        <f t="shared" si="184"/>
        <v>69.708030555222265</v>
      </c>
      <c r="P635" s="3">
        <f t="shared" si="185"/>
        <v>69.708030555222265</v>
      </c>
      <c r="Q635" s="3">
        <f t="shared" si="186"/>
        <v>-90.021449754358571</v>
      </c>
      <c r="R635">
        <f t="shared" si="187"/>
        <v>89.978550245641429</v>
      </c>
      <c r="S635">
        <f t="shared" si="188"/>
        <v>9.4078435266287952E-3</v>
      </c>
      <c r="T635">
        <f t="shared" si="171"/>
        <v>69.708030555222265</v>
      </c>
    </row>
    <row r="636" spans="1:20" x14ac:dyDescent="0.25">
      <c r="A636">
        <f t="shared" si="172"/>
        <v>59.335846870789915</v>
      </c>
      <c r="B636">
        <f t="shared" si="189"/>
        <v>9.4435933320299856</v>
      </c>
      <c r="C636" t="str">
        <f t="shared" si="173"/>
        <v>-1.14472503596838-3046.17116012437i</v>
      </c>
      <c r="D636" t="str">
        <f t="shared" si="174"/>
        <v>3.47812499941404-1685.32190829739i</v>
      </c>
      <c r="E636" t="str">
        <f t="shared" si="175"/>
        <v>162.469531992961+0.00689676774531302i</v>
      </c>
      <c r="F636" t="str">
        <f t="shared" si="176"/>
        <v>2.42492492487027-15815.708186739i</v>
      </c>
      <c r="G636" t="str">
        <f t="shared" si="177"/>
        <v>0.999999999977467-4.74686774955623E-06i</v>
      </c>
      <c r="H636" t="str">
        <f t="shared" si="178"/>
        <v>1078.65484518496+1.98686809644441i</v>
      </c>
      <c r="I636" t="str">
        <f t="shared" si="179"/>
        <v>96.0265178587484-48126.0834680518i</v>
      </c>
      <c r="K636" t="str">
        <f t="shared" si="180"/>
        <v>0.0111249296646802-0.000027612276350804i</v>
      </c>
      <c r="L636" t="str">
        <f t="shared" si="181"/>
        <v>0.00015-29.8815933183034i</v>
      </c>
      <c r="M636" t="str">
        <f t="shared" si="182"/>
        <v>0.0004-5.27322235028883i</v>
      </c>
      <c r="N636">
        <f t="shared" si="183"/>
        <v>89.978468737727198</v>
      </c>
      <c r="O636">
        <f t="shared" si="184"/>
        <v>69.675086655087924</v>
      </c>
      <c r="P636" s="3">
        <f t="shared" si="185"/>
        <v>69.675086655087924</v>
      </c>
      <c r="Q636" s="3">
        <f t="shared" si="186"/>
        <v>-90.021531262272802</v>
      </c>
      <c r="R636">
        <f t="shared" si="187"/>
        <v>89.978468737727198</v>
      </c>
      <c r="S636">
        <f t="shared" si="188"/>
        <v>9.4435933320299852E-3</v>
      </c>
      <c r="T636">
        <f t="shared" si="171"/>
        <v>69.675086655087924</v>
      </c>
    </row>
    <row r="637" spans="1:20" x14ac:dyDescent="0.25">
      <c r="A637">
        <f t="shared" si="172"/>
        <v>59.561323088898916</v>
      </c>
      <c r="B637">
        <f t="shared" si="189"/>
        <v>9.4794789866916993</v>
      </c>
      <c r="C637" t="str">
        <f t="shared" si="173"/>
        <v>-1.14472496430977-3034.63950250531i</v>
      </c>
      <c r="D637" t="str">
        <f t="shared" si="174"/>
        <v>3.47812499940957-1678.94192930977i</v>
      </c>
      <c r="E637" t="str">
        <f t="shared" si="175"/>
        <v>162.469531955126+0.00692297563043475i</v>
      </c>
      <c r="F637" t="str">
        <f t="shared" si="176"/>
        <v>2.42492492486988-15755.8360099887i</v>
      </c>
      <c r="G637" t="str">
        <f t="shared" si="177"/>
        <v>0.999999999977296-4.76490584700373E-06i</v>
      </c>
      <c r="H637" t="str">
        <f t="shared" si="178"/>
        <v>1078.65486924505+1.99441820292327i</v>
      </c>
      <c r="I637" t="str">
        <f t="shared" si="179"/>
        <v>96.0265183666276-47943.8976273243i</v>
      </c>
      <c r="K637" t="str">
        <f t="shared" si="180"/>
        <v>0.0111249291291196-0.0000277172016314123i</v>
      </c>
      <c r="L637" t="str">
        <f t="shared" si="181"/>
        <v>0.00015-29.7684731204457i</v>
      </c>
      <c r="M637" t="str">
        <f t="shared" si="182"/>
        <v>0.0004-5.2532599624316i</v>
      </c>
      <c r="N637">
        <f t="shared" si="183"/>
        <v>89.978386920096057</v>
      </c>
      <c r="O637">
        <f t="shared" si="184"/>
        <v>69.642142754396048</v>
      </c>
      <c r="P637" s="3">
        <f t="shared" si="185"/>
        <v>69.642142754396048</v>
      </c>
      <c r="Q637" s="3">
        <f t="shared" si="186"/>
        <v>-90.021613079903943</v>
      </c>
      <c r="R637">
        <f t="shared" si="187"/>
        <v>89.978386920096057</v>
      </c>
      <c r="S637">
        <f t="shared" si="188"/>
        <v>9.4794789866917001E-3</v>
      </c>
      <c r="T637">
        <f t="shared" si="171"/>
        <v>69.642142754396048</v>
      </c>
    </row>
    <row r="638" spans="1:20" x14ac:dyDescent="0.25">
      <c r="A638">
        <f t="shared" si="172"/>
        <v>59.787656116636732</v>
      </c>
      <c r="B638">
        <f t="shared" si="189"/>
        <v>9.5155010068411272</v>
      </c>
      <c r="C638" t="str">
        <f t="shared" si="173"/>
        <v>-1.14472489210544-3023.15149919429i</v>
      </c>
      <c r="D638" t="str">
        <f t="shared" si="174"/>
        <v>3.47812499940508-1672.58610246546i</v>
      </c>
      <c r="E638" t="str">
        <f t="shared" si="175"/>
        <v>162.469531917003+0.00694928310743908i</v>
      </c>
      <c r="F638" t="str">
        <f t="shared" si="176"/>
        <v>2.42492492486945-15696.190486229i</v>
      </c>
      <c r="G638" t="str">
        <f t="shared" si="177"/>
        <v>0.999999999977123-4.78301248922152E-06i</v>
      </c>
      <c r="H638" t="str">
        <f t="shared" si="178"/>
        <v>1078.65489348834+2.001996999895i</v>
      </c>
      <c r="I638" t="str">
        <f t="shared" si="179"/>
        <v>96.0265188783736-47762.4014756599i</v>
      </c>
      <c r="K638" t="str">
        <f t="shared" si="180"/>
        <v>0.0111249285894811-0.000027822525612415i</v>
      </c>
      <c r="L638" t="str">
        <f t="shared" si="181"/>
        <v>0.00015-29.6557811520679i</v>
      </c>
      <c r="M638" t="str">
        <f t="shared" si="182"/>
        <v>0.0004-5.23337314448257i</v>
      </c>
      <c r="N638">
        <f t="shared" si="183"/>
        <v>89.97830479157129</v>
      </c>
      <c r="O638">
        <f t="shared" si="184"/>
        <v>69.609198853142431</v>
      </c>
      <c r="P638" s="3">
        <f t="shared" si="185"/>
        <v>69.609198853142431</v>
      </c>
      <c r="Q638" s="3">
        <f t="shared" si="186"/>
        <v>-90.02169520842871</v>
      </c>
      <c r="R638">
        <f t="shared" si="187"/>
        <v>89.97830479157129</v>
      </c>
      <c r="S638">
        <f t="shared" si="188"/>
        <v>9.5155010068411275E-3</v>
      </c>
      <c r="T638">
        <f t="shared" si="171"/>
        <v>69.609198853142431</v>
      </c>
    </row>
    <row r="639" spans="1:20" x14ac:dyDescent="0.25">
      <c r="A639">
        <f t="shared" si="172"/>
        <v>60.014849209879948</v>
      </c>
      <c r="B639">
        <f t="shared" si="189"/>
        <v>9.5516599106671229</v>
      </c>
      <c r="C639" t="str">
        <f t="shared" si="173"/>
        <v>-1.14472481935145-3011.70698493254i</v>
      </c>
      <c r="D639" t="str">
        <f t="shared" si="174"/>
        <v>3.47812499940055-1666.25433633376i</v>
      </c>
      <c r="E639" t="str">
        <f t="shared" si="175"/>
        <v>162.46953187859+0.00697569055479611i</v>
      </c>
      <c r="F639" t="str">
        <f t="shared" si="176"/>
        <v>2.42492492486903-15636.770757439i</v>
      </c>
      <c r="G639" t="str">
        <f t="shared" si="177"/>
        <v>0.999999999976949-4.80118793667973E-06i</v>
      </c>
      <c r="H639" t="str">
        <f t="shared" si="178"/>
        <v>1078.65491791624+2.00960459638451i</v>
      </c>
      <c r="I639" t="str">
        <f t="shared" si="179"/>
        <v>96.0265193940171-47581.592402176i</v>
      </c>
      <c r="K639" t="str">
        <f t="shared" si="180"/>
        <v>0.0111249280457336-0.0000279282498086947i</v>
      </c>
      <c r="L639" t="str">
        <f t="shared" si="181"/>
        <v>0.00015-29.543515792058i</v>
      </c>
      <c r="M639" t="str">
        <f t="shared" si="182"/>
        <v>0.0004-5.21356161036319i</v>
      </c>
      <c r="N639">
        <f t="shared" si="183"/>
        <v>89.97822235097162</v>
      </c>
      <c r="O639">
        <f t="shared" si="184"/>
        <v>69.576254951322824</v>
      </c>
      <c r="P639" s="3">
        <f t="shared" si="185"/>
        <v>69.576254951322824</v>
      </c>
      <c r="Q639" s="3">
        <f t="shared" si="186"/>
        <v>-90.02177764902838</v>
      </c>
      <c r="R639">
        <f t="shared" si="187"/>
        <v>89.97822235097162</v>
      </c>
      <c r="S639">
        <f t="shared" si="188"/>
        <v>9.5516599106671221E-3</v>
      </c>
      <c r="T639">
        <f t="shared" si="171"/>
        <v>69.576254951322824</v>
      </c>
    </row>
    <row r="640" spans="1:20" x14ac:dyDescent="0.25">
      <c r="A640">
        <f t="shared" si="172"/>
        <v>60.242905636877495</v>
      </c>
      <c r="B640">
        <f t="shared" si="189"/>
        <v>9.5879562183276583</v>
      </c>
      <c r="C640" t="str">
        <f t="shared" si="173"/>
        <v>-1.14472474604344-3000.30579508688i</v>
      </c>
      <c r="D640" t="str">
        <f t="shared" si="174"/>
        <v>3.47812499939597-1659.9465398301i</v>
      </c>
      <c r="E640" t="str">
        <f t="shared" si="175"/>
        <v>162.469531839884+0.00700219835241717i</v>
      </c>
      <c r="F640" t="str">
        <f t="shared" si="176"/>
        <v>2.42492492486861-15577.575968846i</v>
      </c>
      <c r="G640" t="str">
        <f t="shared" si="177"/>
        <v>0.999999999976773-4.81943245083826E-06i</v>
      </c>
      <c r="H640" t="str">
        <f t="shared" si="178"/>
        <v>1078.65494253014+2.01724110183094i</v>
      </c>
      <c r="I640" t="str">
        <f t="shared" si="179"/>
        <v>96.0265199135857-47401.4678058729i</v>
      </c>
      <c r="K640" t="str">
        <f t="shared" si="180"/>
        <v>0.0111249274978458-0.0000280343757408873i</v>
      </c>
      <c r="L640" t="str">
        <f t="shared" si="181"/>
        <v>0.00015-29.4316754254414i</v>
      </c>
      <c r="M640" t="str">
        <f t="shared" si="182"/>
        <v>0.0004-5.1938250750779i</v>
      </c>
      <c r="N640">
        <f t="shared" si="183"/>
        <v>89.978139597111294</v>
      </c>
      <c r="O640">
        <f t="shared" si="184"/>
        <v>69.543311048932935</v>
      </c>
      <c r="P640" s="3">
        <f t="shared" si="185"/>
        <v>69.543311048932935</v>
      </c>
      <c r="Q640" s="3">
        <f t="shared" si="186"/>
        <v>-90.021860402888706</v>
      </c>
      <c r="R640">
        <f t="shared" si="187"/>
        <v>89.978139597111294</v>
      </c>
      <c r="S640">
        <f t="shared" si="188"/>
        <v>9.5879562183276579E-3</v>
      </c>
      <c r="T640">
        <f t="shared" si="171"/>
        <v>69.543311048932935</v>
      </c>
    </row>
    <row r="641" spans="1:20" x14ac:dyDescent="0.25">
      <c r="A641">
        <f t="shared" si="172"/>
        <v>60.471828678297626</v>
      </c>
      <c r="B641">
        <f t="shared" si="189"/>
        <v>9.6243904519573036</v>
      </c>
      <c r="C641" t="str">
        <f t="shared" si="173"/>
        <v>-1.14472467217722-2988.94776564735i</v>
      </c>
      <c r="D641" t="str">
        <f t="shared" si="174"/>
        <v>3.47812499939138-1653.66262221469i</v>
      </c>
      <c r="E641" t="str">
        <f t="shared" si="175"/>
        <v>162.469531800884+0.00702880688165414i</v>
      </c>
      <c r="F641" t="str">
        <f t="shared" si="176"/>
        <v>2.42492492486817-15518.6052689132i</v>
      </c>
      <c r="G641" t="str">
        <f t="shared" si="177"/>
        <v>0.999999999976596-4.83774629415059E-06i</v>
      </c>
      <c r="H641" t="str">
        <f t="shared" si="178"/>
        <v>1078.65496733146+2.02490662608941i</v>
      </c>
      <c r="I641" t="str">
        <f t="shared" si="179"/>
        <v>96.0265204371123-47222.0250955984i</v>
      </c>
      <c r="K641" t="str">
        <f t="shared" si="180"/>
        <v>0.0111249269457862-0.0000281409049354064i</v>
      </c>
      <c r="L641" t="str">
        <f t="shared" si="181"/>
        <v>0.00015-29.3202584433566i</v>
      </c>
      <c r="M641" t="str">
        <f t="shared" si="182"/>
        <v>0.0004-5.17416325471i</v>
      </c>
      <c r="N641">
        <f t="shared" si="183"/>
        <v>89.978056528800096</v>
      </c>
      <c r="O641">
        <f t="shared" si="184"/>
        <v>69.510367145968374</v>
      </c>
      <c r="P641" s="3">
        <f t="shared" si="185"/>
        <v>69.510367145968374</v>
      </c>
      <c r="Q641" s="3">
        <f t="shared" si="186"/>
        <v>-90.021943471199904</v>
      </c>
      <c r="R641">
        <f t="shared" si="187"/>
        <v>89.978056528800096</v>
      </c>
      <c r="S641">
        <f t="shared" si="188"/>
        <v>9.6243904519573032E-3</v>
      </c>
      <c r="T641">
        <f t="shared" si="171"/>
        <v>69.510367145968374</v>
      </c>
    </row>
    <row r="642" spans="1:20" x14ac:dyDescent="0.25">
      <c r="A642">
        <f t="shared" si="172"/>
        <v>60.701621627275159</v>
      </c>
      <c r="B642">
        <f t="shared" si="189"/>
        <v>9.6609631356747414</v>
      </c>
      <c r="C642" t="str">
        <f t="shared" si="173"/>
        <v>-1.14472459774851-2977.63273322491i</v>
      </c>
      <c r="D642" t="str">
        <f t="shared" si="174"/>
        <v>3.47812499938674-1647.40249309128i</v>
      </c>
      <c r="E642" t="str">
        <f t="shared" si="175"/>
        <v>162.469531761586+0.00705551652531173i</v>
      </c>
      <c r="F642" t="str">
        <f t="shared" si="176"/>
        <v>2.42492492486774-15459.857809327i</v>
      </c>
      <c r="G642" t="str">
        <f t="shared" si="177"/>
        <v>0.999999999976418-4.85612973006749E-06i</v>
      </c>
      <c r="H642" t="str">
        <f t="shared" si="178"/>
        <v>1078.65499232163+2.03260127943239i</v>
      </c>
      <c r="I642" t="str">
        <f t="shared" si="179"/>
        <v>96.0265209646226-47043.2616900081i</v>
      </c>
      <c r="K642" t="str">
        <f t="shared" si="180"/>
        <v>0.0111249263895231-0.000028247838924463i</v>
      </c>
      <c r="L642" t="str">
        <f t="shared" si="181"/>
        <v>0.00015-29.2092632430331i</v>
      </c>
      <c r="M642" t="str">
        <f t="shared" si="182"/>
        <v>0.0004-5.15457586641762i</v>
      </c>
      <c r="N642">
        <f t="shared" si="183"/>
        <v>89.977973144843304</v>
      </c>
      <c r="O642">
        <f t="shared" si="184"/>
        <v>69.47742324242482</v>
      </c>
      <c r="P642" s="3">
        <f t="shared" si="185"/>
        <v>69.47742324242482</v>
      </c>
      <c r="Q642" s="3">
        <f t="shared" si="186"/>
        <v>-90.022026855156696</v>
      </c>
      <c r="R642">
        <f t="shared" si="187"/>
        <v>89.977973144843304</v>
      </c>
      <c r="S642">
        <f t="shared" si="188"/>
        <v>9.6609631356747421E-3</v>
      </c>
      <c r="T642">
        <f t="shared" si="171"/>
        <v>69.47742324242482</v>
      </c>
    </row>
    <row r="643" spans="1:20" x14ac:dyDescent="0.25">
      <c r="A643">
        <f t="shared" si="172"/>
        <v>60.932287789458805</v>
      </c>
      <c r="B643">
        <f t="shared" si="189"/>
        <v>9.6976747955903058</v>
      </c>
      <c r="C643" t="str">
        <f t="shared" si="173"/>
        <v>-1.14472452275317-2966.360535049i</v>
      </c>
      <c r="D643" t="str">
        <f t="shared" si="174"/>
        <v>3.47812499938208-1641.1660624058i</v>
      </c>
      <c r="E643" t="str">
        <f t="shared" si="175"/>
        <v>162.469531721991+0.00708232766764608i</v>
      </c>
      <c r="F643" t="str">
        <f t="shared" si="176"/>
        <v>2.42492492486731-15401.3327449858i</v>
      </c>
      <c r="G643" t="str">
        <f t="shared" si="177"/>
        <v>0.999999999976238-4.87458302304087E-06i</v>
      </c>
      <c r="H643" t="str">
        <f t="shared" si="178"/>
        <v>1078.65501750209+2.04032517255155i</v>
      </c>
      <c r="I643" t="str">
        <f t="shared" si="179"/>
        <v>96.026521496153-46865.1750175313i</v>
      </c>
      <c r="K643" t="str">
        <f t="shared" si="180"/>
        <v>0.0111249258290243-0.0000283551792460889i</v>
      </c>
      <c r="L643" t="str">
        <f t="shared" si="181"/>
        <v>0.00015-29.0986882277675i</v>
      </c>
      <c r="M643" t="str">
        <f t="shared" si="182"/>
        <v>0.0004-5.13506262842958i</v>
      </c>
      <c r="N643">
        <f t="shared" si="183"/>
        <v>89.977889444041566</v>
      </c>
      <c r="O643">
        <f t="shared" si="184"/>
        <v>69.444479338297839</v>
      </c>
      <c r="P643" s="3">
        <f t="shared" si="185"/>
        <v>69.444479338297839</v>
      </c>
      <c r="Q643" s="3">
        <f t="shared" si="186"/>
        <v>-90.022110555958434</v>
      </c>
      <c r="R643">
        <f t="shared" si="187"/>
        <v>89.977889444041566</v>
      </c>
      <c r="S643">
        <f t="shared" si="188"/>
        <v>9.6976747955903053E-3</v>
      </c>
      <c r="T643">
        <f t="shared" si="171"/>
        <v>69.444479338297839</v>
      </c>
    </row>
    <row r="644" spans="1:20" x14ac:dyDescent="0.25">
      <c r="A644">
        <f t="shared" si="172"/>
        <v>61.163830483058753</v>
      </c>
      <c r="B644">
        <f t="shared" si="189"/>
        <v>9.7345259598135492</v>
      </c>
      <c r="C644" t="str">
        <f t="shared" si="173"/>
        <v>-1.14472444718667-2955.13100896525i</v>
      </c>
      <c r="D644" t="str">
        <f t="shared" si="174"/>
        <v>3.47812499937737-1634.95324044511i</v>
      </c>
      <c r="E644" t="str">
        <f t="shared" si="175"/>
        <v>162.469531682092+0.00710924069437709i</v>
      </c>
      <c r="F644" t="str">
        <f t="shared" si="176"/>
        <v>2.42492492486687-15343.0292339866i</v>
      </c>
      <c r="G644" t="str">
        <f t="shared" si="177"/>
        <v>0.999999999976058-4.89310643852755E-06i</v>
      </c>
      <c r="H644" t="str">
        <f t="shared" si="178"/>
        <v>1078.65504287428+2.048078416559i</v>
      </c>
      <c r="I644" t="str">
        <f t="shared" si="179"/>
        <v>96.0265220317275-46687.7625163304i</v>
      </c>
      <c r="K644" t="str">
        <f t="shared" si="180"/>
        <v>0.0111249252642578-0.0000284629274441577i</v>
      </c>
      <c r="L644" t="str">
        <f t="shared" si="181"/>
        <v>0.00015-28.9885318069014i</v>
      </c>
      <c r="M644" t="str">
        <f t="shared" si="182"/>
        <v>0.0004-5.11562326004141i</v>
      </c>
      <c r="N644">
        <f t="shared" si="183"/>
        <v>89.977805425191079</v>
      </c>
      <c r="O644">
        <f t="shared" si="184"/>
        <v>69.411535433582912</v>
      </c>
      <c r="P644" s="3">
        <f t="shared" si="185"/>
        <v>69.411535433582912</v>
      </c>
      <c r="Q644" s="3">
        <f t="shared" si="186"/>
        <v>-90.022194574808921</v>
      </c>
      <c r="R644">
        <f t="shared" si="187"/>
        <v>89.977805425191079</v>
      </c>
      <c r="S644">
        <f t="shared" si="188"/>
        <v>9.7345259598135489E-3</v>
      </c>
      <c r="T644">
        <f t="shared" si="171"/>
        <v>69.411535433582912</v>
      </c>
    </row>
    <row r="645" spans="1:20" x14ac:dyDescent="0.25">
      <c r="A645">
        <f t="shared" si="172"/>
        <v>61.396253038894372</v>
      </c>
      <c r="B645">
        <f t="shared" si="189"/>
        <v>9.7715171584608402</v>
      </c>
      <c r="C645" t="str">
        <f t="shared" si="173"/>
        <v>-1.14472437104491-2943.9439934332i</v>
      </c>
      <c r="D645" t="str">
        <f t="shared" si="174"/>
        <v>3.47812499937262-1628.76393783568i</v>
      </c>
      <c r="E645" t="str">
        <f t="shared" si="175"/>
        <v>162.469531641891+0.00713625599268462i</v>
      </c>
      <c r="F645" t="str">
        <f t="shared" si="176"/>
        <v>2.42492492486642-15284.946437614i</v>
      </c>
      <c r="G645" t="str">
        <f t="shared" si="177"/>
        <v>0.999999999975875-4.91170024299306E-06i</v>
      </c>
      <c r="H645" t="str">
        <f t="shared" si="178"/>
        <v>1078.65506843967+2.05586112298928i</v>
      </c>
      <c r="I645" t="str">
        <f t="shared" si="179"/>
        <v>96.0265225713817-46511.0216342677i</v>
      </c>
      <c r="K645" t="str">
        <f t="shared" si="180"/>
        <v>0.0111249246951909-0.000028571085068408i</v>
      </c>
      <c r="L645" t="str">
        <f t="shared" si="181"/>
        <v>0.00015-28.8787923957973i</v>
      </c>
      <c r="M645" t="str">
        <f t="shared" si="182"/>
        <v>0.0004-5.0962574816113i</v>
      </c>
      <c r="N645">
        <f t="shared" si="183"/>
        <v>89.977721087083395</v>
      </c>
      <c r="O645">
        <f t="shared" si="184"/>
        <v>69.37859152827572</v>
      </c>
      <c r="P645" s="3">
        <f t="shared" si="185"/>
        <v>69.37859152827572</v>
      </c>
      <c r="Q645" s="3">
        <f t="shared" si="186"/>
        <v>-90.022278912916605</v>
      </c>
      <c r="R645">
        <f t="shared" si="187"/>
        <v>89.977721087083395</v>
      </c>
      <c r="S645">
        <f t="shared" si="188"/>
        <v>9.7715171584608403E-3</v>
      </c>
      <c r="T645">
        <f t="shared" si="171"/>
        <v>69.37859152827572</v>
      </c>
    </row>
    <row r="646" spans="1:20" x14ac:dyDescent="0.25">
      <c r="A646">
        <f t="shared" si="172"/>
        <v>61.629558800442169</v>
      </c>
      <c r="B646">
        <f t="shared" si="189"/>
        <v>9.8086489236629912</v>
      </c>
      <c r="C646" t="str">
        <f t="shared" si="173"/>
        <v>-1.14472429432326-2932.79932752387i</v>
      </c>
      <c r="D646" t="str">
        <f t="shared" si="174"/>
        <v>3.47812499936786-1622.59806554231i</v>
      </c>
      <c r="E646" t="str">
        <f t="shared" si="175"/>
        <v>162.469531601384+0.00716337395122906i</v>
      </c>
      <c r="F646" t="str">
        <f t="shared" si="176"/>
        <v>2.42492492486597-15227.0835203275i</v>
      </c>
      <c r="G646" t="str">
        <f t="shared" si="177"/>
        <v>0.999999999975691-4.93036470391552E-06i</v>
      </c>
      <c r="H646" t="str">
        <f t="shared" si="178"/>
        <v>1078.65509419972+2.06367340380063i</v>
      </c>
      <c r="I646" t="str">
        <f t="shared" si="179"/>
        <v>96.026523115144-46334.9498288661i</v>
      </c>
      <c r="K646" t="str">
        <f t="shared" si="180"/>
        <v>0.011124924121791-0.0000286796536744651i</v>
      </c>
      <c r="L646" t="str">
        <f t="shared" si="181"/>
        <v>0.00015-28.7694684158172i</v>
      </c>
      <c r="M646" t="str">
        <f t="shared" si="182"/>
        <v>0.0004-5.07696501455598i</v>
      </c>
      <c r="N646">
        <f t="shared" si="183"/>
        <v>89.977636428505519</v>
      </c>
      <c r="O646">
        <f t="shared" si="184"/>
        <v>69.3456476223717</v>
      </c>
      <c r="P646" s="3">
        <f t="shared" si="185"/>
        <v>69.3456476223717</v>
      </c>
      <c r="Q646" s="3">
        <f t="shared" si="186"/>
        <v>-90.022363571494481</v>
      </c>
      <c r="R646">
        <f t="shared" si="187"/>
        <v>89.977636428505519</v>
      </c>
      <c r="S646">
        <f t="shared" si="188"/>
        <v>9.8086489236629913E-3</v>
      </c>
      <c r="T646">
        <f t="shared" si="171"/>
        <v>69.3456476223717</v>
      </c>
    </row>
    <row r="647" spans="1:20" x14ac:dyDescent="0.25">
      <c r="A647">
        <f t="shared" si="172"/>
        <v>61.863751123883851</v>
      </c>
      <c r="B647">
        <f t="shared" si="189"/>
        <v>9.8459217895729108</v>
      </c>
      <c r="C647" t="str">
        <f t="shared" si="173"/>
        <v>-1.14472421701751-2921.69685091745i</v>
      </c>
      <c r="D647" t="str">
        <f t="shared" si="174"/>
        <v>3.47812499936304-1616.45553486686i</v>
      </c>
      <c r="E647" t="str">
        <f t="shared" si="175"/>
        <v>162.469531560567+0.007190594960142i</v>
      </c>
      <c r="F647" t="str">
        <f t="shared" si="176"/>
        <v>2.42492492486553-15169.4396497495i</v>
      </c>
      <c r="G647" t="str">
        <f t="shared" si="177"/>
        <v>0.999999999975506-4.94910008978949E-06i</v>
      </c>
      <c r="H647" t="str">
        <f t="shared" si="178"/>
        <v>1078.65512015593+2.07151537137687i</v>
      </c>
      <c r="I647" t="str">
        <f t="shared" si="179"/>
        <v>96.0265236630482-46159.544567274i</v>
      </c>
      <c r="K647" t="str">
        <f t="shared" si="180"/>
        <v>0.011124923544025-0.0000287886348238636i</v>
      </c>
      <c r="L647" t="str">
        <f t="shared" si="181"/>
        <v>0.00015-28.6605582942989i</v>
      </c>
      <c r="M647" t="str">
        <f t="shared" si="182"/>
        <v>0.0004-5.05774558134686i</v>
      </c>
      <c r="N647">
        <f t="shared" si="183"/>
        <v>89.977551448239794</v>
      </c>
      <c r="O647">
        <f t="shared" si="184"/>
        <v>69.312703715866192</v>
      </c>
      <c r="P647" s="3">
        <f t="shared" si="185"/>
        <v>69.312703715866192</v>
      </c>
      <c r="Q647" s="3">
        <f t="shared" si="186"/>
        <v>-90.022448551760206</v>
      </c>
      <c r="R647">
        <f t="shared" si="187"/>
        <v>89.977551448239794</v>
      </c>
      <c r="S647">
        <f t="shared" si="188"/>
        <v>9.8459217895729111E-3</v>
      </c>
      <c r="T647">
        <f t="shared" si="171"/>
        <v>69.312703715866192</v>
      </c>
    </row>
    <row r="648" spans="1:20" x14ac:dyDescent="0.25">
      <c r="A648">
        <f t="shared" si="172"/>
        <v>62.098833378154609</v>
      </c>
      <c r="B648">
        <f t="shared" si="189"/>
        <v>9.8833362923732881</v>
      </c>
      <c r="C648" t="str">
        <f t="shared" si="173"/>
        <v>-1.14472413912313-2910.63640390112i</v>
      </c>
      <c r="D648" t="str">
        <f t="shared" si="174"/>
        <v>3.47812499935819-1610.33625744696i</v>
      </c>
      <c r="E648" t="str">
        <f t="shared" si="175"/>
        <v>162.46953151944+0.00721791941103737i</v>
      </c>
      <c r="F648" t="str">
        <f t="shared" si="176"/>
        <v>2.42492492486509-15112.0139966536i</v>
      </c>
      <c r="G648" t="str">
        <f t="shared" si="177"/>
        <v>0.99999999997532-4.96790667012976E-06i</v>
      </c>
      <c r="H648" t="str">
        <f t="shared" si="178"/>
        <v>1078.65514630978+2.07938713852877i</v>
      </c>
      <c r="I648" t="str">
        <f t="shared" si="179"/>
        <v>96.0265242151233-45984.8033262272i</v>
      </c>
      <c r="K648" t="str">
        <f t="shared" si="180"/>
        <v>0.0111249229618597-0.0000288980300840693i</v>
      </c>
      <c r="L648" t="str">
        <f t="shared" si="181"/>
        <v>0.00015-28.5520604645337i</v>
      </c>
      <c r="M648" t="str">
        <f t="shared" si="182"/>
        <v>0.0004-5.03859890550594i</v>
      </c>
      <c r="N648">
        <f t="shared" si="183"/>
        <v>89.977466145064042</v>
      </c>
      <c r="O648">
        <f t="shared" si="184"/>
        <v>69.279759808754704</v>
      </c>
      <c r="P648" s="3">
        <f t="shared" si="185"/>
        <v>69.279759808754704</v>
      </c>
      <c r="Q648" s="3">
        <f t="shared" si="186"/>
        <v>-90.022533854935958</v>
      </c>
      <c r="R648">
        <f t="shared" si="187"/>
        <v>89.977466145064042</v>
      </c>
      <c r="S648">
        <f t="shared" si="188"/>
        <v>9.8833362923732883E-3</v>
      </c>
      <c r="T648">
        <f t="shared" si="171"/>
        <v>69.279759808754704</v>
      </c>
    </row>
    <row r="649" spans="1:20" x14ac:dyDescent="0.25">
      <c r="A649">
        <f t="shared" si="172"/>
        <v>62.3348089449916</v>
      </c>
      <c r="B649">
        <f t="shared" si="189"/>
        <v>9.9208929702843065</v>
      </c>
      <c r="C649" t="str">
        <f t="shared" si="173"/>
        <v>-1.14472406063567-2899.61782736666i</v>
      </c>
      <c r="D649" t="str">
        <f t="shared" si="174"/>
        <v>3.47812499935331-1604.24014525476i</v>
      </c>
      <c r="E649" t="str">
        <f t="shared" si="175"/>
        <v>162.469531478+0.00724534769702174i</v>
      </c>
      <c r="F649" t="str">
        <f t="shared" si="176"/>
        <v>2.42492492486462-15054.8057349525i</v>
      </c>
      <c r="G649" t="str">
        <f t="shared" si="177"/>
        <v>0.999999999975132-4.98678471547532E-06i</v>
      </c>
      <c r="H649" t="str">
        <f t="shared" si="178"/>
        <v>1078.65517266277+2.08728881849589i</v>
      </c>
      <c r="I649" t="str">
        <f t="shared" si="179"/>
        <v>96.0265247714029-45810.7235920141i</v>
      </c>
      <c r="K649" t="str">
        <f t="shared" si="180"/>
        <v>0.0111249223752616-0.0000290078410285025i</v>
      </c>
      <c r="L649" t="str">
        <f t="shared" si="181"/>
        <v>0.00015-28.4439733657438i</v>
      </c>
      <c r="M649" t="str">
        <f t="shared" si="182"/>
        <v>0.0004-5.01952471160186i</v>
      </c>
      <c r="N649">
        <f t="shared" si="183"/>
        <v>89.9773805177513</v>
      </c>
      <c r="O649">
        <f t="shared" si="184"/>
        <v>69.246815901032676</v>
      </c>
      <c r="P649" s="3">
        <f t="shared" si="185"/>
        <v>69.246815901032676</v>
      </c>
      <c r="Q649" s="3">
        <f t="shared" si="186"/>
        <v>-90.0226194822487</v>
      </c>
      <c r="R649">
        <f t="shared" si="187"/>
        <v>89.9773805177513</v>
      </c>
      <c r="S649">
        <f t="shared" si="188"/>
        <v>9.9208929702843066E-3</v>
      </c>
      <c r="T649">
        <f t="shared" si="171"/>
        <v>69.246815901032676</v>
      </c>
    </row>
    <row r="650" spans="1:20" x14ac:dyDescent="0.25">
      <c r="A650">
        <f t="shared" si="172"/>
        <v>62.571681218982569</v>
      </c>
      <c r="B650">
        <f t="shared" si="189"/>
        <v>9.9585923635713876</v>
      </c>
      <c r="C650" t="str">
        <f t="shared" si="173"/>
        <v>-1.1447239815505-2888.6409628081i</v>
      </c>
      <c r="D650" t="str">
        <f t="shared" si="174"/>
        <v>3.47812499934837-1598.16711059562i</v>
      </c>
      <c r="E650" t="str">
        <f t="shared" si="175"/>
        <v>162.469531436244+0.00727288021269365i</v>
      </c>
      <c r="F650" t="str">
        <f t="shared" si="176"/>
        <v>2.42492492486417-14997.8140416861i</v>
      </c>
      <c r="G650" t="str">
        <f t="shared" si="177"/>
        <v>0.999999999974943-5.00573449739318E-06i</v>
      </c>
      <c r="H650" t="str">
        <f t="shared" si="178"/>
        <v>1078.65519921643+2.09522052494803i</v>
      </c>
      <c r="I650" t="str">
        <f t="shared" si="179"/>
        <v>96.026525331917-45637.3028604398i</v>
      </c>
      <c r="K650" t="str">
        <f t="shared" si="180"/>
        <v>0.011124921784197-0.0000291180692365599i</v>
      </c>
      <c r="L650" t="str">
        <f t="shared" si="181"/>
        <v>0.00015-28.3362954430602i</v>
      </c>
      <c r="M650" t="str">
        <f t="shared" si="182"/>
        <v>0.0004-5.00052272524592i</v>
      </c>
      <c r="N650">
        <f t="shared" si="183"/>
        <v>89.977294565070096</v>
      </c>
      <c r="O650">
        <f t="shared" si="184"/>
        <v>69.213871992695346</v>
      </c>
      <c r="P650" s="3">
        <f t="shared" si="185"/>
        <v>69.213871992695346</v>
      </c>
      <c r="Q650" s="3">
        <f t="shared" si="186"/>
        <v>-90.022705434929904</v>
      </c>
      <c r="R650">
        <f t="shared" si="187"/>
        <v>89.977294565070096</v>
      </c>
      <c r="S650">
        <f t="shared" si="188"/>
        <v>9.958592363571387E-3</v>
      </c>
      <c r="T650">
        <f t="shared" si="171"/>
        <v>69.213871992695346</v>
      </c>
    </row>
    <row r="651" spans="1:20" x14ac:dyDescent="0.25">
      <c r="A651">
        <f t="shared" si="172"/>
        <v>62.809453607614707</v>
      </c>
      <c r="B651">
        <f t="shared" si="189"/>
        <v>9.9964350145529597</v>
      </c>
      <c r="C651" t="str">
        <f t="shared" si="173"/>
        <v>-1.14472390186327-2877.70565231958i</v>
      </c>
      <c r="D651" t="str">
        <f t="shared" si="174"/>
        <v>3.47812499934341-1592.11706610692i</v>
      </c>
      <c r="E651" t="str">
        <f t="shared" si="175"/>
        <v>162.469531394171+0.00730051735415027i</v>
      </c>
      <c r="F651" t="str">
        <f t="shared" si="176"/>
        <v>2.4249249248637-14941.0380970099i</v>
      </c>
      <c r="G651" t="str">
        <f t="shared" si="177"/>
        <v>0.999999999974752-5.02475628848231E-06i</v>
      </c>
      <c r="H651" t="str">
        <f t="shared" si="178"/>
        <v>1078.65522597229+2.10318237198707i</v>
      </c>
      <c r="I651" t="str">
        <f t="shared" si="179"/>
        <v>96.026525896702-45464.5386367893i</v>
      </c>
      <c r="K651" t="str">
        <f t="shared" si="180"/>
        <v>0.0111249211886317-0.0000292287162936378i</v>
      </c>
      <c r="L651" t="str">
        <f t="shared" si="181"/>
        <v>0.00015-28.2290251474997i</v>
      </c>
      <c r="M651" t="str">
        <f t="shared" si="182"/>
        <v>0.0004-4.98159267308817i</v>
      </c>
      <c r="N651">
        <f t="shared" si="183"/>
        <v>89.97720828578413</v>
      </c>
      <c r="O651">
        <f t="shared" si="184"/>
        <v>69.180928083738095</v>
      </c>
      <c r="P651" s="3">
        <f t="shared" si="185"/>
        <v>69.180928083738095</v>
      </c>
      <c r="Q651" s="3">
        <f t="shared" si="186"/>
        <v>-90.02279171421587</v>
      </c>
      <c r="R651">
        <f t="shared" si="187"/>
        <v>89.97720828578413</v>
      </c>
      <c r="S651">
        <f t="shared" si="188"/>
        <v>9.9964350145529592E-3</v>
      </c>
      <c r="T651">
        <f t="shared" si="171"/>
        <v>69.180928083738095</v>
      </c>
    </row>
    <row r="652" spans="1:20" x14ac:dyDescent="0.25">
      <c r="A652">
        <f t="shared" si="172"/>
        <v>63.048129531323646</v>
      </c>
      <c r="B652">
        <f t="shared" si="189"/>
        <v>10.034421467608261</v>
      </c>
      <c r="C652" t="str">
        <f t="shared" si="173"/>
        <v>-1.14472382156909-2866.81173859297i</v>
      </c>
      <c r="D652" t="str">
        <f t="shared" si="174"/>
        <v>3.47812499933842-1586.08992475672i</v>
      </c>
      <c r="E652" t="str">
        <f t="shared" si="175"/>
        <v>162.469531351776+0.00732825951899368i</v>
      </c>
      <c r="F652" t="str">
        <f t="shared" si="176"/>
        <v>2.42492492486323-14884.4770841828i</v>
      </c>
      <c r="G652" t="str">
        <f t="shared" si="177"/>
        <v>0.99999999997456-5.04385036237757E-06i</v>
      </c>
      <c r="H652" t="str">
        <f t="shared" si="178"/>
        <v>1078.65525293187+2.11117447414828i</v>
      </c>
      <c r="I652" t="str">
        <f t="shared" si="179"/>
        <v>96.0265264657844-45292.4284357902i</v>
      </c>
      <c r="K652" t="str">
        <f t="shared" si="180"/>
        <v>0.0111249205885317-0.0000293397837911542i</v>
      </c>
      <c r="L652" t="str">
        <f t="shared" si="181"/>
        <v>0.00015-28.1221609359431i</v>
      </c>
      <c r="M652" t="str">
        <f t="shared" si="182"/>
        <v>0.0004-4.9627342828135i</v>
      </c>
      <c r="N652">
        <f t="shared" si="183"/>
        <v>89.977121678652537</v>
      </c>
      <c r="O652">
        <f t="shared" si="184"/>
        <v>69.147984174156122</v>
      </c>
      <c r="P652" s="3">
        <f t="shared" si="185"/>
        <v>69.147984174156122</v>
      </c>
      <c r="Q652" s="3">
        <f t="shared" si="186"/>
        <v>-90.022878321347463</v>
      </c>
      <c r="R652">
        <f t="shared" si="187"/>
        <v>89.977121678652537</v>
      </c>
      <c r="S652">
        <f t="shared" si="188"/>
        <v>1.0034421467608261E-2</v>
      </c>
      <c r="T652">
        <f t="shared" si="171"/>
        <v>69.147984174156122</v>
      </c>
    </row>
    <row r="653" spans="1:20" x14ac:dyDescent="0.25">
      <c r="A653">
        <f t="shared" si="172"/>
        <v>63.287712423542686</v>
      </c>
      <c r="B653">
        <f t="shared" si="189"/>
        <v>10.072552269185174</v>
      </c>
      <c r="C653" t="str">
        <f t="shared" si="173"/>
        <v>-1.14472374066368-2855.95906491572i</v>
      </c>
      <c r="D653" t="str">
        <f t="shared" si="174"/>
        <v>3.47812499933337-1580.08559984258i</v>
      </c>
      <c r="E653" t="str">
        <f t="shared" si="175"/>
        <v>162.46953130906+0.00735610710633819i</v>
      </c>
      <c r="F653" t="str">
        <f t="shared" si="176"/>
        <v>2.42492492486277-14828.1301895556i</v>
      </c>
      <c r="G653" t="str">
        <f t="shared" si="177"/>
        <v>0.999999999974366-5.06301699375362E-06i</v>
      </c>
      <c r="H653" t="str">
        <f t="shared" si="178"/>
        <v>1078.65528009673+2.11919694640242i</v>
      </c>
      <c r="I653" t="str">
        <f t="shared" si="179"/>
        <v>96.0265270392014-45120.9697815797i</v>
      </c>
      <c r="K653" t="str">
        <f t="shared" si="180"/>
        <v>0.0111249199838623-0.0000294512733265729i</v>
      </c>
      <c r="L653" t="str">
        <f t="shared" si="181"/>
        <v>0.00015-28.0157012711129i</v>
      </c>
      <c r="M653" t="str">
        <f t="shared" si="182"/>
        <v>0.0004-4.94394728313758i</v>
      </c>
      <c r="N653">
        <f t="shared" si="183"/>
        <v>89.97703474242968</v>
      </c>
      <c r="O653">
        <f t="shared" si="184"/>
        <v>69.115040263944849</v>
      </c>
      <c r="P653" s="3">
        <f t="shared" si="185"/>
        <v>69.115040263944849</v>
      </c>
      <c r="Q653" s="3">
        <f t="shared" si="186"/>
        <v>-90.02296525757032</v>
      </c>
      <c r="R653">
        <f t="shared" si="187"/>
        <v>89.97703474242968</v>
      </c>
      <c r="S653">
        <f t="shared" si="188"/>
        <v>1.0072552269185174E-2</v>
      </c>
      <c r="T653">
        <f t="shared" si="171"/>
        <v>69.115040263944849</v>
      </c>
    </row>
    <row r="654" spans="1:20" x14ac:dyDescent="0.25">
      <c r="A654">
        <f t="shared" si="172"/>
        <v>63.528205730752148</v>
      </c>
      <c r="B654">
        <f t="shared" si="189"/>
        <v>10.110827967808078</v>
      </c>
      <c r="C654" t="str">
        <f t="shared" si="173"/>
        <v>-1.14472365914209-2845.14747516843i</v>
      </c>
      <c r="D654" t="str">
        <f t="shared" si="174"/>
        <v>3.47812499932831-1574.10400499027i</v>
      </c>
      <c r="E654" t="str">
        <f t="shared" si="175"/>
        <v>162.469531266018+0.00738406051682007i</v>
      </c>
      <c r="F654" t="str">
        <f t="shared" si="176"/>
        <v>2.4249249248623-14771.9966025594i</v>
      </c>
      <c r="G654" t="str">
        <f t="shared" si="177"/>
        <v>0.999999999974171-0.0000050822564583289i</v>
      </c>
      <c r="H654" t="str">
        <f t="shared" si="178"/>
        <v>1078.65530746844+2.12724990415696i</v>
      </c>
      <c r="I654" t="str">
        <f t="shared" si="179"/>
        <v>96.0265276169831-44950.1602076681i</v>
      </c>
      <c r="K654" t="str">
        <f t="shared" si="180"/>
        <v>0.0111249193745888-0.000029563186503425i</v>
      </c>
      <c r="L654" t="str">
        <f t="shared" si="181"/>
        <v>0.00015-27.909644621551i</v>
      </c>
      <c r="M654" t="str">
        <f t="shared" si="182"/>
        <v>0.0004-4.92523140380311i</v>
      </c>
      <c r="N654">
        <f t="shared" si="183"/>
        <v>89.97694747586516</v>
      </c>
      <c r="O654">
        <f t="shared" si="184"/>
        <v>69.082096353099374</v>
      </c>
      <c r="P654" s="3">
        <f t="shared" si="185"/>
        <v>69.082096353099374</v>
      </c>
      <c r="Q654" s="3">
        <f t="shared" si="186"/>
        <v>-90.02305252413484</v>
      </c>
      <c r="R654">
        <f t="shared" si="187"/>
        <v>89.97694747586516</v>
      </c>
      <c r="S654">
        <f t="shared" si="188"/>
        <v>1.0110827967808078E-2</v>
      </c>
      <c r="T654">
        <f t="shared" si="171"/>
        <v>69.082096353099374</v>
      </c>
    </row>
    <row r="655" spans="1:20" x14ac:dyDescent="0.25">
      <c r="A655">
        <f t="shared" si="172"/>
        <v>63.769612912529006</v>
      </c>
      <c r="B655">
        <f t="shared" si="189"/>
        <v>10.149249114085748</v>
      </c>
      <c r="C655" t="str">
        <f t="shared" si="173"/>
        <v>-1.14472357699988-2834.37681382273i</v>
      </c>
      <c r="D655" t="str">
        <f t="shared" si="174"/>
        <v>3.4781249993232-1568.14505415253i</v>
      </c>
      <c r="E655" t="str">
        <f t="shared" si="175"/>
        <v>162.469531222648+0.00741212015258809i</v>
      </c>
      <c r="F655" t="str">
        <f t="shared" si="176"/>
        <v>2.42492492486181-14716.0755156936i</v>
      </c>
      <c r="G655" t="str">
        <f t="shared" si="177"/>
        <v>0.999999999973974-5.10156903286955E-06i</v>
      </c>
      <c r="H655" t="str">
        <f t="shared" si="178"/>
        <v>1078.65533504858+2.13533346325812i</v>
      </c>
      <c r="I655" t="str">
        <f t="shared" si="179"/>
        <v>96.0265281991667-44779.9972569022i</v>
      </c>
      <c r="K655" t="str">
        <f t="shared" si="180"/>
        <v>0.011124918760676-0.000029675524931333i</v>
      </c>
      <c r="L655" t="str">
        <f t="shared" si="181"/>
        <v>0.00015-27.8039894615969i</v>
      </c>
      <c r="M655" t="str">
        <f t="shared" si="182"/>
        <v>0.0004-4.90658637557592i</v>
      </c>
      <c r="N655">
        <f t="shared" si="183"/>
        <v>89.976859877703887</v>
      </c>
      <c r="O655">
        <f t="shared" si="184"/>
        <v>69.049152441614766</v>
      </c>
      <c r="P655" s="3">
        <f t="shared" si="185"/>
        <v>69.049152441614766</v>
      </c>
      <c r="Q655" s="3">
        <f t="shared" si="186"/>
        <v>-90.023140122296113</v>
      </c>
      <c r="R655">
        <f t="shared" si="187"/>
        <v>89.976859877703887</v>
      </c>
      <c r="S655">
        <f t="shared" si="188"/>
        <v>1.0149249114085749E-2</v>
      </c>
      <c r="T655">
        <f t="shared" si="171"/>
        <v>69.049152441614766</v>
      </c>
    </row>
    <row r="656" spans="1:20" x14ac:dyDescent="0.25">
      <c r="A656">
        <f t="shared" si="172"/>
        <v>64.011937441596615</v>
      </c>
      <c r="B656">
        <f t="shared" si="189"/>
        <v>10.187816260719273</v>
      </c>
      <c r="C656" t="str">
        <f t="shared" si="173"/>
        <v>-1.14472349423224-2823.6469259391i</v>
      </c>
      <c r="D656" t="str">
        <f t="shared" si="174"/>
        <v>3.47812499931803-1562.20866160786i</v>
      </c>
      <c r="E656" t="str">
        <f t="shared" si="175"/>
        <v>162.469531178949+0.00744028641732521i</v>
      </c>
      <c r="F656" t="str">
        <f t="shared" si="176"/>
        <v>2.42492492486133-14660.3661245147i</v>
      </c>
      <c r="G656" t="str">
        <f t="shared" si="177"/>
        <v>0.999999999973776-5.12095499519344E-06i</v>
      </c>
      <c r="H656" t="str">
        <f t="shared" si="178"/>
        <v>1078.65536283872+2.14344773999216i</v>
      </c>
      <c r="I656" t="str">
        <f t="shared" si="179"/>
        <v>96.0265287857829-44610.4784814304i</v>
      </c>
      <c r="K656" t="str">
        <f t="shared" si="180"/>
        <v>0.0111249181420887-0.000029788290226033i</v>
      </c>
      <c r="L656" t="str">
        <f t="shared" si="181"/>
        <v>0.00015-27.6987342713657i</v>
      </c>
      <c r="M656" t="str">
        <f t="shared" si="182"/>
        <v>0.0004-4.888011930241i</v>
      </c>
      <c r="N656">
        <f t="shared" si="183"/>
        <v>89.976771946685943</v>
      </c>
      <c r="O656">
        <f t="shared" si="184"/>
        <v>69.016208529486363</v>
      </c>
      <c r="P656" s="3">
        <f t="shared" si="185"/>
        <v>69.016208529486363</v>
      </c>
      <c r="Q656" s="3">
        <f t="shared" si="186"/>
        <v>-90.023228053314057</v>
      </c>
      <c r="R656">
        <f t="shared" si="187"/>
        <v>89.976771946685943</v>
      </c>
      <c r="S656">
        <f t="shared" si="188"/>
        <v>1.0187816260719273E-2</v>
      </c>
      <c r="T656">
        <f t="shared" si="171"/>
        <v>69.016208529486363</v>
      </c>
    </row>
    <row r="657" spans="1:20" x14ac:dyDescent="0.25">
      <c r="A657">
        <f t="shared" si="172"/>
        <v>64.255182803874675</v>
      </c>
      <c r="B657">
        <f t="shared" si="189"/>
        <v>10.226529962510007</v>
      </c>
      <c r="C657" t="str">
        <f t="shared" si="173"/>
        <v>-1.14472341083428-2812.95765716444i</v>
      </c>
      <c r="D657" t="str">
        <f t="shared" si="174"/>
        <v>3.47812499931282-1556.29474195926i</v>
      </c>
      <c r="E657" t="str">
        <f t="shared" si="175"/>
        <v>162.469531134915+0.00746855971625259i</v>
      </c>
      <c r="F657" t="str">
        <f t="shared" si="176"/>
        <v>2.42492492486085-14604.8676276242i</v>
      </c>
      <c r="G657" t="str">
        <f t="shared" si="177"/>
        <v>0.999999999973576-5.14041462417414E-06i</v>
      </c>
      <c r="H657" t="str">
        <f t="shared" si="178"/>
        <v>1078.65539084047+2.1515928510873i</v>
      </c>
      <c r="I657" t="str">
        <f t="shared" si="179"/>
        <v>96.0265293768631-44441.6014426682i</v>
      </c>
      <c r="K657" t="str">
        <f t="shared" si="180"/>
        <v>0.0111249175187913-0.0000299014840093987i</v>
      </c>
      <c r="L657" t="str">
        <f t="shared" si="181"/>
        <v>0.00015-27.5938775367262i</v>
      </c>
      <c r="M657" t="str">
        <f t="shared" si="182"/>
        <v>0.0004-4.86950780059875i</v>
      </c>
      <c r="N657">
        <f t="shared" si="183"/>
        <v>89.976683681546717</v>
      </c>
      <c r="O657">
        <f t="shared" si="184"/>
        <v>68.983264616709064</v>
      </c>
      <c r="P657" s="3">
        <f t="shared" si="185"/>
        <v>68.983264616709064</v>
      </c>
      <c r="Q657" s="3">
        <f t="shared" si="186"/>
        <v>-90.023316318453283</v>
      </c>
      <c r="R657">
        <f t="shared" si="187"/>
        <v>89.976683681546717</v>
      </c>
      <c r="S657">
        <f t="shared" si="188"/>
        <v>1.0226529962510007E-2</v>
      </c>
      <c r="T657">
        <f t="shared" si="171"/>
        <v>68.983264616709064</v>
      </c>
    </row>
    <row r="658" spans="1:20" x14ac:dyDescent="0.25">
      <c r="A658">
        <f t="shared" si="172"/>
        <v>64.499352498529404</v>
      </c>
      <c r="B658">
        <f t="shared" si="189"/>
        <v>10.265390776367544</v>
      </c>
      <c r="C658" t="str">
        <f t="shared" si="173"/>
        <v>-1.14472332680134-2802.30885373007i</v>
      </c>
      <c r="D658" t="str">
        <f t="shared" si="174"/>
        <v>3.47812499930761-1550.40321013301i</v>
      </c>
      <c r="E658" t="str">
        <f t="shared" si="175"/>
        <v>162.469531090547+0.00749694045612554i</v>
      </c>
      <c r="F658" t="str">
        <f t="shared" si="176"/>
        <v>2.42492492486035-14549.5792266578i</v>
      </c>
      <c r="G658" t="str">
        <f t="shared" si="177"/>
        <v>0.999999999973375-5.15994819974497E-06i</v>
      </c>
      <c r="H658" t="str">
        <f t="shared" si="178"/>
        <v>1078.65541905544+2.15976891371547i</v>
      </c>
      <c r="I658" t="str">
        <f t="shared" si="179"/>
        <v>96.026529972447-44273.3637112631i</v>
      </c>
      <c r="K658" t="str">
        <f t="shared" si="180"/>
        <v>0.0111249168907479-0.000030015107909465i</v>
      </c>
      <c r="L658" t="str">
        <f t="shared" si="181"/>
        <v>0.00015-27.4894177492789i</v>
      </c>
      <c r="M658" t="str">
        <f t="shared" si="182"/>
        <v>0.0004-4.85107372046098i</v>
      </c>
      <c r="N658">
        <f t="shared" si="183"/>
        <v>89.976595081016697</v>
      </c>
      <c r="O658">
        <f t="shared" si="184"/>
        <v>68.950320703278038</v>
      </c>
      <c r="P658" s="3">
        <f t="shared" si="185"/>
        <v>68.950320703278038</v>
      </c>
      <c r="Q658" s="3">
        <f t="shared" si="186"/>
        <v>-90.023404918983303</v>
      </c>
      <c r="R658">
        <f t="shared" si="187"/>
        <v>89.976595081016697</v>
      </c>
      <c r="S658">
        <f t="shared" si="188"/>
        <v>1.0265390776367544E-2</v>
      </c>
      <c r="T658">
        <f t="shared" si="171"/>
        <v>68.950320703278038</v>
      </c>
    </row>
    <row r="659" spans="1:20" x14ac:dyDescent="0.25">
      <c r="A659">
        <f t="shared" si="172"/>
        <v>64.744450038023814</v>
      </c>
      <c r="B659">
        <f t="shared" si="189"/>
        <v>10.304399261317741</v>
      </c>
      <c r="C659" t="str">
        <f t="shared" si="173"/>
        <v>-1.14472324212849-2791.70036244939i</v>
      </c>
      <c r="D659" t="str">
        <f t="shared" si="174"/>
        <v>3.47812499930233-1544.53398137744i</v>
      </c>
      <c r="E659" t="str">
        <f t="shared" si="175"/>
        <v>162.469531045842+0.00752542904524726i</v>
      </c>
      <c r="F659" t="str">
        <f t="shared" si="176"/>
        <v>2.42492492485986-14494.5001262733i</v>
      </c>
      <c r="G659" t="str">
        <f t="shared" si="177"/>
        <v>0.999999999973172-5.17955600290295E-06i</v>
      </c>
      <c r="H659" t="str">
        <f t="shared" si="178"/>
        <v>1078.65544748524+2.16797604549365i</v>
      </c>
      <c r="I659" t="str">
        <f t="shared" si="179"/>
        <v>96.0265305725641-44105.7628670585i</v>
      </c>
      <c r="K659" t="str">
        <f t="shared" si="180"/>
        <v>0.0111249162579224-0.0000301291635604495i</v>
      </c>
      <c r="L659" t="str">
        <f t="shared" si="181"/>
        <v>0.00015-27.3853534063349i</v>
      </c>
      <c r="M659" t="str">
        <f t="shared" si="182"/>
        <v>0.0004-4.83270942464733i</v>
      </c>
      <c r="N659">
        <f t="shared" si="183"/>
        <v>89.976506143821595</v>
      </c>
      <c r="O659">
        <f t="shared" si="184"/>
        <v>68.917376789188381</v>
      </c>
      <c r="P659" s="3">
        <f t="shared" si="185"/>
        <v>68.917376789188381</v>
      </c>
      <c r="Q659" s="3">
        <f t="shared" si="186"/>
        <v>-90.023493856178405</v>
      </c>
      <c r="R659">
        <f t="shared" si="187"/>
        <v>89.976506143821595</v>
      </c>
      <c r="S659">
        <f t="shared" si="188"/>
        <v>1.0304399261317741E-2</v>
      </c>
      <c r="T659">
        <f t="shared" si="171"/>
        <v>68.917376789188381</v>
      </c>
    </row>
    <row r="660" spans="1:20" x14ac:dyDescent="0.25">
      <c r="A660">
        <f t="shared" si="172"/>
        <v>64.990478948168303</v>
      </c>
      <c r="B660">
        <f t="shared" si="189"/>
        <v>10.343555978510748</v>
      </c>
      <c r="C660" t="str">
        <f t="shared" si="173"/>
        <v>-1.14472315681103-2781.13203071564i</v>
      </c>
      <c r="D660" t="str">
        <f t="shared" si="174"/>
        <v>3.47812499929702-1538.68697126174i</v>
      </c>
      <c r="E660" t="str">
        <f t="shared" si="175"/>
        <v>162.469531000795+0.00755402589347144i</v>
      </c>
      <c r="F660" t="str">
        <f t="shared" si="176"/>
        <v>2.42492492485936-14439.6295341392i</v>
      </c>
      <c r="G660" t="str">
        <f t="shared" si="177"/>
        <v>0.999999999972968-5.19923831571291E-06i</v>
      </c>
      <c r="H660" t="str">
        <f t="shared" si="178"/>
        <v>1078.65547613153+2.176214364486i</v>
      </c>
      <c r="I660" t="str">
        <f t="shared" si="179"/>
        <v>96.0265311772526-43938.7964990604i</v>
      </c>
      <c r="K660" t="str">
        <f t="shared" si="180"/>
        <v>0.0111249156202783-0.0000302436526027784i</v>
      </c>
      <c r="L660" t="str">
        <f t="shared" si="181"/>
        <v>0.00015-27.2816830108935i</v>
      </c>
      <c r="M660" t="str">
        <f t="shared" si="182"/>
        <v>0.0004-4.81441464898119i</v>
      </c>
      <c r="N660">
        <f t="shared" si="183"/>
        <v>89.976416868682293</v>
      </c>
      <c r="O660">
        <f t="shared" si="184"/>
        <v>68.884432874434907</v>
      </c>
      <c r="P660" s="3">
        <f t="shared" si="185"/>
        <v>68.884432874434907</v>
      </c>
      <c r="Q660" s="3">
        <f t="shared" si="186"/>
        <v>-90.023583131317707</v>
      </c>
      <c r="R660">
        <f t="shared" si="187"/>
        <v>89.976416868682293</v>
      </c>
      <c r="S660">
        <f t="shared" si="188"/>
        <v>1.0343555978510749E-2</v>
      </c>
      <c r="T660">
        <f t="shared" si="171"/>
        <v>68.884432874434907</v>
      </c>
    </row>
    <row r="661" spans="1:20" x14ac:dyDescent="0.25">
      <c r="A661">
        <f t="shared" si="172"/>
        <v>65.237442768171348</v>
      </c>
      <c r="B661">
        <f t="shared" si="189"/>
        <v>10.38286149122909</v>
      </c>
      <c r="C661" t="str">
        <f t="shared" si="173"/>
        <v>-1.14472307084388-2770.60370649986i</v>
      </c>
      <c r="D661" t="str">
        <f t="shared" si="174"/>
        <v>3.47812499929168-1532.86209567469i</v>
      </c>
      <c r="E661" t="str">
        <f t="shared" si="175"/>
        <v>162.469530955406+0.00758273141221041i</v>
      </c>
      <c r="F661" t="str">
        <f t="shared" si="176"/>
        <v>2.42492492485887-14384.9666609237i</v>
      </c>
      <c r="G661" t="str">
        <f t="shared" si="177"/>
        <v>0.999999999972762-5.21899542131156E-06i</v>
      </c>
      <c r="H661" t="str">
        <f t="shared" si="178"/>
        <v>1078.65550499595+2.18448398920515i</v>
      </c>
      <c r="I661" t="str">
        <f t="shared" si="179"/>
        <v>96.0265317865446-43772.4622054014i</v>
      </c>
      <c r="K661" t="str">
        <f t="shared" si="180"/>
        <v>0.011124914977779-0.0000303585766831082i</v>
      </c>
      <c r="L661" t="str">
        <f t="shared" si="181"/>
        <v>0.00015-27.1784050716213i</v>
      </c>
      <c r="M661" t="str">
        <f t="shared" si="182"/>
        <v>0.0004-4.7961891302861i</v>
      </c>
      <c r="N661">
        <f t="shared" si="183"/>
        <v>89.976327254314782</v>
      </c>
      <c r="O661">
        <f t="shared" si="184"/>
        <v>68.851488959012656</v>
      </c>
      <c r="P661" s="3">
        <f t="shared" si="185"/>
        <v>68.851488959012656</v>
      </c>
      <c r="Q661" s="3">
        <f t="shared" si="186"/>
        <v>-90.023672745685218</v>
      </c>
      <c r="R661">
        <f t="shared" si="187"/>
        <v>89.976327254314782</v>
      </c>
      <c r="S661">
        <f t="shared" si="188"/>
        <v>1.0382861491229089E-2</v>
      </c>
      <c r="T661">
        <f t="shared" si="171"/>
        <v>68.851488959012656</v>
      </c>
    </row>
    <row r="662" spans="1:20" x14ac:dyDescent="0.25">
      <c r="A662">
        <f t="shared" si="172"/>
        <v>65.485345050690398</v>
      </c>
      <c r="B662">
        <f t="shared" si="189"/>
        <v>10.42231636489576</v>
      </c>
      <c r="C662" t="str">
        <f t="shared" si="173"/>
        <v>-1.14472298422211-2760.11523834857i</v>
      </c>
      <c r="D662" t="str">
        <f t="shared" si="174"/>
        <v>3.47812499928627-1527.0592708235i</v>
      </c>
      <c r="E662" t="str">
        <f t="shared" si="175"/>
        <v>162.469530909671+0.00761154601444349i</v>
      </c>
      <c r="F662" t="str">
        <f t="shared" si="176"/>
        <v>2.42492492485837-14330.510720283i</v>
      </c>
      <c r="G662" t="str">
        <f t="shared" si="177"/>
        <v>0.999999999972555-5.23882760391145E-06i</v>
      </c>
      <c r="H662" t="str">
        <f t="shared" si="178"/>
        <v>1078.65553408014+2.19278503861418i</v>
      </c>
      <c r="I662" t="str">
        <f t="shared" si="179"/>
        <v>96.026532400475-43606.7575933061i</v>
      </c>
      <c r="K662" t="str">
        <f t="shared" si="180"/>
        <v>0.0111249143303876-0.0000304739374543505i</v>
      </c>
      <c r="L662" t="str">
        <f t="shared" si="181"/>
        <v>0.00015-27.0755181028305i</v>
      </c>
      <c r="M662" t="str">
        <f t="shared" si="182"/>
        <v>0.0004-4.77803260638185i</v>
      </c>
      <c r="N662">
        <f t="shared" si="183"/>
        <v>89.97623729943021</v>
      </c>
      <c r="O662">
        <f t="shared" si="184"/>
        <v>68.818545042916583</v>
      </c>
      <c r="P662" s="3">
        <f t="shared" si="185"/>
        <v>68.818545042916583</v>
      </c>
      <c r="Q662" s="3">
        <f t="shared" si="186"/>
        <v>-90.02376270056979</v>
      </c>
      <c r="R662">
        <f t="shared" si="187"/>
        <v>89.97623729943021</v>
      </c>
      <c r="S662">
        <f t="shared" si="188"/>
        <v>1.042231636489576E-2</v>
      </c>
      <c r="T662">
        <f t="shared" si="171"/>
        <v>68.818545042916583</v>
      </c>
    </row>
    <row r="663" spans="1:20" x14ac:dyDescent="0.25">
      <c r="A663">
        <f t="shared" si="172"/>
        <v>65.734189361883026</v>
      </c>
      <c r="B663">
        <f t="shared" si="189"/>
        <v>10.461921167082364</v>
      </c>
      <c r="C663" t="str">
        <f t="shared" si="173"/>
        <v>-1.14472289694079-2749.66647538161i</v>
      </c>
      <c r="D663" t="str">
        <f t="shared" si="174"/>
        <v>3.47812499928085-1521.2784132326i</v>
      </c>
      <c r="E663" t="str">
        <f t="shared" si="175"/>
        <v>162.469530863588+0.00764047011471704i</v>
      </c>
      <c r="F663" t="str">
        <f t="shared" si="176"/>
        <v>2.42492492485786-14276.2609288501i</v>
      </c>
      <c r="G663" t="str">
        <f t="shared" si="177"/>
        <v>0.999999999972346-5.25873514880521E-06i</v>
      </c>
      <c r="H663" t="str">
        <f t="shared" si="178"/>
        <v>1078.65556338581+2.20111763212829i</v>
      </c>
      <c r="I663" t="str">
        <f t="shared" si="179"/>
        <v>96.0265330190814-43441.6802790595i</v>
      </c>
      <c r="K663" t="str">
        <f t="shared" si="180"/>
        <v>0.0111249136780666-0.0000305897365756949i</v>
      </c>
      <c r="L663" t="str">
        <f t="shared" si="181"/>
        <v>0.00015-26.9730206244576i</v>
      </c>
      <c r="M663" t="str">
        <f t="shared" si="182"/>
        <v>0.0004-4.75994481608075i</v>
      </c>
      <c r="N663">
        <f t="shared" si="183"/>
        <v>89.976147002734791</v>
      </c>
      <c r="O663">
        <f t="shared" si="184"/>
        <v>68.78560112614143</v>
      </c>
      <c r="P663" s="3">
        <f t="shared" si="185"/>
        <v>68.78560112614143</v>
      </c>
      <c r="Q663" s="3">
        <f t="shared" si="186"/>
        <v>-90.023852997265209</v>
      </c>
      <c r="R663">
        <f t="shared" si="187"/>
        <v>89.976147002734791</v>
      </c>
      <c r="S663">
        <f t="shared" si="188"/>
        <v>1.0461921167082364E-2</v>
      </c>
      <c r="T663">
        <f t="shared" si="171"/>
        <v>68.78560112614143</v>
      </c>
    </row>
    <row r="664" spans="1:20" x14ac:dyDescent="0.25">
      <c r="A664">
        <f t="shared" si="172"/>
        <v>65.983979281458176</v>
      </c>
      <c r="B664">
        <f t="shared" si="189"/>
        <v>10.501676467517278</v>
      </c>
      <c r="C664" t="str">
        <f t="shared" si="173"/>
        <v>-1.14472280899491-2739.25726729004i</v>
      </c>
      <c r="D664" t="str">
        <f t="shared" si="174"/>
        <v>3.47812499927537-1515.5194397424i</v>
      </c>
      <c r="E664" t="str">
        <f t="shared" si="175"/>
        <v>162.469530817154+0.00766950412914891i</v>
      </c>
      <c r="F664" t="str">
        <f t="shared" si="176"/>
        <v>2.42492492485736-14222.2165062235i</v>
      </c>
      <c r="G664" t="str">
        <f t="shared" si="177"/>
        <v>0.999999999972135-5.27871834236956E-06i</v>
      </c>
      <c r="H664" t="str">
        <f t="shared" si="178"/>
        <v>1078.65559291462+2.20948188961638i</v>
      </c>
      <c r="I664" t="str">
        <f t="shared" si="179"/>
        <v>96.0265336423974-43277.2278879676i</v>
      </c>
      <c r="K664" t="str">
        <f t="shared" si="180"/>
        <v>0.0111249130207787-0.0000307059757126337i</v>
      </c>
      <c r="L664" t="str">
        <f t="shared" si="181"/>
        <v>0.00015-26.8709111620418i</v>
      </c>
      <c r="M664" t="str">
        <f t="shared" si="182"/>
        <v>0.0004-4.74192549918386i</v>
      </c>
      <c r="N664">
        <f t="shared" si="183"/>
        <v>89.976056362929867</v>
      </c>
      <c r="O664">
        <f t="shared" si="184"/>
        <v>68.752657208682137</v>
      </c>
      <c r="P664" s="3">
        <f t="shared" si="185"/>
        <v>68.752657208682137</v>
      </c>
      <c r="Q664" s="3">
        <f t="shared" si="186"/>
        <v>-90.023943637070133</v>
      </c>
      <c r="R664">
        <f t="shared" si="187"/>
        <v>89.976056362929867</v>
      </c>
      <c r="S664">
        <f t="shared" si="188"/>
        <v>1.0501676467517278E-2</v>
      </c>
      <c r="T664">
        <f t="shared" si="171"/>
        <v>68.752657208682137</v>
      </c>
    </row>
    <row r="665" spans="1:20" x14ac:dyDescent="0.25">
      <c r="A665">
        <f t="shared" si="172"/>
        <v>66.234718402727722</v>
      </c>
      <c r="B665">
        <f t="shared" si="189"/>
        <v>10.541582838093843</v>
      </c>
      <c r="C665" t="str">
        <f t="shared" si="173"/>
        <v>-1.14472272037939-2728.88746433391i</v>
      </c>
      <c r="D665" t="str">
        <f t="shared" si="174"/>
        <v>3.47812499926985-1509.78226750814i</v>
      </c>
      <c r="E665" t="str">
        <f t="shared" si="175"/>
        <v>162.469530770367+0.00769864847544396i</v>
      </c>
      <c r="F665" t="str">
        <f t="shared" si="176"/>
        <v>2.42492492485685-14168.3766749562i</v>
      </c>
      <c r="G665" t="str">
        <f t="shared" si="177"/>
        <v>0.999999999971923-5.29877747206945E-06i</v>
      </c>
      <c r="H665" t="str">
        <f t="shared" si="178"/>
        <v>1078.65562266828+2.21787793140291i</v>
      </c>
      <c r="I665" t="str">
        <f t="shared" si="179"/>
        <v>96.0265342704599-43113.3980543287i</v>
      </c>
      <c r="K665" t="str">
        <f t="shared" si="180"/>
        <v>0.011124912358486-0.0000308226565369849i</v>
      </c>
      <c r="L665" t="str">
        <f t="shared" si="181"/>
        <v>0.00015-26.7691882467044i</v>
      </c>
      <c r="M665" t="str">
        <f t="shared" si="182"/>
        <v>0.0004-4.72397439647723i</v>
      </c>
      <c r="N665">
        <f t="shared" si="183"/>
        <v>89.975965378711791</v>
      </c>
      <c r="O665">
        <f t="shared" si="184"/>
        <v>68.719713290533477</v>
      </c>
      <c r="P665" s="3">
        <f t="shared" si="185"/>
        <v>68.719713290533477</v>
      </c>
      <c r="Q665" s="3">
        <f t="shared" si="186"/>
        <v>-90.024034621288209</v>
      </c>
      <c r="R665">
        <f t="shared" si="187"/>
        <v>89.975965378711791</v>
      </c>
      <c r="S665">
        <f t="shared" si="188"/>
        <v>1.0541582838093843E-2</v>
      </c>
      <c r="T665">
        <f t="shared" si="171"/>
        <v>68.719713290533477</v>
      </c>
    </row>
    <row r="666" spans="1:20" x14ac:dyDescent="0.25">
      <c r="A666">
        <f t="shared" si="172"/>
        <v>66.486410332658082</v>
      </c>
      <c r="B666">
        <f t="shared" si="189"/>
        <v>10.5816408528786</v>
      </c>
      <c r="C666" t="str">
        <f t="shared" si="173"/>
        <v>-1.14472263108908-2718.55691734008i</v>
      </c>
      <c r="D666" t="str">
        <f t="shared" si="174"/>
        <v>3.47812499926428-1504.06681399866i</v>
      </c>
      <c r="E666" t="str">
        <f t="shared" si="175"/>
        <v>162.469530723223+0.00772790357289509i</v>
      </c>
      <c r="F666" t="str">
        <f t="shared" si="176"/>
        <v>2.42492492485632-14114.7406605439i</v>
      </c>
      <c r="G666" t="str">
        <f t="shared" si="177"/>
        <v>0.999999999971709-5.31891282646217E-06i</v>
      </c>
      <c r="H666" t="str">
        <f t="shared" si="178"/>
        <v>1078.65565264849+2.2263058782696i</v>
      </c>
      <c r="I666" t="str">
        <f t="shared" si="179"/>
        <v>96.026534903304-42950.1884213943i</v>
      </c>
      <c r="K666" t="str">
        <f t="shared" si="180"/>
        <v>0.0111249116911504-0.000030939780726917i</v>
      </c>
      <c r="L666" t="str">
        <f t="shared" si="181"/>
        <v>0.00015-26.6678504151268i</v>
      </c>
      <c r="M666" t="str">
        <f t="shared" si="182"/>
        <v>0.0004-4.70609124972828i</v>
      </c>
      <c r="N666">
        <f t="shared" si="183"/>
        <v>89.97587404877207</v>
      </c>
      <c r="O666">
        <f t="shared" si="184"/>
        <v>68.686769371690076</v>
      </c>
      <c r="P666" s="3">
        <f t="shared" si="185"/>
        <v>68.686769371690076</v>
      </c>
      <c r="Q666" s="3">
        <f t="shared" si="186"/>
        <v>-90.02412595122793</v>
      </c>
      <c r="R666">
        <f t="shared" si="187"/>
        <v>89.97587404877207</v>
      </c>
      <c r="S666">
        <f t="shared" si="188"/>
        <v>1.0581640852878599E-2</v>
      </c>
      <c r="T666">
        <f t="shared" si="171"/>
        <v>68.686769371690076</v>
      </c>
    </row>
    <row r="667" spans="1:20" x14ac:dyDescent="0.25">
      <c r="A667">
        <f t="shared" si="172"/>
        <v>66.739058691922196</v>
      </c>
      <c r="B667">
        <f t="shared" si="189"/>
        <v>10.62185108811954</v>
      </c>
      <c r="C667" t="str">
        <f t="shared" si="173"/>
        <v>-1.14472254111889-2708.26547770022i</v>
      </c>
      <c r="D667" t="str">
        <f t="shared" si="174"/>
        <v>3.47812499925869-1498.37299699526i</v>
      </c>
      <c r="E667" t="str">
        <f t="shared" si="175"/>
        <v>162.46953067572+0.00775726984238463i</v>
      </c>
      <c r="F667" t="str">
        <f t="shared" si="176"/>
        <v>2.42492492485581-14061.3076914148i</v>
      </c>
      <c r="G667" t="str">
        <f t="shared" si="177"/>
        <v>0.999999999971494-5.33912469520158E-06i</v>
      </c>
      <c r="H667" t="str">
        <f t="shared" si="178"/>
        <v>1078.65568285698+2.23476585145713i</v>
      </c>
      <c r="I667" t="str">
        <f t="shared" si="179"/>
        <v>96.0265355409672-42787.59664134i</v>
      </c>
      <c r="K667" t="str">
        <f t="shared" si="180"/>
        <v>0.0111249110187335-0.0000310573499669724i</v>
      </c>
      <c r="L667" t="str">
        <f t="shared" si="181"/>
        <v>0.00015-26.5668962095307i</v>
      </c>
      <c r="M667" t="str">
        <f t="shared" si="182"/>
        <v>0.0004-4.68827580168189i</v>
      </c>
      <c r="N667">
        <f t="shared" si="183"/>
        <v>89.975782371797095</v>
      </c>
      <c r="O667">
        <f t="shared" si="184"/>
        <v>68.653825452146833</v>
      </c>
      <c r="P667" s="3">
        <f t="shared" si="185"/>
        <v>68.653825452146833</v>
      </c>
      <c r="Q667" s="3">
        <f t="shared" si="186"/>
        <v>-90.024217628202905</v>
      </c>
      <c r="R667">
        <f t="shared" si="187"/>
        <v>89.975782371797095</v>
      </c>
      <c r="S667">
        <f t="shared" si="188"/>
        <v>1.0621851088119539E-2</v>
      </c>
      <c r="T667">
        <f t="shared" si="171"/>
        <v>68.653825452146833</v>
      </c>
    </row>
    <row r="668" spans="1:20" x14ac:dyDescent="0.25">
      <c r="A668">
        <f t="shared" si="172"/>
        <v>66.992667114951502</v>
      </c>
      <c r="B668">
        <f t="shared" si="189"/>
        <v>10.662214122254394</v>
      </c>
      <c r="C668" t="str">
        <f t="shared" si="173"/>
        <v>-1.14472245046366-2698.01299736849i</v>
      </c>
      <c r="D668" t="str">
        <f t="shared" si="174"/>
        <v>3.47812499925304-1492.70073459046i</v>
      </c>
      <c r="E668" t="str">
        <f t="shared" si="175"/>
        <v>162.469530627856+0.00778674770639932i</v>
      </c>
      <c r="F668" t="str">
        <f t="shared" si="176"/>
        <v>2.42492492485528-14008.0769989175i</v>
      </c>
      <c r="G668" t="str">
        <f t="shared" si="177"/>
        <v>0.999999999971277-5.35941336904218E-06i</v>
      </c>
      <c r="H668" t="str">
        <f t="shared" si="178"/>
        <v>1078.6557132955+2.24325797266695i</v>
      </c>
      <c r="I668" t="str">
        <f t="shared" si="179"/>
        <v>96.0265361834862-42625.6203752285i</v>
      </c>
      <c r="K668" t="str">
        <f t="shared" si="180"/>
        <v>0.0111249103411966-0.0000311753659480923i</v>
      </c>
      <c r="L668" t="str">
        <f t="shared" si="181"/>
        <v>0.00015-26.4663241776556i</v>
      </c>
      <c r="M668" t="str">
        <f t="shared" si="182"/>
        <v>0.0004-4.67052779605686i</v>
      </c>
      <c r="N668">
        <f t="shared" si="183"/>
        <v>89.975690346468397</v>
      </c>
      <c r="O668">
        <f t="shared" si="184"/>
        <v>68.62088153189832</v>
      </c>
      <c r="P668" s="3">
        <f t="shared" si="185"/>
        <v>68.62088153189832</v>
      </c>
      <c r="Q668" s="3">
        <f t="shared" si="186"/>
        <v>-90.024309653531603</v>
      </c>
      <c r="R668">
        <f t="shared" si="187"/>
        <v>89.975690346468397</v>
      </c>
      <c r="S668">
        <f t="shared" si="188"/>
        <v>1.0662214122254394E-2</v>
      </c>
      <c r="T668">
        <f t="shared" si="171"/>
        <v>68.62088153189832</v>
      </c>
    </row>
    <row r="669" spans="1:20" x14ac:dyDescent="0.25">
      <c r="A669">
        <f t="shared" si="172"/>
        <v>67.247239249988311</v>
      </c>
      <c r="B669">
        <f t="shared" si="189"/>
        <v>10.702730535918962</v>
      </c>
      <c r="C669" t="str">
        <f t="shared" si="173"/>
        <v>-1.14472235911824-2687.79932885953i</v>
      </c>
      <c r="D669" t="str">
        <f t="shared" si="174"/>
        <v>3.47812499924735-1487.04994518687i</v>
      </c>
      <c r="E669" t="str">
        <f t="shared" si="175"/>
        <v>162.469530579627+0.00781633758902688i</v>
      </c>
      <c r="F669" t="str">
        <f t="shared" si="176"/>
        <v>2.42492492485475-13955.0478173106i</v>
      </c>
      <c r="G669" t="str">
        <f t="shared" si="177"/>
        <v>0.999999999971058-5.37977913984336E-06i</v>
      </c>
      <c r="H669" t="str">
        <f t="shared" si="178"/>
        <v>1078.6557439658+2.25178236406297i</v>
      </c>
      <c r="I669" t="str">
        <f t="shared" si="179"/>
        <v>96.0265368308979-42464.2572929765i</v>
      </c>
      <c r="K669" t="str">
        <f t="shared" si="180"/>
        <v>0.0111249096585007-0.0000312938303676405i</v>
      </c>
      <c r="L669" t="str">
        <f t="shared" si="181"/>
        <v>0.00015-26.3661328727392i</v>
      </c>
      <c r="M669" t="str">
        <f t="shared" si="182"/>
        <v>0.0004-4.65284697754219i</v>
      </c>
      <c r="N669">
        <f t="shared" si="183"/>
        <v>89.975597971462406</v>
      </c>
      <c r="O669">
        <f t="shared" si="184"/>
        <v>68.587937610939221</v>
      </c>
      <c r="P669" s="3">
        <f t="shared" si="185"/>
        <v>68.587937610939221</v>
      </c>
      <c r="Q669" s="3">
        <f t="shared" si="186"/>
        <v>-90.024402028537594</v>
      </c>
      <c r="R669">
        <f t="shared" si="187"/>
        <v>89.975597971462406</v>
      </c>
      <c r="S669">
        <f t="shared" si="188"/>
        <v>1.0702730535918961E-2</v>
      </c>
      <c r="T669">
        <f t="shared" si="171"/>
        <v>68.587937610939221</v>
      </c>
    </row>
    <row r="670" spans="1:20" x14ac:dyDescent="0.25">
      <c r="A670">
        <f t="shared" si="172"/>
        <v>67.50277875913828</v>
      </c>
      <c r="B670">
        <f t="shared" si="189"/>
        <v>10.743400911955455</v>
      </c>
      <c r="C670" t="str">
        <f t="shared" si="173"/>
        <v>-1.1447222670772-2677.62432524623i</v>
      </c>
      <c r="D670" t="str">
        <f t="shared" si="174"/>
        <v>3.47812499924162-1481.42054749597i</v>
      </c>
      <c r="E670" t="str">
        <f t="shared" si="175"/>
        <v>162.46953053103+0.00784603991597101i</v>
      </c>
      <c r="F670" t="str">
        <f t="shared" si="176"/>
        <v>2.4249249248542-13902.2193837517i</v>
      </c>
      <c r="G670" t="str">
        <f t="shared" si="177"/>
        <v>0.999999999970838-5.40022230057358E-06i</v>
      </c>
      <c r="H670" t="str">
        <f t="shared" si="178"/>
        <v>1078.65577486963+2.26033914827332i</v>
      </c>
      <c r="I670" t="str">
        <f t="shared" si="179"/>
        <v>96.02653748324-42303.5050733221i</v>
      </c>
      <c r="K670" t="str">
        <f t="shared" si="180"/>
        <v>0.0111249089706065-0.0000314127449294276i</v>
      </c>
      <c r="L670" t="str">
        <f t="shared" si="181"/>
        <v>0.00015-26.2663208534958i</v>
      </c>
      <c r="M670" t="str">
        <f t="shared" si="182"/>
        <v>0.0004-4.63523309179338i</v>
      </c>
      <c r="N670">
        <f t="shared" si="183"/>
        <v>89.97550524545062</v>
      </c>
      <c r="O670">
        <f t="shared" si="184"/>
        <v>68.55499368926391</v>
      </c>
      <c r="P670" s="3">
        <f t="shared" si="185"/>
        <v>68.55499368926391</v>
      </c>
      <c r="Q670" s="3">
        <f t="shared" si="186"/>
        <v>-90.02449475454938</v>
      </c>
      <c r="R670">
        <f t="shared" si="187"/>
        <v>89.97550524545062</v>
      </c>
      <c r="S670">
        <f t="shared" si="188"/>
        <v>1.0743400911955454E-2</v>
      </c>
      <c r="T670">
        <f t="shared" si="171"/>
        <v>68.55499368926391</v>
      </c>
    </row>
    <row r="671" spans="1:20" x14ac:dyDescent="0.25">
      <c r="A671">
        <f t="shared" si="172"/>
        <v>67.759289318423001</v>
      </c>
      <c r="B671">
        <f t="shared" si="189"/>
        <v>10.784225835420886</v>
      </c>
      <c r="C671" t="str">
        <f t="shared" si="173"/>
        <v>-1.14472217433522-2667.48784015786i</v>
      </c>
      <c r="D671" t="str">
        <f t="shared" si="174"/>
        <v>3.47812499923586-1475.812460537i</v>
      </c>
      <c r="E671" t="str">
        <f t="shared" si="175"/>
        <v>162.469530482064+0.00787585511455028i</v>
      </c>
      <c r="F671" t="str">
        <f t="shared" si="176"/>
        <v>2.42492492485368-13849.5909382859i</v>
      </c>
      <c r="G671" t="str">
        <f t="shared" si="177"/>
        <v>0.999999999970616-5.42074314531455E-06i</v>
      </c>
      <c r="H671" t="str">
        <f t="shared" si="178"/>
        <v>1078.65580600877+2.26892844839205i</v>
      </c>
      <c r="I671" t="str">
        <f t="shared" si="179"/>
        <v>96.0265381405455-42143.36140379i</v>
      </c>
      <c r="K671" t="str">
        <f t="shared" si="180"/>
        <v>0.0111249082774746-0.0000315321113437359i</v>
      </c>
      <c r="L671" t="str">
        <f t="shared" si="181"/>
        <v>0.00015-26.1668866840963i</v>
      </c>
      <c r="M671" t="str">
        <f t="shared" si="182"/>
        <v>0.0004-4.61768588542876i</v>
      </c>
      <c r="N671">
        <f t="shared" si="183"/>
        <v>89.975412167099392</v>
      </c>
      <c r="O671">
        <f t="shared" si="184"/>
        <v>68.522049766867326</v>
      </c>
      <c r="P671" s="3">
        <f t="shared" si="185"/>
        <v>68.522049766867326</v>
      </c>
      <c r="Q671" s="3">
        <f t="shared" si="186"/>
        <v>-90.024587832900608</v>
      </c>
      <c r="R671">
        <f t="shared" si="187"/>
        <v>89.975412167099392</v>
      </c>
      <c r="S671">
        <f t="shared" si="188"/>
        <v>1.0784225835420885E-2</v>
      </c>
      <c r="T671">
        <f t="shared" si="171"/>
        <v>68.522049766867326</v>
      </c>
    </row>
    <row r="672" spans="1:20" x14ac:dyDescent="0.25">
      <c r="A672">
        <f t="shared" si="172"/>
        <v>68.016774617833022</v>
      </c>
      <c r="B672">
        <f t="shared" si="189"/>
        <v>10.825205893595486</v>
      </c>
      <c r="C672" t="str">
        <f t="shared" si="173"/>
        <v>-1.14472208088729-2657.38972777756i</v>
      </c>
      <c r="D672" t="str">
        <f t="shared" si="174"/>
        <v>3.47812499923004-1470.22560363574i</v>
      </c>
      <c r="E672" t="str">
        <f t="shared" si="175"/>
        <v>162.469530432725+0.00790578361370798i</v>
      </c>
      <c r="F672" t="str">
        <f t="shared" si="176"/>
        <v>2.42492492485312-13797.1617238355i</v>
      </c>
      <c r="G672" t="str">
        <f t="shared" si="177"/>
        <v>0.999999999970392-5.44134196926553E-06i</v>
      </c>
      <c r="H672" t="str">
        <f t="shared" si="178"/>
        <v>1078.65583738504+2.27755038798129i</v>
      </c>
      <c r="I672" t="str">
        <f t="shared" si="179"/>
        <v>96.0265388028613-41983.8239806615i</v>
      </c>
      <c r="K672" t="str">
        <f t="shared" si="180"/>
        <v>0.0111249075790648-0.0000316519313273444i</v>
      </c>
      <c r="L672" t="str">
        <f t="shared" si="181"/>
        <v>0.00015-26.0678289341465i</v>
      </c>
      <c r="M672" t="str">
        <f t="shared" si="182"/>
        <v>0.0004-4.60020510602587i</v>
      </c>
      <c r="N672">
        <f t="shared" si="183"/>
        <v>89.975318735070047</v>
      </c>
      <c r="O672">
        <f t="shared" si="184"/>
        <v>68.489105843743573</v>
      </c>
      <c r="P672" s="3">
        <f t="shared" si="185"/>
        <v>68.489105843743573</v>
      </c>
      <c r="Q672" s="3">
        <f t="shared" si="186"/>
        <v>-90.024681264929953</v>
      </c>
      <c r="R672">
        <f t="shared" si="187"/>
        <v>89.975318735070047</v>
      </c>
      <c r="S672">
        <f t="shared" si="188"/>
        <v>1.0825205893595487E-2</v>
      </c>
      <c r="T672">
        <f t="shared" si="171"/>
        <v>68.489105843743573</v>
      </c>
    </row>
    <row r="673" spans="1:20" x14ac:dyDescent="0.25">
      <c r="A673">
        <f t="shared" si="172"/>
        <v>68.275238361380787</v>
      </c>
      <c r="B673">
        <f t="shared" si="189"/>
        <v>10.86634167599115</v>
      </c>
      <c r="C673" t="str">
        <f t="shared" si="173"/>
        <v>-1.14472198672764-2647.32984284068i</v>
      </c>
      <c r="D673" t="str">
        <f t="shared" si="174"/>
        <v>3.47812499922417-1464.65989642337i</v>
      </c>
      <c r="E673" t="str">
        <f t="shared" si="175"/>
        <v>162.469530383011+0.00793582584402393i</v>
      </c>
      <c r="F673" t="str">
        <f t="shared" si="176"/>
        <v>2.42492492485258-13744.9309861884i</v>
      </c>
      <c r="G673" t="str">
        <f t="shared" si="177"/>
        <v>0.999999999970166-5.46201906874751E-06i</v>
      </c>
      <c r="H673" t="str">
        <f t="shared" si="178"/>
        <v>1078.65586900021+2.28620509107234i</v>
      </c>
      <c r="I673" t="str">
        <f t="shared" si="179"/>
        <v>96.0265394702169-41824.8905089351i</v>
      </c>
      <c r="K673" t="str">
        <f t="shared" si="180"/>
        <v>0.0111249068753372-0.0000317722066035521i</v>
      </c>
      <c r="L673" t="str">
        <f t="shared" si="181"/>
        <v>0.00015-25.9691461786676i</v>
      </c>
      <c r="M673" t="str">
        <f t="shared" si="182"/>
        <v>0.0004-4.58279050211781i</v>
      </c>
      <c r="N673">
        <f t="shared" si="183"/>
        <v>89.975224948018862</v>
      </c>
      <c r="O673">
        <f t="shared" si="184"/>
        <v>68.456161919887407</v>
      </c>
      <c r="P673" s="3">
        <f t="shared" si="185"/>
        <v>68.456161919887407</v>
      </c>
      <c r="Q673" s="3">
        <f t="shared" si="186"/>
        <v>-90.024775051981138</v>
      </c>
      <c r="R673">
        <f t="shared" si="187"/>
        <v>89.975224948018862</v>
      </c>
      <c r="S673">
        <f t="shared" si="188"/>
        <v>1.086634167599115E-2</v>
      </c>
      <c r="T673">
        <f t="shared" si="171"/>
        <v>68.456161919887407</v>
      </c>
    </row>
    <row r="674" spans="1:20" x14ac:dyDescent="0.25">
      <c r="A674">
        <f t="shared" si="172"/>
        <v>68.534684267154034</v>
      </c>
      <c r="B674">
        <f t="shared" si="189"/>
        <v>10.907633774359915</v>
      </c>
      <c r="C674" t="str">
        <f t="shared" si="173"/>
        <v>-1.1447218918511-2637.30804063237i</v>
      </c>
      <c r="D674" t="str">
        <f t="shared" si="174"/>
        <v>3.47812499921826-1459.11525883534i</v>
      </c>
      <c r="E674" t="str">
        <f t="shared" si="175"/>
        <v>162.469530332918+0.00796598223770143i</v>
      </c>
      <c r="F674" t="str">
        <f t="shared" si="176"/>
        <v>2.42492492485203-13692.8979739881i</v>
      </c>
      <c r="G674" t="str">
        <f t="shared" si="177"/>
        <v>0.999999999969939-0.0000054827747412075i</v>
      </c>
      <c r="H674" t="str">
        <f t="shared" si="178"/>
        <v>1078.65590085611+2.29489268216806i</v>
      </c>
      <c r="I674" t="str">
        <f t="shared" si="179"/>
        <v>96.0265401426541-41666.5587023004i</v>
      </c>
      <c r="K674" t="str">
        <f t="shared" si="180"/>
        <v>0.0111249061662512-0.0000318929389022037i</v>
      </c>
      <c r="L674" t="str">
        <f t="shared" si="181"/>
        <v>0.00015-25.8708369980749i</v>
      </c>
      <c r="M674" t="str">
        <f t="shared" si="182"/>
        <v>0.0004-4.5654418231897i</v>
      </c>
      <c r="N674">
        <f t="shared" si="183"/>
        <v>89.975130804596986</v>
      </c>
      <c r="O674">
        <f t="shared" si="184"/>
        <v>68.423217995293143</v>
      </c>
      <c r="P674" s="3">
        <f t="shared" si="185"/>
        <v>68.423217995293143</v>
      </c>
      <c r="Q674" s="3">
        <f t="shared" si="186"/>
        <v>-90.024869195403014</v>
      </c>
      <c r="R674">
        <f t="shared" si="187"/>
        <v>89.975130804596986</v>
      </c>
      <c r="S674">
        <f t="shared" si="188"/>
        <v>1.0907633774359915E-2</v>
      </c>
      <c r="T674">
        <f t="shared" si="171"/>
        <v>68.423217995293143</v>
      </c>
    </row>
    <row r="675" spans="1:20" x14ac:dyDescent="0.25">
      <c r="A675">
        <f t="shared" si="172"/>
        <v>68.795116067369221</v>
      </c>
      <c r="B675">
        <f t="shared" si="189"/>
        <v>10.949082782702483</v>
      </c>
      <c r="C675" t="str">
        <f t="shared" si="173"/>
        <v>-1.14472179625216-2627.32417698563i</v>
      </c>
      <c r="D675" t="str">
        <f t="shared" si="174"/>
        <v>3.47812499921231-1453.59161111017i</v>
      </c>
      <c r="E675" t="str">
        <f t="shared" si="175"/>
        <v>162.469530282443+0.00799625322860064i</v>
      </c>
      <c r="F675" t="str">
        <f t="shared" si="176"/>
        <v>2.42492492485147-13641.0619387222i</v>
      </c>
      <c r="G675" t="str">
        <f t="shared" si="177"/>
        <v>0.99999999996971-5.50360928522284E-06i</v>
      </c>
      <c r="H675" t="str">
        <f t="shared" si="178"/>
        <v>1078.65593295457+2.30361328624443i</v>
      </c>
      <c r="I675" t="str">
        <f t="shared" si="179"/>
        <v>96.0265408202126-41508.8262831009i</v>
      </c>
      <c r="K675" t="str">
        <f t="shared" si="180"/>
        <v>0.011124905451766-0.0000320141299597148i</v>
      </c>
      <c r="L675" t="str">
        <f t="shared" si="181"/>
        <v>0.00015-25.7728999781579i</v>
      </c>
      <c r="M675" t="str">
        <f t="shared" si="182"/>
        <v>0.0004-4.54815881967493i</v>
      </c>
      <c r="N675">
        <f t="shared" si="183"/>
        <v>89.975036303450423</v>
      </c>
      <c r="O675">
        <f t="shared" si="184"/>
        <v>68.390274069955154</v>
      </c>
      <c r="P675" s="3">
        <f t="shared" si="185"/>
        <v>68.390274069955154</v>
      </c>
      <c r="Q675" s="3">
        <f t="shared" si="186"/>
        <v>-90.024963696549577</v>
      </c>
      <c r="R675">
        <f t="shared" si="187"/>
        <v>89.975036303450423</v>
      </c>
      <c r="S675">
        <f t="shared" si="188"/>
        <v>1.0949082782702483E-2</v>
      </c>
      <c r="T675">
        <f t="shared" si="171"/>
        <v>68.390274069955154</v>
      </c>
    </row>
    <row r="676" spans="1:20" x14ac:dyDescent="0.25">
      <c r="A676">
        <f t="shared" si="172"/>
        <v>69.056537508425222</v>
      </c>
      <c r="B676">
        <f t="shared" si="189"/>
        <v>10.990689297276752</v>
      </c>
      <c r="C676" t="str">
        <f t="shared" si="173"/>
        <v>-1.14472169992524-2617.37810827924i</v>
      </c>
      <c r="D676" t="str">
        <f t="shared" si="174"/>
        <v>3.47812499920631-1448.08887378833i</v>
      </c>
      <c r="E676" t="str">
        <f t="shared" si="175"/>
        <v>162.469530231584+0.00802663925222219i</v>
      </c>
      <c r="F676" t="str">
        <f t="shared" si="176"/>
        <v>2.42492492485092-13589.4221347119i</v>
      </c>
      <c r="G676" t="str">
        <f t="shared" si="177"/>
        <v>0.99999999996948-5.52452300050541E-06i</v>
      </c>
      <c r="H676" t="str">
        <f t="shared" si="178"/>
        <v>1078.65596529745+2.31236702875225i</v>
      </c>
      <c r="I676" t="str">
        <f t="shared" si="179"/>
        <v>96.026541502929-41351.6909823032i</v>
      </c>
      <c r="K676" t="str">
        <f t="shared" si="180"/>
        <v>0.0111249047318405-0.0000321357815190953i</v>
      </c>
      <c r="L676" t="str">
        <f t="shared" si="181"/>
        <v>0.00015-25.6753337100597i</v>
      </c>
      <c r="M676" t="str">
        <f t="shared" si="182"/>
        <v>0.0004-4.53094124295171i</v>
      </c>
      <c r="N676">
        <f t="shared" si="183"/>
        <v>89.974941443220061</v>
      </c>
      <c r="O676">
        <f t="shared" si="184"/>
        <v>68.357330143867784</v>
      </c>
      <c r="P676" s="3">
        <f t="shared" si="185"/>
        <v>68.357330143867784</v>
      </c>
      <c r="Q676" s="3">
        <f t="shared" si="186"/>
        <v>-90.025058556779939</v>
      </c>
      <c r="R676">
        <f t="shared" si="187"/>
        <v>89.974941443220061</v>
      </c>
      <c r="S676">
        <f t="shared" si="188"/>
        <v>1.0990689297276751E-2</v>
      </c>
      <c r="T676">
        <f t="shared" si="171"/>
        <v>68.357330143867784</v>
      </c>
    </row>
    <row r="677" spans="1:20" x14ac:dyDescent="0.25">
      <c r="A677">
        <f t="shared" si="172"/>
        <v>69.318952350957233</v>
      </c>
      <c r="B677">
        <f t="shared" si="189"/>
        <v>11.032453916606404</v>
      </c>
      <c r="C677" t="str">
        <f t="shared" si="173"/>
        <v>-1.14472160286494-2607.46969143565i</v>
      </c>
      <c r="D677" t="str">
        <f t="shared" si="174"/>
        <v>3.47812499920026-1442.6069677111i</v>
      </c>
      <c r="E677" t="str">
        <f t="shared" si="175"/>
        <v>162.469530180338+0.00805714074572345i</v>
      </c>
      <c r="F677" t="str">
        <f t="shared" si="176"/>
        <v>2.42492492485035-13537.9778191013i</v>
      </c>
      <c r="G677" t="str">
        <f t="shared" si="177"/>
        <v>0.999999999969247-5.54551618790604E-06i</v>
      </c>
      <c r="H677" t="str">
        <f t="shared" si="178"/>
        <v>1078.65599788661+2.32115403561917i</v>
      </c>
      <c r="I677" t="str">
        <f t="shared" si="179"/>
        <v>96.0265421908446-41195.1505394633i</v>
      </c>
      <c r="K677" t="str">
        <f t="shared" si="180"/>
        <v>0.0111249040064332-0.0000322578953299763i</v>
      </c>
      <c r="L677" t="str">
        <f t="shared" si="181"/>
        <v>0.00015-25.5781367902567i</v>
      </c>
      <c r="M677" t="str">
        <f t="shared" si="182"/>
        <v>0.0004-4.51378884533943i</v>
      </c>
      <c r="N677">
        <f t="shared" si="183"/>
        <v>89.974846222541586</v>
      </c>
      <c r="O677">
        <f t="shared" si="184"/>
        <v>68.324386217025307</v>
      </c>
      <c r="P677" s="3">
        <f t="shared" si="185"/>
        <v>68.324386217025307</v>
      </c>
      <c r="Q677" s="3">
        <f t="shared" si="186"/>
        <v>-90.025153777458414</v>
      </c>
      <c r="R677">
        <f t="shared" si="187"/>
        <v>89.974846222541586</v>
      </c>
      <c r="S677">
        <f t="shared" si="188"/>
        <v>1.1032453916606403E-2</v>
      </c>
      <c r="T677">
        <f t="shared" si="171"/>
        <v>68.324386217025307</v>
      </c>
    </row>
    <row r="678" spans="1:20" x14ac:dyDescent="0.25">
      <c r="A678">
        <f t="shared" si="172"/>
        <v>69.582364369890868</v>
      </c>
      <c r="B678">
        <f t="shared" si="189"/>
        <v>11.074377241489508</v>
      </c>
      <c r="C678" t="str">
        <f t="shared" si="173"/>
        <v>-1.14472150506558-2597.59878391897i</v>
      </c>
      <c r="D678" t="str">
        <f t="shared" si="174"/>
        <v>3.47812499919417-1437.14581401941i</v>
      </c>
      <c r="E678" t="str">
        <f t="shared" si="175"/>
        <v>162.469530128702+0.00808775814792336i</v>
      </c>
      <c r="F678" t="str">
        <f t="shared" si="176"/>
        <v>2.42492492484978-13486.7282518467i</v>
      </c>
      <c r="G678" t="str">
        <f t="shared" si="177"/>
        <v>0.999999999969013-5.56658914941878E-06i</v>
      </c>
      <c r="H678" t="str">
        <f t="shared" si="178"/>
        <v>1078.65603072392+2.32997443325132i</v>
      </c>
      <c r="I678" t="str">
        <f t="shared" si="179"/>
        <v>96.0265428839991-41039.2027026944i</v>
      </c>
      <c r="K678" t="str">
        <f t="shared" si="180"/>
        <v>0.0111249032755025-0.0000323804731486342i</v>
      </c>
      <c r="L678" t="str">
        <f t="shared" si="181"/>
        <v>0.00015-25.4813078205387i</v>
      </c>
      <c r="M678" t="str">
        <f t="shared" si="182"/>
        <v>0.0004-4.49670138009506i</v>
      </c>
      <c r="N678">
        <f t="shared" si="183"/>
        <v>89.974750640045585</v>
      </c>
      <c r="O678">
        <f t="shared" si="184"/>
        <v>68.291442289421994</v>
      </c>
      <c r="P678" s="3">
        <f t="shared" si="185"/>
        <v>68.291442289421994</v>
      </c>
      <c r="Q678" s="3">
        <f t="shared" si="186"/>
        <v>-90.025249359954415</v>
      </c>
      <c r="R678">
        <f t="shared" si="187"/>
        <v>89.974750640045585</v>
      </c>
      <c r="S678">
        <f t="shared" si="188"/>
        <v>1.1074377241489507E-2</v>
      </c>
      <c r="T678">
        <f t="shared" si="171"/>
        <v>68.291442289421994</v>
      </c>
    </row>
    <row r="679" spans="1:20" x14ac:dyDescent="0.25">
      <c r="A679">
        <f t="shared" si="172"/>
        <v>69.846777354496453</v>
      </c>
      <c r="B679">
        <f t="shared" si="189"/>
        <v>11.116459875007168</v>
      </c>
      <c r="C679" t="str">
        <f t="shared" si="173"/>
        <v>-1.14472140652154-2587.76524373287i</v>
      </c>
      <c r="D679" t="str">
        <f t="shared" si="174"/>
        <v>3.47812499918804-1431.70533415275i</v>
      </c>
      <c r="E679" t="str">
        <f t="shared" si="175"/>
        <v>162.469530076672+0.0081184918993138i</v>
      </c>
      <c r="F679" t="str">
        <f t="shared" si="176"/>
        <v>2.42492492484922-13435.6726957058i</v>
      </c>
      <c r="G679" t="str">
        <f t="shared" si="177"/>
        <v>0.999999999968777-5.58774218818525E-06i</v>
      </c>
      <c r="H679" t="str">
        <f t="shared" si="178"/>
        <v>1078.65606381127+2.3388283485352i</v>
      </c>
      <c r="I679" t="str">
        <f t="shared" si="179"/>
        <v>96.0265435824318-40883.8452286342i</v>
      </c>
      <c r="K679" t="str">
        <f t="shared" si="180"/>
        <v>0.0111249025390062-0.0000325035167380154i</v>
      </c>
      <c r="L679" t="str">
        <f t="shared" si="181"/>
        <v>0.00015-25.3848454079883i</v>
      </c>
      <c r="M679" t="str">
        <f t="shared" si="182"/>
        <v>0.0004-4.47967860140969i</v>
      </c>
      <c r="N679">
        <f t="shared" si="183"/>
        <v>89.974654694357341</v>
      </c>
      <c r="O679">
        <f t="shared" si="184"/>
        <v>68.258498361052034</v>
      </c>
      <c r="P679" s="3">
        <f t="shared" si="185"/>
        <v>68.258498361052034</v>
      </c>
      <c r="Q679" s="3">
        <f t="shared" si="186"/>
        <v>-90.025345305642659</v>
      </c>
      <c r="R679">
        <f t="shared" si="187"/>
        <v>89.974654694357341</v>
      </c>
      <c r="S679">
        <f t="shared" si="188"/>
        <v>1.1116459875007168E-2</v>
      </c>
      <c r="T679">
        <f t="shared" si="171"/>
        <v>68.258498361052034</v>
      </c>
    </row>
    <row r="680" spans="1:20" x14ac:dyDescent="0.25">
      <c r="A680">
        <f t="shared" si="172"/>
        <v>70.112195108443544</v>
      </c>
      <c r="B680">
        <f t="shared" si="189"/>
        <v>11.158702422532196</v>
      </c>
      <c r="C680" t="str">
        <f t="shared" si="173"/>
        <v>-1.14472130722721-2577.9689294186i</v>
      </c>
      <c r="D680" t="str">
        <f t="shared" si="174"/>
        <v>3.47812499918185-1426.28544984798i</v>
      </c>
      <c r="E680" t="str">
        <f t="shared" si="175"/>
        <v>162.469530024247+0.00814934244205308i</v>
      </c>
      <c r="F680" t="str">
        <f t="shared" si="176"/>
        <v>2.42492492484864-13384.8104162273i</v>
      </c>
      <c r="G680" t="str">
        <f t="shared" si="177"/>
        <v>0.999999999968539-5.60897560849902E-06i</v>
      </c>
      <c r="H680" t="str">
        <f t="shared" si="178"/>
        <v>1078.65609715056+2.34771590883948i</v>
      </c>
      <c r="I680" t="str">
        <f t="shared" si="179"/>
        <v>96.0265442861823-40729.0758824132i</v>
      </c>
      <c r="K680" t="str">
        <f t="shared" si="180"/>
        <v>0.011124901796902-0.0000326270278677629i</v>
      </c>
      <c r="L680" t="str">
        <f t="shared" si="181"/>
        <v>0.00015-25.2887481649614i</v>
      </c>
      <c r="M680" t="str">
        <f t="shared" si="182"/>
        <v>0.0004-4.46272026440495i</v>
      </c>
      <c r="N680">
        <f t="shared" si="183"/>
        <v>89.974558384097008</v>
      </c>
      <c r="O680">
        <f t="shared" si="184"/>
        <v>68.225554431909657</v>
      </c>
      <c r="P680" s="3">
        <f t="shared" si="185"/>
        <v>68.225554431909657</v>
      </c>
      <c r="Q680" s="3">
        <f t="shared" si="186"/>
        <v>-90.025441615902992</v>
      </c>
      <c r="R680">
        <f t="shared" si="187"/>
        <v>89.974558384097008</v>
      </c>
      <c r="S680">
        <f t="shared" si="188"/>
        <v>1.1158702422532196E-2</v>
      </c>
      <c r="T680">
        <f t="shared" si="171"/>
        <v>68.225554431909657</v>
      </c>
    </row>
    <row r="681" spans="1:20" x14ac:dyDescent="0.25">
      <c r="A681">
        <f t="shared" si="172"/>
        <v>70.378621449855629</v>
      </c>
      <c r="B681">
        <f t="shared" si="189"/>
        <v>11.201105491737819</v>
      </c>
      <c r="C681" t="str">
        <f t="shared" si="173"/>
        <v>-1.14472120717665-2568.20970005287i</v>
      </c>
      <c r="D681" t="str">
        <f t="shared" si="174"/>
        <v>3.47812499917563-1420.88608313824i</v>
      </c>
      <c r="E681" t="str">
        <f t="shared" si="175"/>
        <v>162.469529971422+0.00818031021998589i</v>
      </c>
      <c r="F681" t="str">
        <f t="shared" si="176"/>
        <v>2.42492492484805-13334.1406817403i</v>
      </c>
      <c r="G681" t="str">
        <f t="shared" si="177"/>
        <v>0.9999999999683-5.63028971580997E-06i</v>
      </c>
      <c r="H681" t="str">
        <f t="shared" si="178"/>
        <v>1078.6561307437+2.35663724201681i</v>
      </c>
      <c r="I681" t="str">
        <f t="shared" si="179"/>
        <v>96.0265449952895-40574.8924376224i</v>
      </c>
      <c r="K681" t="str">
        <f t="shared" si="180"/>
        <v>0.0111249010491473-0.0000327510083142408i</v>
      </c>
      <c r="L681" t="str">
        <f t="shared" si="181"/>
        <v>0.00015-25.193014709067i</v>
      </c>
      <c r="M681" t="str">
        <f t="shared" si="182"/>
        <v>0.0004-4.44582612512946i</v>
      </c>
      <c r="N681">
        <f t="shared" si="183"/>
        <v>89.974461707879428</v>
      </c>
      <c r="O681">
        <f t="shared" si="184"/>
        <v>68.192610501988938</v>
      </c>
      <c r="P681" s="3">
        <f t="shared" si="185"/>
        <v>68.192610501988938</v>
      </c>
      <c r="Q681" s="3">
        <f t="shared" si="186"/>
        <v>-90.025538292120572</v>
      </c>
      <c r="R681">
        <f t="shared" si="187"/>
        <v>89.974461707879428</v>
      </c>
      <c r="S681">
        <f t="shared" si="188"/>
        <v>1.1201105491737818E-2</v>
      </c>
      <c r="T681">
        <f t="shared" si="171"/>
        <v>68.192610501988938</v>
      </c>
    </row>
    <row r="682" spans="1:20" x14ac:dyDescent="0.25">
      <c r="A682">
        <f t="shared" si="172"/>
        <v>70.646060211365082</v>
      </c>
      <c r="B682">
        <f t="shared" si="189"/>
        <v>11.243669692606423</v>
      </c>
      <c r="C682" t="str">
        <f t="shared" si="173"/>
        <v>-1.14472110636439-2558.48741524588i</v>
      </c>
      <c r="D682" t="str">
        <f t="shared" si="174"/>
        <v>3.47812499916935-1415.50715635183i</v>
      </c>
      <c r="E682" t="str">
        <f t="shared" si="175"/>
        <v>162.469529918195+0.00821139567863832i</v>
      </c>
      <c r="F682" t="str">
        <f t="shared" si="176"/>
        <v>2.42492492484747-13283.6627633435i</v>
      </c>
      <c r="G682" t="str">
        <f t="shared" si="177"/>
        <v>0.999999999968058-5.65168481672869E-06i</v>
      </c>
      <c r="H682" t="str">
        <f t="shared" si="178"/>
        <v>1078.65616459264+2.36559247640586i</v>
      </c>
      <c r="I682" t="str">
        <f t="shared" si="179"/>
        <v>96.0265457097972-40421.2926762811i</v>
      </c>
      <c r="K682" t="str">
        <f t="shared" si="180"/>
        <v>0.0111249002956989-0.0000328754598605603i</v>
      </c>
      <c r="L682" t="str">
        <f t="shared" si="181"/>
        <v>0.00015-25.097643663147i</v>
      </c>
      <c r="M682" t="str">
        <f t="shared" si="182"/>
        <v>0.0004-4.42899594055536i</v>
      </c>
      <c r="N682">
        <f t="shared" si="183"/>
        <v>89.974364664314237</v>
      </c>
      <c r="O682">
        <f t="shared" si="184"/>
        <v>68.159666571283907</v>
      </c>
      <c r="P682" s="3">
        <f t="shared" si="185"/>
        <v>68.159666571283907</v>
      </c>
      <c r="Q682" s="3">
        <f t="shared" si="186"/>
        <v>-90.025635335685763</v>
      </c>
      <c r="R682">
        <f t="shared" si="187"/>
        <v>89.974364664314237</v>
      </c>
      <c r="S682">
        <f t="shared" si="188"/>
        <v>1.1243669692606423E-2</v>
      </c>
      <c r="T682">
        <f t="shared" si="171"/>
        <v>68.159666571283907</v>
      </c>
    </row>
    <row r="683" spans="1:20" x14ac:dyDescent="0.25">
      <c r="A683">
        <f t="shared" si="172"/>
        <v>70.914515240168271</v>
      </c>
      <c r="B683">
        <f t="shared" si="189"/>
        <v>11.286395637438327</v>
      </c>
      <c r="C683" t="str">
        <f t="shared" si="173"/>
        <v>-1.14472100478456-2548.80193513932i</v>
      </c>
      <c r="D683" t="str">
        <f t="shared" si="174"/>
        <v>3.47812499916303-1410.14859211109i</v>
      </c>
      <c r="E683" t="str">
        <f t="shared" si="175"/>
        <v>162.469529864563+0.00824259926523639i</v>
      </c>
      <c r="F683" t="str">
        <f t="shared" si="176"/>
        <v>2.42492492484687-13233.3759348953i</v>
      </c>
      <c r="G683" t="str">
        <f t="shared" si="177"/>
        <v>0.999999999967815-5.67316121903087E-06i</v>
      </c>
      <c r="H683" t="str">
        <f t="shared" si="178"/>
        <v>1078.65619869933+2.37458174083288i</v>
      </c>
      <c r="I683" t="str">
        <f t="shared" si="179"/>
        <v>96.026546429747-40268.2743888061i</v>
      </c>
      <c r="K683" t="str">
        <f t="shared" si="180"/>
        <v>0.0111248995365135-0.000033000384296605i</v>
      </c>
      <c r="L683" t="str">
        <f t="shared" si="181"/>
        <v>0.00015-25.0026336552571i</v>
      </c>
      <c r="M683" t="str">
        <f t="shared" si="182"/>
        <v>0.0004-4.41222946857477i</v>
      </c>
      <c r="N683">
        <f t="shared" si="183"/>
        <v>89.974267252005745</v>
      </c>
      <c r="O683">
        <f t="shared" si="184"/>
        <v>68.126722639788667</v>
      </c>
      <c r="P683" s="3">
        <f t="shared" si="185"/>
        <v>68.126722639788667</v>
      </c>
      <c r="Q683" s="3">
        <f t="shared" si="186"/>
        <v>-90.025732747994255</v>
      </c>
      <c r="R683">
        <f t="shared" si="187"/>
        <v>89.974267252005745</v>
      </c>
      <c r="S683">
        <f t="shared" si="188"/>
        <v>1.1286395637438327E-2</v>
      </c>
      <c r="T683">
        <f t="shared" si="171"/>
        <v>68.126722639788667</v>
      </c>
    </row>
    <row r="684" spans="1:20" x14ac:dyDescent="0.25">
      <c r="A684">
        <f t="shared" si="172"/>
        <v>71.183990398080923</v>
      </c>
      <c r="B684">
        <f t="shared" si="189"/>
        <v>11.329283940860593</v>
      </c>
      <c r="C684" t="str">
        <f t="shared" si="173"/>
        <v>-1.14472090243114-2539.15312040426i</v>
      </c>
      <c r="D684" t="str">
        <f t="shared" si="174"/>
        <v>3.47812499915665-1404.81031333126i</v>
      </c>
      <c r="E684" t="str">
        <f t="shared" si="175"/>
        <v>162.469529810521+0.00827392142870404i</v>
      </c>
      <c r="F684" t="str">
        <f t="shared" si="176"/>
        <v>2.4249249248463-13183.2794730026i</v>
      </c>
      <c r="G684" t="str">
        <f t="shared" si="177"/>
        <v>0.99999999996757-5.69471923166179E-06i</v>
      </c>
      <c r="H684" t="str">
        <f t="shared" si="178"/>
        <v>1078.65623306571+2.38360516461363i</v>
      </c>
      <c r="I684" t="str">
        <f t="shared" si="179"/>
        <v>96.0265471551765-40115.8353739765i</v>
      </c>
      <c r="K684" t="str">
        <f t="shared" si="180"/>
        <v>0.0111248987715475-0.0000331257834190564i</v>
      </c>
      <c r="L684" t="str">
        <f t="shared" si="181"/>
        <v>0.00015-24.9079833186462i</v>
      </c>
      <c r="M684" t="str">
        <f t="shared" si="182"/>
        <v>0.0004-4.39552646799638i</v>
      </c>
      <c r="N684">
        <f t="shared" si="183"/>
        <v>89.97416946955299</v>
      </c>
      <c r="O684">
        <f t="shared" si="184"/>
        <v>68.093778707497037</v>
      </c>
      <c r="P684" s="3">
        <f t="shared" si="185"/>
        <v>68.093778707497037</v>
      </c>
      <c r="Q684" s="3">
        <f t="shared" si="186"/>
        <v>-90.02583053044701</v>
      </c>
      <c r="R684">
        <f t="shared" si="187"/>
        <v>89.97416946955299</v>
      </c>
      <c r="S684">
        <f t="shared" si="188"/>
        <v>1.1329283940860593E-2</v>
      </c>
      <c r="T684">
        <f t="shared" ref="T684:T747" si="190">P684</f>
        <v>68.093778707497037</v>
      </c>
    </row>
    <row r="685" spans="1:20" x14ac:dyDescent="0.25">
      <c r="A685">
        <f t="shared" ref="A685:A748" si="191">2*PI()*B685</f>
        <v>71.454489561593618</v>
      </c>
      <c r="B685">
        <f t="shared" si="189"/>
        <v>11.372335219835863</v>
      </c>
      <c r="C685" t="str">
        <f t="shared" ref="C685:C748" si="192">IMPRODUCT(D685,E685,$C$40,,K685,$C$41)</f>
        <v>-1.14472079929848-2529.54083223933i</v>
      </c>
      <c r="D685" t="str">
        <f t="shared" ref="D685:D748" si="193">IMDIV(IMPRODUCT($C$37,$C$38,COMPLEX(1,A685/$C$38)),IMSUM(-1*A685*A685/$C$39,COMPLEX(0,1*A685)))</f>
        <v>3.47812499915024-1399.49224321942i</v>
      </c>
      <c r="E685" t="str">
        <f t="shared" ref="E685:E748" si="194">IMDIV(IMPRODUCT(IMSUM(F685,G685),$C$29,H685),IMSUM(1,I685))</f>
        <v>162.46952975607+0.0083053626196658i</v>
      </c>
      <c r="F685" t="str">
        <f t="shared" ref="F685:F748" si="195">IMDIV(IMPRODUCT($C$14,$C$15,COMPLEX(1,A685/$C$15)),IMSUM(-1*A685*A685/$C$16,COMPLEX(0,A685)))</f>
        <v>2.42492492484569-13133.3726570111i</v>
      </c>
      <c r="G685" t="str">
        <f t="shared" ref="G685:G748" si="196">IMDIV(1,COMPLEX(1,A685*$C$9*$C$10))</f>
        <v>0.999999999967323-0.0000057163591647407i</v>
      </c>
      <c r="H685" t="str">
        <f t="shared" ref="H685:H748" si="197">IMDIV($C$3,IMSUM(K685,COMPLEX(0,$C$28*A685)))</f>
        <v>1078.65626769379+2.39266287755546i</v>
      </c>
      <c r="I685" t="str">
        <f t="shared" ref="I685:I748" si="198">IMPRODUCT(F685,$C$29,H685,$C$31)</f>
        <v>96.026547886132-39963.9734389073i</v>
      </c>
      <c r="K685" t="str">
        <f t="shared" ref="K685:K748" si="199">IF($C$26&lt;=0,IMDIV(1,IMSUM(IMDIV(1,L685),1/$C$18)),IMDIV(1,IMSUM(IMDIV(1,L685),1/$C$18,IMDIV(1,M685))))</f>
        <v>0.0111248980007567-0.0000332516590314202i</v>
      </c>
      <c r="L685" t="str">
        <f t="shared" ref="L685:L748" si="200">IMSUM($C$21/$C$22,IMDIV(1,COMPLEX(0,$C$20*$C$22*A685)))</f>
        <v>0.00015-24.8136912917376i</v>
      </c>
      <c r="M685" t="str">
        <f t="shared" ref="M685:M748" si="201">IMSUM($C$25/$C$26,IMDIV(1,COMPLEX(0,$C$24*$C$26*A685)))</f>
        <v>0.0004-4.37888669854193i</v>
      </c>
      <c r="N685">
        <f t="shared" ref="N685:N748" si="202">ABS(R685)</f>
        <v>89.974071315549679</v>
      </c>
      <c r="O685">
        <f t="shared" ref="O685:O748" si="203">ABS(P685)</f>
        <v>68.060834774403205</v>
      </c>
      <c r="P685" s="3">
        <f t="shared" ref="P685:P748" si="204">20*LOG10(IMABS(C685))</f>
        <v>68.060834774403205</v>
      </c>
      <c r="Q685" s="3">
        <f t="shared" ref="Q685:Q748" si="205">IMARGUMENT(C685)*180/PI()</f>
        <v>-90.025928684450321</v>
      </c>
      <c r="R685">
        <f t="shared" ref="R685:R748" si="206">IF(Q685&lt;0,Q685+180,Q685-180)</f>
        <v>89.974071315549679</v>
      </c>
      <c r="S685">
        <f t="shared" ref="S685:S748" si="207">B685/1000</f>
        <v>1.1372335219835862E-2</v>
      </c>
      <c r="T685">
        <f t="shared" si="190"/>
        <v>68.060834774403205</v>
      </c>
    </row>
    <row r="686" spans="1:20" x14ac:dyDescent="0.25">
      <c r="A686">
        <f t="shared" si="191"/>
        <v>71.726016621927684</v>
      </c>
      <c r="B686">
        <f t="shared" ref="B686:B749" si="208">B685*(1+B$42)</f>
        <v>11.415550093671239</v>
      </c>
      <c r="C686" t="str">
        <f t="shared" si="192"/>
        <v>-1.14472069538055-2519.96493236852i</v>
      </c>
      <c r="D686" t="str">
        <f t="shared" si="193"/>
        <v>3.47812499914376-1394.19430527335i</v>
      </c>
      <c r="E686" t="str">
        <f t="shared" si="194"/>
        <v>162.469529701203+0.00833692329046843i</v>
      </c>
      <c r="F686" t="str">
        <f t="shared" si="195"/>
        <v>2.42492492484508-13083.6547689945i</v>
      </c>
      <c r="G686" t="str">
        <f t="shared" si="196"/>
        <v>0.999999999967074-5.73808132956528E-06i</v>
      </c>
      <c r="H686" t="str">
        <f t="shared" si="197"/>
        <v>1078.65630258554+2.40175500995881i</v>
      </c>
      <c r="I686" t="str">
        <f t="shared" si="198"/>
        <v>96.026548622652-39812.686399013i</v>
      </c>
      <c r="K686" t="str">
        <f t="shared" si="199"/>
        <v>0.011124897224097-0.0000333780129440522i</v>
      </c>
      <c r="L686" t="str">
        <f t="shared" si="200"/>
        <v>0.00015-24.7197562181088i</v>
      </c>
      <c r="M686" t="str">
        <f t="shared" si="201"/>
        <v>0.0004-4.36230992084272i</v>
      </c>
      <c r="N686">
        <f t="shared" si="202"/>
        <v>89.973972788584192</v>
      </c>
      <c r="O686">
        <f t="shared" si="203"/>
        <v>68.027890840500987</v>
      </c>
      <c r="P686" s="3">
        <f t="shared" si="204"/>
        <v>68.027890840500987</v>
      </c>
      <c r="Q686" s="3">
        <f t="shared" si="205"/>
        <v>-90.026027211415808</v>
      </c>
      <c r="R686">
        <f t="shared" si="206"/>
        <v>89.973972788584192</v>
      </c>
      <c r="S686">
        <f t="shared" si="207"/>
        <v>1.1415550093671239E-2</v>
      </c>
      <c r="T686">
        <f t="shared" si="190"/>
        <v>68.027890840500987</v>
      </c>
    </row>
    <row r="687" spans="1:20" x14ac:dyDescent="0.25">
      <c r="A687">
        <f t="shared" si="191"/>
        <v>71.99857548509101</v>
      </c>
      <c r="B687">
        <f t="shared" si="208"/>
        <v>11.458929184027191</v>
      </c>
      <c r="C687" t="str">
        <f t="shared" si="192"/>
        <v>-1.14472059067128-2510.42528303924i</v>
      </c>
      <c r="D687" t="str">
        <f t="shared" si="193"/>
        <v>3.47812499913725-1388.91642328042i</v>
      </c>
      <c r="E687" t="str">
        <f t="shared" si="194"/>
        <v>162.469529645918+0.00836860389517079i</v>
      </c>
      <c r="F687" t="str">
        <f t="shared" si="195"/>
        <v>2.42492492484447-13034.1250937442i</v>
      </c>
      <c r="G687" t="str">
        <f t="shared" si="196"/>
        <v>0.999999999966824-5.75988603861619E-06i</v>
      </c>
      <c r="H687" t="str">
        <f t="shared" si="197"/>
        <v>1078.65633774297+2.41088169261943i</v>
      </c>
      <c r="I687" t="str">
        <f t="shared" si="198"/>
        <v>96.0265493647802-39661.9720779784i</v>
      </c>
      <c r="K687" t="str">
        <f t="shared" si="199"/>
        <v>0.0111248964415235-0.0000335048469741833i</v>
      </c>
      <c r="L687" t="str">
        <f t="shared" si="200"/>
        <v>0.00015-24.6261767464722i</v>
      </c>
      <c r="M687" t="str">
        <f t="shared" si="201"/>
        <v>0.0004-4.34579589643627i</v>
      </c>
      <c r="N687">
        <f t="shared" si="202"/>
        <v>89.973873887239534</v>
      </c>
      <c r="O687">
        <f t="shared" si="203"/>
        <v>67.994946905784019</v>
      </c>
      <c r="P687" s="3">
        <f t="shared" si="204"/>
        <v>67.994946905784019</v>
      </c>
      <c r="Q687" s="3">
        <f t="shared" si="205"/>
        <v>-90.026126112760466</v>
      </c>
      <c r="R687">
        <f t="shared" si="206"/>
        <v>89.973873887239534</v>
      </c>
      <c r="S687">
        <f t="shared" si="207"/>
        <v>1.1458929184027191E-2</v>
      </c>
      <c r="T687">
        <f t="shared" si="190"/>
        <v>67.994946905784019</v>
      </c>
    </row>
    <row r="688" spans="1:20" x14ac:dyDescent="0.25">
      <c r="A688">
        <f t="shared" si="191"/>
        <v>72.272170071934369</v>
      </c>
      <c r="B688">
        <f t="shared" si="208"/>
        <v>11.502473114926495</v>
      </c>
      <c r="C688" t="str">
        <f t="shared" si="192"/>
        <v>-1.14472048516474-2500.9217470205i</v>
      </c>
      <c r="D688" t="str">
        <f t="shared" si="193"/>
        <v>3.47812499913067-1383.65852131653i</v>
      </c>
      <c r="E688" t="str">
        <f t="shared" si="194"/>
        <v>162.469529590213+0.00840040488956111i</v>
      </c>
      <c r="F688" t="str">
        <f t="shared" si="195"/>
        <v>2.42492492484386-12984.7829187593i</v>
      </c>
      <c r="G688" t="str">
        <f t="shared" si="196"/>
        <v>0.999999999966571-5.78177360556147E-06i</v>
      </c>
      <c r="H688" t="str">
        <f t="shared" si="197"/>
        <v>1078.6563731681+2.42004305683005i</v>
      </c>
      <c r="I688" t="str">
        <f t="shared" si="198"/>
        <v>96.0265501125596-39511.8283077276i</v>
      </c>
      <c r="K688" t="str">
        <f t="shared" si="199"/>
        <v>0.0111248956529913-0.0000336321629459472i</v>
      </c>
      <c r="L688" t="str">
        <f t="shared" si="200"/>
        <v>0.00015-24.5329515306557i</v>
      </c>
      <c r="M688" t="str">
        <f t="shared" si="201"/>
        <v>0.0004-4.32934438776277i</v>
      </c>
      <c r="N688">
        <f t="shared" si="202"/>
        <v>89.973774610093315</v>
      </c>
      <c r="O688">
        <f t="shared" si="203"/>
        <v>67.962002970246374</v>
      </c>
      <c r="P688" s="3">
        <f t="shared" si="204"/>
        <v>67.962002970246374</v>
      </c>
      <c r="Q688" s="3">
        <f t="shared" si="205"/>
        <v>-90.026225389906685</v>
      </c>
      <c r="R688">
        <f t="shared" si="206"/>
        <v>89.973774610093315</v>
      </c>
      <c r="S688">
        <f t="shared" si="207"/>
        <v>1.1502473114926495E-2</v>
      </c>
      <c r="T688">
        <f t="shared" si="190"/>
        <v>67.962002970246374</v>
      </c>
    </row>
    <row r="689" spans="1:20" x14ac:dyDescent="0.25">
      <c r="A689">
        <f t="shared" si="191"/>
        <v>72.54680431820772</v>
      </c>
      <c r="B689">
        <f t="shared" si="208"/>
        <v>11.546182512763217</v>
      </c>
      <c r="C689" t="str">
        <f t="shared" si="192"/>
        <v>-1.14472037885488-2491.4541876007i</v>
      </c>
      <c r="D689" t="str">
        <f t="shared" si="193"/>
        <v>3.47812499912405-1378.420523745i</v>
      </c>
      <c r="E689" t="str">
        <f t="shared" si="194"/>
        <v>162.469529534082+0.00843232673115746i</v>
      </c>
      <c r="F689" t="str">
        <f t="shared" si="195"/>
        <v>2.42492492484324-12935.627534236i</v>
      </c>
      <c r="G689" t="str">
        <f t="shared" si="196"/>
        <v>0.999999999966316-5.80374434526113E-06i</v>
      </c>
      <c r="H689" t="str">
        <f t="shared" si="197"/>
        <v>1078.65640886298+2.42923923438234i</v>
      </c>
      <c r="I689" t="str">
        <f t="shared" si="198"/>
        <v>96.0265508660328-39362.2529283924i</v>
      </c>
      <c r="K689" t="str">
        <f t="shared" si="199"/>
        <v>0.011124894858455-0.0000337599626904054i</v>
      </c>
      <c r="L689" t="str">
        <f t="shared" si="200"/>
        <v>0.00015-24.4400792295833i</v>
      </c>
      <c r="M689" t="str">
        <f t="shared" si="201"/>
        <v>0.0004-4.31295515816175i</v>
      </c>
      <c r="N689">
        <f t="shared" si="202"/>
        <v>89.973674955717755</v>
      </c>
      <c r="O689">
        <f t="shared" si="203"/>
        <v>67.929059033881629</v>
      </c>
      <c r="P689" s="3">
        <f t="shared" si="204"/>
        <v>67.929059033881629</v>
      </c>
      <c r="Q689" s="3">
        <f t="shared" si="205"/>
        <v>-90.026325044282245</v>
      </c>
      <c r="R689">
        <f t="shared" si="206"/>
        <v>89.973674955717755</v>
      </c>
      <c r="S689">
        <f t="shared" si="207"/>
        <v>1.1546182512763216E-2</v>
      </c>
      <c r="T689">
        <f t="shared" si="190"/>
        <v>67.929059033881629</v>
      </c>
    </row>
    <row r="690" spans="1:20" x14ac:dyDescent="0.25">
      <c r="A690">
        <f t="shared" si="191"/>
        <v>72.822482174616908</v>
      </c>
      <c r="B690">
        <f t="shared" si="208"/>
        <v>11.590058006311716</v>
      </c>
      <c r="C690" t="str">
        <f t="shared" si="192"/>
        <v>-1.14472027173554-2482.02246858585i</v>
      </c>
      <c r="D690" t="str">
        <f t="shared" si="193"/>
        <v>3.47812499911738-1373.20235521547i</v>
      </c>
      <c r="E690" t="str">
        <f t="shared" si="194"/>
        <v>162.469529477526+0.00846436987921961i</v>
      </c>
      <c r="F690" t="str">
        <f t="shared" si="195"/>
        <v>2.42492492484262-12886.6582330575i</v>
      </c>
      <c r="G690" t="str">
        <f t="shared" si="196"/>
        <v>0.99999999996606-5.82579857377162E-06i</v>
      </c>
      <c r="H690" t="str">
        <f t="shared" si="197"/>
        <v>1078.65644482966+2.43847035756883i</v>
      </c>
      <c r="I690" t="str">
        <f t="shared" si="198"/>
        <v>96.0265516252437-39213.2437882803i</v>
      </c>
      <c r="K690" t="str">
        <f t="shared" si="199"/>
        <v>0.0111248940578688-0.0000338882480455734i</v>
      </c>
      <c r="L690" t="str">
        <f t="shared" si="200"/>
        <v>0.00015-24.3475585072557i</v>
      </c>
      <c r="M690" t="str">
        <f t="shared" si="201"/>
        <v>0.0004-4.29662797186865i</v>
      </c>
      <c r="N690">
        <f t="shared" si="202"/>
        <v>89.973574922679688</v>
      </c>
      <c r="O690">
        <f t="shared" si="203"/>
        <v>67.896115096683587</v>
      </c>
      <c r="P690" s="3">
        <f t="shared" si="204"/>
        <v>67.896115096683587</v>
      </c>
      <c r="Q690" s="3">
        <f t="shared" si="205"/>
        <v>-90.026425077320312</v>
      </c>
      <c r="R690">
        <f t="shared" si="206"/>
        <v>89.973574922679688</v>
      </c>
      <c r="S690">
        <f t="shared" si="207"/>
        <v>1.1590058006311717E-2</v>
      </c>
      <c r="T690">
        <f t="shared" si="190"/>
        <v>67.896115096683587</v>
      </c>
    </row>
    <row r="691" spans="1:20" x14ac:dyDescent="0.25">
      <c r="A691">
        <f t="shared" si="191"/>
        <v>73.099207606880441</v>
      </c>
      <c r="B691">
        <f t="shared" si="208"/>
        <v>11.634100226735701</v>
      </c>
      <c r="C691" t="str">
        <f t="shared" si="192"/>
        <v>-1.14472016380053-2472.62645429747i</v>
      </c>
      <c r="D691" t="str">
        <f t="shared" si="193"/>
        <v>3.47812499911067-1368.00394066284i</v>
      </c>
      <c r="E691" t="str">
        <f t="shared" si="194"/>
        <v>162.469529420538+0.00849653479475197i</v>
      </c>
      <c r="F691" t="str">
        <f t="shared" si="195"/>
        <v>2.42492492484201-12837.8743107841i</v>
      </c>
      <c r="G691" t="str">
        <f t="shared" si="196"/>
        <v>0.999999999965802-5.84793660835045E-06i</v>
      </c>
      <c r="H691" t="str">
        <f t="shared" si="197"/>
        <v>1078.65648107021+2.44773655918471i</v>
      </c>
      <c r="I691" t="str">
        <f t="shared" si="198"/>
        <v>96.0265523902351-39064.7987438452i</v>
      </c>
      <c r="K691" t="str">
        <f t="shared" si="199"/>
        <v>0.0111248932511867-0.0000340170208564479i</v>
      </c>
      <c r="L691" t="str">
        <f t="shared" si="200"/>
        <v>0.00015-24.2553880327313i</v>
      </c>
      <c r="M691" t="str">
        <f t="shared" si="201"/>
        <v>0.0004-4.28036259401141i</v>
      </c>
      <c r="N691">
        <f t="shared" si="202"/>
        <v>89.973474509540452</v>
      </c>
      <c r="O691">
        <f t="shared" si="203"/>
        <v>67.863171158645784</v>
      </c>
      <c r="P691" s="3">
        <f t="shared" si="204"/>
        <v>67.863171158645784</v>
      </c>
      <c r="Q691" s="3">
        <f t="shared" si="205"/>
        <v>-90.026525490459548</v>
      </c>
      <c r="R691">
        <f t="shared" si="206"/>
        <v>89.973474509540452</v>
      </c>
      <c r="S691">
        <f t="shared" si="207"/>
        <v>1.1634100226735701E-2</v>
      </c>
      <c r="T691">
        <f t="shared" si="190"/>
        <v>67.863171158645784</v>
      </c>
    </row>
    <row r="692" spans="1:20" x14ac:dyDescent="0.25">
      <c r="A692">
        <f t="shared" si="191"/>
        <v>73.376984595786595</v>
      </c>
      <c r="B692">
        <f t="shared" si="208"/>
        <v>11.678309807597296</v>
      </c>
      <c r="C692" t="str">
        <f t="shared" si="192"/>
        <v>-1.14472005504365-2463.26600957078i</v>
      </c>
      <c r="D692" t="str">
        <f t="shared" si="193"/>
        <v>3.47812499910389-1362.82520530616i</v>
      </c>
      <c r="E692" t="str">
        <f t="shared" si="194"/>
        <v>162.469529363117+0.00852882194050953i</v>
      </c>
      <c r="F692" t="str">
        <f t="shared" si="195"/>
        <v>2.42492492484137-12789.2750656426i</v>
      </c>
      <c r="G692" t="str">
        <f t="shared" si="196"/>
        <v>0.999999999965541-5.87015876746065E-06i</v>
      </c>
      <c r="H692" t="str">
        <f t="shared" si="197"/>
        <v>1078.6565175867+2.45703797252986i</v>
      </c>
      <c r="I692" t="str">
        <f t="shared" si="198"/>
        <v>96.0265531610502-38916.9156596545i</v>
      </c>
      <c r="K692" t="str">
        <f t="shared" si="199"/>
        <v>0.0111248924383624-0.0000341462829750331i</v>
      </c>
      <c r="L692" t="str">
        <f t="shared" si="200"/>
        <v>0.00015-24.1635664801069i</v>
      </c>
      <c r="M692" t="str">
        <f t="shared" si="201"/>
        <v>0.0004-4.2641587906071i</v>
      </c>
      <c r="N692">
        <f t="shared" si="202"/>
        <v>89.973373714855938</v>
      </c>
      <c r="O692">
        <f t="shared" si="203"/>
        <v>67.83022721976198</v>
      </c>
      <c r="P692" s="3">
        <f t="shared" si="204"/>
        <v>67.83022721976198</v>
      </c>
      <c r="Q692" s="3">
        <f t="shared" si="205"/>
        <v>-90.026626285144062</v>
      </c>
      <c r="R692">
        <f t="shared" si="206"/>
        <v>89.973373714855938</v>
      </c>
      <c r="S692">
        <f t="shared" si="207"/>
        <v>1.1678309807597296E-2</v>
      </c>
      <c r="T692">
        <f t="shared" si="190"/>
        <v>67.83022721976198</v>
      </c>
    </row>
    <row r="693" spans="1:20" x14ac:dyDescent="0.25">
      <c r="A693">
        <f t="shared" si="191"/>
        <v>73.65581713725058</v>
      </c>
      <c r="B693">
        <f t="shared" si="208"/>
        <v>11.722687384866166</v>
      </c>
      <c r="C693" t="str">
        <f t="shared" si="192"/>
        <v>-1.14471994545873-2453.9409997526i</v>
      </c>
      <c r="D693" t="str">
        <f t="shared" si="193"/>
        <v>3.47812499909707-1357.6660746476i</v>
      </c>
      <c r="E693" t="str">
        <f t="shared" si="194"/>
        <v>162.469529305258+0.00856123178100804i</v>
      </c>
      <c r="F693" t="str">
        <f t="shared" si="195"/>
        <v>2.42492492484074-12740.8597985167i</v>
      </c>
      <c r="G693" t="str">
        <f t="shared" si="196"/>
        <v>0.999999999965279-5.89246537077546E-06i</v>
      </c>
      <c r="H693" t="str">
        <f t="shared" si="197"/>
        <v>1078.65655438126+2.46637473141078i</v>
      </c>
      <c r="I693" t="str">
        <f t="shared" si="198"/>
        <v>96.0265539377372-38769.5924083619i</v>
      </c>
      <c r="K693" t="str">
        <f t="shared" si="199"/>
        <v>0.0111248916193489-0.0000342760362603665i</v>
      </c>
      <c r="L693" t="str">
        <f t="shared" si="200"/>
        <v>0.00015-24.0720925284986i</v>
      </c>
      <c r="M693" t="str">
        <f t="shared" si="201"/>
        <v>0.0004-4.24801632855858i</v>
      </c>
      <c r="N693">
        <f t="shared" si="202"/>
        <v>89.973272537176541</v>
      </c>
      <c r="O693">
        <f t="shared" si="203"/>
        <v>67.797283280025567</v>
      </c>
      <c r="P693" s="3">
        <f t="shared" si="204"/>
        <v>67.797283280025567</v>
      </c>
      <c r="Q693" s="3">
        <f t="shared" si="205"/>
        <v>-90.026727462823459</v>
      </c>
      <c r="R693">
        <f t="shared" si="206"/>
        <v>89.973272537176541</v>
      </c>
      <c r="S693">
        <f t="shared" si="207"/>
        <v>1.1722687384866166E-2</v>
      </c>
      <c r="T693">
        <f t="shared" si="190"/>
        <v>67.797283280025567</v>
      </c>
    </row>
    <row r="694" spans="1:20" x14ac:dyDescent="0.25">
      <c r="A694">
        <f t="shared" si="191"/>
        <v>73.935709242372141</v>
      </c>
      <c r="B694">
        <f t="shared" si="208"/>
        <v>11.767233596928659</v>
      </c>
      <c r="C694" t="str">
        <f t="shared" si="192"/>
        <v>-1.14471983503933-2444.6512906996i</v>
      </c>
      <c r="D694" t="str">
        <f t="shared" si="193"/>
        <v>3.4781249990902-1352.52647447133i</v>
      </c>
      <c r="E694" t="str">
        <f t="shared" si="194"/>
        <v>162.469529246959+0.00859376478253196i</v>
      </c>
      <c r="F694" t="str">
        <f t="shared" si="195"/>
        <v>2.42492492484008-12692.6278129363i</v>
      </c>
      <c r="G694" t="str">
        <f t="shared" si="196"/>
        <v>0.999999999965014-5.91485673918284E-06i</v>
      </c>
      <c r="H694" t="str">
        <f t="shared" si="197"/>
        <v>1078.65659145598+2.47574697014229i</v>
      </c>
      <c r="I694" t="str">
        <f t="shared" si="198"/>
        <v>96.026554720335-38622.8268706713i</v>
      </c>
      <c r="K694" t="str">
        <f t="shared" si="199"/>
        <v>0.0111248907940993-0.0000344062825785465i</v>
      </c>
      <c r="L694" t="str">
        <f t="shared" si="200"/>
        <v>0.00015-23.9809648620229i</v>
      </c>
      <c r="M694" t="str">
        <f t="shared" si="201"/>
        <v>0.0004-4.23193497565111i</v>
      </c>
      <c r="N694">
        <f t="shared" si="202"/>
        <v>89.973170975047211</v>
      </c>
      <c r="O694">
        <f t="shared" si="203"/>
        <v>67.764339339430308</v>
      </c>
      <c r="P694" s="3">
        <f t="shared" si="204"/>
        <v>67.764339339430308</v>
      </c>
      <c r="Q694" s="3">
        <f t="shared" si="205"/>
        <v>-90.026829024952789</v>
      </c>
      <c r="R694">
        <f t="shared" si="206"/>
        <v>89.973170975047211</v>
      </c>
      <c r="S694">
        <f t="shared" si="207"/>
        <v>1.1767233596928658E-2</v>
      </c>
      <c r="T694">
        <f t="shared" si="190"/>
        <v>67.764339339430308</v>
      </c>
    </row>
    <row r="695" spans="1:20" x14ac:dyDescent="0.25">
      <c r="A695">
        <f t="shared" si="191"/>
        <v>74.21666493749315</v>
      </c>
      <c r="B695">
        <f t="shared" si="208"/>
        <v>11.811949084596987</v>
      </c>
      <c r="C695" t="str">
        <f t="shared" si="192"/>
        <v>-1.14471972377926-2435.39674877607i</v>
      </c>
      <c r="D695" t="str">
        <f t="shared" si="193"/>
        <v>3.47812499908327-1347.40633084246i</v>
      </c>
      <c r="E695" t="str">
        <f t="shared" si="194"/>
        <v>162.469529188214+0.00862642141313005i</v>
      </c>
      <c r="F695" t="str">
        <f t="shared" si="195"/>
        <v>2.42492492483944-12644.5784150683i</v>
      </c>
      <c r="G695" t="str">
        <f t="shared" si="196"/>
        <v>0.999999999964748-5.93733319479015E-06i</v>
      </c>
      <c r="H695" t="str">
        <f t="shared" si="197"/>
        <v>1078.65662881301+2.48515482354988i</v>
      </c>
      <c r="I695" t="str">
        <f t="shared" si="198"/>
        <v>96.0265555088956-38476.6169353123i</v>
      </c>
      <c r="K695" t="str">
        <f t="shared" si="199"/>
        <v>0.0111248899625659-0.0000345370238027591i</v>
      </c>
      <c r="L695" t="str">
        <f t="shared" si="200"/>
        <v>0.00015-23.8901821697778i</v>
      </c>
      <c r="M695" t="str">
        <f t="shared" si="201"/>
        <v>0.0004-4.21591450054902i</v>
      </c>
      <c r="N695">
        <f t="shared" si="202"/>
        <v>89.973069027007298</v>
      </c>
      <c r="O695">
        <f t="shared" si="203"/>
        <v>67.731395397969209</v>
      </c>
      <c r="P695" s="3">
        <f t="shared" si="204"/>
        <v>67.731395397969209</v>
      </c>
      <c r="Q695" s="3">
        <f t="shared" si="205"/>
        <v>-90.026930972992702</v>
      </c>
      <c r="R695">
        <f t="shared" si="206"/>
        <v>89.973069027007298</v>
      </c>
      <c r="S695">
        <f t="shared" si="207"/>
        <v>1.1811949084596988E-2</v>
      </c>
      <c r="T695">
        <f t="shared" si="190"/>
        <v>67.731395397969209</v>
      </c>
    </row>
    <row r="696" spans="1:20" x14ac:dyDescent="0.25">
      <c r="A696">
        <f t="shared" si="191"/>
        <v>74.498688264255634</v>
      </c>
      <c r="B696">
        <f t="shared" si="208"/>
        <v>11.856834491118457</v>
      </c>
      <c r="C696" t="str">
        <f t="shared" si="192"/>
        <v>-1.14471961167191-2426.17724085247i</v>
      </c>
      <c r="D696" t="str">
        <f t="shared" si="193"/>
        <v>3.47812499907629-1342.30557010602i</v>
      </c>
      <c r="E696" t="str">
        <f t="shared" si="194"/>
        <v>162.469529129024+0.00865920214263813i</v>
      </c>
      <c r="F696" t="str">
        <f t="shared" si="195"/>
        <v>2.42492492483879-12596.7109137058i</v>
      </c>
      <c r="G696" t="str">
        <f t="shared" si="196"/>
        <v>0.99999999996448-5.95989506092875E-06i</v>
      </c>
      <c r="H696" t="str">
        <f t="shared" si="197"/>
        <v>1078.65666645449+2.49459842697108i</v>
      </c>
      <c r="I696" t="str">
        <f t="shared" si="198"/>
        <v>96.026556303457-38330.9604990051i</v>
      </c>
      <c r="K696" t="str">
        <f t="shared" si="199"/>
        <v>0.0111248891247011-0.0000346682618133037i</v>
      </c>
      <c r="L696" t="str">
        <f t="shared" si="200"/>
        <v>0.00015-23.7997431458236i</v>
      </c>
      <c r="M696" t="str">
        <f t="shared" si="201"/>
        <v>0.0004-4.19995467279241i</v>
      </c>
      <c r="N696">
        <f t="shared" si="202"/>
        <v>89.972966691590628</v>
      </c>
      <c r="O696">
        <f t="shared" si="203"/>
        <v>67.698451455636231</v>
      </c>
      <c r="P696" s="3">
        <f t="shared" si="204"/>
        <v>67.698451455636231</v>
      </c>
      <c r="Q696" s="3">
        <f t="shared" si="205"/>
        <v>-90.027033308409372</v>
      </c>
      <c r="R696">
        <f t="shared" si="206"/>
        <v>89.972966691590628</v>
      </c>
      <c r="S696">
        <f t="shared" si="207"/>
        <v>1.1856834491118457E-2</v>
      </c>
      <c r="T696">
        <f t="shared" si="190"/>
        <v>67.698451455636231</v>
      </c>
    </row>
    <row r="697" spans="1:20" x14ac:dyDescent="0.25">
      <c r="A697">
        <f t="shared" si="191"/>
        <v>74.78178327965982</v>
      </c>
      <c r="B697">
        <f t="shared" si="208"/>
        <v>11.901890462184708</v>
      </c>
      <c r="C697" t="str">
        <f t="shared" si="192"/>
        <v>-1.14471949871105-2416.99263430299i</v>
      </c>
      <c r="D697" t="str">
        <f t="shared" si="193"/>
        <v>3.47812499906925-1337.22411888586i</v>
      </c>
      <c r="E697" t="str">
        <f t="shared" si="194"/>
        <v>162.469529069382+0.00869210744267306i</v>
      </c>
      <c r="F697" t="str">
        <f t="shared" si="195"/>
        <v>2.42492492483814-12549.0246202589i</v>
      </c>
      <c r="G697" t="str">
        <f t="shared" si="196"/>
        <v>0.999999999964209-5.98254266215867E-06i</v>
      </c>
      <c r="H697" t="str">
        <f t="shared" si="197"/>
        <v>1078.65670438259+2.50407791625802i</v>
      </c>
      <c r="I697" t="str">
        <f t="shared" si="198"/>
        <v>96.0265571040705-38185.8554664336i</v>
      </c>
      <c r="K697" t="str">
        <f t="shared" si="199"/>
        <v>0.0111248882804565-0.0000347999984976217i</v>
      </c>
      <c r="L697" t="str">
        <f t="shared" si="200"/>
        <v>0.00015-23.7096464891648i</v>
      </c>
      <c r="M697" t="str">
        <f t="shared" si="201"/>
        <v>0.0004-4.18405526279379i</v>
      </c>
      <c r="N697">
        <f t="shared" si="202"/>
        <v>89.97286396732548</v>
      </c>
      <c r="O697">
        <f t="shared" si="203"/>
        <v>67.665507512424369</v>
      </c>
      <c r="P697" s="3">
        <f t="shared" si="204"/>
        <v>67.665507512424369</v>
      </c>
      <c r="Q697" s="3">
        <f t="shared" si="205"/>
        <v>-90.02713603267452</v>
      </c>
      <c r="R697">
        <f t="shared" si="206"/>
        <v>89.97286396732548</v>
      </c>
      <c r="S697">
        <f t="shared" si="207"/>
        <v>1.1901890462184709E-2</v>
      </c>
      <c r="T697">
        <f t="shared" si="190"/>
        <v>67.665507512424369</v>
      </c>
    </row>
    <row r="698" spans="1:20" x14ac:dyDescent="0.25">
      <c r="A698">
        <f t="shared" si="191"/>
        <v>75.065954056122521</v>
      </c>
      <c r="B698">
        <f t="shared" si="208"/>
        <v>11.94711764594101</v>
      </c>
      <c r="C698" t="str">
        <f t="shared" si="192"/>
        <v>-1.14471938489004-2407.84279700403i</v>
      </c>
      <c r="D698" t="str">
        <f t="shared" si="193"/>
        <v>3.47812499906217-1332.16190408358i</v>
      </c>
      <c r="E698" t="str">
        <f t="shared" si="194"/>
        <v>162.469529009288+0.00872513778664699i</v>
      </c>
      <c r="F698" t="str">
        <f t="shared" si="195"/>
        <v>2.42492492483747-12501.5188487441i</v>
      </c>
      <c r="G698" t="str">
        <f t="shared" si="196"/>
        <v>0.999999999963937-6.00527632427323E-06i</v>
      </c>
      <c r="H698" t="str">
        <f t="shared" si="197"/>
        <v>1078.6567425995+2.51359342777894i</v>
      </c>
      <c r="I698" t="str">
        <f t="shared" si="198"/>
        <v>96.0265579107802-38041.299750213i</v>
      </c>
      <c r="K698" t="str">
        <f t="shared" si="199"/>
        <v>0.0111248874297836-0.0000349322357503226i</v>
      </c>
      <c r="L698" t="str">
        <f t="shared" si="200"/>
        <v>0.00015-23.6198909037306i</v>
      </c>
      <c r="M698" t="str">
        <f t="shared" si="201"/>
        <v>0.0004-4.16821604183481i</v>
      </c>
      <c r="N698">
        <f t="shared" si="202"/>
        <v>89.972760852734524</v>
      </c>
      <c r="O698">
        <f t="shared" si="203"/>
        <v>67.632563568327157</v>
      </c>
      <c r="P698" s="3">
        <f t="shared" si="204"/>
        <v>67.632563568327157</v>
      </c>
      <c r="Q698" s="3">
        <f t="shared" si="205"/>
        <v>-90.027239147265476</v>
      </c>
      <c r="R698">
        <f t="shared" si="206"/>
        <v>89.972760852734524</v>
      </c>
      <c r="S698">
        <f t="shared" si="207"/>
        <v>1.1947117645941009E-2</v>
      </c>
      <c r="T698">
        <f t="shared" si="190"/>
        <v>67.632563568327157</v>
      </c>
    </row>
    <row r="699" spans="1:20" x14ac:dyDescent="0.25">
      <c r="A699">
        <f t="shared" si="191"/>
        <v>75.351204681535791</v>
      </c>
      <c r="B699">
        <f t="shared" si="208"/>
        <v>11.992516692995586</v>
      </c>
      <c r="C699" t="str">
        <f t="shared" si="192"/>
        <v>-1.14471927020232-2398.72759733205i</v>
      </c>
      <c r="D699" t="str">
        <f t="shared" si="193"/>
        <v>3.47812499905502-1327.11885287753i</v>
      </c>
      <c r="E699" t="str">
        <f t="shared" si="194"/>
        <v>162.469528948735+0.00875829364976784i</v>
      </c>
      <c r="F699" t="str">
        <f t="shared" si="195"/>
        <v>2.4249249248368-12454.192915775i</v>
      </c>
      <c r="G699" t="str">
        <f t="shared" si="196"/>
        <v>0.999999999963662-6.02809637430381E-06i</v>
      </c>
      <c r="H699" t="str">
        <f t="shared" si="197"/>
        <v>1078.65678110741+2.52314509842028i</v>
      </c>
      <c r="I699" t="str">
        <f t="shared" si="198"/>
        <v>96.0265587236312-37897.2912708606i</v>
      </c>
      <c r="K699" t="str">
        <f t="shared" si="199"/>
        <v>0.0111248865726334-0.0000350649754732107i</v>
      </c>
      <c r="L699" t="str">
        <f t="shared" si="200"/>
        <v>0.00015-23.5304750983569i</v>
      </c>
      <c r="M699" t="str">
        <f t="shared" si="201"/>
        <v>0.0004-4.15243678206299i</v>
      </c>
      <c r="N699">
        <f t="shared" si="202"/>
        <v>89.972657346334813</v>
      </c>
      <c r="O699">
        <f t="shared" si="203"/>
        <v>67.599619623337588</v>
      </c>
      <c r="P699" s="3">
        <f t="shared" si="204"/>
        <v>67.599619623337588</v>
      </c>
      <c r="Q699" s="3">
        <f t="shared" si="205"/>
        <v>-90.027342653665187</v>
      </c>
      <c r="R699">
        <f t="shared" si="206"/>
        <v>89.972657346334813</v>
      </c>
      <c r="S699">
        <f t="shared" si="207"/>
        <v>1.1992516692995586E-2</v>
      </c>
      <c r="T699">
        <f t="shared" si="190"/>
        <v>67.599619623337588</v>
      </c>
    </row>
    <row r="700" spans="1:20" x14ac:dyDescent="0.25">
      <c r="A700">
        <f t="shared" si="191"/>
        <v>75.637539259325635</v>
      </c>
      <c r="B700">
        <f t="shared" si="208"/>
        <v>12.038088256428971</v>
      </c>
      <c r="C700" t="str">
        <f t="shared" si="192"/>
        <v>-1.1447191546414-2389.64690416187i</v>
      </c>
      <c r="D700" t="str">
        <f t="shared" si="193"/>
        <v>3.47812499904783-1322.09489272172i</v>
      </c>
      <c r="E700" t="str">
        <f t="shared" si="194"/>
        <v>162.469528887721+0.00879157550905343i</v>
      </c>
      <c r="F700" t="str">
        <f t="shared" si="195"/>
        <v>2.42492492483615-12407.0461405522i</v>
      </c>
      <c r="G700" t="str">
        <f t="shared" si="196"/>
        <v>0.999999999963385-6.05100314052449E-06i</v>
      </c>
      <c r="H700" t="str">
        <f t="shared" si="197"/>
        <v>1078.65681990853+2.5327330655888i</v>
      </c>
      <c r="I700" t="str">
        <f t="shared" si="198"/>
        <v>96.0265595426736-37753.8279567661i</v>
      </c>
      <c r="K700" t="str">
        <f t="shared" si="199"/>
        <v>0.0111248857089566-0.0000351982195753146i</v>
      </c>
      <c r="L700" t="str">
        <f t="shared" si="200"/>
        <v>0.00015-23.4413977867671i</v>
      </c>
      <c r="M700" t="str">
        <f t="shared" si="201"/>
        <v>0.0004-4.13671725648832i</v>
      </c>
      <c r="N700">
        <f t="shared" si="202"/>
        <v>89.972553446637804</v>
      </c>
      <c r="O700">
        <f t="shared" si="203"/>
        <v>67.566675677449012</v>
      </c>
      <c r="P700" s="3">
        <f t="shared" si="204"/>
        <v>67.566675677449012</v>
      </c>
      <c r="Q700" s="3">
        <f t="shared" si="205"/>
        <v>-90.027446553362196</v>
      </c>
      <c r="R700">
        <f t="shared" si="206"/>
        <v>89.972553446637804</v>
      </c>
      <c r="S700">
        <f t="shared" si="207"/>
        <v>1.2038088256428971E-2</v>
      </c>
      <c r="T700">
        <f t="shared" si="190"/>
        <v>67.566675677449012</v>
      </c>
    </row>
    <row r="701" spans="1:20" x14ac:dyDescent="0.25">
      <c r="A701">
        <f t="shared" si="191"/>
        <v>75.924961908511079</v>
      </c>
      <c r="B701">
        <f t="shared" si="208"/>
        <v>12.083832991803401</v>
      </c>
      <c r="C701" t="str">
        <f t="shared" si="192"/>
        <v>-1.14471903820049-2380.60058686469i</v>
      </c>
      <c r="D701" t="str">
        <f t="shared" si="193"/>
        <v>3.47812499904058-1317.08995134481i</v>
      </c>
      <c r="E701" t="str">
        <f t="shared" si="194"/>
        <v>162.469528826242+0.00882498384333512i</v>
      </c>
      <c r="F701" t="str">
        <f t="shared" si="195"/>
        <v>2.42492492483546-12360.0778448535i</v>
      </c>
      <c r="G701" t="str">
        <f t="shared" si="196"/>
        <v>0.999999999963107-0.0000060739969524568i</v>
      </c>
      <c r="H701" t="str">
        <f t="shared" si="197"/>
        <v>1078.65685900511+2.54235746721323i</v>
      </c>
      <c r="I701" t="str">
        <f t="shared" si="198"/>
        <v>96.02656036795-37610.9077441621i</v>
      </c>
      <c r="K701" t="str">
        <f t="shared" si="199"/>
        <v>0.0111248848387036-0.0000353319699729114i</v>
      </c>
      <c r="L701" t="str">
        <f t="shared" si="200"/>
        <v>0.00015-23.3526576875545i</v>
      </c>
      <c r="M701" t="str">
        <f t="shared" si="201"/>
        <v>0.0004-4.12105723898021i</v>
      </c>
      <c r="N701">
        <f t="shared" si="202"/>
        <v>89.972449152149267</v>
      </c>
      <c r="O701">
        <f t="shared" si="203"/>
        <v>67.533731730654623</v>
      </c>
      <c r="P701" s="3">
        <f t="shared" si="204"/>
        <v>67.533731730654623</v>
      </c>
      <c r="Q701" s="3">
        <f t="shared" si="205"/>
        <v>-90.027550847850733</v>
      </c>
      <c r="R701">
        <f t="shared" si="206"/>
        <v>89.972449152149267</v>
      </c>
      <c r="S701">
        <f t="shared" si="207"/>
        <v>1.2083832991803401E-2</v>
      </c>
      <c r="T701">
        <f t="shared" si="190"/>
        <v>67.533731730654623</v>
      </c>
    </row>
    <row r="702" spans="1:20" x14ac:dyDescent="0.25">
      <c r="A702">
        <f t="shared" si="191"/>
        <v>76.21347676376341</v>
      </c>
      <c r="B702">
        <f t="shared" si="208"/>
        <v>12.129751557172254</v>
      </c>
      <c r="C702" t="str">
        <f t="shared" si="192"/>
        <v>-1.14471892087307-2371.58851530616i</v>
      </c>
      <c r="D702" t="str">
        <f t="shared" si="193"/>
        <v>3.47812499903327-1312.10395674902i</v>
      </c>
      <c r="E702" t="str">
        <f t="shared" si="194"/>
        <v>162.469528764296+0.00885851913326378i</v>
      </c>
      <c r="F702" t="str">
        <f t="shared" si="195"/>
        <v>2.42492492483479-12313.2873530242i</v>
      </c>
      <c r="G702" t="str">
        <f t="shared" si="196"/>
        <v>0.999999999962826-6.09707814087442E-06i</v>
      </c>
      <c r="H702" t="str">
        <f t="shared" si="197"/>
        <v>1078.6568983994+2.55201844174676i</v>
      </c>
      <c r="I702" t="str">
        <f t="shared" si="198"/>
        <v>96.0265611995149-37468.5285770934i</v>
      </c>
      <c r="K702" t="str">
        <f t="shared" si="199"/>
        <v>0.0111248839618241-0.0000354662285895575i</v>
      </c>
      <c r="L702" t="str">
        <f t="shared" si="200"/>
        <v>0.00015-23.2642535241626i</v>
      </c>
      <c r="M702" t="str">
        <f t="shared" si="201"/>
        <v>0.0004-4.10545650426399i</v>
      </c>
      <c r="N702">
        <f t="shared" si="202"/>
        <v>89.972344461369261</v>
      </c>
      <c r="O702">
        <f t="shared" si="203"/>
        <v>67.500787782947384</v>
      </c>
      <c r="P702" s="3">
        <f t="shared" si="204"/>
        <v>67.500787782947384</v>
      </c>
      <c r="Q702" s="3">
        <f t="shared" si="205"/>
        <v>-90.027655538630739</v>
      </c>
      <c r="R702">
        <f t="shared" si="206"/>
        <v>89.972344461369261</v>
      </c>
      <c r="S702">
        <f t="shared" si="207"/>
        <v>1.2129751557172254E-2</v>
      </c>
      <c r="T702">
        <f t="shared" si="190"/>
        <v>67.500787782947384</v>
      </c>
    </row>
    <row r="703" spans="1:20" x14ac:dyDescent="0.25">
      <c r="A703">
        <f t="shared" si="191"/>
        <v>76.503087975465718</v>
      </c>
      <c r="B703">
        <f t="shared" si="208"/>
        <v>12.175844613089509</v>
      </c>
      <c r="C703" t="str">
        <f t="shared" si="192"/>
        <v>-1.14471880265213-2362.61055984464i</v>
      </c>
      <c r="D703" t="str">
        <f t="shared" si="193"/>
        <v>3.47812499902591-1307.13683720916i</v>
      </c>
      <c r="E703" t="str">
        <f t="shared" si="194"/>
        <v>162.469528701876+0.0088921818613126i</v>
      </c>
      <c r="F703" t="str">
        <f t="shared" si="195"/>
        <v>2.4249249248341-12266.6739919673i</v>
      </c>
      <c r="G703" t="str">
        <f t="shared" si="196"/>
        <v>0.999999999962543-6.12024703780801E-06i</v>
      </c>
      <c r="H703" t="str">
        <f t="shared" si="197"/>
        <v>1078.65693809363+2.56171612816828i</v>
      </c>
      <c r="I703" t="str">
        <f t="shared" si="198"/>
        <v>96.0265620374063-37326.6884073863i</v>
      </c>
      <c r="K703" t="str">
        <f t="shared" si="199"/>
        <v>0.011124883078268-0.000035600997356113i</v>
      </c>
      <c r="L703" t="str">
        <f t="shared" si="200"/>
        <v>0.00015-23.1761840248681i</v>
      </c>
      <c r="M703" t="str">
        <f t="shared" si="201"/>
        <v>0.0004-4.08991482791792i</v>
      </c>
      <c r="N703">
        <f t="shared" si="202"/>
        <v>89.972239372792274</v>
      </c>
      <c r="O703">
        <f t="shared" si="203"/>
        <v>67.467843834320519</v>
      </c>
      <c r="P703" s="3">
        <f t="shared" si="204"/>
        <v>67.467843834320519</v>
      </c>
      <c r="Q703" s="3">
        <f t="shared" si="205"/>
        <v>-90.027760627207726</v>
      </c>
      <c r="R703">
        <f t="shared" si="206"/>
        <v>89.972239372792274</v>
      </c>
      <c r="S703">
        <f t="shared" si="207"/>
        <v>1.217584461308951E-2</v>
      </c>
      <c r="T703">
        <f t="shared" si="190"/>
        <v>67.467843834320519</v>
      </c>
    </row>
    <row r="704" spans="1:20" x14ac:dyDescent="0.25">
      <c r="A704">
        <f t="shared" si="191"/>
        <v>76.793799709772486</v>
      </c>
      <c r="B704">
        <f t="shared" si="208"/>
        <v>12.22211282261925</v>
      </c>
      <c r="C704" t="str">
        <f t="shared" si="192"/>
        <v>-1.14471868353123-2353.66659132922i</v>
      </c>
      <c r="D704" t="str">
        <f t="shared" si="193"/>
        <v>3.4781249990185-1302.18852127154i</v>
      </c>
      <c r="E704" t="str">
        <f t="shared" si="194"/>
        <v>162.469528638983+0.008925972511793i</v>
      </c>
      <c r="F704" t="str">
        <f t="shared" si="195"/>
        <v>2.4249249248334-12220.237091134i</v>
      </c>
      <c r="G704" t="str">
        <f t="shared" si="196"/>
        <v>0.999999999962257-6.14350397654993E-06i</v>
      </c>
      <c r="H704" t="str">
        <f t="shared" si="197"/>
        <v>1078.65697809013+2.57145066598534i</v>
      </c>
      <c r="I704" t="str">
        <f t="shared" si="198"/>
        <v>96.026562881682-37185.3851946242i</v>
      </c>
      <c r="K704" t="str">
        <f t="shared" si="199"/>
        <v>0.0111248821879841-0.0000357362782107727i</v>
      </c>
      <c r="L704" t="str">
        <f t="shared" si="200"/>
        <v>0.00015-23.0884479227616i</v>
      </c>
      <c r="M704" t="str">
        <f t="shared" si="201"/>
        <v>0.0004-4.0744319863697i</v>
      </c>
      <c r="N704">
        <f t="shared" si="202"/>
        <v>89.972133884906924</v>
      </c>
      <c r="O704">
        <f t="shared" si="203"/>
        <v>67.434899884766935</v>
      </c>
      <c r="P704" s="3">
        <f t="shared" si="204"/>
        <v>67.434899884766935</v>
      </c>
      <c r="Q704" s="3">
        <f t="shared" si="205"/>
        <v>-90.027866115093076</v>
      </c>
      <c r="R704">
        <f t="shared" si="206"/>
        <v>89.972133884906924</v>
      </c>
      <c r="S704">
        <f t="shared" si="207"/>
        <v>1.2222112822619251E-2</v>
      </c>
      <c r="T704">
        <f t="shared" si="190"/>
        <v>67.434899884766935</v>
      </c>
    </row>
    <row r="705" spans="1:20" x14ac:dyDescent="0.25">
      <c r="A705">
        <f t="shared" si="191"/>
        <v>77.085616148669629</v>
      </c>
      <c r="B705">
        <f t="shared" si="208"/>
        <v>12.268556851345204</v>
      </c>
      <c r="C705" t="str">
        <f t="shared" si="192"/>
        <v>-1.14471856350316-2344.75648109789i</v>
      </c>
      <c r="D705" t="str">
        <f t="shared" si="193"/>
        <v>3.47812499901102-1297.25893775297i</v>
      </c>
      <c r="E705" t="str">
        <f t="shared" si="194"/>
        <v>162.46952857561+0.0089598915708601i</v>
      </c>
      <c r="F705" t="str">
        <f t="shared" si="195"/>
        <v>2.4249249248327-12173.9759825139i</v>
      </c>
      <c r="G705" t="str">
        <f t="shared" si="196"/>
        <v>0.99999999996197-6.16684929165904E-06i</v>
      </c>
      <c r="H705" t="str">
        <f t="shared" si="197"/>
        <v>1078.65701839118+2.5812221952352i</v>
      </c>
      <c r="I705" t="str">
        <f t="shared" si="198"/>
        <v>96.0265637323844-37044.6169061121i</v>
      </c>
      <c r="K705" t="str">
        <f t="shared" si="199"/>
        <v>0.0111248812909214-0.0000358720730990906i</v>
      </c>
      <c r="L705" t="str">
        <f t="shared" si="200"/>
        <v>0.00015-23.0010439557299i</v>
      </c>
      <c r="M705" t="str">
        <f t="shared" si="201"/>
        <v>0.0004-4.05900775689351i</v>
      </c>
      <c r="N705">
        <f t="shared" si="202"/>
        <v>89.972027996196218</v>
      </c>
      <c r="O705">
        <f t="shared" si="203"/>
        <v>67.401955934279542</v>
      </c>
      <c r="P705" s="3">
        <f t="shared" si="204"/>
        <v>67.401955934279542</v>
      </c>
      <c r="Q705" s="3">
        <f t="shared" si="205"/>
        <v>-90.027972003803782</v>
      </c>
      <c r="R705">
        <f t="shared" si="206"/>
        <v>89.972027996196218</v>
      </c>
      <c r="S705">
        <f t="shared" si="207"/>
        <v>1.2268556851345204E-2</v>
      </c>
      <c r="T705">
        <f t="shared" si="190"/>
        <v>67.401955934279542</v>
      </c>
    </row>
    <row r="706" spans="1:20" x14ac:dyDescent="0.25">
      <c r="A706">
        <f t="shared" si="191"/>
        <v>77.378541490034578</v>
      </c>
      <c r="B706">
        <f t="shared" si="208"/>
        <v>12.315177367380317</v>
      </c>
      <c r="C706" t="str">
        <f t="shared" si="192"/>
        <v>-1.14471844256126-2335.88010097578i</v>
      </c>
      <c r="D706" t="str">
        <f t="shared" si="193"/>
        <v>3.47812499900349-1292.34801573975i</v>
      </c>
      <c r="E706" t="str">
        <f t="shared" si="194"/>
        <v>162.469528511756+0.00899393952650973i</v>
      </c>
      <c r="F706" t="str">
        <f t="shared" si="195"/>
        <v>2.424924924832-12127.8900006254i</v>
      </c>
      <c r="G706" t="str">
        <f t="shared" si="196"/>
        <v>0.99999999996168-6.19028331896556E-06i</v>
      </c>
      <c r="H706" t="str">
        <f t="shared" si="197"/>
        <v>1078.65705899911+2.59103085648753i</v>
      </c>
      <c r="I706" t="str">
        <f t="shared" si="198"/>
        <v>96.0265645895644-36904.3815168513i</v>
      </c>
      <c r="K706" t="str">
        <f t="shared" si="199"/>
        <v>0.0111248803870282-0.0000360083839740106i</v>
      </c>
      <c r="L706" t="str">
        <f t="shared" si="200"/>
        <v>0.00015-22.9139708664374i</v>
      </c>
      <c r="M706" t="str">
        <f t="shared" si="201"/>
        <v>0.0004-4.04364191760659i</v>
      </c>
      <c r="N706">
        <f t="shared" si="202"/>
        <v>89.971921705137305</v>
      </c>
      <c r="O706">
        <f t="shared" si="203"/>
        <v>67.369011982851418</v>
      </c>
      <c r="P706" s="3">
        <f t="shared" si="204"/>
        <v>67.369011982851418</v>
      </c>
      <c r="Q706" s="3">
        <f t="shared" si="205"/>
        <v>-90.028078294862695</v>
      </c>
      <c r="R706">
        <f t="shared" si="206"/>
        <v>89.971921705137305</v>
      </c>
      <c r="S706">
        <f t="shared" si="207"/>
        <v>1.2315177367380317E-2</v>
      </c>
      <c r="T706">
        <f t="shared" si="190"/>
        <v>67.369011982851418</v>
      </c>
    </row>
    <row r="707" spans="1:20" x14ac:dyDescent="0.25">
      <c r="A707">
        <f t="shared" si="191"/>
        <v>77.672579947696718</v>
      </c>
      <c r="B707">
        <f t="shared" si="208"/>
        <v>12.361975041376363</v>
      </c>
      <c r="C707" t="str">
        <f t="shared" si="192"/>
        <v>-1.14471832069835-2327.03732327312i</v>
      </c>
      <c r="D707" t="str">
        <f t="shared" si="193"/>
        <v>3.47812499899591-1287.4556845866i</v>
      </c>
      <c r="E707" t="str">
        <f t="shared" si="194"/>
        <v>162.469528447415+0.00902811686859918i</v>
      </c>
      <c r="F707" t="str">
        <f t="shared" si="195"/>
        <v>2.4249249248313-12081.9784825061i</v>
      </c>
      <c r="G707" t="str">
        <f t="shared" si="196"/>
        <v>0.999999999961389-6.21380639557582E-06i</v>
      </c>
      <c r="H707" t="str">
        <f t="shared" si="197"/>
        <v>1078.65709991623+2.60087679084611i</v>
      </c>
      <c r="I707" t="str">
        <f t="shared" si="198"/>
        <v>96.0265654532698-36764.6770095075i</v>
      </c>
      <c r="K707" t="str">
        <f t="shared" si="199"/>
        <v>0.0111248794762526-0.000036145212795893i</v>
      </c>
      <c r="L707" t="str">
        <f t="shared" si="200"/>
        <v>0.00015-22.8272274023087i</v>
      </c>
      <c r="M707" t="str">
        <f t="shared" si="201"/>
        <v>0.0004-4.02833424746623i</v>
      </c>
      <c r="N707">
        <f t="shared" si="202"/>
        <v>89.971815010201624</v>
      </c>
      <c r="O707">
        <f t="shared" si="203"/>
        <v>67.336068030475204</v>
      </c>
      <c r="P707" s="3">
        <f t="shared" si="204"/>
        <v>67.336068030475204</v>
      </c>
      <c r="Q707" s="3">
        <f t="shared" si="205"/>
        <v>-90.028184989798376</v>
      </c>
      <c r="R707">
        <f t="shared" si="206"/>
        <v>89.971815010201624</v>
      </c>
      <c r="S707">
        <f t="shared" si="207"/>
        <v>1.2361975041376363E-2</v>
      </c>
      <c r="T707">
        <f t="shared" si="190"/>
        <v>67.336068030475204</v>
      </c>
    </row>
    <row r="708" spans="1:20" x14ac:dyDescent="0.25">
      <c r="A708">
        <f t="shared" si="191"/>
        <v>77.967735751497983</v>
      </c>
      <c r="B708">
        <f t="shared" si="208"/>
        <v>12.408950546533594</v>
      </c>
      <c r="C708" t="str">
        <f t="shared" si="192"/>
        <v>-1.1447181979077-2318.22802078359i</v>
      </c>
      <c r="D708" t="str">
        <f t="shared" si="193"/>
        <v>3.47812499898826-1282.58187391571i</v>
      </c>
      <c r="E708" t="str">
        <f t="shared" si="194"/>
        <v>162.469528382583+0.00906242408884332i</v>
      </c>
      <c r="F708" t="str">
        <f t="shared" si="195"/>
        <v>2.42492492483058-12036.2407677036i</v>
      </c>
      <c r="G708" t="str">
        <f t="shared" si="196"/>
        <v>0.999999999961095-6.23741885987717E-06i</v>
      </c>
      <c r="H708" t="str">
        <f t="shared" si="197"/>
        <v>1078.65714114492+2.61076013995103i</v>
      </c>
      <c r="I708" t="str">
        <f t="shared" si="198"/>
        <v>96.0265663235544-36625.501374386i</v>
      </c>
      <c r="K708" t="str">
        <f t="shared" si="199"/>
        <v>0.011124878558542-0.0000362825615325432i</v>
      </c>
      <c r="L708" t="str">
        <f t="shared" si="200"/>
        <v>0.00015-22.7408123155097i</v>
      </c>
      <c r="M708" t="str">
        <f t="shared" si="201"/>
        <v>0.0004-4.01308452626641i</v>
      </c>
      <c r="N708">
        <f t="shared" si="202"/>
        <v>89.971707909854771</v>
      </c>
      <c r="O708">
        <f t="shared" si="203"/>
        <v>67.303124077143679</v>
      </c>
      <c r="P708" s="3">
        <f t="shared" si="204"/>
        <v>67.303124077143679</v>
      </c>
      <c r="Q708" s="3">
        <f t="shared" si="205"/>
        <v>-90.028292090145229</v>
      </c>
      <c r="R708">
        <f t="shared" si="206"/>
        <v>89.971707909854771</v>
      </c>
      <c r="S708">
        <f t="shared" si="207"/>
        <v>1.2408950546533595E-2</v>
      </c>
      <c r="T708">
        <f t="shared" si="190"/>
        <v>67.303124077143679</v>
      </c>
    </row>
    <row r="709" spans="1:20" x14ac:dyDescent="0.25">
      <c r="A709">
        <f t="shared" si="191"/>
        <v>78.264013147353666</v>
      </c>
      <c r="B709">
        <f t="shared" si="208"/>
        <v>12.456104558610422</v>
      </c>
      <c r="C709" t="str">
        <f t="shared" si="192"/>
        <v>-1.1447180741819-2309.45206678243i</v>
      </c>
      <c r="D709" t="str">
        <f t="shared" si="193"/>
        <v>3.47812499898055-1277.72651361566i</v>
      </c>
      <c r="E709" t="str">
        <f t="shared" si="194"/>
        <v>162.469528317258+0.00909686168083047i</v>
      </c>
      <c r="F709" t="str">
        <f t="shared" si="195"/>
        <v>2.42492492482986-11990.6761982654i</v>
      </c>
      <c r="G709" t="str">
        <f t="shared" si="196"/>
        <v>0.999999999960798-6.26112105154284E-06i</v>
      </c>
      <c r="H709" t="str">
        <f t="shared" si="197"/>
        <v>1078.65718268755+2.62068104598046i</v>
      </c>
      <c r="I709" t="str">
        <f t="shared" si="198"/>
        <v>96.026567200464-36486.852609398i</v>
      </c>
      <c r="K709" t="str">
        <f t="shared" si="199"/>
        <v>0.0111248776338438-0.0000364204321592392i</v>
      </c>
      <c r="L709" t="str">
        <f t="shared" si="200"/>
        <v>0.00015-22.6547243629305i</v>
      </c>
      <c r="M709" t="str">
        <f t="shared" si="201"/>
        <v>0.0004-3.99789253463481i</v>
      </c>
      <c r="N709">
        <f t="shared" si="202"/>
        <v>89.971600402556504</v>
      </c>
      <c r="O709">
        <f t="shared" si="203"/>
        <v>67.270180122849609</v>
      </c>
      <c r="P709" s="3">
        <f t="shared" si="204"/>
        <v>67.270180122849609</v>
      </c>
      <c r="Q709" s="3">
        <f t="shared" si="205"/>
        <v>-90.028399597443496</v>
      </c>
      <c r="R709">
        <f t="shared" si="206"/>
        <v>89.971600402556504</v>
      </c>
      <c r="S709">
        <f t="shared" si="207"/>
        <v>1.2456104558610421E-2</v>
      </c>
      <c r="T709">
        <f t="shared" si="190"/>
        <v>67.270180122849609</v>
      </c>
    </row>
    <row r="710" spans="1:20" x14ac:dyDescent="0.25">
      <c r="A710">
        <f t="shared" si="191"/>
        <v>78.561416397313607</v>
      </c>
      <c r="B710">
        <f t="shared" si="208"/>
        <v>12.503437755933142</v>
      </c>
      <c r="C710" t="str">
        <f t="shared" si="192"/>
        <v>-1.14471794951418-2300.7093350246i</v>
      </c>
      <c r="D710" t="str">
        <f t="shared" si="193"/>
        <v>3.47812499897279-1272.88953384048i</v>
      </c>
      <c r="E710" t="str">
        <f t="shared" si="194"/>
        <v>162.469528251436+0.0091314301400184i</v>
      </c>
      <c r="F710" t="str">
        <f t="shared" si="195"/>
        <v>2.42492492482914-11945.2841187298i</v>
      </c>
      <c r="G710" t="str">
        <f t="shared" si="196"/>
        <v>0.9999999999605-6.28491331153683E-06i</v>
      </c>
      <c r="H710" t="str">
        <f t="shared" si="197"/>
        <v>1078.6572245465+2.63063965165309i</v>
      </c>
      <c r="I710" t="str">
        <f t="shared" si="198"/>
        <v>96.0265680840521-36348.7287200339i</v>
      </c>
      <c r="K710" t="str">
        <f t="shared" si="199"/>
        <v>0.0111248767021046-0.0000365588266587613i</v>
      </c>
      <c r="L710" t="str">
        <f t="shared" si="200"/>
        <v>0.00015-22.5689623061671i</v>
      </c>
      <c r="M710" t="str">
        <f t="shared" si="201"/>
        <v>0.0004-3.9827580540295i</v>
      </c>
      <c r="N710">
        <f t="shared" si="202"/>
        <v>89.971492486760766</v>
      </c>
      <c r="O710">
        <f t="shared" si="203"/>
        <v>67.237236167585706</v>
      </c>
      <c r="P710" s="3">
        <f t="shared" si="204"/>
        <v>67.237236167585706</v>
      </c>
      <c r="Q710" s="3">
        <f t="shared" si="205"/>
        <v>-90.028507513239234</v>
      </c>
      <c r="R710">
        <f t="shared" si="206"/>
        <v>89.971492486760766</v>
      </c>
      <c r="S710">
        <f t="shared" si="207"/>
        <v>1.2503437755933142E-2</v>
      </c>
      <c r="T710">
        <f t="shared" si="190"/>
        <v>67.237236167585706</v>
      </c>
    </row>
    <row r="711" spans="1:20" x14ac:dyDescent="0.25">
      <c r="A711">
        <f t="shared" si="191"/>
        <v>78.859949779623406</v>
      </c>
      <c r="B711">
        <f t="shared" si="208"/>
        <v>12.550950819405688</v>
      </c>
      <c r="C711" t="str">
        <f t="shared" si="192"/>
        <v>-1.14471782389715-2291.99969974297i</v>
      </c>
      <c r="D711" t="str">
        <f t="shared" si="193"/>
        <v>3.47812499896497-1268.07086500858i</v>
      </c>
      <c r="E711" t="str">
        <f t="shared" si="194"/>
        <v>162.469528185113+0.00916612996375683i</v>
      </c>
      <c r="F711" t="str">
        <f t="shared" si="195"/>
        <v>2.42492492482842-11900.0638761166i</v>
      </c>
      <c r="G711" t="str">
        <f t="shared" si="196"/>
        <v>0.999999999960199-6.30879598211877E-06i</v>
      </c>
      <c r="H711" t="str">
        <f t="shared" si="197"/>
        <v>1078.6572667242+2.64063610022979i</v>
      </c>
      <c r="I711" t="str">
        <f t="shared" si="198"/>
        <v>96.0265689743682-36211.1277193363i</v>
      </c>
      <c r="K711" t="str">
        <f t="shared" si="199"/>
        <v>0.0111248757632709-0.0000366977470214192i</v>
      </c>
      <c r="L711" t="str">
        <f t="shared" si="200"/>
        <v>0.00015-22.4835249115034i</v>
      </c>
      <c r="M711" t="str">
        <f t="shared" si="201"/>
        <v>0.0004-3.9676808667359i</v>
      </c>
      <c r="N711">
        <f t="shared" si="202"/>
        <v>89.971384160915605</v>
      </c>
      <c r="O711">
        <f t="shared" si="203"/>
        <v>67.20429221134458</v>
      </c>
      <c r="P711" s="3">
        <f t="shared" si="204"/>
        <v>67.20429221134458</v>
      </c>
      <c r="Q711" s="3">
        <f t="shared" si="205"/>
        <v>-90.028615839084395</v>
      </c>
      <c r="R711">
        <f t="shared" si="206"/>
        <v>89.971384160915605</v>
      </c>
      <c r="S711">
        <f t="shared" si="207"/>
        <v>1.2550950819405689E-2</v>
      </c>
      <c r="T711">
        <f t="shared" si="190"/>
        <v>67.20429221134458</v>
      </c>
    </row>
    <row r="712" spans="1:20" x14ac:dyDescent="0.25">
      <c r="A712">
        <f t="shared" si="191"/>
        <v>79.159617588785977</v>
      </c>
      <c r="B712">
        <f t="shared" si="208"/>
        <v>12.59864443251943</v>
      </c>
      <c r="C712" t="str">
        <f t="shared" si="192"/>
        <v>-1.1447176973237-2283.32303564652i</v>
      </c>
      <c r="D712" t="str">
        <f t="shared" si="193"/>
        <v>3.47812499895709-1263.2704378018i</v>
      </c>
      <c r="E712" t="str">
        <f t="shared" si="194"/>
        <v>162.469528118286+0.00920096165127636i</v>
      </c>
      <c r="F712" t="str">
        <f t="shared" si="195"/>
        <v>2.42492492482768-11855.0148199174i</v>
      </c>
      <c r="G712" t="str">
        <f t="shared" si="196"/>
        <v>0.999999999959896-6.33276940684891E-06i</v>
      </c>
      <c r="H712" t="str">
        <f t="shared" si="197"/>
        <v>1078.65730922305+2.65067053551591i</v>
      </c>
      <c r="I712" t="str">
        <f t="shared" si="198"/>
        <v>96.0265698714631-36074.0476278676i</v>
      </c>
      <c r="K712" t="str">
        <f t="shared" si="199"/>
        <v>0.0111248748172887-0.0000368371952450814i</v>
      </c>
      <c r="L712" t="str">
        <f t="shared" si="200"/>
        <v>0.00015-22.3984109498938i</v>
      </c>
      <c r="M712" t="str">
        <f t="shared" si="201"/>
        <v>0.0004-3.95266075586361i</v>
      </c>
      <c r="N712">
        <f t="shared" si="202"/>
        <v>89.971275423463211</v>
      </c>
      <c r="O712">
        <f t="shared" si="203"/>
        <v>67.171348254118811</v>
      </c>
      <c r="P712" s="3">
        <f t="shared" si="204"/>
        <v>67.171348254118811</v>
      </c>
      <c r="Q712" s="3">
        <f t="shared" si="205"/>
        <v>-90.028724576536789</v>
      </c>
      <c r="R712">
        <f t="shared" si="206"/>
        <v>89.971275423463211</v>
      </c>
      <c r="S712">
        <f t="shared" si="207"/>
        <v>1.2598644432519431E-2</v>
      </c>
      <c r="T712">
        <f t="shared" si="190"/>
        <v>67.171348254118811</v>
      </c>
    </row>
    <row r="713" spans="1:20" x14ac:dyDescent="0.25">
      <c r="A713">
        <f t="shared" si="191"/>
        <v>79.46042413562337</v>
      </c>
      <c r="B713">
        <f t="shared" si="208"/>
        <v>12.646519281363004</v>
      </c>
      <c r="C713" t="str">
        <f t="shared" si="192"/>
        <v>-1.14471756978637-2274.67921791851i</v>
      </c>
      <c r="D713" t="str">
        <f t="shared" si="193"/>
        <v>3.47812499894915-1258.48818316438i</v>
      </c>
      <c r="E713" t="str">
        <f t="shared" si="194"/>
        <v>162.469528050948+0.00923592570371612i</v>
      </c>
      <c r="F713" t="str">
        <f t="shared" si="195"/>
        <v>2.42492492482694-11810.1363020864i</v>
      </c>
      <c r="G713" t="str">
        <f t="shared" si="196"/>
        <v>0.999999999959591-0.000006356833930593i</v>
      </c>
      <c r="H713" t="str">
        <f t="shared" si="197"/>
        <v>1078.6573520455+2.66074310186326i</v>
      </c>
      <c r="I713" t="str">
        <f t="shared" si="198"/>
        <v>96.0265707753874-35937.4864736848i</v>
      </c>
      <c r="K713" t="str">
        <f t="shared" si="199"/>
        <v>0.0111248738641036-0.0000369771733352032i</v>
      </c>
      <c r="L713" t="str">
        <f t="shared" si="200"/>
        <v>0.00015-22.3136191969454i</v>
      </c>
      <c r="M713" t="str">
        <f t="shared" si="201"/>
        <v>0.0004-3.93769750534331i</v>
      </c>
      <c r="N713">
        <f t="shared" si="202"/>
        <v>89.971166272839781</v>
      </c>
      <c r="O713">
        <f t="shared" si="203"/>
        <v>67.13840429590087</v>
      </c>
      <c r="P713" s="3">
        <f t="shared" si="204"/>
        <v>67.13840429590087</v>
      </c>
      <c r="Q713" s="3">
        <f t="shared" si="205"/>
        <v>-90.028833727160219</v>
      </c>
      <c r="R713">
        <f t="shared" si="206"/>
        <v>89.971166272839781</v>
      </c>
      <c r="S713">
        <f t="shared" si="207"/>
        <v>1.2646519281363004E-2</v>
      </c>
      <c r="T713">
        <f t="shared" si="190"/>
        <v>67.13840429590087</v>
      </c>
    </row>
    <row r="714" spans="1:20" x14ac:dyDescent="0.25">
      <c r="A714">
        <f t="shared" si="191"/>
        <v>79.762373747338728</v>
      </c>
      <c r="B714">
        <f t="shared" si="208"/>
        <v>12.694576054632183</v>
      </c>
      <c r="C714" t="str">
        <f t="shared" si="192"/>
        <v>-1.14471744127807-2266.0681222147i</v>
      </c>
      <c r="D714" t="str">
        <f t="shared" si="193"/>
        <v>3.47812499894115-1253.72403230198i</v>
      </c>
      <c r="E714" t="str">
        <f t="shared" si="194"/>
        <v>162.469527983098+0.00927102262411097i</v>
      </c>
      <c r="F714" t="str">
        <f t="shared" si="195"/>
        <v>2.42492492482618-11765.4276770311i</v>
      </c>
      <c r="G714" t="str">
        <f t="shared" si="196"/>
        <v>0.999999999959283-6.38098989952729E-06i</v>
      </c>
      <c r="H714" t="str">
        <f t="shared" si="197"/>
        <v>1078.65739519403+2.67085394417235i</v>
      </c>
      <c r="I714" t="str">
        <f t="shared" si="198"/>
        <v>96.0265716861972-35801.4422923105i</v>
      </c>
      <c r="K714" t="str">
        <f t="shared" si="199"/>
        <v>0.0111248729036606-0.0000371176833048567i</v>
      </c>
      <c r="L714" t="str">
        <f t="shared" si="200"/>
        <v>0.00015-22.2291484329004i</v>
      </c>
      <c r="M714" t="str">
        <f t="shared" si="201"/>
        <v>0.0004-3.92279089992359i</v>
      </c>
      <c r="N714">
        <f t="shared" si="202"/>
        <v>89.971056707475668</v>
      </c>
      <c r="O714">
        <f t="shared" si="203"/>
        <v>67.105460336683109</v>
      </c>
      <c r="P714" s="3">
        <f t="shared" si="204"/>
        <v>67.105460336683109</v>
      </c>
      <c r="Q714" s="3">
        <f t="shared" si="205"/>
        <v>-90.028943292524332</v>
      </c>
      <c r="R714">
        <f t="shared" si="206"/>
        <v>89.971056707475668</v>
      </c>
      <c r="S714">
        <f t="shared" si="207"/>
        <v>1.2694576054632183E-2</v>
      </c>
      <c r="T714">
        <f t="shared" si="190"/>
        <v>67.105460336683109</v>
      </c>
    </row>
    <row r="715" spans="1:20" x14ac:dyDescent="0.25">
      <c r="A715">
        <f t="shared" si="191"/>
        <v>80.065470767578617</v>
      </c>
      <c r="B715">
        <f t="shared" si="208"/>
        <v>12.742815443639785</v>
      </c>
      <c r="C715" t="str">
        <f t="shared" si="192"/>
        <v>-1.14471731179113-2257.48962466161i</v>
      </c>
      <c r="D715" t="str">
        <f t="shared" si="193"/>
        <v>3.47812499893308-1248.97791668068i</v>
      </c>
      <c r="E715" t="str">
        <f t="shared" si="194"/>
        <v>162.469527914731+0.00930625291741181i</v>
      </c>
      <c r="F715" t="str">
        <f t="shared" si="195"/>
        <v>2.42492492482543-11720.8883016028i</v>
      </c>
      <c r="G715" t="str">
        <f t="shared" si="196"/>
        <v>0.999999999958973-0.0000064052376611435i</v>
      </c>
      <c r="H715" t="str">
        <f t="shared" si="197"/>
        <v>1078.65743867111+2.68100320789413i</v>
      </c>
      <c r="I715" t="str">
        <f t="shared" si="198"/>
        <v>96.0265726039404-35665.9131267027i</v>
      </c>
      <c r="K715" t="str">
        <f t="shared" si="199"/>
        <v>0.0111248719359046-0.0000372587271747577i</v>
      </c>
      <c r="L715" t="str">
        <f t="shared" si="200"/>
        <v>0.00015-22.1449974426185i</v>
      </c>
      <c r="M715" t="str">
        <f t="shared" si="201"/>
        <v>0.0004-3.90794072516797i</v>
      </c>
      <c r="N715">
        <f t="shared" si="202"/>
        <v>89.970946725795201</v>
      </c>
      <c r="O715">
        <f t="shared" si="203"/>
        <v>67.072516376457997</v>
      </c>
      <c r="P715" s="3">
        <f t="shared" si="204"/>
        <v>67.072516376457997</v>
      </c>
      <c r="Q715" s="3">
        <f t="shared" si="205"/>
        <v>-90.029053274204799</v>
      </c>
      <c r="R715">
        <f t="shared" si="206"/>
        <v>89.970946725795201</v>
      </c>
      <c r="S715">
        <f t="shared" si="207"/>
        <v>1.2742815443639784E-2</v>
      </c>
      <c r="T715">
        <f t="shared" si="190"/>
        <v>67.072516376457997</v>
      </c>
    </row>
    <row r="716" spans="1:20" x14ac:dyDescent="0.25">
      <c r="A716">
        <f t="shared" si="191"/>
        <v>80.369719556495411</v>
      </c>
      <c r="B716">
        <f t="shared" si="208"/>
        <v>12.791238142325616</v>
      </c>
      <c r="C716" t="str">
        <f t="shared" si="192"/>
        <v>-1.14471718131831-2248.9436018547i</v>
      </c>
      <c r="D716" t="str">
        <f t="shared" si="193"/>
        <v>3.47812499892496-1244.24976802603i</v>
      </c>
      <c r="E716" t="str">
        <f t="shared" si="194"/>
        <v>162.469527845845+0.00934161709048647i</v>
      </c>
      <c r="F716" t="str">
        <f t="shared" si="195"/>
        <v>2.42492492482469-11676.5175350877i</v>
      </c>
      <c r="G716" t="str">
        <f t="shared" si="196"/>
        <v>0.999999999958661-6.42957756425384E-06i</v>
      </c>
      <c r="H716" t="str">
        <f t="shared" si="197"/>
        <v>1078.65748247924+2.69119103903241i</v>
      </c>
      <c r="I716" t="str">
        <f t="shared" si="198"/>
        <v>96.026573528671-35530.897027229i</v>
      </c>
      <c r="K716" t="str">
        <f t="shared" si="199"/>
        <v>0.0111248709607799-0.0000374003069732969i</v>
      </c>
      <c r="L716" t="str">
        <f t="shared" si="200"/>
        <v>0.00015-22.0611650155593i</v>
      </c>
      <c r="M716" t="str">
        <f t="shared" si="201"/>
        <v>0.0004-3.89314676745165i</v>
      </c>
      <c r="N716">
        <f t="shared" si="202"/>
        <v>89.970836326216755</v>
      </c>
      <c r="O716">
        <f t="shared" si="203"/>
        <v>67.039572415217989</v>
      </c>
      <c r="P716" s="3">
        <f t="shared" si="204"/>
        <v>67.039572415217989</v>
      </c>
      <c r="Q716" s="3">
        <f t="shared" si="205"/>
        <v>-90.029163673783245</v>
      </c>
      <c r="R716">
        <f t="shared" si="206"/>
        <v>89.970836326216755</v>
      </c>
      <c r="S716">
        <f t="shared" si="207"/>
        <v>1.2791238142325616E-2</v>
      </c>
      <c r="T716">
        <f t="shared" si="190"/>
        <v>67.039572415217989</v>
      </c>
    </row>
    <row r="717" spans="1:20" x14ac:dyDescent="0.25">
      <c r="A717">
        <f t="shared" si="191"/>
        <v>80.675124490810106</v>
      </c>
      <c r="B717">
        <f t="shared" si="208"/>
        <v>12.839844847266454</v>
      </c>
      <c r="C717" t="str">
        <f t="shared" si="192"/>
        <v>-1.14471704985206-2240.42993085652i</v>
      </c>
      <c r="D717" t="str">
        <f t="shared" si="193"/>
        <v>3.47812499891677-1239.53951832202i</v>
      </c>
      <c r="E717" t="str">
        <f t="shared" si="194"/>
        <v>162.469527776433+0.00937711565213523i</v>
      </c>
      <c r="F717" t="str">
        <f t="shared" si="195"/>
        <v>2.42492492482391-11632.3147391975i</v>
      </c>
      <c r="G717" t="str">
        <f t="shared" si="196"/>
        <v>0.999999999958346-6.45400995899597E-06i</v>
      </c>
      <c r="H717" t="str">
        <f t="shared" si="197"/>
        <v>1078.65752662096+2.70141758414588i</v>
      </c>
      <c r="I717" t="str">
        <f t="shared" si="198"/>
        <v>96.0265744604444-35396.3920516384i</v>
      </c>
      <c r="K717" t="str">
        <f t="shared" si="199"/>
        <v>0.0111248699782303-0.0000375424247365674i</v>
      </c>
      <c r="L717" t="str">
        <f t="shared" si="200"/>
        <v>0.00015-21.9776499457654i</v>
      </c>
      <c r="M717" t="str">
        <f t="shared" si="201"/>
        <v>0.0004-3.8784088139586i</v>
      </c>
      <c r="N717">
        <f t="shared" si="202"/>
        <v>89.97072550715265</v>
      </c>
      <c r="O717">
        <f t="shared" si="203"/>
        <v>67.006628452955169</v>
      </c>
      <c r="P717" s="3">
        <f t="shared" si="204"/>
        <v>67.006628452955169</v>
      </c>
      <c r="Q717" s="3">
        <f t="shared" si="205"/>
        <v>-90.02927449284735</v>
      </c>
      <c r="R717">
        <f t="shared" si="206"/>
        <v>89.97072550715265</v>
      </c>
      <c r="S717">
        <f t="shared" si="207"/>
        <v>1.2839844847266454E-2</v>
      </c>
      <c r="T717">
        <f t="shared" si="190"/>
        <v>67.006628452955169</v>
      </c>
    </row>
    <row r="718" spans="1:20" x14ac:dyDescent="0.25">
      <c r="A718">
        <f t="shared" si="191"/>
        <v>80.981689963875183</v>
      </c>
      <c r="B718">
        <f t="shared" si="208"/>
        <v>12.888636257686066</v>
      </c>
      <c r="C718" t="str">
        <f t="shared" si="192"/>
        <v>-1.14471691738476-2231.94848919504i</v>
      </c>
      <c r="D718" t="str">
        <f t="shared" si="193"/>
        <v>3.47812499890852-1234.84709981012i</v>
      </c>
      <c r="E718" t="str">
        <f t="shared" si="194"/>
        <v>162.469527706492+0.00941274911308559i</v>
      </c>
      <c r="F718" t="str">
        <f t="shared" si="195"/>
        <v>2.42492492482315-11588.27927806i</v>
      </c>
      <c r="G718" t="str">
        <f t="shared" si="196"/>
        <v>0.999999999958029-0.0000064785351968381i</v>
      </c>
      <c r="H718" t="str">
        <f t="shared" si="197"/>
        <v>1078.65757109879+2.71168299035008i</v>
      </c>
      <c r="I718" t="str">
        <f t="shared" si="198"/>
        <v>96.0265753993118-35262.3962650304i</v>
      </c>
      <c r="K718" t="str">
        <f t="shared" si="199"/>
        <v>0.0111248689881993-0.0000376850825083944i</v>
      </c>
      <c r="L718" t="str">
        <f t="shared" si="200"/>
        <v>0.00015-21.8944510318444i</v>
      </c>
      <c r="M718" t="str">
        <f t="shared" si="201"/>
        <v>0.0004-3.86372665267843i</v>
      </c>
      <c r="N718">
        <f t="shared" si="202"/>
        <v>89.970614267009267</v>
      </c>
      <c r="O718">
        <f t="shared" si="203"/>
        <v>66.973684489661721</v>
      </c>
      <c r="P718" s="3">
        <f t="shared" si="204"/>
        <v>66.973684489661721</v>
      </c>
      <c r="Q718" s="3">
        <f t="shared" si="205"/>
        <v>-90.029385732990733</v>
      </c>
      <c r="R718">
        <f t="shared" si="206"/>
        <v>89.970614267009267</v>
      </c>
      <c r="S718">
        <f t="shared" si="207"/>
        <v>1.2888636257686065E-2</v>
      </c>
      <c r="T718">
        <f t="shared" si="190"/>
        <v>66.973684489661721</v>
      </c>
    </row>
    <row r="719" spans="1:20" x14ac:dyDescent="0.25">
      <c r="A719">
        <f t="shared" si="191"/>
        <v>81.289420385737913</v>
      </c>
      <c r="B719">
        <f t="shared" si="208"/>
        <v>12.937613075465274</v>
      </c>
      <c r="C719" t="str">
        <f t="shared" si="192"/>
        <v>-1.14471678390883-2223.49915486194i</v>
      </c>
      <c r="D719" t="str">
        <f t="shared" si="193"/>
        <v>3.47812499890021-1230.17244498832i</v>
      </c>
      <c r="E719" t="str">
        <f t="shared" si="194"/>
        <v>162.469527636021+0.00944851798601148i</v>
      </c>
      <c r="F719" t="str">
        <f t="shared" si="195"/>
        <v>2.42492492482238-11544.4105182105i</v>
      </c>
      <c r="G719" t="str">
        <f t="shared" si="196"/>
        <v>0.999999999957709-0.000006503153630584i</v>
      </c>
      <c r="H719" t="str">
        <f t="shared" si="197"/>
        <v>1078.6576159153+2.72198740531969i</v>
      </c>
      <c r="I719" t="str">
        <f t="shared" si="198"/>
        <v>96.0265763453294-35128.9077398318i</v>
      </c>
      <c r="K719" t="str">
        <f t="shared" si="199"/>
        <v>0.0111248679906299-0.0000378282823403648i</v>
      </c>
      <c r="L719" t="str">
        <f t="shared" si="200"/>
        <v>0.00015-21.811567076952i</v>
      </c>
      <c r="M719" t="str">
        <f t="shared" si="201"/>
        <v>0.0004-3.8491000724033i</v>
      </c>
      <c r="N719">
        <f t="shared" si="202"/>
        <v>89.970502604186848</v>
      </c>
      <c r="O719">
        <f t="shared" si="203"/>
        <v>66.940740525330028</v>
      </c>
      <c r="P719" s="3">
        <f t="shared" si="204"/>
        <v>66.940740525330028</v>
      </c>
      <c r="Q719" s="3">
        <f t="shared" si="205"/>
        <v>-90.029497395813152</v>
      </c>
      <c r="R719">
        <f t="shared" si="206"/>
        <v>89.970502604186848</v>
      </c>
      <c r="S719">
        <f t="shared" si="207"/>
        <v>1.2937613075465274E-2</v>
      </c>
      <c r="T719">
        <f t="shared" si="190"/>
        <v>66.940740525330028</v>
      </c>
    </row>
    <row r="720" spans="1:20" x14ac:dyDescent="0.25">
      <c r="A720">
        <f t="shared" si="191"/>
        <v>81.598320183203711</v>
      </c>
      <c r="B720">
        <f t="shared" si="208"/>
        <v>12.986776005152041</v>
      </c>
      <c r="C720" t="str">
        <f t="shared" si="192"/>
        <v>-1.1447166494166-2215.08180631065i</v>
      </c>
      <c r="D720" t="str">
        <f t="shared" si="193"/>
        <v>3.47812499889184-1225.51548661014i</v>
      </c>
      <c r="E720" t="str">
        <f t="shared" si="194"/>
        <v>162.469527565011+0.00948442278553102i</v>
      </c>
      <c r="F720" t="str">
        <f t="shared" si="195"/>
        <v>2.4249249248216-11500.7078285819i</v>
      </c>
      <c r="G720" t="str">
        <f t="shared" si="196"/>
        <v>0.999999999957387-6.52786561437813E-06i</v>
      </c>
      <c r="H720" t="str">
        <f t="shared" si="197"/>
        <v>1078.65766107307+2.73233097729057i</v>
      </c>
      <c r="I720" t="str">
        <f t="shared" si="198"/>
        <v>96.0265772985501-34995.9245557644i</v>
      </c>
      <c r="K720" t="str">
        <f t="shared" si="199"/>
        <v>0.0111248669854648-0.0000379720262918568i</v>
      </c>
      <c r="L720" t="str">
        <f t="shared" si="200"/>
        <v>0.00015-21.7289968887746i</v>
      </c>
      <c r="M720" t="str">
        <f t="shared" si="201"/>
        <v>0.0004-3.83452886272494i</v>
      </c>
      <c r="N720">
        <f t="shared" si="202"/>
        <v>89.970390517079608</v>
      </c>
      <c r="O720">
        <f t="shared" si="203"/>
        <v>66.907796559951947</v>
      </c>
      <c r="P720" s="3">
        <f t="shared" si="204"/>
        <v>66.907796559951947</v>
      </c>
      <c r="Q720" s="3">
        <f t="shared" si="205"/>
        <v>-90.029609482920392</v>
      </c>
      <c r="R720">
        <f t="shared" si="206"/>
        <v>89.970390517079608</v>
      </c>
      <c r="S720">
        <f t="shared" si="207"/>
        <v>1.298677600515204E-2</v>
      </c>
      <c r="T720">
        <f t="shared" si="190"/>
        <v>66.907796559951947</v>
      </c>
    </row>
    <row r="721" spans="1:20" x14ac:dyDescent="0.25">
      <c r="A721">
        <f t="shared" si="191"/>
        <v>81.908393799899883</v>
      </c>
      <c r="B721">
        <f t="shared" si="208"/>
        <v>13.03612575397162</v>
      </c>
      <c r="C721" t="str">
        <f t="shared" si="192"/>
        <v>-1.14471651390034-2206.69632245482i</v>
      </c>
      <c r="D721" t="str">
        <f t="shared" si="193"/>
        <v>3.4781249988834-1220.87615768367i</v>
      </c>
      <c r="E721" t="str">
        <f t="shared" si="194"/>
        <v>162.469527493462+0.00952046402822257i</v>
      </c>
      <c r="F721" t="str">
        <f t="shared" si="195"/>
        <v>2.4249249248208-11457.1705804966i</v>
      </c>
      <c r="G721" t="str">
        <f t="shared" si="196"/>
        <v>0.999999999957063-6.55267150371064E-06i</v>
      </c>
      <c r="H721" t="str">
        <f t="shared" si="197"/>
        <v>1078.65770657469+2.74271385506185i</v>
      </c>
      <c r="I721" t="str">
        <f t="shared" si="198"/>
        <v>96.0265782590294-34863.444799821i</v>
      </c>
      <c r="K721" t="str">
        <f t="shared" si="199"/>
        <v>0.0111248659726461-0.0000381163164300683i</v>
      </c>
      <c r="L721" t="str">
        <f t="shared" si="200"/>
        <v>0.00015-21.6467392795125i</v>
      </c>
      <c r="M721" t="str">
        <f t="shared" si="201"/>
        <v>0.0004-3.82001281403162i</v>
      </c>
      <c r="N721">
        <f t="shared" si="202"/>
        <v>89.970278004075666</v>
      </c>
      <c r="O721">
        <f t="shared" si="203"/>
        <v>66.874852593519677</v>
      </c>
      <c r="P721" s="3">
        <f t="shared" si="204"/>
        <v>66.874852593519677</v>
      </c>
      <c r="Q721" s="3">
        <f t="shared" si="205"/>
        <v>-90.029721995924334</v>
      </c>
      <c r="R721">
        <f t="shared" si="206"/>
        <v>89.970278004075666</v>
      </c>
      <c r="S721">
        <f t="shared" si="207"/>
        <v>1.303612575397162E-2</v>
      </c>
      <c r="T721">
        <f t="shared" si="190"/>
        <v>66.874852593519677</v>
      </c>
    </row>
    <row r="722" spans="1:20" x14ac:dyDescent="0.25">
      <c r="A722">
        <f t="shared" si="191"/>
        <v>82.219645696339498</v>
      </c>
      <c r="B722">
        <f t="shared" si="208"/>
        <v>13.085663031836711</v>
      </c>
      <c r="C722" t="str">
        <f t="shared" si="192"/>
        <v>-1.14471637735217-2198.34258266644i</v>
      </c>
      <c r="D722" t="str">
        <f t="shared" si="193"/>
        <v>3.47812499887489-1216.25439147061i</v>
      </c>
      <c r="E722" t="str">
        <f t="shared" si="194"/>
        <v>162.469527421367+0.00955664223263029i</v>
      </c>
      <c r="F722" t="str">
        <f t="shared" si="195"/>
        <v>2.42492492482-11413.7981476565i</v>
      </c>
      <c r="G722" t="str">
        <f t="shared" si="196"/>
        <v>0.999999999956735-6.57757165542259E-06i</v>
      </c>
      <c r="H722" t="str">
        <f t="shared" si="197"/>
        <v>1078.65775242277+2.75313618799817i</v>
      </c>
      <c r="I722" t="str">
        <f t="shared" si="198"/>
        <v>96.0265792268211-34731.4665662352i</v>
      </c>
      <c r="K722" t="str">
        <f t="shared" si="199"/>
        <v>0.0111248649521156-0.0000382611548300479i</v>
      </c>
      <c r="L722" t="str">
        <f t="shared" si="200"/>
        <v>0.00015-21.5647930658622i</v>
      </c>
      <c r="M722" t="str">
        <f t="shared" si="201"/>
        <v>0.0004-3.8055517175051i</v>
      </c>
      <c r="N722">
        <f t="shared" si="202"/>
        <v>89.970165063556976</v>
      </c>
      <c r="O722">
        <f t="shared" si="203"/>
        <v>66.841908626025145</v>
      </c>
      <c r="P722" s="3">
        <f t="shared" si="204"/>
        <v>66.841908626025145</v>
      </c>
      <c r="Q722" s="3">
        <f t="shared" si="205"/>
        <v>-90.029834936443024</v>
      </c>
      <c r="R722">
        <f t="shared" si="206"/>
        <v>89.970165063556976</v>
      </c>
      <c r="S722">
        <f t="shared" si="207"/>
        <v>1.3085663031836711E-2</v>
      </c>
      <c r="T722">
        <f t="shared" si="190"/>
        <v>66.841908626025145</v>
      </c>
    </row>
    <row r="723" spans="1:20" x14ac:dyDescent="0.25">
      <c r="A723">
        <f t="shared" si="191"/>
        <v>82.532080349985591</v>
      </c>
      <c r="B723">
        <f t="shared" si="208"/>
        <v>13.135388551357691</v>
      </c>
      <c r="C723" t="str">
        <f t="shared" si="192"/>
        <v>-1.14471623976437-2190.02046677415i</v>
      </c>
      <c r="D723" t="str">
        <f t="shared" si="193"/>
        <v>3.47812499886633-1211.6501214853i</v>
      </c>
      <c r="E723" t="str">
        <f t="shared" si="194"/>
        <v>162.469527348723+0.00959295791925758i</v>
      </c>
      <c r="F723" t="str">
        <f t="shared" si="195"/>
        <v>2.42492492481921-11370.5899061346i</v>
      </c>
      <c r="G723" t="str">
        <f t="shared" si="196"/>
        <v>0.999999999956406-6.60256642771102E-06i</v>
      </c>
      <c r="H723" t="str">
        <f t="shared" si="197"/>
        <v>1078.65779861997+2.7635981260318i</v>
      </c>
      <c r="I723" t="str">
        <f t="shared" si="198"/>
        <v>96.0265802019818-34599.9879564563i</v>
      </c>
      <c r="K723" t="str">
        <f t="shared" si="199"/>
        <v>0.0111248639238145-0.0000384065435747239i</v>
      </c>
      <c r="L723" t="str">
        <f t="shared" si="200"/>
        <v>0.00015-21.483157069i</v>
      </c>
      <c r="M723" t="str">
        <f t="shared" si="201"/>
        <v>0.0004-3.79114536511765i</v>
      </c>
      <c r="N723">
        <f t="shared" si="202"/>
        <v>89.970051693899407</v>
      </c>
      <c r="O723">
        <f t="shared" si="203"/>
        <v>66.808964657460194</v>
      </c>
      <c r="P723" s="3">
        <f t="shared" si="204"/>
        <v>66.808964657460194</v>
      </c>
      <c r="Q723" s="3">
        <f t="shared" si="205"/>
        <v>-90.029948306100593</v>
      </c>
      <c r="R723">
        <f t="shared" si="206"/>
        <v>89.970051693899407</v>
      </c>
      <c r="S723">
        <f t="shared" si="207"/>
        <v>1.3135388551357692E-2</v>
      </c>
      <c r="T723">
        <f t="shared" si="190"/>
        <v>66.808964657460194</v>
      </c>
    </row>
    <row r="724" spans="1:20" x14ac:dyDescent="0.25">
      <c r="A724">
        <f t="shared" si="191"/>
        <v>82.845702255315544</v>
      </c>
      <c r="B724">
        <f t="shared" si="208"/>
        <v>13.18530302785285</v>
      </c>
      <c r="C724" t="str">
        <f t="shared" si="192"/>
        <v>-1.14471610112881-2181.72985506154i</v>
      </c>
      <c r="D724" t="str">
        <f t="shared" si="193"/>
        <v>3.47812499885769-1207.06328149376i</v>
      </c>
      <c r="E724" t="str">
        <f t="shared" si="194"/>
        <v>162.469527275527+0.00962941161060351i</v>
      </c>
      <c r="F724" t="str">
        <f t="shared" si="195"/>
        <v>2.42492492481841-11327.5452343659i</v>
      </c>
      <c r="G724" t="str">
        <f t="shared" si="196"/>
        <v>0.999999999956074-6.62765618013412E-06i</v>
      </c>
      <c r="H724" t="str">
        <f t="shared" si="197"/>
        <v>1078.65784516893+2.77409981966474i</v>
      </c>
      <c r="I724" t="str">
        <f t="shared" si="198"/>
        <v>96.026581184567-34469.0070791201i</v>
      </c>
      <c r="K724" t="str">
        <f t="shared" si="199"/>
        <v>0.0111248628876837-0.0000385524847549342i</v>
      </c>
      <c r="L724" t="str">
        <f t="shared" si="200"/>
        <v>0.00015-21.4018301145647i</v>
      </c>
      <c r="M724" t="str">
        <f t="shared" si="201"/>
        <v>0.0004-3.77679354962907i</v>
      </c>
      <c r="N724">
        <f t="shared" si="202"/>
        <v>89.969937893472633</v>
      </c>
      <c r="O724">
        <f t="shared" si="203"/>
        <v>66.776020687816825</v>
      </c>
      <c r="P724" s="3">
        <f t="shared" si="204"/>
        <v>66.776020687816825</v>
      </c>
      <c r="Q724" s="3">
        <f t="shared" si="205"/>
        <v>-90.030062106527367</v>
      </c>
      <c r="R724">
        <f t="shared" si="206"/>
        <v>89.969937893472633</v>
      </c>
      <c r="S724">
        <f t="shared" si="207"/>
        <v>1.3185303027852851E-2</v>
      </c>
      <c r="T724">
        <f t="shared" si="190"/>
        <v>66.776020687816825</v>
      </c>
    </row>
    <row r="725" spans="1:20" x14ac:dyDescent="0.25">
      <c r="A725">
        <f t="shared" si="191"/>
        <v>83.16051592388574</v>
      </c>
      <c r="B725">
        <f t="shared" si="208"/>
        <v>13.235407179358692</v>
      </c>
      <c r="C725" t="str">
        <f t="shared" si="192"/>
        <v>-1.1447159614377-2173.47062826534i</v>
      </c>
      <c r="D725" t="str">
        <f t="shared" si="193"/>
        <v>3.478124998849-1202.49380551277i</v>
      </c>
      <c r="E725" t="str">
        <f t="shared" si="194"/>
        <v>162.469527201772+0.00966600383113935i</v>
      </c>
      <c r="F725" t="str">
        <f t="shared" si="195"/>
        <v>2.42492492481761-11284.6635131384i</v>
      </c>
      <c r="G725" t="str">
        <f t="shared" si="196"/>
        <v>0.99999999995574-0.0000066528412736164i</v>
      </c>
      <c r="H725" t="str">
        <f t="shared" si="197"/>
        <v>1078.65789207235+2.78464141997101i</v>
      </c>
      <c r="I725" t="str">
        <f t="shared" si="198"/>
        <v>96.0265821746357-34338.5220500236i</v>
      </c>
      <c r="K725" t="str">
        <f t="shared" si="199"/>
        <v>0.0111248618436635-0.000038698980469457i</v>
      </c>
      <c r="L725" t="str">
        <f t="shared" si="200"/>
        <v>0.00015-21.3208110326406i</v>
      </c>
      <c r="M725" t="str">
        <f t="shared" si="201"/>
        <v>0.0004-3.76249606458364i</v>
      </c>
      <c r="N725">
        <f t="shared" si="202"/>
        <v>89.969823660640131</v>
      </c>
      <c r="O725">
        <f t="shared" si="203"/>
        <v>66.743076717086609</v>
      </c>
      <c r="P725" s="3">
        <f t="shared" si="204"/>
        <v>66.743076717086609</v>
      </c>
      <c r="Q725" s="3">
        <f t="shared" si="205"/>
        <v>-90.030176339359869</v>
      </c>
      <c r="R725">
        <f t="shared" si="206"/>
        <v>89.969823660640131</v>
      </c>
      <c r="S725">
        <f t="shared" si="207"/>
        <v>1.3235407179358692E-2</v>
      </c>
      <c r="T725">
        <f t="shared" si="190"/>
        <v>66.743076717086609</v>
      </c>
    </row>
    <row r="726" spans="1:20" x14ac:dyDescent="0.25">
      <c r="A726">
        <f t="shared" si="191"/>
        <v>83.476525884396509</v>
      </c>
      <c r="B726">
        <f t="shared" si="208"/>
        <v>13.285701726640255</v>
      </c>
      <c r="C726" t="str">
        <f t="shared" si="192"/>
        <v>-1.14471582068293-2165.24266757382i</v>
      </c>
      <c r="D726" t="str">
        <f t="shared" si="193"/>
        <v>3.47812499884024-1197.94162780887i</v>
      </c>
      <c r="E726" t="str">
        <f t="shared" si="194"/>
        <v>162.469527127456+0.009702735107334i</v>
      </c>
      <c r="F726" t="str">
        <f t="shared" si="195"/>
        <v>2.42492492481678-11241.944125584i</v>
      </c>
      <c r="G726" t="str">
        <f t="shared" si="196"/>
        <v>0.999999999955403-6.67812207045389E-06i</v>
      </c>
      <c r="H726" t="str">
        <f t="shared" si="197"/>
        <v>1078.6579393329+2.79522307859865i</v>
      </c>
      <c r="I726" t="str">
        <f t="shared" si="198"/>
        <v>96.0265831722422-34208.5309920944i</v>
      </c>
      <c r="K726" t="str">
        <f t="shared" si="199"/>
        <v>0.0111248607916939-0.0000388460328250401i</v>
      </c>
      <c r="L726" t="str">
        <f t="shared" si="200"/>
        <v>0.00015-21.2400986577412i</v>
      </c>
      <c r="M726" t="str">
        <f t="shared" si="201"/>
        <v>0.0004-3.74825270430728i</v>
      </c>
      <c r="N726">
        <f t="shared" si="202"/>
        <v>89.96970899375917</v>
      </c>
      <c r="O726">
        <f t="shared" si="203"/>
        <v>66.71013274526139</v>
      </c>
      <c r="P726" s="3">
        <f t="shared" si="204"/>
        <v>66.71013274526139</v>
      </c>
      <c r="Q726" s="3">
        <f t="shared" si="205"/>
        <v>-90.03029100624083</v>
      </c>
      <c r="R726">
        <f t="shared" si="206"/>
        <v>89.96970899375917</v>
      </c>
      <c r="S726">
        <f t="shared" si="207"/>
        <v>1.3285701726640255E-2</v>
      </c>
      <c r="T726">
        <f t="shared" si="190"/>
        <v>66.71013274526139</v>
      </c>
    </row>
    <row r="727" spans="1:20" x14ac:dyDescent="0.25">
      <c r="A727">
        <f t="shared" si="191"/>
        <v>83.793736682757213</v>
      </c>
      <c r="B727">
        <f t="shared" si="208"/>
        <v>13.336187393201488</v>
      </c>
      <c r="C727" t="str">
        <f t="shared" si="192"/>
        <v>-1.14471567885649-2157.04585462501i</v>
      </c>
      <c r="D727" t="str">
        <f t="shared" si="193"/>
        <v>3.4781249988314-1193.40668289747i</v>
      </c>
      <c r="E727" t="str">
        <f t="shared" si="194"/>
        <v>162.469527052575+0.00973960596766103i</v>
      </c>
      <c r="F727" t="str">
        <f t="shared" si="195"/>
        <v>2.42492492481596-11199.3864571701i</v>
      </c>
      <c r="G727" t="str">
        <f t="shared" si="196"/>
        <v>0.999999999955063-6.70349893431935E-06i</v>
      </c>
      <c r="H727" t="str">
        <f t="shared" si="197"/>
        <v>1078.65798695333+2.80584494777205i</v>
      </c>
      <c r="I727" t="str">
        <f t="shared" si="198"/>
        <v>96.026584177446-34079.0320353689i</v>
      </c>
      <c r="K727" t="str">
        <f t="shared" si="199"/>
        <v>0.0111248597317143-0.0000389936439364312i</v>
      </c>
      <c r="L727" t="str">
        <f t="shared" si="200"/>
        <v>0.00015-21.1596918287918i</v>
      </c>
      <c r="M727" t="str">
        <f t="shared" si="201"/>
        <v>0.0004-3.73406326390444i</v>
      </c>
      <c r="N727">
        <f t="shared" si="202"/>
        <v>89.96959389118075</v>
      </c>
      <c r="O727">
        <f t="shared" si="203"/>
        <v>66.67718877233284</v>
      </c>
      <c r="P727" s="3">
        <f t="shared" si="204"/>
        <v>66.67718877233284</v>
      </c>
      <c r="Q727" s="3">
        <f t="shared" si="205"/>
        <v>-90.03040610881925</v>
      </c>
      <c r="R727">
        <f t="shared" si="206"/>
        <v>89.96959389118075</v>
      </c>
      <c r="S727">
        <f t="shared" si="207"/>
        <v>1.3336187393201488E-2</v>
      </c>
      <c r="T727">
        <f t="shared" si="190"/>
        <v>66.67718877233284</v>
      </c>
    </row>
    <row r="728" spans="1:20" x14ac:dyDescent="0.25">
      <c r="A728">
        <f t="shared" si="191"/>
        <v>84.112152882151705</v>
      </c>
      <c r="B728">
        <f t="shared" si="208"/>
        <v>13.386864905295655</v>
      </c>
      <c r="C728" t="str">
        <f t="shared" si="192"/>
        <v>-1.14471553595005-2148.88007150502i</v>
      </c>
      <c r="D728" t="str">
        <f t="shared" si="193"/>
        <v>3.47812499882251-1188.88890554186i</v>
      </c>
      <c r="E728" t="str">
        <f t="shared" si="194"/>
        <v>162.469526977124+0.00977661694260303i</v>
      </c>
      <c r="F728" t="str">
        <f t="shared" si="195"/>
        <v>2.42492492481512-11156.9898956902i</v>
      </c>
      <c r="G728" t="str">
        <f t="shared" si="196"/>
        <v>0.999999999954721-6.72897223026746E-06i</v>
      </c>
      <c r="H728" t="str">
        <f t="shared" si="197"/>
        <v>1078.65803493636+2.81650718029403i</v>
      </c>
      <c r="I728" t="str">
        <f t="shared" si="198"/>
        <v>96.0265851903023-33950.0233169599i</v>
      </c>
      <c r="K728" t="str">
        <f t="shared" si="199"/>
        <v>0.0111248586636638-0.0000391418159264088i</v>
      </c>
      <c r="L728" t="str">
        <f t="shared" si="200"/>
        <v>0.00015-21.0795893891132i</v>
      </c>
      <c r="M728" t="str">
        <f t="shared" si="201"/>
        <v>0.0004-3.71992753925527i</v>
      </c>
      <c r="N728">
        <f t="shared" si="202"/>
        <v>89.969478351249691</v>
      </c>
      <c r="O728">
        <f t="shared" si="203"/>
        <v>66.644244798292632</v>
      </c>
      <c r="P728" s="3">
        <f t="shared" si="204"/>
        <v>66.644244798292632</v>
      </c>
      <c r="Q728" s="3">
        <f t="shared" si="205"/>
        <v>-90.030521648750309</v>
      </c>
      <c r="R728">
        <f t="shared" si="206"/>
        <v>89.969478351249691</v>
      </c>
      <c r="S728">
        <f t="shared" si="207"/>
        <v>1.3386864905295654E-2</v>
      </c>
      <c r="T728">
        <f t="shared" si="190"/>
        <v>66.644244798292632</v>
      </c>
    </row>
    <row r="729" spans="1:20" x14ac:dyDescent="0.25">
      <c r="A729">
        <f t="shared" si="191"/>
        <v>84.431779063103875</v>
      </c>
      <c r="B729">
        <f t="shared" si="208"/>
        <v>13.437734991935779</v>
      </c>
      <c r="C729" t="str">
        <f t="shared" si="192"/>
        <v>-1.14471539195554-2140.74520074627i</v>
      </c>
      <c r="D729" t="str">
        <f t="shared" si="193"/>
        <v>3.47812499881354-1184.38823075229i</v>
      </c>
      <c r="E729" t="str">
        <f t="shared" si="194"/>
        <v>162.469526901097+0.00981376856465226i</v>
      </c>
      <c r="F729" t="str">
        <f t="shared" si="195"/>
        <v>2.42492492481429-11114.7538312557i</v>
      </c>
      <c r="G729" t="str">
        <f t="shared" si="196"/>
        <v>0.999999999954376-6.75454232474014E-06i</v>
      </c>
      <c r="H729" t="str">
        <f t="shared" si="197"/>
        <v>1078.65808328475+2.82720992954816i</v>
      </c>
      <c r="I729" t="str">
        <f t="shared" si="198"/>
        <v>96.0265862108719-33821.5029810344i</v>
      </c>
      <c r="K729" t="str">
        <f t="shared" si="199"/>
        <v>0.0111248575874809-0.0000392905509258124i</v>
      </c>
      <c r="L729" t="str">
        <f t="shared" si="200"/>
        <v>0.00015-20.9997901864048i</v>
      </c>
      <c r="M729" t="str">
        <f t="shared" si="201"/>
        <v>0.0004-3.70584532701262i</v>
      </c>
      <c r="N729">
        <f t="shared" si="202"/>
        <v>89.96936237230446</v>
      </c>
      <c r="O729">
        <f t="shared" si="203"/>
        <v>66.611300823132112</v>
      </c>
      <c r="P729" s="3">
        <f t="shared" si="204"/>
        <v>66.611300823132112</v>
      </c>
      <c r="Q729" s="3">
        <f t="shared" si="205"/>
        <v>-90.03063762769554</v>
      </c>
      <c r="R729">
        <f t="shared" si="206"/>
        <v>89.96936237230446</v>
      </c>
      <c r="S729">
        <f t="shared" si="207"/>
        <v>1.3437734991935778E-2</v>
      </c>
      <c r="T729">
        <f t="shared" si="190"/>
        <v>66.611300823132112</v>
      </c>
    </row>
    <row r="730" spans="1:20" x14ac:dyDescent="0.25">
      <c r="A730">
        <f t="shared" si="191"/>
        <v>84.752619823543668</v>
      </c>
      <c r="B730">
        <f t="shared" si="208"/>
        <v>13.488798384905134</v>
      </c>
      <c r="C730" t="str">
        <f t="shared" si="192"/>
        <v>-1.14471524686471-2132.64112532595i</v>
      </c>
      <c r="D730" t="str">
        <f t="shared" si="193"/>
        <v>3.47812499880451-1179.90459378506i</v>
      </c>
      <c r="E730" t="str">
        <f t="shared" si="194"/>
        <v>162.469526824492+0.00985106136833251i</v>
      </c>
      <c r="F730" t="str">
        <f t="shared" si="195"/>
        <v>2.42492492481345-11072.6776562865i</v>
      </c>
      <c r="G730" t="str">
        <f t="shared" si="196"/>
        <v>0.999999999954029-0.0000067802095855718i</v>
      </c>
      <c r="H730" t="str">
        <f t="shared" si="197"/>
        <v>1078.6581320013+2.8379533495009i</v>
      </c>
      <c r="I730" t="str">
        <f t="shared" si="198"/>
        <v>96.0265872392137-33693.4691787842i</v>
      </c>
      <c r="K730" t="str">
        <f t="shared" si="199"/>
        <v>0.0111248565031036-0.0000394398510735725i</v>
      </c>
      <c r="L730" t="str">
        <f t="shared" si="200"/>
        <v>0.00015-20.9202930727285i</v>
      </c>
      <c r="M730" t="str">
        <f t="shared" si="201"/>
        <v>0.0004-3.69181642459914i</v>
      </c>
      <c r="N730">
        <f t="shared" si="202"/>
        <v>89.969245952677213</v>
      </c>
      <c r="O730">
        <f t="shared" si="203"/>
        <v>66.578356846842894</v>
      </c>
      <c r="P730" s="3">
        <f t="shared" si="204"/>
        <v>66.578356846842894</v>
      </c>
      <c r="Q730" s="3">
        <f t="shared" si="205"/>
        <v>-90.030754047322787</v>
      </c>
      <c r="R730">
        <f t="shared" si="206"/>
        <v>89.969245952677213</v>
      </c>
      <c r="S730">
        <f t="shared" si="207"/>
        <v>1.3488798384905135E-2</v>
      </c>
      <c r="T730">
        <f t="shared" si="190"/>
        <v>66.578356846842894</v>
      </c>
    </row>
    <row r="731" spans="1:20" x14ac:dyDescent="0.25">
      <c r="A731">
        <f t="shared" si="191"/>
        <v>85.074679778873147</v>
      </c>
      <c r="B731">
        <f t="shared" si="208"/>
        <v>13.540055818767774</v>
      </c>
      <c r="C731" t="str">
        <f t="shared" si="192"/>
        <v>-1.14471510066902-2124.56772866422i</v>
      </c>
      <c r="D731" t="str">
        <f t="shared" si="193"/>
        <v>3.4781249987954-1175.43793014152i</v>
      </c>
      <c r="E731" t="str">
        <f t="shared" si="194"/>
        <v>162.469526747305+0.00988849589019288i</v>
      </c>
      <c r="F731" t="str">
        <f t="shared" si="195"/>
        <v>2.4249249248126-11030.7607655028i</v>
      </c>
      <c r="G731" t="str">
        <f t="shared" si="196"/>
        <v>0.999999999953679-6.80597438199459E-06i</v>
      </c>
      <c r="H731" t="str">
        <f t="shared" si="197"/>
        <v>1078.6581810888+2.84873759470366i</v>
      </c>
      <c r="I731" t="str">
        <f t="shared" si="198"/>
        <v>96.0265882753837-33565.9200684i</v>
      </c>
      <c r="K731" t="str">
        <f t="shared" si="199"/>
        <v>0.0111248554104697-0.000039589718516742i</v>
      </c>
      <c r="L731" t="str">
        <f t="shared" si="200"/>
        <v>0.00015-20.8410969044914i</v>
      </c>
      <c r="M731" t="str">
        <f t="shared" si="201"/>
        <v>0.0004-3.67784063020436i</v>
      </c>
      <c r="N731">
        <f t="shared" si="202"/>
        <v>89.969129090693798</v>
      </c>
      <c r="O731">
        <f t="shared" si="203"/>
        <v>66.545412869416396</v>
      </c>
      <c r="P731" s="3">
        <f t="shared" si="204"/>
        <v>66.545412869416396</v>
      </c>
      <c r="Q731" s="3">
        <f t="shared" si="205"/>
        <v>-90.030870909306202</v>
      </c>
      <c r="R731">
        <f t="shared" si="206"/>
        <v>89.969129090693798</v>
      </c>
      <c r="S731">
        <f t="shared" si="207"/>
        <v>1.3540055818767775E-2</v>
      </c>
      <c r="T731">
        <f t="shared" si="190"/>
        <v>66.545412869416396</v>
      </c>
    </row>
    <row r="732" spans="1:20" x14ac:dyDescent="0.25">
      <c r="A732">
        <f t="shared" si="191"/>
        <v>85.397963562032857</v>
      </c>
      <c r="B732">
        <f t="shared" si="208"/>
        <v>13.591508030879092</v>
      </c>
      <c r="C732" t="str">
        <f t="shared" si="192"/>
        <v>-1.14471495336014-2116.52489462251i</v>
      </c>
      <c r="D732" t="str">
        <f t="shared" si="193"/>
        <v>3.47812499878623-1170.98817556723i</v>
      </c>
      <c r="E732" t="str">
        <f t="shared" si="194"/>
        <v>162.469526669528+0.00992607266883043i</v>
      </c>
      <c r="F732" t="str">
        <f t="shared" si="195"/>
        <v>2.42492492481175-10989.002555916i</v>
      </c>
      <c r="G732" t="str">
        <f t="shared" si="196"/>
        <v>0.999999999953326-6.83183708464376E-06i</v>
      </c>
      <c r="H732" t="str">
        <f t="shared" si="197"/>
        <v>1078.65823055007+2.85956282029542i</v>
      </c>
      <c r="I732" t="str">
        <f t="shared" si="198"/>
        <v>96.0265893194448-33438.8538150448i</v>
      </c>
      <c r="K732" t="str">
        <f t="shared" si="199"/>
        <v>0.0111248543095162-0.000039740155410527i</v>
      </c>
      <c r="L732" t="str">
        <f t="shared" si="200"/>
        <v>0.00015-20.7622005424302i</v>
      </c>
      <c r="M732" t="str">
        <f t="shared" si="201"/>
        <v>0.0004-3.6639177427818i</v>
      </c>
      <c r="N732">
        <f t="shared" si="202"/>
        <v>89.969011784673739</v>
      </c>
      <c r="O732">
        <f t="shared" si="203"/>
        <v>66.512468890843778</v>
      </c>
      <c r="P732" s="3">
        <f t="shared" si="204"/>
        <v>66.512468890843778</v>
      </c>
      <c r="Q732" s="3">
        <f t="shared" si="205"/>
        <v>-90.030988215326261</v>
      </c>
      <c r="R732">
        <f t="shared" si="206"/>
        <v>89.969011784673739</v>
      </c>
      <c r="S732">
        <f t="shared" si="207"/>
        <v>1.3591508030879093E-2</v>
      </c>
      <c r="T732">
        <f t="shared" si="190"/>
        <v>66.512468890843778</v>
      </c>
    </row>
    <row r="733" spans="1:20" x14ac:dyDescent="0.25">
      <c r="A733">
        <f t="shared" si="191"/>
        <v>85.722475823568601</v>
      </c>
      <c r="B733">
        <f t="shared" si="208"/>
        <v>13.643155761396434</v>
      </c>
      <c r="C733" t="str">
        <f t="shared" si="192"/>
        <v>-1.14471480492965-2108.51250750202i</v>
      </c>
      <c r="D733" t="str">
        <f t="shared" si="193"/>
        <v>3.47812499877699-1166.55526605098i</v>
      </c>
      <c r="E733" t="str">
        <f t="shared" si="194"/>
        <v>162.46952659116+0.00996379224488068i</v>
      </c>
      <c r="F733" t="str">
        <f t="shared" si="195"/>
        <v>2.42492492481089-10947.4024268202i</v>
      </c>
      <c r="G733" t="str">
        <f t="shared" si="196"/>
        <v>0.999999999952971-6.85779806556297E-06i</v>
      </c>
      <c r="H733" t="str">
        <f t="shared" si="197"/>
        <v>1078.65828038797+2.87042918200452i</v>
      </c>
      <c r="I733" t="str">
        <f t="shared" si="198"/>
        <v>96.0265903714544-33312.2685908281i</v>
      </c>
      <c r="K733" t="str">
        <f t="shared" si="199"/>
        <v>0.0111248532001798-0.000039891163918317i</v>
      </c>
      <c r="L733" t="str">
        <f t="shared" si="200"/>
        <v>0.00015-20.6836028515941i</v>
      </c>
      <c r="M733" t="str">
        <f t="shared" si="201"/>
        <v>0.0004-3.65004756204602i</v>
      </c>
      <c r="N733">
        <f t="shared" si="202"/>
        <v>89.968894032930095</v>
      </c>
      <c r="O733">
        <f t="shared" si="203"/>
        <v>66.479524911116584</v>
      </c>
      <c r="P733" s="3">
        <f t="shared" si="204"/>
        <v>66.479524911116584</v>
      </c>
      <c r="Q733" s="3">
        <f t="shared" si="205"/>
        <v>-90.031105967069905</v>
      </c>
      <c r="R733">
        <f t="shared" si="206"/>
        <v>89.968894032930095</v>
      </c>
      <c r="S733">
        <f t="shared" si="207"/>
        <v>1.3643155761396434E-2</v>
      </c>
      <c r="T733">
        <f t="shared" si="190"/>
        <v>66.479524911116584</v>
      </c>
    </row>
    <row r="734" spans="1:20" x14ac:dyDescent="0.25">
      <c r="A734">
        <f t="shared" si="191"/>
        <v>86.048221231698165</v>
      </c>
      <c r="B734">
        <f t="shared" si="208"/>
        <v>13.694999753289741</v>
      </c>
      <c r="C734" t="str">
        <f t="shared" si="192"/>
        <v>-1.14471465536901-2100.53045204183i</v>
      </c>
      <c r="D734" t="str">
        <f t="shared" si="193"/>
        <v>3.47812499876768-1162.13913782387i</v>
      </c>
      <c r="E734" t="str">
        <f t="shared" si="194"/>
        <v>162.469526512196+0.010001655161042i</v>
      </c>
      <c r="F734" t="str">
        <f t="shared" si="195"/>
        <v>2.42492492481001-10905.9597797837i</v>
      </c>
      <c r="G734" t="str">
        <f t="shared" si="196"/>
        <v>0.999999999952613-6.88385769820964E-06i</v>
      </c>
      <c r="H734" t="str">
        <f t="shared" si="197"/>
        <v>1078.65833060536+2.88133683615125i</v>
      </c>
      <c r="I734" t="str">
        <f t="shared" si="198"/>
        <v>96.026591431476-33186.1625747792i</v>
      </c>
      <c r="K734" t="str">
        <f t="shared" si="199"/>
        <v>0.0111248520823966-0.0000400427462117169i</v>
      </c>
      <c r="L734" t="str">
        <f t="shared" si="200"/>
        <v>0.00015-20.605302701329i</v>
      </c>
      <c r="M734" t="str">
        <f t="shared" si="201"/>
        <v>0.0004-3.63622988846984i</v>
      </c>
      <c r="N734">
        <f t="shared" si="202"/>
        <v>89.968775833769598</v>
      </c>
      <c r="O734">
        <f t="shared" si="203"/>
        <v>66.446580930225835</v>
      </c>
      <c r="P734" s="3">
        <f t="shared" si="204"/>
        <v>66.446580930225835</v>
      </c>
      <c r="Q734" s="3">
        <f t="shared" si="205"/>
        <v>-90.031224166230402</v>
      </c>
      <c r="R734">
        <f t="shared" si="206"/>
        <v>89.968775833769598</v>
      </c>
      <c r="S734">
        <f t="shared" si="207"/>
        <v>1.3694999753289741E-2</v>
      </c>
      <c r="T734">
        <f t="shared" si="190"/>
        <v>66.446580930225835</v>
      </c>
    </row>
    <row r="735" spans="1:20" x14ac:dyDescent="0.25">
      <c r="A735">
        <f t="shared" si="191"/>
        <v>86.375204472378613</v>
      </c>
      <c r="B735">
        <f t="shared" si="208"/>
        <v>13.747040752352243</v>
      </c>
      <c r="C735" t="str">
        <f t="shared" si="192"/>
        <v>-1.14471450466958-2092.57861341739i</v>
      </c>
      <c r="D735" t="str">
        <f t="shared" si="193"/>
        <v>3.47812499875829-1157.73972735842i</v>
      </c>
      <c r="E735" t="str">
        <f t="shared" si="194"/>
        <v>162.469526432629+0.0100396619620683i</v>
      </c>
      <c r="F735" t="str">
        <f t="shared" si="195"/>
        <v>2.42492492480914-10864.6740186399i</v>
      </c>
      <c r="G735" t="str">
        <f t="shared" si="196"/>
        <v>0.999999999952252-6.91001635746035E-06i</v>
      </c>
      <c r="H735" t="str">
        <f t="shared" si="197"/>
        <v>1078.65838120512+2.89228593964983i</v>
      </c>
      <c r="I735" t="str">
        <f t="shared" si="198"/>
        <v>96.0265924995674-33060.5339528196i</v>
      </c>
      <c r="K735" t="str">
        <f t="shared" si="199"/>
        <v>0.0111248509561024-0.0000401949044705772i</v>
      </c>
      <c r="L735" t="str">
        <f t="shared" si="200"/>
        <v>0.00015-20.5272989652611i</v>
      </c>
      <c r="M735" t="str">
        <f t="shared" si="201"/>
        <v>0.0004-3.62246452328137i</v>
      </c>
      <c r="N735">
        <f t="shared" si="202"/>
        <v>89.968657185492503</v>
      </c>
      <c r="O735">
        <f t="shared" si="203"/>
        <v>66.41363694816269</v>
      </c>
      <c r="P735" s="3">
        <f t="shared" si="204"/>
        <v>66.41363694816269</v>
      </c>
      <c r="Q735" s="3">
        <f t="shared" si="205"/>
        <v>-90.031342814507497</v>
      </c>
      <c r="R735">
        <f t="shared" si="206"/>
        <v>89.968657185492503</v>
      </c>
      <c r="S735">
        <f t="shared" si="207"/>
        <v>1.3747040752352243E-2</v>
      </c>
      <c r="T735">
        <f t="shared" si="190"/>
        <v>66.41363694816269</v>
      </c>
    </row>
    <row r="736" spans="1:20" x14ac:dyDescent="0.25">
      <c r="A736">
        <f t="shared" si="191"/>
        <v>86.703430249373653</v>
      </c>
      <c r="B736">
        <f t="shared" si="208"/>
        <v>13.799279507211182</v>
      </c>
      <c r="C736" t="str">
        <f t="shared" si="192"/>
        <v>-1.14471435282268-2084.65687723887i</v>
      </c>
      <c r="D736" t="str">
        <f t="shared" si="193"/>
        <v>3.47812499874884-1153.35697136763i</v>
      </c>
      <c r="E736" t="str">
        <f t="shared" si="194"/>
        <v>162.469526352458+0.0100778131947954i</v>
      </c>
      <c r="F736" t="str">
        <f t="shared" si="195"/>
        <v>2.42492492480825-10823.5445494795i</v>
      </c>
      <c r="G736" t="str">
        <f t="shared" si="196"/>
        <v>0.999999999951888-6.93627441961617E-06i</v>
      </c>
      <c r="H736" t="str">
        <f t="shared" si="197"/>
        <v>1078.65843219018+2.9032766500109i</v>
      </c>
      <c r="I736" t="str">
        <f t="shared" si="198"/>
        <v>96.0265935757935-32935.3809177409i</v>
      </c>
      <c r="K736" t="str">
        <f t="shared" si="199"/>
        <v>0.0111248498212323-0.0000403476408830262i</v>
      </c>
      <c r="L736" t="str">
        <f t="shared" si="200"/>
        <v>0.00015-20.4495905212802i</v>
      </c>
      <c r="M736" t="str">
        <f t="shared" si="201"/>
        <v>0.0004-3.60875126846122i</v>
      </c>
      <c r="N736">
        <f t="shared" si="202"/>
        <v>89.968538086392641</v>
      </c>
      <c r="O736">
        <f t="shared" si="203"/>
        <v>66.380692964918367</v>
      </c>
      <c r="P736" s="3">
        <f t="shared" si="204"/>
        <v>66.380692964918367</v>
      </c>
      <c r="Q736" s="3">
        <f t="shared" si="205"/>
        <v>-90.031461913607359</v>
      </c>
      <c r="R736">
        <f t="shared" si="206"/>
        <v>89.968538086392641</v>
      </c>
      <c r="S736">
        <f t="shared" si="207"/>
        <v>1.3799279507211182E-2</v>
      </c>
      <c r="T736">
        <f t="shared" si="190"/>
        <v>66.380692964918367</v>
      </c>
    </row>
    <row r="737" spans="1:20" x14ac:dyDescent="0.25">
      <c r="A737">
        <f t="shared" si="191"/>
        <v>87.032903284321279</v>
      </c>
      <c r="B737">
        <f t="shared" si="208"/>
        <v>13.851716769338585</v>
      </c>
      <c r="C737" t="str">
        <f t="shared" si="192"/>
        <v>-1.1447141998196-2076.76512954935i</v>
      </c>
      <c r="D737" t="str">
        <f t="shared" si="193"/>
        <v>3.4781249987393-1148.99080680408i</v>
      </c>
      <c r="E737" t="str">
        <f t="shared" si="194"/>
        <v>162.469526271674+0.0101161094081239i</v>
      </c>
      <c r="F737" t="str">
        <f t="shared" si="195"/>
        <v>2.42492492480737-10782.5707806411i</v>
      </c>
      <c r="G737" t="str">
        <f t="shared" si="196"/>
        <v>0.999999999951522-6.96263226240816E-06i</v>
      </c>
      <c r="H737" t="str">
        <f t="shared" si="197"/>
        <v>1078.65848356347+2.91430912534356i</v>
      </c>
      <c r="I737" t="str">
        <f t="shared" si="198"/>
        <v>96.0265946602133-32810.7016691739i</v>
      </c>
      <c r="K737" t="str">
        <f t="shared" si="199"/>
        <v>0.011124848677721-0.0000405009576455002i</v>
      </c>
      <c r="L737" t="str">
        <f t="shared" si="200"/>
        <v>0.00015-20.3721762515244i</v>
      </c>
      <c r="M737" t="str">
        <f t="shared" si="201"/>
        <v>0.0004-3.5950899267396i</v>
      </c>
      <c r="N737">
        <f t="shared" si="202"/>
        <v>89.968418534757319</v>
      </c>
      <c r="O737">
        <f t="shared" si="203"/>
        <v>66.347748980483516</v>
      </c>
      <c r="P737" s="3">
        <f t="shared" si="204"/>
        <v>66.347748980483516</v>
      </c>
      <c r="Q737" s="3">
        <f t="shared" si="205"/>
        <v>-90.031581465242681</v>
      </c>
      <c r="R737">
        <f t="shared" si="206"/>
        <v>89.968418534757319</v>
      </c>
      <c r="S737">
        <f t="shared" si="207"/>
        <v>1.3851716769338586E-2</v>
      </c>
      <c r="T737">
        <f t="shared" si="190"/>
        <v>66.347748980483516</v>
      </c>
    </row>
    <row r="738" spans="1:20" x14ac:dyDescent="0.25">
      <c r="A738">
        <f t="shared" si="191"/>
        <v>87.363628316801709</v>
      </c>
      <c r="B738">
        <f t="shared" si="208"/>
        <v>13.904353293062073</v>
      </c>
      <c r="C738" t="str">
        <f t="shared" si="192"/>
        <v>-1.14471404565149-2068.90325682351i</v>
      </c>
      <c r="D738" t="str">
        <f t="shared" si="193"/>
        <v>3.47812499872971-1144.64117085903i</v>
      </c>
      <c r="E738" t="str">
        <f t="shared" si="194"/>
        <v>162.469526190278+0.0101545511530486i</v>
      </c>
      <c r="F738" t="str">
        <f t="shared" si="195"/>
        <v>2.42492492480647-10741.7521227034i</v>
      </c>
      <c r="G738" t="str">
        <f t="shared" si="196"/>
        <v>0.999999999951153-6.98909026500274E-06i</v>
      </c>
      <c r="H738" t="str">
        <f t="shared" si="197"/>
        <v>1078.65853532794+2.92538352435785i</v>
      </c>
      <c r="I738" t="str">
        <f t="shared" si="198"/>
        <v>96.026595752891-32686.4944135659i</v>
      </c>
      <c r="K738" t="str">
        <f t="shared" si="199"/>
        <v>0.0111248475255028-0.0000406548569627764i</v>
      </c>
      <c r="L738" t="str">
        <f t="shared" si="200"/>
        <v>0.00015-20.2950550423634i</v>
      </c>
      <c r="M738" t="str">
        <f t="shared" si="201"/>
        <v>0.0004-3.58148030159355i</v>
      </c>
      <c r="N738">
        <f t="shared" si="202"/>
        <v>89.968298528867408</v>
      </c>
      <c r="O738">
        <f t="shared" si="203"/>
        <v>66.314804994849567</v>
      </c>
      <c r="P738" s="3">
        <f t="shared" si="204"/>
        <v>66.314804994849567</v>
      </c>
      <c r="Q738" s="3">
        <f t="shared" si="205"/>
        <v>-90.031701471132592</v>
      </c>
      <c r="R738">
        <f t="shared" si="206"/>
        <v>89.968298528867408</v>
      </c>
      <c r="S738">
        <f t="shared" si="207"/>
        <v>1.3904353293062072E-2</v>
      </c>
      <c r="T738">
        <f t="shared" si="190"/>
        <v>66.314804994849567</v>
      </c>
    </row>
    <row r="739" spans="1:20" x14ac:dyDescent="0.25">
      <c r="A739">
        <f t="shared" si="191"/>
        <v>87.69561010440556</v>
      </c>
      <c r="B739">
        <f t="shared" si="208"/>
        <v>13.95718983557571</v>
      </c>
      <c r="C739" t="str">
        <f t="shared" si="192"/>
        <v>-1.14471389030944-2061.07114596557i</v>
      </c>
      <c r="D739" t="str">
        <f t="shared" si="193"/>
        <v>3.47812499872004-1140.3080009615i</v>
      </c>
      <c r="E739" t="str">
        <f t="shared" si="194"/>
        <v>162.46952610826+0.0101931389826599i</v>
      </c>
      <c r="F739" t="str">
        <f t="shared" si="195"/>
        <v>2.42492492480556-10701.0879884763i</v>
      </c>
      <c r="G739" t="str">
        <f t="shared" si="196"/>
        <v>0.999999999950781-7.01564880800714E-06i</v>
      </c>
      <c r="H739" t="str">
        <f t="shared" si="197"/>
        <v>1078.65858748656+2.93650000636686i</v>
      </c>
      <c r="I739" t="str">
        <f t="shared" si="198"/>
        <v>96.0265968538879-32562.7573641536i</v>
      </c>
      <c r="K739" t="str">
        <f t="shared" si="199"/>
        <v>0.0111248463645114-0.0000408093410480035i</v>
      </c>
      <c r="L739" t="str">
        <f t="shared" si="200"/>
        <v>0.00015-20.2182257843828i</v>
      </c>
      <c r="M739" t="str">
        <f t="shared" si="201"/>
        <v>0.0004-3.56792219724402i</v>
      </c>
      <c r="N739">
        <f t="shared" si="202"/>
        <v>89.968178066997211</v>
      </c>
      <c r="O739">
        <f t="shared" si="203"/>
        <v>66.28186100800697</v>
      </c>
      <c r="P739" s="3">
        <f t="shared" si="204"/>
        <v>66.28186100800697</v>
      </c>
      <c r="Q739" s="3">
        <f t="shared" si="205"/>
        <v>-90.031821933002789</v>
      </c>
      <c r="R739">
        <f t="shared" si="206"/>
        <v>89.968178066997211</v>
      </c>
      <c r="S739">
        <f t="shared" si="207"/>
        <v>1.3957189835575709E-2</v>
      </c>
      <c r="T739">
        <f t="shared" si="190"/>
        <v>66.28186100800697</v>
      </c>
    </row>
    <row r="740" spans="1:20" x14ac:dyDescent="0.25">
      <c r="A740">
        <f t="shared" si="191"/>
        <v>88.0288534228023</v>
      </c>
      <c r="B740">
        <f t="shared" si="208"/>
        <v>14.010227156950897</v>
      </c>
      <c r="C740" t="str">
        <f t="shared" si="192"/>
        <v>-1.14471373378464-2053.26868430805i</v>
      </c>
      <c r="D740" t="str">
        <f t="shared" si="193"/>
        <v>3.47812499871029-1135.9912347774i</v>
      </c>
      <c r="E740" t="str">
        <f t="shared" si="194"/>
        <v>162.469526025619+0.0102318734521504i</v>
      </c>
      <c r="F740" t="str">
        <f t="shared" si="195"/>
        <v>2.42492492480465-10660.5777929924i</v>
      </c>
      <c r="G740" t="str">
        <f t="shared" si="196"/>
        <v>0.999999999950406-7.04230827347492E-06i</v>
      </c>
      <c r="H740" t="str">
        <f t="shared" si="197"/>
        <v>1078.65864004235+2.94765873128922i</v>
      </c>
      <c r="I740" t="str">
        <f t="shared" si="198"/>
        <v>96.0265979632678-32439.4887409381i</v>
      </c>
      <c r="K740" t="str">
        <f t="shared" si="199"/>
        <v>0.0111248451946799-0.0000409644121227337i</v>
      </c>
      <c r="L740" t="str">
        <f t="shared" si="200"/>
        <v>0.00015-20.1416873723678i</v>
      </c>
      <c r="M740" t="str">
        <f t="shared" si="201"/>
        <v>0.0004-3.55441541865314i</v>
      </c>
      <c r="N740">
        <f t="shared" si="202"/>
        <v>89.968057147414456</v>
      </c>
      <c r="O740">
        <f t="shared" si="203"/>
        <v>66.248917019946788</v>
      </c>
      <c r="P740" s="3">
        <f t="shared" si="204"/>
        <v>66.248917019946788</v>
      </c>
      <c r="Q740" s="3">
        <f t="shared" si="205"/>
        <v>-90.031942852585544</v>
      </c>
      <c r="R740">
        <f t="shared" si="206"/>
        <v>89.968057147414456</v>
      </c>
      <c r="S740">
        <f t="shared" si="207"/>
        <v>1.4010227156950897E-2</v>
      </c>
      <c r="T740">
        <f t="shared" si="190"/>
        <v>66.248917019946788</v>
      </c>
    </row>
    <row r="741" spans="1:20" x14ac:dyDescent="0.25">
      <c r="A741">
        <f t="shared" si="191"/>
        <v>88.363363065808954</v>
      </c>
      <c r="B741">
        <f t="shared" si="208"/>
        <v>14.063466020147311</v>
      </c>
      <c r="C741" t="str">
        <f t="shared" si="192"/>
        <v>-1.14471357606808-2045.49575960987i</v>
      </c>
      <c r="D741" t="str">
        <f t="shared" si="193"/>
        <v>3.47812499870047-1131.69081020859i</v>
      </c>
      <c r="E741" t="str">
        <f t="shared" si="194"/>
        <v>162.469525942348+0.0102707551188172i</v>
      </c>
      <c r="F741" t="str">
        <f t="shared" si="195"/>
        <v>2.42492492480374-10620.2209534992i</v>
      </c>
      <c r="G741" t="str">
        <f t="shared" si="196"/>
        <v>0.999999999950028-7.06906904491147E-06i</v>
      </c>
      <c r="H741" t="str">
        <f t="shared" si="197"/>
        <v>1078.65869299833+2.95885985965124i</v>
      </c>
      <c r="I741" t="str">
        <f t="shared" si="198"/>
        <v>96.0265990810973-32316.6867706595i</v>
      </c>
      <c r="K741" t="str">
        <f t="shared" si="199"/>
        <v>0.011124844015941-0.0000411200724169549i</v>
      </c>
      <c r="L741" t="str">
        <f t="shared" si="200"/>
        <v>0.00015-20.0654387052877i</v>
      </c>
      <c r="M741" t="str">
        <f t="shared" si="201"/>
        <v>0.0004-3.54095977152136i</v>
      </c>
      <c r="N741">
        <f t="shared" si="202"/>
        <v>89.967935768380372</v>
      </c>
      <c r="O741">
        <f t="shared" si="203"/>
        <v>66.215973030659555</v>
      </c>
      <c r="P741" s="3">
        <f t="shared" si="204"/>
        <v>66.215973030659555</v>
      </c>
      <c r="Q741" s="3">
        <f t="shared" si="205"/>
        <v>-90.032064231619628</v>
      </c>
      <c r="R741">
        <f t="shared" si="206"/>
        <v>89.967935768380372</v>
      </c>
      <c r="S741">
        <f t="shared" si="207"/>
        <v>1.4063466020147311E-2</v>
      </c>
      <c r="T741">
        <f t="shared" si="190"/>
        <v>66.215973030659555</v>
      </c>
    </row>
    <row r="742" spans="1:20" x14ac:dyDescent="0.25">
      <c r="A742">
        <f t="shared" si="191"/>
        <v>88.699143845459034</v>
      </c>
      <c r="B742">
        <f t="shared" si="208"/>
        <v>14.116907191023872</v>
      </c>
      <c r="C742" t="str">
        <f t="shared" si="192"/>
        <v>-1.14471341715057-2037.75226005494i</v>
      </c>
      <c r="D742" t="str">
        <f t="shared" si="193"/>
        <v>3.47812499869058-1127.40666539202i</v>
      </c>
      <c r="E742" t="str">
        <f t="shared" si="194"/>
        <v>162.469525858443+0.010309784542083i</v>
      </c>
      <c r="F742" t="str">
        <f t="shared" si="195"/>
        <v>2.42492492480283-10580.0168894498i</v>
      </c>
      <c r="G742" t="str">
        <f t="shared" si="196"/>
        <v>0.999999999949648-7.09593150727942E-06i</v>
      </c>
      <c r="H742" t="str">
        <f t="shared" si="197"/>
        <v>1078.65874635754+2.97010355258916i</v>
      </c>
      <c r="I742" t="str">
        <f t="shared" si="198"/>
        <v>96.0266002074362-32194.3496867692i</v>
      </c>
      <c r="K742" t="str">
        <f t="shared" si="199"/>
        <v>0.011124842828227-0.0000412763241691221i</v>
      </c>
      <c r="L742" t="str">
        <f t="shared" si="200"/>
        <v>0.00015-19.9894786862798i</v>
      </c>
      <c r="M742" t="str">
        <f t="shared" si="201"/>
        <v>0.0004-3.52755506228467i</v>
      </c>
      <c r="N742">
        <f t="shared" si="202"/>
        <v>89.967813928149496</v>
      </c>
      <c r="O742">
        <f t="shared" si="203"/>
        <v>66.183029040136091</v>
      </c>
      <c r="P742" s="3">
        <f t="shared" si="204"/>
        <v>66.183029040136091</v>
      </c>
      <c r="Q742" s="3">
        <f t="shared" si="205"/>
        <v>-90.032186071850504</v>
      </c>
      <c r="R742">
        <f t="shared" si="206"/>
        <v>89.967813928149496</v>
      </c>
      <c r="S742">
        <f t="shared" si="207"/>
        <v>1.4116907191023872E-2</v>
      </c>
      <c r="T742">
        <f t="shared" si="190"/>
        <v>66.183029040136091</v>
      </c>
    </row>
    <row r="743" spans="1:20" x14ac:dyDescent="0.25">
      <c r="A743">
        <f t="shared" si="191"/>
        <v>89.036200592071779</v>
      </c>
      <c r="B743">
        <f t="shared" si="208"/>
        <v>14.170551438349763</v>
      </c>
      <c r="C743" t="str">
        <f t="shared" si="192"/>
        <v>-1.1447132570231-2030.03807425042i</v>
      </c>
      <c r="D743" t="str">
        <f t="shared" si="193"/>
        <v>3.4781249986806-1123.13873869884i</v>
      </c>
      <c r="E743" t="str">
        <f t="shared" si="194"/>
        <v>162.469525773899+0.010348962283494i</v>
      </c>
      <c r="F743" t="str">
        <f t="shared" si="195"/>
        <v>2.42492492480189-10539.9650224953i</v>
      </c>
      <c r="G743" t="str">
        <f t="shared" si="196"/>
        <v>0.999999999949264-7.12289604700436E-06i</v>
      </c>
      <c r="H743" t="str">
        <f t="shared" si="197"/>
        <v>1078.65880012305+2.98138997185172i</v>
      </c>
      <c r="I743" t="str">
        <f t="shared" si="198"/>
        <v>96.0266013423512-32072.4757294076i</v>
      </c>
      <c r="K743" t="str">
        <f t="shared" si="199"/>
        <v>0.0111248416314695-0.0000414331696261899i</v>
      </c>
      <c r="L743" t="str">
        <f t="shared" si="200"/>
        <v>0.00015-19.9138062226338i</v>
      </c>
      <c r="M743" t="str">
        <f t="shared" si="201"/>
        <v>0.0004-3.51420109811185i</v>
      </c>
      <c r="N743">
        <f t="shared" si="202"/>
        <v>89.967691624969774</v>
      </c>
      <c r="O743">
        <f t="shared" si="203"/>
        <v>66.150085048366975</v>
      </c>
      <c r="P743" s="3">
        <f t="shared" si="204"/>
        <v>66.150085048366975</v>
      </c>
      <c r="Q743" s="3">
        <f t="shared" si="205"/>
        <v>-90.032308375030226</v>
      </c>
      <c r="R743">
        <f t="shared" si="206"/>
        <v>89.967691624969774</v>
      </c>
      <c r="S743">
        <f t="shared" si="207"/>
        <v>1.4170551438349763E-2</v>
      </c>
      <c r="T743">
        <f t="shared" si="190"/>
        <v>66.150085048366975</v>
      </c>
    </row>
    <row r="744" spans="1:20" x14ac:dyDescent="0.25">
      <c r="A744">
        <f t="shared" si="191"/>
        <v>89.374538154321669</v>
      </c>
      <c r="B744">
        <f t="shared" si="208"/>
        <v>14.224399533815493</v>
      </c>
      <c r="C744" t="str">
        <f t="shared" si="192"/>
        <v>-1.14471309567632-2022.35309122511i</v>
      </c>
      <c r="D744" t="str">
        <f t="shared" si="193"/>
        <v>3.47812499867056-1118.88696873347i</v>
      </c>
      <c r="E744" t="str">
        <f t="shared" si="194"/>
        <v>162.469525688712+0.0103882889067365i</v>
      </c>
      <c r="F744" t="str">
        <f t="shared" si="195"/>
        <v>2.42492492480096-10500.0647764762i</v>
      </c>
      <c r="G744" t="str">
        <f t="shared" si="196"/>
        <v>0.999999999948878-7.14996305198021E-06i</v>
      </c>
      <c r="H744" t="str">
        <f t="shared" si="197"/>
        <v>1078.65885429797+2.99271927980235i</v>
      </c>
      <c r="I744" t="str">
        <f t="shared" si="198"/>
        <v>96.0266024859101-31951.0631453774i</v>
      </c>
      <c r="K744" t="str">
        <f t="shared" si="199"/>
        <v>0.0111248404255995-0.0000415906110436447i</v>
      </c>
      <c r="L744" t="str">
        <f t="shared" si="200"/>
        <v>0.00015-19.8384202257759i</v>
      </c>
      <c r="M744" t="str">
        <f t="shared" si="201"/>
        <v>0.0004-3.50089768690162i</v>
      </c>
      <c r="N744">
        <f t="shared" si="202"/>
        <v>89.96756885708254</v>
      </c>
      <c r="O744">
        <f t="shared" si="203"/>
        <v>66.117141055342557</v>
      </c>
      <c r="P744" s="3">
        <f t="shared" si="204"/>
        <v>66.117141055342557</v>
      </c>
      <c r="Q744" s="3">
        <f t="shared" si="205"/>
        <v>-90.03243114291746</v>
      </c>
      <c r="R744">
        <f t="shared" si="206"/>
        <v>89.96756885708254</v>
      </c>
      <c r="S744">
        <f t="shared" si="207"/>
        <v>1.4224399533815494E-2</v>
      </c>
      <c r="T744">
        <f t="shared" si="190"/>
        <v>66.117141055342557</v>
      </c>
    </row>
    <row r="745" spans="1:20" x14ac:dyDescent="0.25">
      <c r="A745">
        <f t="shared" si="191"/>
        <v>89.714161399308082</v>
      </c>
      <c r="B745">
        <f t="shared" si="208"/>
        <v>14.278452252043992</v>
      </c>
      <c r="C745" t="str">
        <f t="shared" si="192"/>
        <v>-1.14471293310102-2014.69720042798i</v>
      </c>
      <c r="D745" t="str">
        <f t="shared" si="193"/>
        <v>3.47812499866043-1114.65129433278i</v>
      </c>
      <c r="E745" t="str">
        <f t="shared" si="194"/>
        <v>162.469525602875+0.0104277649776254i</v>
      </c>
      <c r="F745" t="str">
        <f t="shared" si="195"/>
        <v>2.42492492480001-10460.3155774141i</v>
      </c>
      <c r="G745" t="str">
        <f t="shared" si="196"/>
        <v>0.999999999948489-7.17713291157495E-06i</v>
      </c>
      <c r="H745" t="str">
        <f t="shared" si="197"/>
        <v>1078.65890888539+3.00409163942131i</v>
      </c>
      <c r="I745" t="str">
        <f t="shared" si="198"/>
        <v>96.026603638175-31830.1101881171i</v>
      </c>
      <c r="K745" t="str">
        <f t="shared" si="199"/>
        <v>0.0111248392105479-0.0000417486506855372i</v>
      </c>
      <c r="L745" t="str">
        <f t="shared" si="200"/>
        <v>0.00015-19.7633196112531i</v>
      </c>
      <c r="M745" t="str">
        <f t="shared" si="201"/>
        <v>0.0004-3.48764463727995i</v>
      </c>
      <c r="N745">
        <f t="shared" si="202"/>
        <v>89.96744562272238</v>
      </c>
      <c r="O745">
        <f t="shared" si="203"/>
        <v>66.084197061053359</v>
      </c>
      <c r="P745" s="3">
        <f t="shared" si="204"/>
        <v>66.084197061053359</v>
      </c>
      <c r="Q745" s="3">
        <f t="shared" si="205"/>
        <v>-90.03255437727762</v>
      </c>
      <c r="R745">
        <f t="shared" si="206"/>
        <v>89.96744562272238</v>
      </c>
      <c r="S745">
        <f t="shared" si="207"/>
        <v>1.4278452252043992E-2</v>
      </c>
      <c r="T745">
        <f t="shared" si="190"/>
        <v>66.084197061053359</v>
      </c>
    </row>
    <row r="746" spans="1:20" x14ac:dyDescent="0.25">
      <c r="A746">
        <f t="shared" si="191"/>
        <v>90.055075212625454</v>
      </c>
      <c r="B746">
        <f t="shared" si="208"/>
        <v>14.33271037060176</v>
      </c>
      <c r="C746" t="str">
        <f t="shared" si="192"/>
        <v>-1.14471276928783-2007.07029172648i</v>
      </c>
      <c r="D746" t="str">
        <f t="shared" si="193"/>
        <v>3.47812499865023-1110.43165456518i</v>
      </c>
      <c r="E746" t="str">
        <f t="shared" si="194"/>
        <v>162.469525516386+0.0104673910641466i</v>
      </c>
      <c r="F746" t="str">
        <f t="shared" si="195"/>
        <v>2.42492492479905-10420.7168535033i</v>
      </c>
      <c r="G746" t="str">
        <f t="shared" si="196"/>
        <v>0.999999999948097-7.20440601663611E-06i</v>
      </c>
      <c r="H746" t="str">
        <f t="shared" si="197"/>
        <v>1078.65896388848+3.01550721430847i</v>
      </c>
      <c r="I746" t="str">
        <f t="shared" si="198"/>
        <v>96.0266047992148-31709.6151176784i</v>
      </c>
      <c r="K746" t="str">
        <f t="shared" si="199"/>
        <v>0.0111248379862445-0.0000419072908245138i</v>
      </c>
      <c r="L746" t="str">
        <f t="shared" si="200"/>
        <v>0.00015-19.688503298718i</v>
      </c>
      <c r="M746" t="str">
        <f t="shared" si="201"/>
        <v>0.0004-3.47444175859729i</v>
      </c>
      <c r="N746">
        <f t="shared" si="202"/>
        <v>89.967321920117243</v>
      </c>
      <c r="O746">
        <f t="shared" si="203"/>
        <v>66.051253065489831</v>
      </c>
      <c r="P746" s="3">
        <f t="shared" si="204"/>
        <v>66.051253065489831</v>
      </c>
      <c r="Q746" s="3">
        <f t="shared" si="205"/>
        <v>-90.032678079882757</v>
      </c>
      <c r="R746">
        <f t="shared" si="206"/>
        <v>89.967321920117243</v>
      </c>
      <c r="S746">
        <f t="shared" si="207"/>
        <v>1.433271037060176E-2</v>
      </c>
      <c r="T746">
        <f t="shared" si="190"/>
        <v>66.051253065489831</v>
      </c>
    </row>
    <row r="747" spans="1:20" x14ac:dyDescent="0.25">
      <c r="A747">
        <f t="shared" si="191"/>
        <v>90.397284498433436</v>
      </c>
      <c r="B747">
        <f t="shared" si="208"/>
        <v>14.387174670010047</v>
      </c>
      <c r="C747" t="str">
        <f t="shared" si="192"/>
        <v>-1.14471260422732-1999.47225540497i</v>
      </c>
      <c r="D747" t="str">
        <f t="shared" si="193"/>
        <v>3.47812499863996-1106.22798872973i</v>
      </c>
      <c r="E747" t="str">
        <f t="shared" si="194"/>
        <v>162.469525429238+0.010507167736426i</v>
      </c>
      <c r="F747" t="str">
        <f t="shared" si="195"/>
        <v>2.42492492479811-10381.2680351029i</v>
      </c>
      <c r="G747" t="str">
        <f t="shared" si="196"/>
        <v>0.999999999947701-7.23178275949646E-06i</v>
      </c>
      <c r="H747" t="str">
        <f t="shared" si="197"/>
        <v>1078.65901931038+3.0269661686852i</v>
      </c>
      <c r="I747" t="str">
        <f t="shared" si="198"/>
        <v>96.0266059690935-31589.5762006985i</v>
      </c>
      <c r="K747" t="str">
        <f t="shared" si="199"/>
        <v>0.0111248367526191-0.000042066533741851i</v>
      </c>
      <c r="L747" t="str">
        <f t="shared" si="200"/>
        <v>0.00015-19.6139702119127i</v>
      </c>
      <c r="M747" t="str">
        <f t="shared" si="201"/>
        <v>0.0004-3.46128886092577i</v>
      </c>
      <c r="N747">
        <f t="shared" si="202"/>
        <v>89.967197747488299</v>
      </c>
      <c r="O747">
        <f t="shared" si="203"/>
        <v>66.018309068642267</v>
      </c>
      <c r="P747" s="3">
        <f t="shared" si="204"/>
        <v>66.018309068642267</v>
      </c>
      <c r="Q747" s="3">
        <f t="shared" si="205"/>
        <v>-90.032802252511701</v>
      </c>
      <c r="R747">
        <f t="shared" si="206"/>
        <v>89.967197747488299</v>
      </c>
      <c r="S747">
        <f t="shared" si="207"/>
        <v>1.4387174670010047E-2</v>
      </c>
      <c r="T747">
        <f t="shared" si="190"/>
        <v>66.018309068642267</v>
      </c>
    </row>
    <row r="748" spans="1:20" x14ac:dyDescent="0.25">
      <c r="A748">
        <f t="shared" si="191"/>
        <v>90.740794179527498</v>
      </c>
      <c r="B748">
        <f t="shared" si="208"/>
        <v>14.441845933756086</v>
      </c>
      <c r="C748" t="str">
        <f t="shared" si="192"/>
        <v>-1.14471243791011-1991.90298216313i</v>
      </c>
      <c r="D748" t="str">
        <f t="shared" si="193"/>
        <v>3.4781249986296-1102.04023635529i</v>
      </c>
      <c r="E748" t="str">
        <f t="shared" si="194"/>
        <v>162.469525341426+0.0105470955667659i</v>
      </c>
      <c r="F748" t="str">
        <f t="shared" si="195"/>
        <v>2.42492492479713-10341.9685547285i</v>
      </c>
      <c r="G748" t="str">
        <f t="shared" si="196"/>
        <v>0.999999999947303-7.25926353397966E-06i</v>
      </c>
      <c r="H748" t="str">
        <f t="shared" si="197"/>
        <v>1078.65907515429+3.03846866739712i</v>
      </c>
      <c r="I748" t="str">
        <f t="shared" si="198"/>
        <v>96.0266071478813-31469.9917103779i</v>
      </c>
      <c r="K748" t="str">
        <f t="shared" si="199"/>
        <v>0.0111248355096006-0.0000422263817274868i</v>
      </c>
      <c r="L748" t="str">
        <f t="shared" si="200"/>
        <v>0.00015-19.5397192786538i</v>
      </c>
      <c r="M748" t="str">
        <f t="shared" si="201"/>
        <v>0.0004-3.44818575505655i</v>
      </c>
      <c r="N748">
        <f t="shared" si="202"/>
        <v>89.967073103049998</v>
      </c>
      <c r="O748">
        <f t="shared" si="203"/>
        <v>65.985365070500819</v>
      </c>
      <c r="P748" s="3">
        <f t="shared" si="204"/>
        <v>65.985365070500819</v>
      </c>
      <c r="Q748" s="3">
        <f t="shared" si="205"/>
        <v>-90.032926896950002</v>
      </c>
      <c r="R748">
        <f t="shared" si="206"/>
        <v>89.967073103049998</v>
      </c>
      <c r="S748">
        <f t="shared" si="207"/>
        <v>1.4441845933756086E-2</v>
      </c>
      <c r="T748">
        <f t="shared" ref="T748:T811" si="209">P748</f>
        <v>65.985365070500819</v>
      </c>
    </row>
    <row r="749" spans="1:20" x14ac:dyDescent="0.25">
      <c r="A749">
        <f t="shared" ref="A749:A812" si="210">2*PI()*B749</f>
        <v>91.085609197409696</v>
      </c>
      <c r="B749">
        <f t="shared" si="208"/>
        <v>14.49672494830436</v>
      </c>
      <c r="C749" t="str">
        <f t="shared" ref="C749:C812" si="211">IMPRODUCT(D749,E749,$C$40,,K749,$C$41)</f>
        <v>-1.1447122703264-1984.36236311439i</v>
      </c>
      <c r="D749" t="str">
        <f t="shared" ref="D749:D812" si="212">IMDIV(IMPRODUCT($C$37,$C$38,COMPLEX(1,A749/$C$38)),IMSUM(-1*A749*A749/$C$39,COMPLEX(0,1*A749)))</f>
        <v>3.47812499861917-1097.86833719962i</v>
      </c>
      <c r="E749" t="str">
        <f t="shared" ref="E749:E812" si="213">IMDIV(IMPRODUCT(IMSUM(F749,G749),$C$29,H749),IMSUM(1,I749))</f>
        <v>162.469525252945+0.010587175129651i</v>
      </c>
      <c r="F749" t="str">
        <f t="shared" ref="F749:F812" si="214">IMDIV(IMPRODUCT($C$14,$C$15,COMPLEX(1,A749/$C$15)),IMSUM(-1*A749*A749/$C$16,COMPLEX(0,A749)))</f>
        <v>2.42492492479616-10302.8178470438i</v>
      </c>
      <c r="G749" t="str">
        <f t="shared" ref="G749:G812" si="215">IMDIV(1,COMPLEX(1,A749*$C$9*$C$10))</f>
        <v>0.999999999946902-7.28684873540586E-06i</v>
      </c>
      <c r="H749" t="str">
        <f t="shared" ref="H749:H812" si="216">IMDIV($C$3,IMSUM(K749,COMPLEX(0,$C$28*A749)))</f>
        <v>1078.65913142343+3.05001487591625i</v>
      </c>
      <c r="I749" t="str">
        <f t="shared" ref="I749:I812" si="217">IMPRODUCT(F749,$C$29,H749,$C$31)</f>
        <v>96.0266083356458-31350.8599264536i</v>
      </c>
      <c r="K749" t="str">
        <f t="shared" ref="K749:K812" si="218">IF($C$26&lt;=0,IMDIV(1,IMSUM(IMDIV(1,L749),1/$C$18)),IMDIV(1,IMSUM(IMDIV(1,L749),1/$C$18,IMDIV(1,M749))))</f>
        <v>0.0111248342571174-0.0000423868370800535i</v>
      </c>
      <c r="L749" t="str">
        <f t="shared" ref="L749:L812" si="219">IMSUM($C$21/$C$22,IMDIV(1,COMPLEX(0,$C$20*$C$22*A749)))</f>
        <v>0.00015-19.4657494308167i</v>
      </c>
      <c r="M749" t="str">
        <f t="shared" ref="M749:M812" si="220">IMSUM($C$25/$C$26,IMDIV(1,COMPLEX(0,$C$24*$C$26*A749)))</f>
        <v>0.0004-3.43513225249707i</v>
      </c>
      <c r="N749">
        <f t="shared" ref="N749:N812" si="221">ABS(R749)</f>
        <v>89.96694798500998</v>
      </c>
      <c r="O749">
        <f t="shared" ref="O749:O812" si="222">ABS(P749)</f>
        <v>65.952421071055483</v>
      </c>
      <c r="P749" s="3">
        <f t="shared" ref="P749:P812" si="223">20*LOG10(IMABS(C749))</f>
        <v>65.952421071055483</v>
      </c>
      <c r="Q749" s="3">
        <f t="shared" ref="Q749:Q812" si="224">IMARGUMENT(C749)*180/PI()</f>
        <v>-90.03305201499002</v>
      </c>
      <c r="R749">
        <f t="shared" ref="R749:R812" si="225">IF(Q749&lt;0,Q749+180,Q749-180)</f>
        <v>89.96694798500998</v>
      </c>
      <c r="S749">
        <f t="shared" ref="S749:S812" si="226">B749/1000</f>
        <v>1.4496724948304359E-2</v>
      </c>
      <c r="T749">
        <f t="shared" si="209"/>
        <v>65.952421071055483</v>
      </c>
    </row>
    <row r="750" spans="1:20" x14ac:dyDescent="0.25">
      <c r="A750">
        <f t="shared" si="210"/>
        <v>91.431734512359853</v>
      </c>
      <c r="B750">
        <f t="shared" ref="B750:B813" si="227">B749*(1+B$42)</f>
        <v>14.551812503107916</v>
      </c>
      <c r="C750" t="str">
        <f t="shared" si="211"/>
        <v>-1.1447121014667-1976.85028978451i</v>
      </c>
      <c r="D750" t="str">
        <f t="shared" si="212"/>
        <v>3.47812499860866-1093.71223124857i</v>
      </c>
      <c r="E750" t="str">
        <f t="shared" si="213"/>
        <v>162.469525163791+0.0106274070017338i</v>
      </c>
      <c r="F750" t="str">
        <f t="shared" si="214"/>
        <v>2.42492492479519-10263.8153488527i</v>
      </c>
      <c r="G750" t="str">
        <f t="shared" si="215"/>
        <v>0.999999999946497-7.31453876059744E-06i</v>
      </c>
      <c r="H750" t="str">
        <f t="shared" si="216"/>
        <v>1078.65918812103+3.06160496034332i</v>
      </c>
      <c r="I750" t="str">
        <f t="shared" si="217"/>
        <v>96.0266095324521-31232.1791351745i</v>
      </c>
      <c r="K750" t="str">
        <f t="shared" si="218"/>
        <v>0.0111248329950977-0.0000425479021069115i</v>
      </c>
      <c r="L750" t="str">
        <f t="shared" si="219"/>
        <v>0.00015-19.3920596043203i</v>
      </c>
      <c r="M750" t="str">
        <f t="shared" si="220"/>
        <v>0.0004-3.42212816546829i</v>
      </c>
      <c r="N750">
        <f t="shared" si="221"/>
        <v>89.966822391569124</v>
      </c>
      <c r="O750">
        <f t="shared" si="222"/>
        <v>65.91947707029675</v>
      </c>
      <c r="P750" s="3">
        <f t="shared" si="223"/>
        <v>65.91947707029675</v>
      </c>
      <c r="Q750" s="3">
        <f t="shared" si="224"/>
        <v>-90.033177608430876</v>
      </c>
      <c r="R750">
        <f t="shared" si="225"/>
        <v>89.966822391569124</v>
      </c>
      <c r="S750">
        <f t="shared" si="226"/>
        <v>1.4551812503107915E-2</v>
      </c>
      <c r="T750">
        <f t="shared" si="209"/>
        <v>65.91947707029675</v>
      </c>
    </row>
    <row r="751" spans="1:20" x14ac:dyDescent="0.25">
      <c r="A751">
        <f t="shared" si="210"/>
        <v>91.77917510350683</v>
      </c>
      <c r="B751">
        <f t="shared" si="227"/>
        <v>14.607109390619726</v>
      </c>
      <c r="C751" t="str">
        <f t="shared" si="211"/>
        <v>-1.14471193132131-1969.3666541097i</v>
      </c>
      <c r="D751" t="str">
        <f t="shared" si="212"/>
        <v>3.47812499859806-1089.57185871515i</v>
      </c>
      <c r="E751" t="str">
        <f t="shared" si="213"/>
        <v>162.469525073958+0.0106677917618743i</v>
      </c>
      <c r="F751" t="str">
        <f t="shared" si="214"/>
        <v>2.4249249247942-10224.9604990912i</v>
      </c>
      <c r="G751" t="str">
        <f t="shared" si="215"/>
        <v>0.99999999994609-7.34233400788473E-06i</v>
      </c>
      <c r="H751" t="str">
        <f t="shared" si="216"/>
        <v>1078.65924525035+3.07323908741052i</v>
      </c>
      <c r="I751" t="str">
        <f t="shared" si="217"/>
        <v>96.0266107383729-31113.9476292777i</v>
      </c>
      <c r="K751" t="str">
        <f t="shared" si="218"/>
        <v>0.0111248317234686-0.0000427095791241817i</v>
      </c>
      <c r="L751" t="str">
        <f t="shared" si="219"/>
        <v>0.00015-19.3186487391117i</v>
      </c>
      <c r="M751" t="str">
        <f t="shared" si="220"/>
        <v>0.0004-3.40917330690206i</v>
      </c>
      <c r="N751">
        <f t="shared" si="221"/>
        <v>89.966696320921429</v>
      </c>
      <c r="O751">
        <f t="shared" si="222"/>
        <v>65.886533068214234</v>
      </c>
      <c r="P751" s="3">
        <f t="shared" si="223"/>
        <v>65.886533068214234</v>
      </c>
      <c r="Q751" s="3">
        <f t="shared" si="224"/>
        <v>-90.033303679078571</v>
      </c>
      <c r="R751">
        <f t="shared" si="225"/>
        <v>89.966696320921429</v>
      </c>
      <c r="S751">
        <f t="shared" si="226"/>
        <v>1.4607109390619726E-2</v>
      </c>
      <c r="T751">
        <f t="shared" si="209"/>
        <v>65.886533068214234</v>
      </c>
    </row>
    <row r="752" spans="1:20" x14ac:dyDescent="0.25">
      <c r="A752">
        <f t="shared" si="210"/>
        <v>92.127935968900147</v>
      </c>
      <c r="B752">
        <f t="shared" si="227"/>
        <v>14.662616406304082</v>
      </c>
      <c r="C752" t="str">
        <f t="shared" si="211"/>
        <v>-1.1447117598804-1961.9113484354i</v>
      </c>
      <c r="D752" t="str">
        <f t="shared" si="212"/>
        <v>3.47812499858739-1085.44716003872i</v>
      </c>
      <c r="E752" t="str">
        <f t="shared" si="213"/>
        <v>162.469524983441+0.0107083299911243i</v>
      </c>
      <c r="F752" t="str">
        <f t="shared" si="214"/>
        <v>2.4249249247932-10186.2527388192i</v>
      </c>
      <c r="G752" t="str">
        <f t="shared" si="215"/>
        <v>0.99999999994568-7.37023487711166E-06i</v>
      </c>
      <c r="H752" t="str">
        <f t="shared" si="216"/>
        <v>1078.65930281469+3.08491742448346i</v>
      </c>
      <c r="I752" t="str">
        <f t="shared" si="217"/>
        <v>96.026611953475-30996.1637079634i</v>
      </c>
      <c r="K752" t="str">
        <f t="shared" si="218"/>
        <v>0.0111248304421571-0.000042871870456779i</v>
      </c>
      <c r="L752" t="str">
        <f t="shared" si="219"/>
        <v>0.00015-19.2455157791509i</v>
      </c>
      <c r="M752" t="str">
        <f t="shared" si="220"/>
        <v>0.0004-3.39626749043839i</v>
      </c>
      <c r="N752">
        <f t="shared" si="221"/>
        <v>89.966569771254086</v>
      </c>
      <c r="O752">
        <f t="shared" si="222"/>
        <v>65.853589064798058</v>
      </c>
      <c r="P752" s="3">
        <f t="shared" si="223"/>
        <v>65.853589064798058</v>
      </c>
      <c r="Q752" s="3">
        <f t="shared" si="224"/>
        <v>-90.033430228745914</v>
      </c>
      <c r="R752">
        <f t="shared" si="225"/>
        <v>89.966569771254086</v>
      </c>
      <c r="S752">
        <f t="shared" si="226"/>
        <v>1.4662616406304082E-2</v>
      </c>
      <c r="T752">
        <f t="shared" si="209"/>
        <v>65.853589064798058</v>
      </c>
    </row>
    <row r="753" spans="1:20" x14ac:dyDescent="0.25">
      <c r="A753">
        <f t="shared" si="210"/>
        <v>92.478022125581973</v>
      </c>
      <c r="B753">
        <f t="shared" si="227"/>
        <v>14.718334348648037</v>
      </c>
      <c r="C753" t="str">
        <f t="shared" si="211"/>
        <v>-1.1447115871341-1954.48426551451i</v>
      </c>
      <c r="D753" t="str">
        <f t="shared" si="212"/>
        <v>3.47812499857663-1081.33807588409i</v>
      </c>
      <c r="E753" t="str">
        <f t="shared" si="213"/>
        <v>162.469524892235+0.0107490222727445i</v>
      </c>
      <c r="F753" t="str">
        <f t="shared" si="214"/>
        <v>2.4249249247922-10147.6915112127i</v>
      </c>
      <c r="G753" t="str">
        <f t="shared" si="215"/>
        <v>0.999999999945266-7.39824176964162E-06i</v>
      </c>
      <c r="H753" t="str">
        <f t="shared" si="216"/>
        <v>1078.65936081735+3.0966401395639i</v>
      </c>
      <c r="I753" t="str">
        <f t="shared" si="217"/>
        <v>96.0266131778308-30878.8256768704i</v>
      </c>
      <c r="K753" t="str">
        <f t="shared" si="218"/>
        <v>0.0111248291510894-0.0000430347784384455i</v>
      </c>
      <c r="L753" t="str">
        <f t="shared" si="219"/>
        <v>0.00015-19.1726596723958i</v>
      </c>
      <c r="M753" t="str">
        <f t="shared" si="220"/>
        <v>0.0004-3.38341053042279i</v>
      </c>
      <c r="N753">
        <f t="shared" si="221"/>
        <v>89.966442740747326</v>
      </c>
      <c r="O753">
        <f t="shared" si="222"/>
        <v>65.820645060037961</v>
      </c>
      <c r="P753" s="3">
        <f t="shared" si="223"/>
        <v>65.820645060037961</v>
      </c>
      <c r="Q753" s="3">
        <f t="shared" si="224"/>
        <v>-90.033557259252674</v>
      </c>
      <c r="R753">
        <f t="shared" si="225"/>
        <v>89.966442740747326</v>
      </c>
      <c r="S753">
        <f t="shared" si="226"/>
        <v>1.4718334348648037E-2</v>
      </c>
      <c r="T753">
        <f t="shared" si="209"/>
        <v>65.820645060037961</v>
      </c>
    </row>
    <row r="754" spans="1:20" x14ac:dyDescent="0.25">
      <c r="A754">
        <f t="shared" si="210"/>
        <v>92.829438609659192</v>
      </c>
      <c r="B754">
        <f t="shared" si="227"/>
        <v>14.7742640191729</v>
      </c>
      <c r="C754" t="str">
        <f t="shared" si="211"/>
        <v>-1.14471141307248-1947.08529850597i</v>
      </c>
      <c r="D754" t="str">
        <f t="shared" si="212"/>
        <v>3.47812499856579-1077.24454714071i</v>
      </c>
      <c r="E754" t="str">
        <f t="shared" si="213"/>
        <v>162.469524800336+0.0107898691922182i</v>
      </c>
      <c r="F754" t="str">
        <f t="shared" si="214"/>
        <v>2.42492492479119-10109.2762615554i</v>
      </c>
      <c r="G754" t="str">
        <f t="shared" si="215"/>
        <v>0.999999999944849-7.42635508836316E-06i</v>
      </c>
      <c r="H754" t="str">
        <f t="shared" si="216"/>
        <v>1078.65941926167+3.10840740129198i</v>
      </c>
      <c r="I754" t="str">
        <f t="shared" si="217"/>
        <v>96.0266144115091-30761.9318480516i</v>
      </c>
      <c r="K754" t="str">
        <f t="shared" si="218"/>
        <v>0.0111248278501913-0.0000431983054117843i</v>
      </c>
      <c r="L754" t="str">
        <f t="shared" si="219"/>
        <v>0.00015-19.1000793707868i</v>
      </c>
      <c r="M754" t="str">
        <f t="shared" si="220"/>
        <v>0.0004-3.37060224190355i</v>
      </c>
      <c r="N754">
        <f t="shared" si="221"/>
        <v>89.966315227574583</v>
      </c>
      <c r="O754">
        <f t="shared" si="222"/>
        <v>65.787701053923811</v>
      </c>
      <c r="P754" s="3">
        <f t="shared" si="223"/>
        <v>65.787701053923811</v>
      </c>
      <c r="Q754" s="3">
        <f t="shared" si="224"/>
        <v>-90.033684772425417</v>
      </c>
      <c r="R754">
        <f t="shared" si="225"/>
        <v>89.966315227574583</v>
      </c>
      <c r="S754">
        <f t="shared" si="226"/>
        <v>1.47742640191729E-2</v>
      </c>
      <c r="T754">
        <f t="shared" si="209"/>
        <v>65.787701053923811</v>
      </c>
    </row>
    <row r="755" spans="1:20" x14ac:dyDescent="0.25">
      <c r="A755">
        <f t="shared" si="210"/>
        <v>93.182190476375894</v>
      </c>
      <c r="B755">
        <f t="shared" si="227"/>
        <v>14.830406222445758</v>
      </c>
      <c r="C755" t="str">
        <f t="shared" si="211"/>
        <v>-1.1447112376854-1939.71434097312i</v>
      </c>
      <c r="D755" t="str">
        <f t="shared" si="212"/>
        <v>3.47812499855487-1073.1665149218i</v>
      </c>
      <c r="E755" t="str">
        <f t="shared" si="213"/>
        <v>162.469524707735+0.0108308713372527i</v>
      </c>
      <c r="F755" t="str">
        <f t="shared" si="214"/>
        <v>2.42492492479016-10071.0064372311i</v>
      </c>
      <c r="G755" t="str">
        <f t="shared" si="215"/>
        <v>0.999999999944429-7.45457523769581E-06i</v>
      </c>
      <c r="H755" t="str">
        <f t="shared" si="216"/>
        <v>1078.65947815102+3.1202193789487i</v>
      </c>
      <c r="I755" t="str">
        <f t="shared" si="217"/>
        <v>96.0266156545802-30645.4805399504i</v>
      </c>
      <c r="K755" t="str">
        <f t="shared" si="218"/>
        <v>0.0111248265393879-0.0000433624537282918i</v>
      </c>
      <c r="L755" t="str">
        <f t="shared" si="219"/>
        <v>0.00015-19.0277738302319i</v>
      </c>
      <c r="M755" t="str">
        <f t="shared" si="220"/>
        <v>0.0004-3.35784244062917i</v>
      </c>
      <c r="N755">
        <f t="shared" si="221"/>
        <v>89.966187229902289</v>
      </c>
      <c r="O755">
        <f t="shared" si="222"/>
        <v>65.75475704644515</v>
      </c>
      <c r="P755" s="3">
        <f t="shared" si="223"/>
        <v>65.75475704644515</v>
      </c>
      <c r="Q755" s="3">
        <f t="shared" si="224"/>
        <v>-90.033812770097711</v>
      </c>
      <c r="R755">
        <f t="shared" si="225"/>
        <v>89.966187229902289</v>
      </c>
      <c r="S755">
        <f t="shared" si="226"/>
        <v>1.4830406222445757E-2</v>
      </c>
      <c r="T755">
        <f t="shared" si="209"/>
        <v>65.75475704644515</v>
      </c>
    </row>
    <row r="756" spans="1:20" x14ac:dyDescent="0.25">
      <c r="A756">
        <f t="shared" si="210"/>
        <v>93.536282800186129</v>
      </c>
      <c r="B756">
        <f t="shared" si="227"/>
        <v>14.886761766091052</v>
      </c>
      <c r="C756" t="str">
        <f t="shared" si="211"/>
        <v>-1.14471106096307-1932.37128688231i</v>
      </c>
      <c r="D756" t="str">
        <f t="shared" si="212"/>
        <v>3.47812499854386-1069.1039205635i</v>
      </c>
      <c r="E756" t="str">
        <f t="shared" si="213"/>
        <v>162.46952461443+0.0108720292977817i</v>
      </c>
      <c r="F756" t="str">
        <f t="shared" si="214"/>
        <v>2.42492492478914-10032.8814877154i</v>
      </c>
      <c r="G756" t="str">
        <f t="shared" si="215"/>
        <v>0.999999999944006-7.48290262359589E-06i</v>
      </c>
      <c r="H756" t="str">
        <f t="shared" si="216"/>
        <v>1078.65953748877+3.13207624245849i</v>
      </c>
      <c r="I756" t="str">
        <f t="shared" si="217"/>
        <v>96.0266169071168-30529.4700773746i</v>
      </c>
      <c r="K756" t="str">
        <f t="shared" si="218"/>
        <v>0.0111248252186038-0.000043527225748394i</v>
      </c>
      <c r="L756" t="str">
        <f t="shared" si="219"/>
        <v>0.00015-18.9557420105917i</v>
      </c>
      <c r="M756" t="str">
        <f t="shared" si="220"/>
        <v>0.0004-3.34513094304559i</v>
      </c>
      <c r="N756">
        <f t="shared" si="221"/>
        <v>89.966058745889896</v>
      </c>
      <c r="O756">
        <f t="shared" si="222"/>
        <v>65.721813037591772</v>
      </c>
      <c r="P756" s="3">
        <f t="shared" si="223"/>
        <v>65.721813037591772</v>
      </c>
      <c r="Q756" s="3">
        <f t="shared" si="224"/>
        <v>-90.033941254110104</v>
      </c>
      <c r="R756">
        <f t="shared" si="225"/>
        <v>89.966058745889896</v>
      </c>
      <c r="S756">
        <f t="shared" si="226"/>
        <v>1.4886761766091052E-2</v>
      </c>
      <c r="T756">
        <f t="shared" si="209"/>
        <v>65.721813037591772</v>
      </c>
    </row>
    <row r="757" spans="1:20" x14ac:dyDescent="0.25">
      <c r="A757">
        <f t="shared" si="210"/>
        <v>93.891720674826843</v>
      </c>
      <c r="B757">
        <f t="shared" si="227"/>
        <v>14.943331460802199</v>
      </c>
      <c r="C757" t="str">
        <f t="shared" si="211"/>
        <v>-1.14471088289509-1925.05603060119i</v>
      </c>
      <c r="D757" t="str">
        <f t="shared" si="212"/>
        <v>3.47812499853278-1065.05670562402i</v>
      </c>
      <c r="E757" t="str">
        <f t="shared" si="213"/>
        <v>162.469524520414+0.0109133436659958i</v>
      </c>
      <c r="F757" t="str">
        <f t="shared" si="214"/>
        <v>2.42492492478811-9994.9008645682i</v>
      </c>
      <c r="G757" t="str">
        <f t="shared" si="215"/>
        <v>0.99999999994358-7.51133765356236E-06i</v>
      </c>
      <c r="H757" t="str">
        <f t="shared" si="216"/>
        <v>1078.65959727837+3.14397816239147i</v>
      </c>
      <c r="I757" t="str">
        <f t="shared" si="217"/>
        <v>96.0266181691922-30413.8987914762i</v>
      </c>
      <c r="K757" t="str">
        <f t="shared" si="218"/>
        <v>0.0111248238877629-0.0000436926238414774i</v>
      </c>
      <c r="L757" t="str">
        <f t="shared" si="219"/>
        <v>0.00015-18.8839828756642i</v>
      </c>
      <c r="M757" t="str">
        <f t="shared" si="220"/>
        <v>0.0004-3.33246756629367i</v>
      </c>
      <c r="N757">
        <f t="shared" si="221"/>
        <v>89.965929773689908</v>
      </c>
      <c r="O757">
        <f t="shared" si="222"/>
        <v>65.688869027353022</v>
      </c>
      <c r="P757" s="3">
        <f t="shared" si="223"/>
        <v>65.688869027353022</v>
      </c>
      <c r="Q757" s="3">
        <f t="shared" si="224"/>
        <v>-90.034070226310092</v>
      </c>
      <c r="R757">
        <f t="shared" si="225"/>
        <v>89.965929773689908</v>
      </c>
      <c r="S757">
        <f t="shared" si="226"/>
        <v>1.4943331460802199E-2</v>
      </c>
      <c r="T757">
        <f t="shared" si="209"/>
        <v>65.688869027353022</v>
      </c>
    </row>
    <row r="758" spans="1:20" x14ac:dyDescent="0.25">
      <c r="A758">
        <f t="shared" si="210"/>
        <v>94.248509213391188</v>
      </c>
      <c r="B758">
        <f t="shared" si="227"/>
        <v>15.000116120353248</v>
      </c>
      <c r="C758" t="str">
        <f t="shared" si="211"/>
        <v>-1.1447107034712-1917.76846689737i</v>
      </c>
      <c r="D758" t="str">
        <f t="shared" si="212"/>
        <v>3.4781249985216-1061.02481188281i</v>
      </c>
      <c r="E758" t="str">
        <f t="shared" si="213"/>
        <v>162.469524425682+0.0109548150363236i</v>
      </c>
      <c r="F758" t="str">
        <f t="shared" si="214"/>
        <v>2.42492492478707-9957.06402142547i</v>
      </c>
      <c r="G758" t="str">
        <f t="shared" si="215"/>
        <v>0.99999999994315-7.53988073664266E-06i</v>
      </c>
      <c r="H758" t="str">
        <f t="shared" si="216"/>
        <v>1078.65965752323+3.15592530996585i</v>
      </c>
      <c r="I758" t="str">
        <f t="shared" si="217"/>
        <v>96.0266194408758-30298.7650197225i</v>
      </c>
      <c r="K758" t="str">
        <f t="shared" si="218"/>
        <v>0.0111248225467888-0.0000438586503859247i</v>
      </c>
      <c r="L758" t="str">
        <f t="shared" si="219"/>
        <v>0.00015-18.8124953931701i</v>
      </c>
      <c r="M758" t="str">
        <f t="shared" si="220"/>
        <v>0.0004-3.31985212820649i</v>
      </c>
      <c r="N758">
        <f t="shared" si="221"/>
        <v>89.965800311447822</v>
      </c>
      <c r="O758">
        <f t="shared" si="222"/>
        <v>65.655925015718438</v>
      </c>
      <c r="P758" s="3">
        <f t="shared" si="223"/>
        <v>65.655925015718438</v>
      </c>
      <c r="Q758" s="3">
        <f t="shared" si="224"/>
        <v>-90.034199688552178</v>
      </c>
      <c r="R758">
        <f t="shared" si="225"/>
        <v>89.965800311447822</v>
      </c>
      <c r="S758">
        <f t="shared" si="226"/>
        <v>1.5000116120353247E-2</v>
      </c>
      <c r="T758">
        <f t="shared" si="209"/>
        <v>65.655925015718438</v>
      </c>
    </row>
    <row r="759" spans="1:20" x14ac:dyDescent="0.25">
      <c r="A759">
        <f t="shared" si="210"/>
        <v>94.606653548402065</v>
      </c>
      <c r="B759">
        <f t="shared" si="227"/>
        <v>15.05711656161059</v>
      </c>
      <c r="C759" t="str">
        <f t="shared" si="211"/>
        <v>-1.14471052268117-1910.50849093683i</v>
      </c>
      <c r="D759" t="str">
        <f t="shared" si="212"/>
        <v>3.47812499851035-1057.00818133974i</v>
      </c>
      <c r="E759" t="str">
        <f t="shared" si="213"/>
        <v>162.469524330229+0.0109964440054648i</v>
      </c>
      <c r="F759" t="str">
        <f t="shared" si="214"/>
        <v>2.42492492478602-9919.37041399152i</v>
      </c>
      <c r="G759" t="str">
        <f t="shared" si="215"/>
        <v>0.999999999942717-7.56853228343862E-06i</v>
      </c>
      <c r="H759" t="str">
        <f t="shared" si="216"/>
        <v>1078.65971822681+3.16791785705069i</v>
      </c>
      <c r="I759" t="str">
        <f t="shared" si="217"/>
        <v>96.0266207222423-30184.0671058753i</v>
      </c>
      <c r="K759" t="str">
        <f t="shared" si="218"/>
        <v>0.0111248211956043-0.000044025307769149i</v>
      </c>
      <c r="L759" t="str">
        <f t="shared" si="219"/>
        <v>0.00015-18.7412785347381i</v>
      </c>
      <c r="M759" t="str">
        <f t="shared" si="220"/>
        <v>0.0004-3.30728444730672i</v>
      </c>
      <c r="N759">
        <f t="shared" si="221"/>
        <v>89.965670357302031</v>
      </c>
      <c r="O759">
        <f t="shared" si="222"/>
        <v>65.622981002677534</v>
      </c>
      <c r="P759" s="3">
        <f t="shared" si="223"/>
        <v>65.622981002677534</v>
      </c>
      <c r="Q759" s="3">
        <f t="shared" si="224"/>
        <v>-90.034329642697969</v>
      </c>
      <c r="R759">
        <f t="shared" si="225"/>
        <v>89.965670357302031</v>
      </c>
      <c r="S759">
        <f t="shared" si="226"/>
        <v>1.505711656161059E-2</v>
      </c>
      <c r="T759">
        <f t="shared" si="209"/>
        <v>65.622981002677534</v>
      </c>
    </row>
    <row r="760" spans="1:20" x14ac:dyDescent="0.25">
      <c r="A760">
        <f t="shared" si="210"/>
        <v>94.966158831885991</v>
      </c>
      <c r="B760">
        <f t="shared" si="227"/>
        <v>15.11433360454471</v>
      </c>
      <c r="C760" t="str">
        <f t="shared" si="211"/>
        <v>-1.14471034051465-1903.27599828233i</v>
      </c>
      <c r="D760" t="str">
        <f t="shared" si="212"/>
        <v>3.47812499849901-1053.00675621422i</v>
      </c>
      <c r="E760" t="str">
        <f t="shared" si="213"/>
        <v>162.469524234049+0.0110382311723738i</v>
      </c>
      <c r="F760" t="str">
        <f t="shared" si="214"/>
        <v>2.42492492478496-9881.81950003115i</v>
      </c>
      <c r="G760" t="str">
        <f t="shared" si="215"/>
        <v>0.999999999942281-7.59729270611237E-06i</v>
      </c>
      <c r="H760" t="str">
        <f t="shared" si="216"/>
        <v>1078.65977939263+3.17995597616816i</v>
      </c>
      <c r="I760" t="str">
        <f t="shared" si="217"/>
        <v>96.0266220133667-30069.8033999674i</v>
      </c>
      <c r="K760" t="str">
        <f t="shared" si="218"/>
        <v>0.0111248198341316-0.000044192598387627i</v>
      </c>
      <c r="L760" t="str">
        <f t="shared" si="219"/>
        <v>0.00015-18.6703312758897i</v>
      </c>
      <c r="M760" t="str">
        <f t="shared" si="220"/>
        <v>0.0004-3.29476434280406i</v>
      </c>
      <c r="N760">
        <f t="shared" si="221"/>
        <v>89.965539909383963</v>
      </c>
      <c r="O760">
        <f t="shared" si="222"/>
        <v>65.590036988219396</v>
      </c>
      <c r="P760" s="3">
        <f t="shared" si="223"/>
        <v>65.590036988219396</v>
      </c>
      <c r="Q760" s="3">
        <f t="shared" si="224"/>
        <v>-90.034460090616037</v>
      </c>
      <c r="R760">
        <f t="shared" si="225"/>
        <v>89.965539909383963</v>
      </c>
      <c r="S760">
        <f t="shared" si="226"/>
        <v>1.511433360454471E-2</v>
      </c>
      <c r="T760">
        <f t="shared" si="209"/>
        <v>65.590036988219396</v>
      </c>
    </row>
    <row r="761" spans="1:20" x14ac:dyDescent="0.25">
      <c r="A761">
        <f t="shared" si="210"/>
        <v>95.327030235447168</v>
      </c>
      <c r="B761">
        <f t="shared" si="227"/>
        <v>15.17176807224198</v>
      </c>
      <c r="C761" t="str">
        <f t="shared" si="211"/>
        <v>-1.14471015696092-1896.07088489206i</v>
      </c>
      <c r="D761" t="str">
        <f t="shared" si="212"/>
        <v>3.47812499848758-1049.0204789444i</v>
      </c>
      <c r="E761" t="str">
        <f t="shared" si="213"/>
        <v>162.469524137138+0.0110801771382977i</v>
      </c>
      <c r="F761" t="str">
        <f t="shared" si="214"/>
        <v>2.4249249247839-9844.41073936185i</v>
      </c>
      <c r="G761" t="str">
        <f t="shared" si="215"/>
        <v>0.999999999941842-7.62616241839224E-06i</v>
      </c>
      <c r="H761" t="str">
        <f t="shared" si="216"/>
        <v>1078.6598410242+3.19203984049594i</v>
      </c>
      <c r="I761" t="str">
        <f t="shared" si="217"/>
        <v>96.0266233143205-29955.9722582767i</v>
      </c>
      <c r="K761" t="str">
        <f t="shared" si="218"/>
        <v>0.0111248184622924-0.0000443605246469335i</v>
      </c>
      <c r="L761" t="str">
        <f t="shared" si="219"/>
        <v>0.00015-18.5996525960248i</v>
      </c>
      <c r="M761" t="str">
        <f t="shared" si="220"/>
        <v>0.0004-3.28229163459262i</v>
      </c>
      <c r="N761">
        <f t="shared" si="221"/>
        <v>89.965408965817858</v>
      </c>
      <c r="O761">
        <f t="shared" si="222"/>
        <v>65.557092972333336</v>
      </c>
      <c r="P761" s="3">
        <f t="shared" si="223"/>
        <v>65.557092972333336</v>
      </c>
      <c r="Q761" s="3">
        <f t="shared" si="224"/>
        <v>-90.034591034182142</v>
      </c>
      <c r="R761">
        <f t="shared" si="225"/>
        <v>89.965408965817858</v>
      </c>
      <c r="S761">
        <f t="shared" si="226"/>
        <v>1.517176807224198E-2</v>
      </c>
      <c r="T761">
        <f t="shared" si="209"/>
        <v>65.557092972333336</v>
      </c>
    </row>
    <row r="762" spans="1:20" x14ac:dyDescent="0.25">
      <c r="A762">
        <f t="shared" si="210"/>
        <v>95.689272950341859</v>
      </c>
      <c r="B762">
        <f t="shared" si="227"/>
        <v>15.2294207909165</v>
      </c>
      <c r="C762" t="str">
        <f t="shared" si="211"/>
        <v>-1.14470997200975-1888.89304711803i</v>
      </c>
      <c r="D762" t="str">
        <f t="shared" si="212"/>
        <v>3.47812499847606-1045.04929218636i</v>
      </c>
      <c r="E762" t="str">
        <f t="shared" si="213"/>
        <v>162.469524039488+0.01112228250676i</v>
      </c>
      <c r="F762" t="str">
        <f t="shared" si="214"/>
        <v>2.42492492478282-9807.14359384605i</v>
      </c>
      <c r="G762" t="str">
        <f t="shared" si="215"/>
        <v>0.999999999941399-7.65514183557875E-06i</v>
      </c>
      <c r="H762" t="str">
        <f t="shared" si="216"/>
        <v>1078.65990312507+3.20416962387008i</v>
      </c>
      <c r="I762" t="str">
        <f t="shared" si="217"/>
        <v>96.0266246251831-29842.5720433043i</v>
      </c>
      <c r="K762" t="str">
        <f t="shared" si="218"/>
        <v>0.0111248170800077-0.0000445290889617777i</v>
      </c>
      <c r="L762" t="str">
        <f t="shared" si="219"/>
        <v>0.00015-18.5292414784069i</v>
      </c>
      <c r="M762" t="str">
        <f t="shared" si="220"/>
        <v>0.0004-3.26986614324827i</v>
      </c>
      <c r="N762">
        <f t="shared" si="221"/>
        <v>89.965277524720861</v>
      </c>
      <c r="O762">
        <f t="shared" si="222"/>
        <v>65.524148955008428</v>
      </c>
      <c r="P762" s="3">
        <f t="shared" si="223"/>
        <v>65.524148955008428</v>
      </c>
      <c r="Q762" s="3">
        <f t="shared" si="224"/>
        <v>-90.034722475279139</v>
      </c>
      <c r="R762">
        <f t="shared" si="225"/>
        <v>89.965277524720861</v>
      </c>
      <c r="S762">
        <f t="shared" si="226"/>
        <v>1.5229420790916499E-2</v>
      </c>
      <c r="T762">
        <f t="shared" si="209"/>
        <v>65.524148955008428</v>
      </c>
    </row>
    <row r="763" spans="1:20" x14ac:dyDescent="0.25">
      <c r="A763">
        <f t="shared" si="210"/>
        <v>96.052892187553169</v>
      </c>
      <c r="B763">
        <f t="shared" si="227"/>
        <v>15.287292589921982</v>
      </c>
      <c r="C763" t="str">
        <f t="shared" si="211"/>
        <v>-1.14470978565023-1881.74238170463i</v>
      </c>
      <c r="D763" t="str">
        <f t="shared" si="212"/>
        <v>3.47812499846445-1041.09313881323i</v>
      </c>
      <c r="E763" t="str">
        <f t="shared" si="213"/>
        <v>162.469523941094+0.0111645478835772i</v>
      </c>
      <c r="F763" t="str">
        <f t="shared" si="214"/>
        <v>2.42492492478174-9770.01752738334i</v>
      </c>
      <c r="G763" t="str">
        <f t="shared" si="215"/>
        <v>0.999999999940953-7.68423137455052E-06i</v>
      </c>
      <c r="H763" t="str">
        <f t="shared" si="216"/>
        <v>1078.65996569879+3.21634550078694i</v>
      </c>
      <c r="I763" t="str">
        <f t="shared" si="217"/>
        <v>96.0266259460252-29729.6011237491i</v>
      </c>
      <c r="K763" t="str">
        <f t="shared" si="218"/>
        <v>0.0111248156871981-0.0000446982937560348i</v>
      </c>
      <c r="L763" t="str">
        <f t="shared" si="219"/>
        <v>0.00015-18.4590969101483i</v>
      </c>
      <c r="M763" t="str">
        <f t="shared" si="220"/>
        <v>0.0004-3.25748769002617i</v>
      </c>
      <c r="N763">
        <f t="shared" si="221"/>
        <v>89.965145584203029</v>
      </c>
      <c r="O763">
        <f t="shared" si="222"/>
        <v>65.491204936233686</v>
      </c>
      <c r="P763" s="3">
        <f t="shared" si="223"/>
        <v>65.491204936233686</v>
      </c>
      <c r="Q763" s="3">
        <f t="shared" si="224"/>
        <v>-90.034854415796971</v>
      </c>
      <c r="R763">
        <f t="shared" si="225"/>
        <v>89.965145584203029</v>
      </c>
      <c r="S763">
        <f t="shared" si="226"/>
        <v>1.5287292589921982E-2</v>
      </c>
      <c r="T763">
        <f t="shared" si="209"/>
        <v>65.491204936233686</v>
      </c>
    </row>
    <row r="764" spans="1:20" x14ac:dyDescent="0.25">
      <c r="A764">
        <f t="shared" si="210"/>
        <v>96.417893177865878</v>
      </c>
      <c r="B764">
        <f t="shared" si="227"/>
        <v>15.345384301763687</v>
      </c>
      <c r="C764" t="str">
        <f t="shared" si="211"/>
        <v>-1.14470959787174-1874.61878578718i</v>
      </c>
      <c r="D764" t="str">
        <f t="shared" si="212"/>
        <v>3.47812499845277-1037.15196191443i</v>
      </c>
      <c r="E764" t="str">
        <f t="shared" si="213"/>
        <v>162.469523841952+0.0112069738768765i</v>
      </c>
      <c r="F764" t="str">
        <f t="shared" si="214"/>
        <v>2.42492492478065-9733.0320059028i</v>
      </c>
      <c r="G764" t="str">
        <f t="shared" si="215"/>
        <v>0.999999999940503-7.71343145377034E-06i</v>
      </c>
      <c r="H764" t="str">
        <f t="shared" si="216"/>
        <v>1078.66002874899+3.22856764640622i</v>
      </c>
      <c r="I764" t="str">
        <f t="shared" si="217"/>
        <v>96.0266272769247-29617.0578744876i</v>
      </c>
      <c r="K764" t="str">
        <f t="shared" si="218"/>
        <v>0.0111248142837834-0.0000448681414627831i</v>
      </c>
      <c r="L764" t="str">
        <f t="shared" si="219"/>
        <v>0.00015-18.389217882196i</v>
      </c>
      <c r="M764" t="str">
        <f t="shared" si="220"/>
        <v>0.0004-3.24515609685811i</v>
      </c>
      <c r="N764">
        <f t="shared" si="221"/>
        <v>89.965013142367141</v>
      </c>
      <c r="O764">
        <f t="shared" si="222"/>
        <v>65.458260915998267</v>
      </c>
      <c r="P764" s="3">
        <f t="shared" si="223"/>
        <v>65.458260915998267</v>
      </c>
      <c r="Q764" s="3">
        <f t="shared" si="224"/>
        <v>-90.034986857632859</v>
      </c>
      <c r="R764">
        <f t="shared" si="225"/>
        <v>89.965013142367141</v>
      </c>
      <c r="S764">
        <f t="shared" si="226"/>
        <v>1.5345384301763687E-2</v>
      </c>
      <c r="T764">
        <f t="shared" si="209"/>
        <v>65.458260915998267</v>
      </c>
    </row>
    <row r="765" spans="1:20" x14ac:dyDescent="0.25">
      <c r="A765">
        <f t="shared" si="210"/>
        <v>96.784281171941757</v>
      </c>
      <c r="B765">
        <f t="shared" si="227"/>
        <v>15.403696762110389</v>
      </c>
      <c r="C765" t="str">
        <f t="shared" si="211"/>
        <v>-1.14470940866353-1867.52215689031i</v>
      </c>
      <c r="D765" t="str">
        <f t="shared" si="212"/>
        <v>3.47812499844098-1033.22570479479i</v>
      </c>
      <c r="E765" t="str">
        <f t="shared" si="213"/>
        <v>162.469523742055+0.0112495610970851i</v>
      </c>
      <c r="F765" t="str">
        <f t="shared" si="214"/>
        <v>2.42492492477956-9696.18649735527i</v>
      </c>
      <c r="G765" t="str">
        <f t="shared" si="215"/>
        <v>0.99999999994005-7.74274249329116E-06i</v>
      </c>
      <c r="H765" t="str">
        <f t="shared" si="216"/>
        <v>1078.66009227929+3.24083623655327i</v>
      </c>
      <c r="I765" t="str">
        <f t="shared" si="217"/>
        <v>96.026628617959-29504.9406765468i</v>
      </c>
      <c r="K765" t="str">
        <f t="shared" si="218"/>
        <v>0.0111248128696828-0.000045038634524338i</v>
      </c>
      <c r="L765" t="str">
        <f t="shared" si="219"/>
        <v>0.00015-18.3196033893166i</v>
      </c>
      <c r="M765" t="str">
        <f t="shared" si="220"/>
        <v>0.0004-3.23287118634998i</v>
      </c>
      <c r="N765">
        <f t="shared" si="221"/>
        <v>89.964880197308858</v>
      </c>
      <c r="O765">
        <f t="shared" si="222"/>
        <v>65.425316894290816</v>
      </c>
      <c r="P765" s="3">
        <f t="shared" si="223"/>
        <v>65.425316894290816</v>
      </c>
      <c r="Q765" s="3">
        <f t="shared" si="224"/>
        <v>-90.035119802691142</v>
      </c>
      <c r="R765">
        <f t="shared" si="225"/>
        <v>89.964880197308858</v>
      </c>
      <c r="S765">
        <f t="shared" si="226"/>
        <v>1.5403696762110388E-2</v>
      </c>
      <c r="T765">
        <f t="shared" si="209"/>
        <v>65.425316894290816</v>
      </c>
    </row>
    <row r="766" spans="1:20" x14ac:dyDescent="0.25">
      <c r="A766">
        <f t="shared" si="210"/>
        <v>97.152061440395144</v>
      </c>
      <c r="B766">
        <f t="shared" si="227"/>
        <v>15.462230809806409</v>
      </c>
      <c r="C766" t="str">
        <f t="shared" si="211"/>
        <v>-1.14470921801465-1860.45239292664i</v>
      </c>
      <c r="D766" t="str">
        <f t="shared" si="212"/>
        <v>3.47812499842911-1029.3143109738i</v>
      </c>
      <c r="E766" t="str">
        <f t="shared" si="213"/>
        <v>162.469523641396+0.0112923101569683i</v>
      </c>
      <c r="F766" t="str">
        <f t="shared" si="214"/>
        <v>2.42492492477845-9659.48047170576i</v>
      </c>
      <c r="G766" t="str">
        <f t="shared" si="215"/>
        <v>0.999999999939593-7.77216491476212E-06i</v>
      </c>
      <c r="H766" t="str">
        <f t="shared" si="216"/>
        <v>1078.66015629334+3.25315144772155i</v>
      </c>
      <c r="I766" t="str">
        <f t="shared" si="217"/>
        <v>96.0266299692047-29393.2479170834i</v>
      </c>
      <c r="K766" t="str">
        <f t="shared" si="218"/>
        <v>0.011124811444815-0.0000452097753922872i</v>
      </c>
      <c r="L766" t="str">
        <f t="shared" si="219"/>
        <v>0.00015-18.2502524300822i</v>
      </c>
      <c r="M766" t="str">
        <f t="shared" si="220"/>
        <v>0.0004-3.22063278177922i</v>
      </c>
      <c r="N766">
        <f t="shared" si="221"/>
        <v>89.964746747116578</v>
      </c>
      <c r="O766">
        <f t="shared" si="222"/>
        <v>65.392372871100164</v>
      </c>
      <c r="P766" s="3">
        <f t="shared" si="223"/>
        <v>65.392372871100164</v>
      </c>
      <c r="Q766" s="3">
        <f t="shared" si="224"/>
        <v>-90.035253252883422</v>
      </c>
      <c r="R766">
        <f t="shared" si="225"/>
        <v>89.964746747116578</v>
      </c>
      <c r="S766">
        <f t="shared" si="226"/>
        <v>1.5462230809806408E-2</v>
      </c>
      <c r="T766">
        <f t="shared" si="209"/>
        <v>65.392372871100164</v>
      </c>
    </row>
    <row r="767" spans="1:20" x14ac:dyDescent="0.25">
      <c r="A767">
        <f t="shared" si="210"/>
        <v>97.521239273868645</v>
      </c>
      <c r="B767">
        <f t="shared" si="227"/>
        <v>15.520987286883674</v>
      </c>
      <c r="C767" t="str">
        <f t="shared" si="211"/>
        <v>-1.14470902591405-1853.40939219526i</v>
      </c>
      <c r="D767" t="str">
        <f t="shared" si="212"/>
        <v>3.47812499841715-1025.41772418473i</v>
      </c>
      <c r="E767" t="str">
        <f t="shared" si="213"/>
        <v>162.469523539972+0.0113352216716048i</v>
      </c>
      <c r="F767" t="str">
        <f t="shared" si="214"/>
        <v>2.42492492477733-9622.91340092575i</v>
      </c>
      <c r="G767" t="str">
        <f t="shared" si="215"/>
        <v>0.999999999939134-7.80169914143463E-06i</v>
      </c>
      <c r="H767" t="str">
        <f t="shared" si="216"/>
        <v>1078.66022079482+3.26551345707525i</v>
      </c>
      <c r="I767" t="str">
        <f t="shared" si="217"/>
        <v>96.0266313307387-29281.9779893592i</v>
      </c>
      <c r="K767" t="str">
        <f t="shared" si="218"/>
        <v>0.011124810009098-0.0000453815665275252i</v>
      </c>
      <c r="L767" t="str">
        <f t="shared" si="219"/>
        <v>0.00015-18.1811640068562i</v>
      </c>
      <c r="M767" t="str">
        <f t="shared" si="220"/>
        <v>0.0004-3.20844070709227i</v>
      </c>
      <c r="N767">
        <f t="shared" si="221"/>
        <v>89.964612789871452</v>
      </c>
      <c r="O767">
        <f t="shared" si="222"/>
        <v>65.359428846415113</v>
      </c>
      <c r="P767" s="3">
        <f t="shared" si="223"/>
        <v>65.359428846415113</v>
      </c>
      <c r="Q767" s="3">
        <f t="shared" si="224"/>
        <v>-90.035387210128548</v>
      </c>
      <c r="R767">
        <f t="shared" si="225"/>
        <v>89.964612789871452</v>
      </c>
      <c r="S767">
        <f t="shared" si="226"/>
        <v>1.5520987286883675E-2</v>
      </c>
      <c r="T767">
        <f t="shared" si="209"/>
        <v>65.359428846415113</v>
      </c>
    </row>
    <row r="768" spans="1:20" x14ac:dyDescent="0.25">
      <c r="A768">
        <f t="shared" si="210"/>
        <v>97.891819983109357</v>
      </c>
      <c r="B768">
        <f t="shared" si="227"/>
        <v>15.579967038573832</v>
      </c>
      <c r="C768" t="str">
        <f t="shared" si="211"/>
        <v>-1.14470883235083-1846.39305338026i</v>
      </c>
      <c r="D768" t="str">
        <f t="shared" si="212"/>
        <v>3.4781249984051-1021.53588837389i</v>
      </c>
      <c r="E768" t="str">
        <f t="shared" si="213"/>
        <v>162.469523437776+0.0113782962584196i</v>
      </c>
      <c r="F768" t="str">
        <f t="shared" si="214"/>
        <v>2.4249249247762-9586.48475898565i</v>
      </c>
      <c r="G768" t="str">
        <f t="shared" si="215"/>
        <v>0.99999999993867-7.83134559816845E-06i</v>
      </c>
      <c r="H768" t="str">
        <f t="shared" si="216"/>
        <v>1078.66028578745+3.27792244245184i</v>
      </c>
      <c r="I768" t="str">
        <f t="shared" si="217"/>
        <v>96.026632702639-29171.1292927192i</v>
      </c>
      <c r="K768" t="str">
        <f t="shared" si="218"/>
        <v>0.0111248085624493-0.0000455540104002899i</v>
      </c>
      <c r="L768" t="str">
        <f t="shared" si="219"/>
        <v>0.00015-18.1123371257782i</v>
      </c>
      <c r="M768" t="str">
        <f t="shared" si="220"/>
        <v>0.0004-3.19629478690204i</v>
      </c>
      <c r="N768">
        <f t="shared" si="221"/>
        <v>89.964478323647342</v>
      </c>
      <c r="O768">
        <f t="shared" si="222"/>
        <v>65.326484820224351</v>
      </c>
      <c r="P768" s="3">
        <f t="shared" si="223"/>
        <v>65.326484820224351</v>
      </c>
      <c r="Q768" s="3">
        <f t="shared" si="224"/>
        <v>-90.035521676352658</v>
      </c>
      <c r="R768">
        <f t="shared" si="225"/>
        <v>89.964478323647342</v>
      </c>
      <c r="S768">
        <f t="shared" si="226"/>
        <v>1.5579967038573832E-2</v>
      </c>
      <c r="T768">
        <f t="shared" si="209"/>
        <v>65.326484820224351</v>
      </c>
    </row>
    <row r="769" spans="1:20" x14ac:dyDescent="0.25">
      <c r="A769">
        <f t="shared" si="210"/>
        <v>98.263808899045173</v>
      </c>
      <c r="B769">
        <f t="shared" si="227"/>
        <v>15.639170913320413</v>
      </c>
      <c r="C769" t="str">
        <f t="shared" si="211"/>
        <v>-1.14470863731371-1839.4032755492i</v>
      </c>
      <c r="D769" t="str">
        <f t="shared" si="212"/>
        <v>3.47812499839295-1017.66874769975i</v>
      </c>
      <c r="E769" t="str">
        <f t="shared" si="213"/>
        <v>162.469523334801+0.0114215345371854i</v>
      </c>
      <c r="F769" t="str">
        <f t="shared" si="214"/>
        <v>2.42492492477507-9550.19402184723i</v>
      </c>
      <c r="G769" t="str">
        <f t="shared" si="215"/>
        <v>0.999999999938203-7.86110471143782E-06i</v>
      </c>
      <c r="H769" t="str">
        <f t="shared" si="216"/>
        <v>1078.66035127497+3.2903785823647i</v>
      </c>
      <c r="I769" t="str">
        <f t="shared" si="217"/>
        <v>96.0266340849862-29060.7002325678i</v>
      </c>
      <c r="K769" t="str">
        <f t="shared" si="218"/>
        <v>0.0111248071047855-0.0000457271094901964i</v>
      </c>
      <c r="L769" t="str">
        <f t="shared" si="219"/>
        <v>0.00015-18.0437707967506i</v>
      </c>
      <c r="M769" t="str">
        <f t="shared" si="220"/>
        <v>0.0004-3.1841948464854i</v>
      </c>
      <c r="N769">
        <f t="shared" si="221"/>
        <v>89.964343346510788</v>
      </c>
      <c r="O769">
        <f t="shared" si="222"/>
        <v>65.293540792516197</v>
      </c>
      <c r="P769" s="3">
        <f t="shared" si="223"/>
        <v>65.293540792516197</v>
      </c>
      <c r="Q769" s="3">
        <f t="shared" si="224"/>
        <v>-90.035656653489212</v>
      </c>
      <c r="R769">
        <f t="shared" si="225"/>
        <v>89.964343346510788</v>
      </c>
      <c r="S769">
        <f t="shared" si="226"/>
        <v>1.5639170913320413E-2</v>
      </c>
      <c r="T769">
        <f t="shared" si="209"/>
        <v>65.293540792516197</v>
      </c>
    </row>
    <row r="770" spans="1:20" x14ac:dyDescent="0.25">
      <c r="A770">
        <f t="shared" si="210"/>
        <v>98.637211372861543</v>
      </c>
      <c r="B770">
        <f t="shared" si="227"/>
        <v>15.698599762791032</v>
      </c>
      <c r="C770" t="str">
        <f t="shared" si="211"/>
        <v>-1.14470844079171-1832.43995815181i</v>
      </c>
      <c r="D770" t="str">
        <f t="shared" si="212"/>
        <v>3.47812499838071-1013.81624653221i</v>
      </c>
      <c r="E770" t="str">
        <f t="shared" si="213"/>
        <v>162.469523231042+0.0114649371300226i</v>
      </c>
      <c r="F770" t="str">
        <f t="shared" si="214"/>
        <v>2.42492492477393-9514.04066745606i</v>
      </c>
      <c r="G770" t="str">
        <f t="shared" si="215"/>
        <v>0.999999999937732-7.89097690933757E-06i</v>
      </c>
      <c r="H770" t="str">
        <f t="shared" si="216"/>
        <v>1078.66041726114+3.30288205600556i</v>
      </c>
      <c r="I770" t="str">
        <f t="shared" si="217"/>
        <v>96.0266354778601-28950.6892203457i</v>
      </c>
      <c r="K770" t="str">
        <f t="shared" si="218"/>
        <v>0.0111248056360228-0.0000459008662862742i</v>
      </c>
      <c r="L770" t="str">
        <f t="shared" si="219"/>
        <v>0.00015-17.9754640334236i</v>
      </c>
      <c r="M770" t="str">
        <f t="shared" si="220"/>
        <v>0.0004-3.17214071178062i</v>
      </c>
      <c r="N770">
        <f t="shared" si="221"/>
        <v>89.964207856521</v>
      </c>
      <c r="O770">
        <f t="shared" si="222"/>
        <v>65.260596763279224</v>
      </c>
      <c r="P770" s="3">
        <f t="shared" si="223"/>
        <v>65.260596763279224</v>
      </c>
      <c r="Q770" s="3">
        <f t="shared" si="224"/>
        <v>-90.035792143479</v>
      </c>
      <c r="R770">
        <f t="shared" si="225"/>
        <v>89.964207856521</v>
      </c>
      <c r="S770">
        <f t="shared" si="226"/>
        <v>1.5698599762791032E-2</v>
      </c>
      <c r="T770">
        <f t="shared" si="209"/>
        <v>65.260596763279224</v>
      </c>
    </row>
    <row r="771" spans="1:20" x14ac:dyDescent="0.25">
      <c r="A771">
        <f t="shared" si="210"/>
        <v>99.012032776078428</v>
      </c>
      <c r="B771">
        <f t="shared" si="227"/>
        <v>15.758254441889639</v>
      </c>
      <c r="C771" t="str">
        <f t="shared" si="211"/>
        <v>-1.14470824277326-1825.50300101843i</v>
      </c>
      <c r="D771" t="str">
        <f t="shared" si="212"/>
        <v>3.47812499836839-1009.97832945174i</v>
      </c>
      <c r="E771" t="str">
        <f t="shared" si="213"/>
        <v>162.469523126493+0.0115085046614304i</v>
      </c>
      <c r="F771" t="str">
        <f t="shared" si="214"/>
        <v>2.42492492477278-9478.02417573397i</v>
      </c>
      <c r="G771" t="str">
        <f t="shared" si="215"/>
        <v>0.999999999937258-7.92096262158931E-06i</v>
      </c>
      <c r="H771" t="str">
        <f t="shared" si="216"/>
        <v>1078.66048374977+3.31543304324706i</v>
      </c>
      <c r="I771" t="str">
        <f t="shared" si="217"/>
        <v>96.0266368813391-28841.0946735076i</v>
      </c>
      <c r="K771" t="str">
        <f t="shared" si="218"/>
        <v>0.0111248041560767-0.0000460752832870009i</v>
      </c>
      <c r="L771" t="str">
        <f t="shared" si="219"/>
        <v>0.00015-17.9074158531815i</v>
      </c>
      <c r="M771" t="str">
        <f t="shared" si="220"/>
        <v>0.0004-3.16013220938496i</v>
      </c>
      <c r="N771">
        <f t="shared" si="221"/>
        <v>89.964071851729813</v>
      </c>
      <c r="O771">
        <f t="shared" si="222"/>
        <v>65.227652732501809</v>
      </c>
      <c r="P771" s="3">
        <f t="shared" si="223"/>
        <v>65.227652732501809</v>
      </c>
      <c r="Q771" s="3">
        <f t="shared" si="224"/>
        <v>-90.035928148270187</v>
      </c>
      <c r="R771">
        <f t="shared" si="225"/>
        <v>89.964071851729813</v>
      </c>
      <c r="S771">
        <f t="shared" si="226"/>
        <v>1.5758254441889639E-2</v>
      </c>
      <c r="T771">
        <f t="shared" si="209"/>
        <v>65.227652732501809</v>
      </c>
    </row>
    <row r="772" spans="1:20" x14ac:dyDescent="0.25">
      <c r="A772">
        <f t="shared" si="210"/>
        <v>99.388278500627521</v>
      </c>
      <c r="B772">
        <f t="shared" si="227"/>
        <v>15.818135808768819</v>
      </c>
      <c r="C772" t="str">
        <f t="shared" si="211"/>
        <v>-1.14470804324706-1818.59230435857i</v>
      </c>
      <c r="D772" t="str">
        <f t="shared" si="212"/>
        <v>3.47812499835596-1006.1549412486i</v>
      </c>
      <c r="E772" t="str">
        <f t="shared" si="213"/>
        <v>162.469523021148+0.0115522377582725i</v>
      </c>
      <c r="F772" t="str">
        <f t="shared" si="214"/>
        <v>2.42492492477163-9442.14402857165i</v>
      </c>
      <c r="G772" t="str">
        <f t="shared" si="215"/>
        <v>0.999999999936781-7.95106227954754E-06i</v>
      </c>
      <c r="H772" t="str">
        <f t="shared" si="216"/>
        <v>1078.66055074468+3.32803172464555i</v>
      </c>
      <c r="I772" t="str">
        <f t="shared" si="217"/>
        <v>96.0266382955061-28731.9150154993i</v>
      </c>
      <c r="K772" t="str">
        <f t="shared" si="218"/>
        <v>0.011124802664862-0.0000462503630003402i</v>
      </c>
      <c r="L772" t="str">
        <f t="shared" si="219"/>
        <v>0.00015-17.8396252771284i</v>
      </c>
      <c r="M772" t="str">
        <f t="shared" si="220"/>
        <v>0.0004-3.14816916655206i</v>
      </c>
      <c r="N772">
        <f t="shared" si="221"/>
        <v>89.963935330181698</v>
      </c>
      <c r="O772">
        <f t="shared" si="222"/>
        <v>65.194708700172043</v>
      </c>
      <c r="P772" s="3">
        <f t="shared" si="223"/>
        <v>65.194708700172043</v>
      </c>
      <c r="Q772" s="3">
        <f t="shared" si="224"/>
        <v>-90.036064669818302</v>
      </c>
      <c r="R772">
        <f t="shared" si="225"/>
        <v>89.963935330181698</v>
      </c>
      <c r="S772">
        <f t="shared" si="226"/>
        <v>1.581813580876882E-2</v>
      </c>
      <c r="T772">
        <f t="shared" si="209"/>
        <v>65.194708700172043</v>
      </c>
    </row>
    <row r="773" spans="1:20" x14ac:dyDescent="0.25">
      <c r="A773">
        <f t="shared" si="210"/>
        <v>99.765953958929913</v>
      </c>
      <c r="B773">
        <f t="shared" si="227"/>
        <v>15.878244724842141</v>
      </c>
      <c r="C773" t="str">
        <f t="shared" si="211"/>
        <v>-1.1447078422016-1811.70776875959i</v>
      </c>
      <c r="D773" t="str">
        <f t="shared" si="212"/>
        <v>3.47812499834345-1002.34602692209i</v>
      </c>
      <c r="E773" t="str">
        <f t="shared" si="213"/>
        <v>162.469522915001+0.0115961370497991i</v>
      </c>
      <c r="F773" t="str">
        <f t="shared" si="214"/>
        <v>2.42492492477045-9406.39970982115i</v>
      </c>
      <c r="G773" t="str">
        <f t="shared" si="215"/>
        <v>0.999999999936299-7.98127631620597E-06i</v>
      </c>
      <c r="H773" t="str">
        <f t="shared" si="216"/>
        <v>1078.66061824972+3.34067828144335i</v>
      </c>
      <c r="I773" t="str">
        <f t="shared" si="217"/>
        <v>96.0266397204394-28623.1486757346i</v>
      </c>
      <c r="K773" t="str">
        <f t="shared" si="218"/>
        <v>0.011124801162293-0.0000464261079437758i</v>
      </c>
      <c r="L773" t="str">
        <f t="shared" si="219"/>
        <v>0.00015-17.7720913300741i</v>
      </c>
      <c r="M773" t="str">
        <f t="shared" si="220"/>
        <v>0.0004-3.13625141118955i</v>
      </c>
      <c r="N773">
        <f t="shared" si="221"/>
        <v>89.963798289913683</v>
      </c>
      <c r="O773">
        <f t="shared" si="222"/>
        <v>65.161764666278387</v>
      </c>
      <c r="P773" s="3">
        <f t="shared" si="223"/>
        <v>65.161764666278387</v>
      </c>
      <c r="Q773" s="3">
        <f t="shared" si="224"/>
        <v>-90.036201710086317</v>
      </c>
      <c r="R773">
        <f t="shared" si="225"/>
        <v>89.963798289913683</v>
      </c>
      <c r="S773">
        <f t="shared" si="226"/>
        <v>1.5878244724842141E-2</v>
      </c>
      <c r="T773">
        <f t="shared" si="209"/>
        <v>65.161764666278387</v>
      </c>
    </row>
    <row r="774" spans="1:20" x14ac:dyDescent="0.25">
      <c r="A774">
        <f t="shared" si="210"/>
        <v>100.14506458397385</v>
      </c>
      <c r="B774">
        <f t="shared" si="227"/>
        <v>15.938582054796541</v>
      </c>
      <c r="C774" t="str">
        <f t="shared" si="211"/>
        <v>-1.14470763962543-1804.84929518511i</v>
      </c>
      <c r="D774" t="str">
        <f t="shared" si="212"/>
        <v>3.47812499833082-998.551531679689i</v>
      </c>
      <c r="E774" t="str">
        <f t="shared" si="213"/>
        <v>162.469522808046+0.0116402031676477i</v>
      </c>
      <c r="F774" t="str">
        <f t="shared" si="214"/>
        <v>2.42492492476927-9370.7907052884i</v>
      </c>
      <c r="G774" t="str">
        <f t="shared" si="215"/>
        <v>0.999999999935814-8.01160516620368E-06i</v>
      </c>
      <c r="H774" t="str">
        <f t="shared" si="216"/>
        <v>1078.66068626878+3.35337289557174i</v>
      </c>
      <c r="I774" t="str">
        <f t="shared" si="217"/>
        <v>96.0266411562227-28514.7940895731i</v>
      </c>
      <c r="K774" t="str">
        <f t="shared" si="218"/>
        <v>0.0111247996482832-0.0000466025206443491i</v>
      </c>
      <c r="L774" t="str">
        <f t="shared" si="219"/>
        <v>0.00015-17.7048130405201i</v>
      </c>
      <c r="M774" t="str">
        <f t="shared" si="220"/>
        <v>0.0004-3.1243787718565i</v>
      </c>
      <c r="N774">
        <f t="shared" si="221"/>
        <v>89.96366072895529</v>
      </c>
      <c r="O774">
        <f t="shared" si="222"/>
        <v>65.128820630808775</v>
      </c>
      <c r="P774" s="3">
        <f t="shared" si="223"/>
        <v>65.128820630808775</v>
      </c>
      <c r="Q774" s="3">
        <f t="shared" si="224"/>
        <v>-90.03633927104471</v>
      </c>
      <c r="R774">
        <f t="shared" si="225"/>
        <v>89.96366072895529</v>
      </c>
      <c r="S774">
        <f t="shared" si="226"/>
        <v>1.5938582054796542E-2</v>
      </c>
      <c r="T774">
        <f t="shared" si="209"/>
        <v>65.128820630808775</v>
      </c>
    </row>
    <row r="775" spans="1:20" x14ac:dyDescent="0.25">
      <c r="A775">
        <f t="shared" si="210"/>
        <v>100.52561582939295</v>
      </c>
      <c r="B775">
        <f t="shared" si="227"/>
        <v>15.999148666604768</v>
      </c>
      <c r="C775" t="str">
        <f t="shared" si="211"/>
        <v>-1.14470743550678-1798.0167849737i</v>
      </c>
      <c r="D775" t="str">
        <f t="shared" si="212"/>
        <v>3.47812499831812-994.77140093631i</v>
      </c>
      <c r="E775" t="str">
        <f t="shared" si="213"/>
        <v>162.469522700277+0.0116844367458673i</v>
      </c>
      <c r="F775" t="str">
        <f t="shared" si="214"/>
        <v>2.4249249247681-9335.31650272598i</v>
      </c>
      <c r="G775" t="str">
        <f t="shared" si="215"/>
        <v>0.999999999935326-8.04204926583133E-06i</v>
      </c>
      <c r="H775" t="str">
        <f t="shared" si="216"/>
        <v>1078.66075480577+3.36611574965333i</v>
      </c>
      <c r="I775" t="str">
        <f t="shared" si="217"/>
        <v>96.0266426029393-28406.8496982979i</v>
      </c>
      <c r="K775" t="str">
        <f t="shared" si="218"/>
        <v>0.0111247981227455-0.0000467796036386947i</v>
      </c>
      <c r="L775" t="str">
        <f t="shared" si="219"/>
        <v>0.00015-17.6377894406457i</v>
      </c>
      <c r="M775" t="str">
        <f t="shared" si="220"/>
        <v>0.0004-3.112551077761i</v>
      </c>
      <c r="N775">
        <f t="shared" si="221"/>
        <v>89.963522645328666</v>
      </c>
      <c r="O775">
        <f t="shared" si="222"/>
        <v>65.095876593751299</v>
      </c>
      <c r="P775" s="3">
        <f t="shared" si="223"/>
        <v>65.095876593751299</v>
      </c>
      <c r="Q775" s="3">
        <f t="shared" si="224"/>
        <v>-90.036477354671334</v>
      </c>
      <c r="R775">
        <f t="shared" si="225"/>
        <v>89.963522645328666</v>
      </c>
      <c r="S775">
        <f t="shared" si="226"/>
        <v>1.5999148666604769E-2</v>
      </c>
      <c r="T775">
        <f t="shared" si="209"/>
        <v>65.095876593751299</v>
      </c>
    </row>
    <row r="776" spans="1:20" x14ac:dyDescent="0.25">
      <c r="A776">
        <f t="shared" si="210"/>
        <v>100.90761316954463</v>
      </c>
      <c r="B776">
        <f t="shared" si="227"/>
        <v>16.059945431537866</v>
      </c>
      <c r="C776" t="str">
        <f t="shared" si="211"/>
        <v>-1.14470722983397-1791.21013983737i</v>
      </c>
      <c r="D776" t="str">
        <f t="shared" si="212"/>
        <v>3.4781249983053-991.005580313497i</v>
      </c>
      <c r="E776" t="str">
        <f t="shared" si="213"/>
        <v>162.469522591687+0.0117288384209077i</v>
      </c>
      <c r="F776" t="str">
        <f t="shared" si="214"/>
        <v>2.4249249247669-9299.97659182551i</v>
      </c>
      <c r="G776" t="str">
        <f t="shared" si="215"/>
        <v>0.999999999934833-0.0000080726090530375i</v>
      </c>
      <c r="H776" t="str">
        <f t="shared" si="216"/>
        <v>1078.66082386464+3.37890702700473i</v>
      </c>
      <c r="I776" t="str">
        <f t="shared" si="217"/>
        <v>96.0266440606715-28299.3139490925i</v>
      </c>
      <c r="K776" t="str">
        <f t="shared" si="218"/>
        <v>0.0111247965855921-0.0000469573594730763i</v>
      </c>
      <c r="L776" t="str">
        <f t="shared" si="219"/>
        <v>0.00015-17.5710195662938i</v>
      </c>
      <c r="M776" t="str">
        <f t="shared" si="220"/>
        <v>0.0004-3.10076815875772i</v>
      </c>
      <c r="N776">
        <f t="shared" si="221"/>
        <v>89.963384037048399</v>
      </c>
      <c r="O776">
        <f t="shared" si="222"/>
        <v>65.062932555093681</v>
      </c>
      <c r="P776" s="3">
        <f t="shared" si="223"/>
        <v>65.062932555093681</v>
      </c>
      <c r="Q776" s="3">
        <f t="shared" si="224"/>
        <v>-90.036615962951601</v>
      </c>
      <c r="R776">
        <f t="shared" si="225"/>
        <v>89.963384037048399</v>
      </c>
      <c r="S776">
        <f t="shared" si="226"/>
        <v>1.6059945431537867E-2</v>
      </c>
      <c r="T776">
        <f t="shared" si="209"/>
        <v>65.062932555093681</v>
      </c>
    </row>
    <row r="777" spans="1:20" x14ac:dyDescent="0.25">
      <c r="A777">
        <f t="shared" si="210"/>
        <v>101.29106209958891</v>
      </c>
      <c r="B777">
        <f t="shared" si="227"/>
        <v>16.12097322417771</v>
      </c>
      <c r="C777" t="str">
        <f t="shared" si="211"/>
        <v>-1.14470702259508-1784.42926186028i</v>
      </c>
      <c r="D777" t="str">
        <f t="shared" si="212"/>
        <v>3.4781249982924-987.254015638668i</v>
      </c>
      <c r="E777" t="str">
        <f t="shared" si="213"/>
        <v>162.46952248227+0.0117734088316452i</v>
      </c>
      <c r="F777" t="str">
        <f t="shared" si="214"/>
        <v>2.42492492476569-9264.77046421059i</v>
      </c>
      <c r="G777" t="str">
        <f t="shared" si="215"/>
        <v>0.999999999934337-8.10328496743502E-06i</v>
      </c>
      <c r="H777" t="str">
        <f t="shared" si="216"/>
        <v>1078.66089344936+3.39174691163919i</v>
      </c>
      <c r="I777" t="str">
        <f t="shared" si="217"/>
        <v>96.0266455295031-28192.1852950194i</v>
      </c>
      <c r="K777" t="str">
        <f t="shared" si="218"/>
        <v>0.0111247950367346-0.0000471357907034237i</v>
      </c>
      <c r="L777" t="str">
        <f t="shared" si="219"/>
        <v>0.00015-17.5045024569573i</v>
      </c>
      <c r="M777" t="str">
        <f t="shared" si="220"/>
        <v>0.0004-3.08902984534541i</v>
      </c>
      <c r="N777">
        <f t="shared" si="221"/>
        <v>89.963244902121517</v>
      </c>
      <c r="O777">
        <f t="shared" si="222"/>
        <v>65.029988514823941</v>
      </c>
      <c r="P777" s="3">
        <f t="shared" si="223"/>
        <v>65.029988514823941</v>
      </c>
      <c r="Q777" s="3">
        <f t="shared" si="224"/>
        <v>-90.036755097878483</v>
      </c>
      <c r="R777">
        <f t="shared" si="225"/>
        <v>89.963244902121517</v>
      </c>
      <c r="S777">
        <f t="shared" si="226"/>
        <v>1.6120973224177711E-2</v>
      </c>
      <c r="T777">
        <f t="shared" si="209"/>
        <v>65.029988514823941</v>
      </c>
    </row>
    <row r="778" spans="1:20" x14ac:dyDescent="0.25">
      <c r="A778">
        <f t="shared" si="210"/>
        <v>101.67596813556736</v>
      </c>
      <c r="B778">
        <f t="shared" si="227"/>
        <v>16.182232922429588</v>
      </c>
      <c r="C778" t="str">
        <f t="shared" si="211"/>
        <v>-1.14470681377822-1777.67405349722i</v>
      </c>
      <c r="D778" t="str">
        <f t="shared" si="212"/>
        <v>3.47812499827942-983.5166529443i</v>
      </c>
      <c r="E778" t="str">
        <f t="shared" si="213"/>
        <v>162.46952237202+0.011818148619382i</v>
      </c>
      <c r="F778" t="str">
        <f t="shared" si="214"/>
        <v>2.42492492476449-9229.69761342922i</v>
      </c>
      <c r="G778" t="str">
        <f t="shared" si="215"/>
        <v>0.999999999933837-8.13407745030721E-06i</v>
      </c>
      <c r="H778" t="str">
        <f t="shared" si="216"/>
        <v>1078.66096356392+3.40463558826933i</v>
      </c>
      <c r="I778" t="str">
        <f t="shared" si="217"/>
        <v>96.0266470095193-28085.4621949964i</v>
      </c>
      <c r="K778" t="str">
        <f t="shared" si="218"/>
        <v>0.0111247934760839-0.00004731489989537i</v>
      </c>
      <c r="L778" t="str">
        <f t="shared" si="219"/>
        <v>0.00015-17.4382371557654i</v>
      </c>
      <c r="M778" t="str">
        <f t="shared" si="220"/>
        <v>0.0004-3.07733596866449i</v>
      </c>
      <c r="N778">
        <f t="shared" si="221"/>
        <v>89.963105238547485</v>
      </c>
      <c r="O778">
        <f t="shared" si="222"/>
        <v>64.997044472929744</v>
      </c>
      <c r="P778" s="3">
        <f t="shared" si="223"/>
        <v>64.997044472929744</v>
      </c>
      <c r="Q778" s="3">
        <f t="shared" si="224"/>
        <v>-90.036894761452515</v>
      </c>
      <c r="R778">
        <f t="shared" si="225"/>
        <v>89.963105238547485</v>
      </c>
      <c r="S778">
        <f t="shared" si="226"/>
        <v>1.6182232922429589E-2</v>
      </c>
      <c r="T778">
        <f t="shared" si="209"/>
        <v>64.997044472929744</v>
      </c>
    </row>
    <row r="779" spans="1:20" x14ac:dyDescent="0.25">
      <c r="A779">
        <f t="shared" si="210"/>
        <v>102.06233681448252</v>
      </c>
      <c r="B779">
        <f t="shared" si="227"/>
        <v>16.243725407534821</v>
      </c>
      <c r="C779" t="str">
        <f t="shared" si="211"/>
        <v>-1.14470660337146-1770.94441757222i</v>
      </c>
      <c r="D779" t="str">
        <f t="shared" si="212"/>
        <v>3.47812499826629-979.793438467163i</v>
      </c>
      <c r="E779" t="str">
        <f t="shared" si="213"/>
        <v>162.469522260931+0.0118630584278575i</v>
      </c>
      <c r="F779" t="str">
        <f t="shared" si="214"/>
        <v>2.42492492476325-9194.75753494654i</v>
      </c>
      <c r="G779" t="str">
        <f t="shared" si="215"/>
        <v>0.999999999933333-8.16498694461426E-06i</v>
      </c>
      <c r="H779" t="str">
        <f t="shared" si="216"/>
        <v>1078.66103421239+3.41757324230973i</v>
      </c>
      <c r="I779" t="str">
        <f t="shared" si="217"/>
        <v>96.0266485008047-27979.1431137764i</v>
      </c>
      <c r="K779" t="str">
        <f t="shared" si="218"/>
        <v>0.0111247919035501-0.0000474946896242871i</v>
      </c>
      <c r="L779" t="str">
        <f t="shared" si="219"/>
        <v>0.00015-17.3722227094694i</v>
      </c>
      <c r="M779" t="str">
        <f t="shared" si="220"/>
        <v>0.0004-3.06568636049461i</v>
      </c>
      <c r="N779">
        <f t="shared" si="221"/>
        <v>89.962965044318224</v>
      </c>
      <c r="O779">
        <f t="shared" si="222"/>
        <v>64.964100429398584</v>
      </c>
      <c r="P779" s="3">
        <f t="shared" si="223"/>
        <v>64.964100429398584</v>
      </c>
      <c r="Q779" s="3">
        <f t="shared" si="224"/>
        <v>-90.037034955681776</v>
      </c>
      <c r="R779">
        <f t="shared" si="225"/>
        <v>89.962965044318224</v>
      </c>
      <c r="S779">
        <f t="shared" si="226"/>
        <v>1.6243725407534822E-2</v>
      </c>
      <c r="T779">
        <f t="shared" si="209"/>
        <v>64.964100429398584</v>
      </c>
    </row>
    <row r="780" spans="1:20" x14ac:dyDescent="0.25">
      <c r="A780">
        <f t="shared" si="210"/>
        <v>102.45017369437757</v>
      </c>
      <c r="B780">
        <f t="shared" si="227"/>
        <v>16.305451564083455</v>
      </c>
      <c r="C780" t="str">
        <f t="shared" si="211"/>
        <v>-1.14470639136261-1764.24025727724i</v>
      </c>
      <c r="D780" t="str">
        <f t="shared" si="212"/>
        <v>3.4781249982531-976.084318647588i</v>
      </c>
      <c r="E780" t="str">
        <f t="shared" si="213"/>
        <v>162.469522148996+0.0119081389032594i</v>
      </c>
      <c r="F780" t="str">
        <f t="shared" si="214"/>
        <v>2.42492492476202-9159.94972613798i</v>
      </c>
      <c r="G780" t="str">
        <f t="shared" si="215"/>
        <v>0.999999999932825-8.19601389499964E-06i</v>
      </c>
      <c r="H780" t="str">
        <f t="shared" si="216"/>
        <v>1078.66110539881+3.43056005987954i</v>
      </c>
      <c r="I780" t="str">
        <f t="shared" si="217"/>
        <v>96.0266500034461-27873.2265219236i</v>
      </c>
      <c r="K780" t="str">
        <f t="shared" si="218"/>
        <v>0.0111247903190428-0.0000476751624753234i</v>
      </c>
      <c r="L780" t="str">
        <f t="shared" si="219"/>
        <v>0.00015-17.3064581684294i</v>
      </c>
      <c r="M780" t="str">
        <f t="shared" si="220"/>
        <v>0.0004-3.05408085325224i</v>
      </c>
      <c r="N780">
        <f t="shared" si="221"/>
        <v>89.962824317417997</v>
      </c>
      <c r="O780">
        <f t="shared" si="222"/>
        <v>64.931156384218184</v>
      </c>
      <c r="P780" s="3">
        <f t="shared" si="223"/>
        <v>64.931156384218184</v>
      </c>
      <c r="Q780" s="3">
        <f t="shared" si="224"/>
        <v>-90.037175682582003</v>
      </c>
      <c r="R780">
        <f t="shared" si="225"/>
        <v>89.962824317417997</v>
      </c>
      <c r="S780">
        <f t="shared" si="226"/>
        <v>1.6305451564083456E-2</v>
      </c>
      <c r="T780">
        <f t="shared" si="209"/>
        <v>64.931156384218184</v>
      </c>
    </row>
    <row r="781" spans="1:20" x14ac:dyDescent="0.25">
      <c r="A781">
        <f t="shared" si="210"/>
        <v>102.8394843544162</v>
      </c>
      <c r="B781">
        <f t="shared" si="227"/>
        <v>16.367412280026972</v>
      </c>
      <c r="C781" t="str">
        <f t="shared" si="211"/>
        <v>-1.14470617773953-1757.56147617069i</v>
      </c>
      <c r="D781" t="str">
        <f t="shared" si="212"/>
        <v>3.47812499823981-972.389240128637i</v>
      </c>
      <c r="E781" t="str">
        <f t="shared" si="213"/>
        <v>162.469522036208+0.0119533906942297i</v>
      </c>
      <c r="F781" t="str">
        <f t="shared" si="214"/>
        <v>2.4249249247608-9125.2736862815i</v>
      </c>
      <c r="G781" t="str">
        <f t="shared" si="215"/>
        <v>0.999999999932314-8.22715874779644E-06i</v>
      </c>
      <c r="H781" t="str">
        <f t="shared" si="216"/>
        <v>1078.66117712727+3.4435962278052i</v>
      </c>
      <c r="I781" t="str">
        <f t="shared" si="217"/>
        <v>96.0266515175284-27767.7108957921i</v>
      </c>
      <c r="K781" t="str">
        <f t="shared" si="218"/>
        <v>0.0111247887224709-0.0000478563210434406i</v>
      </c>
      <c r="L781" t="str">
        <f t="shared" si="219"/>
        <v>0.00015-17.2409425866003i</v>
      </c>
      <c r="M781" t="str">
        <f t="shared" si="220"/>
        <v>0.0004-3.04251927998829i</v>
      </c>
      <c r="N781">
        <f t="shared" si="221"/>
        <v>89.962683055823447</v>
      </c>
      <c r="O781">
        <f t="shared" si="222"/>
        <v>64.89821233737598</v>
      </c>
      <c r="P781" s="3">
        <f t="shared" si="223"/>
        <v>64.89821233737598</v>
      </c>
      <c r="Q781" s="3">
        <f t="shared" si="224"/>
        <v>-90.037316944176553</v>
      </c>
      <c r="R781">
        <f t="shared" si="225"/>
        <v>89.962683055823447</v>
      </c>
      <c r="S781">
        <f t="shared" si="226"/>
        <v>1.6367412280026972E-2</v>
      </c>
      <c r="T781">
        <f t="shared" si="209"/>
        <v>64.89821233737598</v>
      </c>
    </row>
    <row r="782" spans="1:20" x14ac:dyDescent="0.25">
      <c r="A782">
        <f t="shared" si="210"/>
        <v>103.23027439496298</v>
      </c>
      <c r="B782">
        <f t="shared" si="227"/>
        <v>16.429608446691073</v>
      </c>
      <c r="C782" t="str">
        <f t="shared" si="211"/>
        <v>-1.14470596248988-1750.90797817602i</v>
      </c>
      <c r="D782" t="str">
        <f t="shared" si="212"/>
        <v>3.4781249982264-968.708149755352i</v>
      </c>
      <c r="E782" t="str">
        <f t="shared" si="213"/>
        <v>162.469521922562+0.0119988144518877i</v>
      </c>
      <c r="F782" t="str">
        <f t="shared" si="214"/>
        <v>2.42492492475954-9090.7289165505i</v>
      </c>
      <c r="G782" t="str">
        <f t="shared" si="215"/>
        <v>0.999999999931799-0.0000082584219510338i</v>
      </c>
      <c r="H782" t="str">
        <f t="shared" si="216"/>
        <v>1078.66124940192+3.45668193362331i</v>
      </c>
      <c r="I782" t="str">
        <f t="shared" si="217"/>
        <v>96.0266530431402-27662.5947175043i</v>
      </c>
      <c r="K782" t="str">
        <f t="shared" si="218"/>
        <v>0.0111247871137424-0.0000480381679334513i</v>
      </c>
      <c r="L782" t="str">
        <f t="shared" si="219"/>
        <v>0.00015-17.1756750215186i</v>
      </c>
      <c r="M782" t="str">
        <f t="shared" si="220"/>
        <v>0.0004-3.03100147438562i</v>
      </c>
      <c r="N782">
        <f t="shared" si="221"/>
        <v>89.962541257503474</v>
      </c>
      <c r="O782">
        <f t="shared" si="222"/>
        <v>64.865268288859127</v>
      </c>
      <c r="P782" s="3">
        <f t="shared" si="223"/>
        <v>64.865268288859127</v>
      </c>
      <c r="Q782" s="3">
        <f t="shared" si="224"/>
        <v>-90.037458742496526</v>
      </c>
      <c r="R782">
        <f t="shared" si="225"/>
        <v>89.962541257503474</v>
      </c>
      <c r="S782">
        <f t="shared" si="226"/>
        <v>1.6429608446691075E-2</v>
      </c>
      <c r="T782">
        <f t="shared" si="209"/>
        <v>64.865268288859127</v>
      </c>
    </row>
    <row r="783" spans="1:20" x14ac:dyDescent="0.25">
      <c r="A783">
        <f t="shared" si="210"/>
        <v>103.62254943766384</v>
      </c>
      <c r="B783">
        <f t="shared" si="227"/>
        <v>16.4920409587885</v>
      </c>
      <c r="C783" t="str">
        <f t="shared" si="211"/>
        <v>-1.14470574560129-1744.27966758045i</v>
      </c>
      <c r="D783" t="str">
        <f t="shared" si="212"/>
        <v>3.47812499821289-965.04099457402i</v>
      </c>
      <c r="E783" t="str">
        <f t="shared" si="213"/>
        <v>162.46952180805+0.012044410829814i</v>
      </c>
      <c r="F783" t="str">
        <f t="shared" si="214"/>
        <v>2.42492492475827-9056.31492000695i</v>
      </c>
      <c r="G783" t="str">
        <f t="shared" si="215"/>
        <v>0.999999999931279-8.28980395444343E-06i</v>
      </c>
      <c r="H783" t="str">
        <f t="shared" si="216"/>
        <v>1078.6613222269+3.46981736558301i</v>
      </c>
      <c r="I783" t="str">
        <f t="shared" si="217"/>
        <v>96.0266545803688-27557.8764749286i</v>
      </c>
      <c r="K783" t="str">
        <f t="shared" si="218"/>
        <v>0.0111247854927648-0.0000482207057600553i</v>
      </c>
      <c r="L783" t="str">
        <f t="shared" si="219"/>
        <v>0.00015-17.1106545342883i</v>
      </c>
      <c r="M783" t="str">
        <f t="shared" si="220"/>
        <v>0.0004-3.01952727075675i</v>
      </c>
      <c r="N783">
        <f t="shared" si="221"/>
        <v>89.962398920419318</v>
      </c>
      <c r="O783">
        <f t="shared" si="222"/>
        <v>64.832324238654991</v>
      </c>
      <c r="P783" s="3">
        <f t="shared" si="223"/>
        <v>64.832324238654991</v>
      </c>
      <c r="Q783" s="3">
        <f t="shared" si="224"/>
        <v>-90.037601079580682</v>
      </c>
      <c r="R783">
        <f t="shared" si="225"/>
        <v>89.962398920419318</v>
      </c>
      <c r="S783">
        <f t="shared" si="226"/>
        <v>1.6492040958788499E-2</v>
      </c>
      <c r="T783">
        <f t="shared" si="209"/>
        <v>64.832324238654991</v>
      </c>
    </row>
    <row r="784" spans="1:20" x14ac:dyDescent="0.25">
      <c r="A784">
        <f t="shared" si="210"/>
        <v>104.01631512552697</v>
      </c>
      <c r="B784">
        <f t="shared" si="227"/>
        <v>16.554710714431899</v>
      </c>
      <c r="C784" t="str">
        <f t="shared" si="211"/>
        <v>-1.14470552706124-1737.67644903354i</v>
      </c>
      <c r="D784" t="str">
        <f t="shared" si="212"/>
        <v>3.47812499819928-961.387721831386i</v>
      </c>
      <c r="E784" t="str">
        <f t="shared" si="213"/>
        <v>162.469521692667+0.0120901804840798i</v>
      </c>
      <c r="F784" t="str">
        <f t="shared" si="214"/>
        <v>2.42492492475702-9022.03120159397i</v>
      </c>
      <c r="G784" t="str">
        <f t="shared" si="215"/>
        <v>0.999999999930756-8.32130520946596E-06i</v>
      </c>
      <c r="H784" t="str">
        <f t="shared" si="216"/>
        <v>1078.6613956064+3.48300271264882i</v>
      </c>
      <c r="I784" t="str">
        <f t="shared" si="217"/>
        <v>96.0266561293009-27453.5546616578i</v>
      </c>
      <c r="K784" t="str">
        <f t="shared" si="218"/>
        <v>0.011124783859445-0.0000484039371478783i</v>
      </c>
      <c r="L784" t="str">
        <f t="shared" si="219"/>
        <v>0.00015-17.0458801895679i</v>
      </c>
      <c r="M784" t="str">
        <f t="shared" si="220"/>
        <v>0.0004-3.00809650404139i</v>
      </c>
      <c r="N784">
        <f t="shared" si="221"/>
        <v>89.962256042524473</v>
      </c>
      <c r="O784">
        <f t="shared" si="222"/>
        <v>64.799380186750881</v>
      </c>
      <c r="P784" s="3">
        <f t="shared" si="223"/>
        <v>64.799380186750881</v>
      </c>
      <c r="Q784" s="3">
        <f t="shared" si="224"/>
        <v>-90.037743957475527</v>
      </c>
      <c r="R784">
        <f t="shared" si="225"/>
        <v>89.962256042524473</v>
      </c>
      <c r="S784">
        <f t="shared" si="226"/>
        <v>1.6554710714431899E-2</v>
      </c>
      <c r="T784">
        <f t="shared" si="209"/>
        <v>64.799380186750881</v>
      </c>
    </row>
    <row r="785" spans="1:20" x14ac:dyDescent="0.25">
      <c r="A785">
        <f t="shared" si="210"/>
        <v>104.41157712300398</v>
      </c>
      <c r="B785">
        <f t="shared" si="227"/>
        <v>16.617618615146739</v>
      </c>
      <c r="C785" t="str">
        <f t="shared" si="211"/>
        <v>-1.14470530685728-1731.09822754571i</v>
      </c>
      <c r="D785" t="str">
        <f t="shared" si="212"/>
        <v>3.47812499818558-957.74827897389i</v>
      </c>
      <c r="E785" t="str">
        <f t="shared" si="213"/>
        <v>162.469521576405+0.012136124073251i</v>
      </c>
      <c r="F785" t="str">
        <f t="shared" si="214"/>
        <v>2.42492492475573-8987.87726812873i</v>
      </c>
      <c r="G785" t="str">
        <f t="shared" si="215"/>
        <v>0.999999999930229-8.35292616925753E-06i</v>
      </c>
      <c r="H785" t="str">
        <f t="shared" si="216"/>
        <v>1078.66146954467+3.49623816450363i</v>
      </c>
      <c r="I785" t="str">
        <f t="shared" si="217"/>
        <v>96.0266576900297-27349.6277769883i</v>
      </c>
      <c r="K785" t="str">
        <f t="shared" si="218"/>
        <v>0.0111247822136887-0.0000485878647315086i</v>
      </c>
      <c r="L785" t="str">
        <f t="shared" si="219"/>
        <v>0.00015-16.9813510555568i</v>
      </c>
      <c r="M785" t="str">
        <f t="shared" si="220"/>
        <v>0.0004-2.99670900980413i</v>
      </c>
      <c r="N785">
        <f t="shared" si="221"/>
        <v>89.962112621764661</v>
      </c>
      <c r="O785">
        <f t="shared" si="222"/>
        <v>64.766436133133553</v>
      </c>
      <c r="P785" s="3">
        <f t="shared" si="223"/>
        <v>64.766436133133553</v>
      </c>
      <c r="Q785" s="3">
        <f t="shared" si="224"/>
        <v>-90.037887378235339</v>
      </c>
      <c r="R785">
        <f t="shared" si="225"/>
        <v>89.962112621764661</v>
      </c>
      <c r="S785">
        <f t="shared" si="226"/>
        <v>1.661761861514674E-2</v>
      </c>
      <c r="T785">
        <f t="shared" si="209"/>
        <v>64.766436133133553</v>
      </c>
    </row>
    <row r="786" spans="1:20" x14ac:dyDescent="0.25">
      <c r="A786">
        <f t="shared" si="210"/>
        <v>104.80834111607139</v>
      </c>
      <c r="B786">
        <f t="shared" si="227"/>
        <v>16.680765565884297</v>
      </c>
      <c r="C786" t="str">
        <f t="shared" si="211"/>
        <v>-1.14470508497659-1724.5449084871i</v>
      </c>
      <c r="D786" t="str">
        <f t="shared" si="212"/>
        <v>3.47812499817177-954.12261364693i</v>
      </c>
      <c r="E786" t="str">
        <f t="shared" si="213"/>
        <v>162.469521459258+0.0121822422583972i</v>
      </c>
      <c r="F786" t="str">
        <f t="shared" si="214"/>
        <v>2.42492492475445-8953.85262829548i</v>
      </c>
      <c r="G786" t="str">
        <f t="shared" si="215"/>
        <v>0.999999999929697-8.38466728869625E-06i</v>
      </c>
      <c r="H786" t="str">
        <f t="shared" si="216"/>
        <v>1078.66154404594+3.50952391155082i</v>
      </c>
      <c r="I786" t="str">
        <f t="shared" si="217"/>
        <v>96.0266592626404-27246.0943258964i</v>
      </c>
      <c r="K786" t="str">
        <f t="shared" si="218"/>
        <v>0.0111247805554015-0.0000487724911555347i</v>
      </c>
      <c r="L786" t="str">
        <f t="shared" si="219"/>
        <v>0.00015-16.9170662039816i</v>
      </c>
      <c r="M786" t="str">
        <f t="shared" si="220"/>
        <v>0.0004-2.98536462423206i</v>
      </c>
      <c r="N786">
        <f t="shared" si="221"/>
        <v>89.961968656077801</v>
      </c>
      <c r="O786">
        <f t="shared" si="222"/>
        <v>64.733492077790245</v>
      </c>
      <c r="P786" s="3">
        <f t="shared" si="223"/>
        <v>64.733492077790245</v>
      </c>
      <c r="Q786" s="3">
        <f t="shared" si="224"/>
        <v>-90.038031343922199</v>
      </c>
      <c r="R786">
        <f t="shared" si="225"/>
        <v>89.961968656077801</v>
      </c>
      <c r="S786">
        <f t="shared" si="226"/>
        <v>1.6680765565884298E-2</v>
      </c>
      <c r="T786">
        <f t="shared" si="209"/>
        <v>64.733492077790245</v>
      </c>
    </row>
    <row r="787" spans="1:20" x14ac:dyDescent="0.25">
      <c r="A787">
        <f t="shared" si="210"/>
        <v>105.20661281231246</v>
      </c>
      <c r="B787">
        <f t="shared" si="227"/>
        <v>16.744152475034657</v>
      </c>
      <c r="C787" t="str">
        <f t="shared" si="211"/>
        <v>-1.14470486140647-1718.01639758598i</v>
      </c>
      <c r="D787" t="str">
        <f t="shared" si="212"/>
        <v>3.47812499815786-950.510673694086i</v>
      </c>
      <c r="E787" t="str">
        <f t="shared" si="213"/>
        <v>162.469521341219+0.012228535703103i</v>
      </c>
      <c r="F787" t="str">
        <f t="shared" si="214"/>
        <v>2.42492492475316-8919.95679263827i</v>
      </c>
      <c r="G787" t="str">
        <f t="shared" si="215"/>
        <v>0.999999999929162-8.41652902438879E-06i</v>
      </c>
      <c r="H787" t="str">
        <f t="shared" si="216"/>
        <v>1078.66161911449+3.52286014491769i</v>
      </c>
      <c r="I787" t="str">
        <f t="shared" si="217"/>
        <v>96.0266608472259-27142.9528190183i</v>
      </c>
      <c r="K787" t="str">
        <f t="shared" si="218"/>
        <v>0.0111247788844879-0.0000489578190745849i</v>
      </c>
      <c r="L787" t="str">
        <f t="shared" si="219"/>
        <v>0.00015-16.8530247100833i</v>
      </c>
      <c r="M787" t="str">
        <f t="shared" si="220"/>
        <v>0.0004-2.97406318413235i</v>
      </c>
      <c r="N787">
        <f t="shared" si="221"/>
        <v>89.961824143394011</v>
      </c>
      <c r="O787">
        <f t="shared" si="222"/>
        <v>64.700548020707672</v>
      </c>
      <c r="P787" s="3">
        <f t="shared" si="223"/>
        <v>64.700548020707672</v>
      </c>
      <c r="Q787" s="3">
        <f t="shared" si="224"/>
        <v>-90.038175856605989</v>
      </c>
      <c r="R787">
        <f t="shared" si="225"/>
        <v>89.961824143394011</v>
      </c>
      <c r="S787">
        <f t="shared" si="226"/>
        <v>1.6744152475034656E-2</v>
      </c>
      <c r="T787">
        <f t="shared" si="209"/>
        <v>64.700548020707672</v>
      </c>
    </row>
    <row r="788" spans="1:20" x14ac:dyDescent="0.25">
      <c r="A788">
        <f t="shared" si="210"/>
        <v>105.60639794099924</v>
      </c>
      <c r="B788">
        <f t="shared" si="227"/>
        <v>16.807780254439788</v>
      </c>
      <c r="C788" t="str">
        <f t="shared" si="211"/>
        <v>-1.14470463613408-1711.51260092752i</v>
      </c>
      <c r="D788" t="str">
        <f t="shared" si="212"/>
        <v>3.47812499814382-946.912407156391i</v>
      </c>
      <c r="E788" t="str">
        <f t="shared" si="213"/>
        <v>162.469521222281+0.0122750050734769i</v>
      </c>
      <c r="F788" t="str">
        <f t="shared" si="214"/>
        <v>2.42492492475184-8886.18927355416i</v>
      </c>
      <c r="G788" t="str">
        <f t="shared" si="215"/>
        <v>0.999999999928623-8.44851183467691E-06i</v>
      </c>
      <c r="H788" t="str">
        <f t="shared" si="216"/>
        <v>1078.66169475466+3.53624705645775i</v>
      </c>
      <c r="I788" t="str">
        <f t="shared" si="217"/>
        <v>96.0266624438775-27040.2017726295i</v>
      </c>
      <c r="K788" t="str">
        <f t="shared" si="218"/>
        <v>0.0111247772008517-0.0000491438511533627i</v>
      </c>
      <c r="L788" t="str">
        <f t="shared" si="219"/>
        <v>0.00015-16.7892256526034i</v>
      </c>
      <c r="M788" t="str">
        <f t="shared" si="220"/>
        <v>0.0004-2.96280452693001i</v>
      </c>
      <c r="N788">
        <f t="shared" si="221"/>
        <v>89.961679081635509</v>
      </c>
      <c r="O788">
        <f t="shared" si="222"/>
        <v>64.66760396187253</v>
      </c>
      <c r="P788" s="3">
        <f t="shared" si="223"/>
        <v>64.66760396187253</v>
      </c>
      <c r="Q788" s="3">
        <f t="shared" si="224"/>
        <v>-90.038320918364491</v>
      </c>
      <c r="R788">
        <f t="shared" si="225"/>
        <v>89.961679081635509</v>
      </c>
      <c r="S788">
        <f t="shared" si="226"/>
        <v>1.6807780254439787E-2</v>
      </c>
      <c r="T788">
        <f t="shared" si="209"/>
        <v>64.66760396187253</v>
      </c>
    </row>
    <row r="789" spans="1:20" x14ac:dyDescent="0.25">
      <c r="A789">
        <f t="shared" si="210"/>
        <v>106.00770225317504</v>
      </c>
      <c r="B789">
        <f t="shared" si="227"/>
        <v>16.87164981940666</v>
      </c>
      <c r="C789" t="str">
        <f t="shared" si="211"/>
        <v>-1.14470440914641-1705.03342495244i</v>
      </c>
      <c r="D789" t="str">
        <f t="shared" si="212"/>
        <v>3.47812499812968-943.327762271574i</v>
      </c>
      <c r="E789" t="str">
        <f t="shared" si="213"/>
        <v>162.469521102438+0.0123216510381519i</v>
      </c>
      <c r="F789" t="str">
        <f t="shared" si="214"/>
        <v>2.42492492475052-8852.54958528605i</v>
      </c>
      <c r="G789" t="str">
        <f t="shared" si="215"/>
        <v>0.999999999928079-8.48061617964407E-06i</v>
      </c>
      <c r="H789" t="str">
        <f t="shared" si="216"/>
        <v>1078.66177097079+3.54968483875358i</v>
      </c>
      <c r="I789" t="str">
        <f t="shared" si="217"/>
        <v>96.026664052686-26937.8397086212i</v>
      </c>
      <c r="K789" t="str">
        <f t="shared" si="218"/>
        <v>0.0111247755043961-0.0000493305900666868i</v>
      </c>
      <c r="L789" t="str">
        <f t="shared" si="219"/>
        <v>0.00015-16.7256681137711i</v>
      </c>
      <c r="M789" t="str">
        <f t="shared" si="220"/>
        <v>0.0004-2.95158849066549i</v>
      </c>
      <c r="N789">
        <f t="shared" si="221"/>
        <v>89.961533468716681</v>
      </c>
      <c r="O789">
        <f t="shared" si="222"/>
        <v>64.634659901271576</v>
      </c>
      <c r="P789" s="3">
        <f t="shared" si="223"/>
        <v>64.634659901271576</v>
      </c>
      <c r="Q789" s="3">
        <f t="shared" si="224"/>
        <v>-90.038466531283319</v>
      </c>
      <c r="R789">
        <f t="shared" si="225"/>
        <v>89.961533468716681</v>
      </c>
      <c r="S789">
        <f t="shared" si="226"/>
        <v>1.687164981940666E-2</v>
      </c>
      <c r="T789">
        <f t="shared" si="209"/>
        <v>64.634659901271576</v>
      </c>
    </row>
    <row r="790" spans="1:20" x14ac:dyDescent="0.25">
      <c r="A790">
        <f t="shared" si="210"/>
        <v>106.41053152173711</v>
      </c>
      <c r="B790">
        <f t="shared" si="227"/>
        <v>16.935762088720406</v>
      </c>
      <c r="C790" t="str">
        <f t="shared" si="211"/>
        <v>-1.14470418043046-1698.57877645563i</v>
      </c>
      <c r="D790" t="str">
        <f t="shared" si="212"/>
        <v>3.47812499811544-939.756687473318i</v>
      </c>
      <c r="E790" t="str">
        <f t="shared" si="213"/>
        <v>162.469520981682+0.0123684742683079i</v>
      </c>
      <c r="F790" t="str">
        <f t="shared" si="214"/>
        <v>2.4249249247492-8819.03724391577i</v>
      </c>
      <c r="G790" t="str">
        <f t="shared" si="215"/>
        <v>0.999999999927532-8.51284252112206E-06i</v>
      </c>
      <c r="H790" t="str">
        <f t="shared" si="216"/>
        <v>1078.66184776727+3.56317368511967i</v>
      </c>
      <c r="I790" t="str">
        <f t="shared" si="217"/>
        <v>96.0266656737442-26835.865154481i</v>
      </c>
      <c r="K790" t="str">
        <f t="shared" si="218"/>
        <v>0.0111247737950235-0.000049518038499529i</v>
      </c>
      <c r="L790" t="str">
        <f t="shared" si="219"/>
        <v>0.00015-16.6623511792898i</v>
      </c>
      <c r="M790" t="str">
        <f t="shared" si="220"/>
        <v>0.0004-2.94041491399232i</v>
      </c>
      <c r="N790">
        <f t="shared" si="221"/>
        <v>89.961387302543955</v>
      </c>
      <c r="O790">
        <f t="shared" si="222"/>
        <v>64.601715838891408</v>
      </c>
      <c r="P790" s="3">
        <f t="shared" si="223"/>
        <v>64.601715838891408</v>
      </c>
      <c r="Q790" s="3">
        <f t="shared" si="224"/>
        <v>-90.038612697456045</v>
      </c>
      <c r="R790">
        <f t="shared" si="225"/>
        <v>89.961387302543955</v>
      </c>
      <c r="S790">
        <f t="shared" si="226"/>
        <v>1.6935762088720406E-2</v>
      </c>
      <c r="T790">
        <f t="shared" si="209"/>
        <v>64.601715838891408</v>
      </c>
    </row>
    <row r="791" spans="1:20" x14ac:dyDescent="0.25">
      <c r="A791">
        <f t="shared" si="210"/>
        <v>106.81489154151971</v>
      </c>
      <c r="B791">
        <f t="shared" si="227"/>
        <v>17.000117984657543</v>
      </c>
      <c r="C791" t="str">
        <f t="shared" si="211"/>
        <v>-1.14470394997306-1692.14856258477i</v>
      </c>
      <c r="D791" t="str">
        <f t="shared" si="212"/>
        <v>3.47812499810108-936.199131390506i</v>
      </c>
      <c r="E791" t="str">
        <f t="shared" si="213"/>
        <v>162.469520860007+0.0124154754376834i</v>
      </c>
      <c r="F791" t="str">
        <f t="shared" si="214"/>
        <v>2.42492492474786-8785.65176735696i</v>
      </c>
      <c r="G791" t="str">
        <f t="shared" si="215"/>
        <v>0.99999999992698-8.54519132269761E-06i</v>
      </c>
      <c r="H791" t="str">
        <f t="shared" si="216"/>
        <v>1078.66192514852+3.57671378960528i</v>
      </c>
      <c r="I791" t="str">
        <f t="shared" si="217"/>
        <v>96.0266673071469-26734.2766432706i</v>
      </c>
      <c r="K791" t="str">
        <f t="shared" si="218"/>
        <v>0.0111247720726355-0.0000497061991470528i</v>
      </c>
      <c r="L791" t="str">
        <f t="shared" si="219"/>
        <v>0.00015-16.5992739383242i</v>
      </c>
      <c r="M791" t="str">
        <f t="shared" si="220"/>
        <v>0.0004-2.92928363617485i</v>
      </c>
      <c r="N791">
        <f t="shared" si="221"/>
        <v>89.961240581015815</v>
      </c>
      <c r="O791">
        <f t="shared" si="222"/>
        <v>64.568771774718329</v>
      </c>
      <c r="P791" s="3">
        <f t="shared" si="223"/>
        <v>64.568771774718329</v>
      </c>
      <c r="Q791" s="3">
        <f t="shared" si="224"/>
        <v>-90.038759418984185</v>
      </c>
      <c r="R791">
        <f t="shared" si="225"/>
        <v>89.961240581015815</v>
      </c>
      <c r="S791">
        <f t="shared" si="226"/>
        <v>1.7000117984657542E-2</v>
      </c>
      <c r="T791">
        <f t="shared" si="209"/>
        <v>64.568771774718329</v>
      </c>
    </row>
    <row r="792" spans="1:20" x14ac:dyDescent="0.25">
      <c r="A792">
        <f t="shared" si="210"/>
        <v>107.2207881293775</v>
      </c>
      <c r="B792">
        <f t="shared" si="227"/>
        <v>17.064718432999243</v>
      </c>
      <c r="C792" t="str">
        <f t="shared" si="211"/>
        <v>-1.14470371776092-1685.74269083911i</v>
      </c>
      <c r="D792" t="str">
        <f t="shared" si="212"/>
        <v>3.47812499808664-932.655042846514i</v>
      </c>
      <c r="E792" t="str">
        <f t="shared" si="213"/>
        <v>162.469520737405+0.0124626552225683i</v>
      </c>
      <c r="F792" t="str">
        <f t="shared" si="214"/>
        <v>2.42492492474652-8752.39267534848i</v>
      </c>
      <c r="G792" t="str">
        <f t="shared" si="215"/>
        <v>0.999999999926424-8.57766304971909E-06i</v>
      </c>
      <c r="H792" t="str">
        <f t="shared" si="216"/>
        <v>1078.662003119+3.59030534699693i</v>
      </c>
      <c r="I792" t="str">
        <f t="shared" si="217"/>
        <v>96.0266689529874-26633.0727136057i</v>
      </c>
      <c r="K792" t="str">
        <f t="shared" si="218"/>
        <v>0.011124770337133-0.0000498950747146507i</v>
      </c>
      <c r="L792" t="str">
        <f t="shared" si="219"/>
        <v>0.00015-16.5364354834869i</v>
      </c>
      <c r="M792" t="str">
        <f t="shared" si="220"/>
        <v>0.0004-2.91819449708593i</v>
      </c>
      <c r="N792">
        <f t="shared" si="221"/>
        <v>89.961093302022789</v>
      </c>
      <c r="O792">
        <f t="shared" si="222"/>
        <v>64.53582770873885</v>
      </c>
      <c r="P792" s="3">
        <f t="shared" si="223"/>
        <v>64.53582770873885</v>
      </c>
      <c r="Q792" s="3">
        <f t="shared" si="224"/>
        <v>-90.038906697977211</v>
      </c>
      <c r="R792">
        <f t="shared" si="225"/>
        <v>89.961093302022789</v>
      </c>
      <c r="S792">
        <f t="shared" si="226"/>
        <v>1.7064718432999244E-2</v>
      </c>
      <c r="T792">
        <f t="shared" si="209"/>
        <v>64.53582770873885</v>
      </c>
    </row>
    <row r="793" spans="1:20" x14ac:dyDescent="0.25">
      <c r="A793">
        <f t="shared" si="210"/>
        <v>107.62822712426913</v>
      </c>
      <c r="B793">
        <f t="shared" si="227"/>
        <v>17.12956436304464</v>
      </c>
      <c r="C793" t="str">
        <f t="shared" si="211"/>
        <v>-1.1447034837807-1679.361069068i</v>
      </c>
      <c r="D793" t="str">
        <f t="shared" si="212"/>
        <v>3.47812499807206-929.124370858419i</v>
      </c>
      <c r="E793" t="str">
        <f t="shared" si="213"/>
        <v>162.46952061387+0.0125100143018301i</v>
      </c>
      <c r="F793" t="str">
        <f t="shared" si="214"/>
        <v>2.42492492474515-8719.25948944693i</v>
      </c>
      <c r="G793" t="str">
        <f t="shared" si="215"/>
        <v>0.999999999925864-0.0000086102581693032i</v>
      </c>
      <c r="H793" t="str">
        <f t="shared" si="216"/>
        <v>1078.66208168319+3.60394855282153i</v>
      </c>
      <c r="I793" t="str">
        <f t="shared" si="217"/>
        <v>96.0266706113594-26532.2519096331i</v>
      </c>
      <c r="K793" t="str">
        <f t="shared" si="218"/>
        <v>0.0111247685884162-0.0000500846679179853i</v>
      </c>
      <c r="L793" t="str">
        <f t="shared" si="219"/>
        <v>0.00015-16.4738349108258i</v>
      </c>
      <c r="M793" t="str">
        <f t="shared" si="220"/>
        <v>0.0004-2.90714733720455i</v>
      </c>
      <c r="N793">
        <f t="shared" si="221"/>
        <v>89.960945463447402</v>
      </c>
      <c r="O793">
        <f t="shared" si="222"/>
        <v>64.502883640939046</v>
      </c>
      <c r="P793" s="3">
        <f t="shared" si="223"/>
        <v>64.502883640939046</v>
      </c>
      <c r="Q793" s="3">
        <f t="shared" si="224"/>
        <v>-90.039054536552598</v>
      </c>
      <c r="R793">
        <f t="shared" si="225"/>
        <v>89.960945463447402</v>
      </c>
      <c r="S793">
        <f t="shared" si="226"/>
        <v>1.7129564363044639E-2</v>
      </c>
      <c r="T793">
        <f t="shared" si="209"/>
        <v>64.502883640939046</v>
      </c>
    </row>
    <row r="794" spans="1:20" x14ac:dyDescent="0.25">
      <c r="A794">
        <f t="shared" si="210"/>
        <v>108.03721438734135</v>
      </c>
      <c r="B794">
        <f t="shared" si="227"/>
        <v>17.194656707624208</v>
      </c>
      <c r="C794" t="str">
        <f t="shared" si="211"/>
        <v>-1.14470324801886-1673.0036054697i</v>
      </c>
      <c r="D794" t="str">
        <f t="shared" si="212"/>
        <v>3.47812499805739-925.607064636333i</v>
      </c>
      <c r="E794" t="str">
        <f t="shared" si="213"/>
        <v>162.469520489394+0.012557553356917i</v>
      </c>
      <c r="F794" t="str">
        <f t="shared" si="214"/>
        <v>2.42492492474378-8686.25173302046i</v>
      </c>
      <c r="G794" t="str">
        <f t="shared" si="215"/>
        <v>0.999999999925299-8.64297715034167E-06i</v>
      </c>
      <c r="H794" t="str">
        <f t="shared" si="216"/>
        <v>1078.6621608456+3.61764360334896i</v>
      </c>
      <c r="I794" t="str">
        <f t="shared" si="217"/>
        <v>96.0266722823585-26431.8127810118i</v>
      </c>
      <c r="K794" t="str">
        <f t="shared" si="218"/>
        <v>0.0111247668263845-0.000050274981483026i</v>
      </c>
      <c r="L794" t="str">
        <f t="shared" si="219"/>
        <v>0.00015-16.4114713198105i</v>
      </c>
      <c r="M794" t="str">
        <f t="shared" si="220"/>
        <v>0.0004-2.89614199761362i</v>
      </c>
      <c r="N794">
        <f t="shared" si="221"/>
        <v>89.960797063164122</v>
      </c>
      <c r="O794">
        <f t="shared" si="222"/>
        <v>64.469939571305204</v>
      </c>
      <c r="P794" s="3">
        <f t="shared" si="223"/>
        <v>64.469939571305204</v>
      </c>
      <c r="Q794" s="3">
        <f t="shared" si="224"/>
        <v>-90.039202936835878</v>
      </c>
      <c r="R794">
        <f t="shared" si="225"/>
        <v>89.960797063164122</v>
      </c>
      <c r="S794">
        <f t="shared" si="226"/>
        <v>1.7194656707624208E-2</v>
      </c>
      <c r="T794">
        <f t="shared" si="209"/>
        <v>64.469939571305204</v>
      </c>
    </row>
    <row r="795" spans="1:20" x14ac:dyDescent="0.25">
      <c r="A795">
        <f t="shared" si="210"/>
        <v>108.44775580201325</v>
      </c>
      <c r="B795">
        <f t="shared" si="227"/>
        <v>17.259996403113181</v>
      </c>
      <c r="C795" t="str">
        <f t="shared" si="211"/>
        <v>-1.14470301046196-1666.67020858995i</v>
      </c>
      <c r="D795" t="str">
        <f t="shared" si="212"/>
        <v>3.47812499804259-922.103073582617i</v>
      </c>
      <c r="E795" t="str">
        <f t="shared" si="213"/>
        <v>162.469520363971+0.0126052730718627i</v>
      </c>
      <c r="F795" t="str">
        <f t="shared" si="214"/>
        <v>2.42492492474241-8653.36893124132i</v>
      </c>
      <c r="G795" t="str">
        <f t="shared" si="215"/>
        <v>0.99999999992473-8.67582046350803E-06i</v>
      </c>
      <c r="H795" t="str">
        <f t="shared" si="216"/>
        <v>1078.66224061079+3.6313906955951i</v>
      </c>
      <c r="I795" t="str">
        <f t="shared" si="217"/>
        <v>96.0266739660811-26331.7538828912i</v>
      </c>
      <c r="K795" t="str">
        <f t="shared" si="218"/>
        <v>0.0111247650509365-0.0000504660181460894i</v>
      </c>
      <c r="L795" t="str">
        <f t="shared" si="219"/>
        <v>0.00015-16.3493438133199i</v>
      </c>
      <c r="M795" t="str">
        <f t="shared" si="220"/>
        <v>0.0004-2.88517831999763i</v>
      </c>
      <c r="N795">
        <f t="shared" si="221"/>
        <v>89.960648099039346</v>
      </c>
      <c r="O795">
        <f t="shared" si="222"/>
        <v>64.436995499823311</v>
      </c>
      <c r="P795" s="3">
        <f t="shared" si="223"/>
        <v>64.436995499823311</v>
      </c>
      <c r="Q795" s="3">
        <f t="shared" si="224"/>
        <v>-90.039351900960654</v>
      </c>
      <c r="R795">
        <f t="shared" si="225"/>
        <v>89.960648099039346</v>
      </c>
      <c r="S795">
        <f t="shared" si="226"/>
        <v>1.7259996403113181E-2</v>
      </c>
      <c r="T795">
        <f t="shared" si="209"/>
        <v>64.436995499823311</v>
      </c>
    </row>
    <row r="796" spans="1:20" x14ac:dyDescent="0.25">
      <c r="A796">
        <f t="shared" si="210"/>
        <v>108.8598572740609</v>
      </c>
      <c r="B796">
        <f t="shared" si="227"/>
        <v>17.325584389445012</v>
      </c>
      <c r="C796" t="str">
        <f t="shared" si="211"/>
        <v>-1.14470277109628-1660.3607873207i</v>
      </c>
      <c r="D796" t="str">
        <f t="shared" si="212"/>
        <v>3.47812499802768-918.612347291186i</v>
      </c>
      <c r="E796" t="str">
        <f t="shared" si="213"/>
        <v>162.469520237592+0.0126531741333091i</v>
      </c>
      <c r="F796" t="str">
        <f t="shared" si="214"/>
        <v>2.42492492474101-8620.61061107939i</v>
      </c>
      <c r="G796" t="str">
        <f t="shared" si="215"/>
        <v>0.999999999924157-8.70878858126437E-06i</v>
      </c>
      <c r="H796" t="str">
        <f t="shared" si="216"/>
        <v>1078.66232098337+3.64519002732454i</v>
      </c>
      <c r="I796" t="str">
        <f t="shared" si="217"/>
        <v>96.0266756626251-26232.0737758909i</v>
      </c>
      <c r="K796" t="str">
        <f t="shared" si="218"/>
        <v>0.01112476326197-0.0000506577806538778i</v>
      </c>
      <c r="L796" t="str">
        <f t="shared" si="219"/>
        <v>0.00015-16.2874514976289i</v>
      </c>
      <c r="M796" t="str">
        <f t="shared" si="220"/>
        <v>0.0004-2.87425614664039i</v>
      </c>
      <c r="N796">
        <f t="shared" si="221"/>
        <v>89.960498568931413</v>
      </c>
      <c r="O796">
        <f t="shared" si="222"/>
        <v>64.404051426479242</v>
      </c>
      <c r="P796" s="3">
        <f t="shared" si="223"/>
        <v>64.404051426479242</v>
      </c>
      <c r="Q796" s="3">
        <f t="shared" si="224"/>
        <v>-90.039501431068587</v>
      </c>
      <c r="R796">
        <f t="shared" si="225"/>
        <v>89.960498568931413</v>
      </c>
      <c r="S796">
        <f t="shared" si="226"/>
        <v>1.7325584389445012E-2</v>
      </c>
      <c r="T796">
        <f t="shared" si="209"/>
        <v>64.404051426479242</v>
      </c>
    </row>
    <row r="797" spans="1:20" x14ac:dyDescent="0.25">
      <c r="A797">
        <f t="shared" si="210"/>
        <v>109.27352473170234</v>
      </c>
      <c r="B797">
        <f t="shared" si="227"/>
        <v>17.391421610124905</v>
      </c>
      <c r="C797" t="str">
        <f t="shared" si="211"/>
        <v>-1.14470252990807-1654.07525089884i</v>
      </c>
      <c r="D797" t="str">
        <f t="shared" si="212"/>
        <v>3.47812499801267-915.134835546777i</v>
      </c>
      <c r="E797" t="str">
        <f t="shared" si="213"/>
        <v>162.469520110252+0.0127012572305005i</v>
      </c>
      <c r="F797" t="str">
        <f t="shared" si="214"/>
        <v>2.42492492473962-8587.9763012953i</v>
      </c>
      <c r="G797" t="str">
        <f t="shared" si="215"/>
        <v>0.99999999992358-8.74188197786813E-06i</v>
      </c>
      <c r="H797" t="str">
        <f t="shared" si="216"/>
        <v>1078.66240196794+3.65904179705331i</v>
      </c>
      <c r="I797" t="str">
        <f t="shared" si="217"/>
        <v>96.0266773720863-26132.7710260786i</v>
      </c>
      <c r="K797" t="str">
        <f t="shared" si="218"/>
        <v>0.0111247614593822-0.0000508502717635186i</v>
      </c>
      <c r="L797" t="str">
        <f t="shared" si="219"/>
        <v>0.00015-16.2257934823958i</v>
      </c>
      <c r="M797" t="str">
        <f t="shared" si="220"/>
        <v>0.0004-2.86337532042278i</v>
      </c>
      <c r="N797">
        <f t="shared" si="221"/>
        <v>89.960348470690491</v>
      </c>
      <c r="O797">
        <f t="shared" si="222"/>
        <v>64.371107351259013</v>
      </c>
      <c r="P797" s="3">
        <f t="shared" si="223"/>
        <v>64.371107351259013</v>
      </c>
      <c r="Q797" s="3">
        <f t="shared" si="224"/>
        <v>-90.039651529309509</v>
      </c>
      <c r="R797">
        <f t="shared" si="225"/>
        <v>89.960348470690491</v>
      </c>
      <c r="S797">
        <f t="shared" si="226"/>
        <v>1.7391421610124906E-2</v>
      </c>
      <c r="T797">
        <f t="shared" si="209"/>
        <v>64.371107351259013</v>
      </c>
    </row>
    <row r="798" spans="1:20" x14ac:dyDescent="0.25">
      <c r="A798">
        <f t="shared" si="210"/>
        <v>109.68876412568282</v>
      </c>
      <c r="B798">
        <f t="shared" si="227"/>
        <v>17.457509012243381</v>
      </c>
      <c r="C798" t="str">
        <f t="shared" si="211"/>
        <v>-1.14470228688335-1647.81350890475i</v>
      </c>
      <c r="D798" t="str">
        <f t="shared" si="212"/>
        <v>3.47812499799753-911.670488324202i</v>
      </c>
      <c r="E798" t="str">
        <f t="shared" si="213"/>
        <v>162.469519981941+0.0127495230553147i</v>
      </c>
      <c r="F798" t="str">
        <f t="shared" si="214"/>
        <v>2.4249249247382-8555.46553243343i</v>
      </c>
      <c r="G798" t="str">
        <f t="shared" si="215"/>
        <v>0.999999999922998-8.77510112937893E-06i</v>
      </c>
      <c r="H798" t="str">
        <f t="shared" si="216"/>
        <v>1078.66248356918+3.67294620405209i</v>
      </c>
      <c r="I798" t="str">
        <f t="shared" si="217"/>
        <v>96.0266790945648-26033.8442049513i</v>
      </c>
      <c r="K798" t="str">
        <f t="shared" si="218"/>
        <v>0.0111247596430692-0.0000510434942426038i</v>
      </c>
      <c r="L798" t="str">
        <f t="shared" si="219"/>
        <v>0.00015-16.1643688806493i</v>
      </c>
      <c r="M798" t="str">
        <f t="shared" si="220"/>
        <v>0.0004-2.85253568482047i</v>
      </c>
      <c r="N798">
        <f t="shared" si="221"/>
        <v>89.960197802158618</v>
      </c>
      <c r="O798">
        <f t="shared" si="222"/>
        <v>64.338163274147945</v>
      </c>
      <c r="P798" s="3">
        <f t="shared" si="223"/>
        <v>64.338163274147945</v>
      </c>
      <c r="Q798" s="3">
        <f t="shared" si="224"/>
        <v>-90.039802197841382</v>
      </c>
      <c r="R798">
        <f t="shared" si="225"/>
        <v>89.960197802158618</v>
      </c>
      <c r="S798">
        <f t="shared" si="226"/>
        <v>1.7457509012243383E-2</v>
      </c>
      <c r="T798">
        <f t="shared" si="209"/>
        <v>64.338163274147945</v>
      </c>
    </row>
    <row r="799" spans="1:20" x14ac:dyDescent="0.25">
      <c r="A799">
        <f t="shared" si="210"/>
        <v>110.10558142936043</v>
      </c>
      <c r="B799">
        <f t="shared" si="227"/>
        <v>17.523847546489908</v>
      </c>
      <c r="C799" t="str">
        <f t="shared" si="211"/>
        <v>-1.14470204200828-1641.57547126126i</v>
      </c>
      <c r="D799" t="str">
        <f t="shared" si="212"/>
        <v>3.4781249979823-908.219255787682i</v>
      </c>
      <c r="E799" t="str">
        <f t="shared" si="213"/>
        <v>162.469519852654+0.0127979723022457i</v>
      </c>
      <c r="F799" t="str">
        <f t="shared" si="214"/>
        <v>2.42492492473679-8523.0778368156i</v>
      </c>
      <c r="G799" t="str">
        <f t="shared" si="215"/>
        <v>0.999999999922411-0.0000088084465136654i</v>
      </c>
      <c r="H799" t="str">
        <f t="shared" si="216"/>
        <v>1078.66256579176+3.68690344834865i</v>
      </c>
      <c r="I799" t="str">
        <f t="shared" si="217"/>
        <v>96.0266808301587-25935.291889413i</v>
      </c>
      <c r="K799" t="str">
        <f t="shared" si="218"/>
        <v>0.0111247578129267-0.0000512374508692305i</v>
      </c>
      <c r="L799" t="str">
        <f t="shared" si="219"/>
        <v>0.00015-16.103176808776i</v>
      </c>
      <c r="M799" t="str">
        <f t="shared" si="220"/>
        <v>0.0004-2.84173708390164i</v>
      </c>
      <c r="N799">
        <f t="shared" si="221"/>
        <v>89.960046561169605</v>
      </c>
      <c r="O799">
        <f t="shared" si="222"/>
        <v>64.305219195132125</v>
      </c>
      <c r="P799" s="3">
        <f t="shared" si="223"/>
        <v>64.305219195132125</v>
      </c>
      <c r="Q799" s="3">
        <f t="shared" si="224"/>
        <v>-90.039953438830395</v>
      </c>
      <c r="R799">
        <f t="shared" si="225"/>
        <v>89.960046561169605</v>
      </c>
      <c r="S799">
        <f t="shared" si="226"/>
        <v>1.7523847546489908E-2</v>
      </c>
      <c r="T799">
        <f t="shared" si="209"/>
        <v>64.305219195132125</v>
      </c>
    </row>
    <row r="800" spans="1:20" x14ac:dyDescent="0.25">
      <c r="A800">
        <f t="shared" si="210"/>
        <v>110.52398263879201</v>
      </c>
      <c r="B800">
        <f t="shared" si="227"/>
        <v>17.590438167166571</v>
      </c>
      <c r="C800" t="str">
        <f t="shared" si="211"/>
        <v>-1.14470179526869-1635.36104823204i</v>
      </c>
      <c r="D800" t="str">
        <f t="shared" si="212"/>
        <v>3.47812499796692-904.781088290058i</v>
      </c>
      <c r="E800" t="str">
        <f t="shared" si="213"/>
        <v>162.469519722383+0.0128466056684356i</v>
      </c>
      <c r="F800" t="str">
        <f t="shared" si="214"/>
        <v>2.42492492473535-8490.81274853378i</v>
      </c>
      <c r="G800" t="str">
        <f t="shared" si="215"/>
        <v>0.999999999921821-0.0000088419186104121i</v>
      </c>
      <c r="H800" t="str">
        <f t="shared" si="216"/>
        <v>1078.66264864043+3.70091373073105i</v>
      </c>
      <c r="I800" t="str">
        <f t="shared" si="217"/>
        <v>96.026682578967-25837.1126617557i</v>
      </c>
      <c r="K800" t="str">
        <f t="shared" si="218"/>
        <v>0.0111247559688493-0.0000514321444320389i</v>
      </c>
      <c r="L800" t="str">
        <f t="shared" si="219"/>
        <v>0.00015-16.0422163865072i</v>
      </c>
      <c r="M800" t="str">
        <f t="shared" si="220"/>
        <v>0.0004-2.83097936232481i</v>
      </c>
      <c r="N800">
        <f t="shared" si="221"/>
        <v>89.959894745549107</v>
      </c>
      <c r="O800">
        <f t="shared" si="222"/>
        <v>64.272275114196731</v>
      </c>
      <c r="P800" s="3">
        <f t="shared" si="223"/>
        <v>64.272275114196731</v>
      </c>
      <c r="Q800" s="3">
        <f t="shared" si="224"/>
        <v>-90.040105254450893</v>
      </c>
      <c r="R800">
        <f t="shared" si="225"/>
        <v>89.959894745549107</v>
      </c>
      <c r="S800">
        <f t="shared" si="226"/>
        <v>1.7590438167166572E-2</v>
      </c>
      <c r="T800">
        <f t="shared" si="209"/>
        <v>64.272275114196731</v>
      </c>
    </row>
    <row r="801" spans="1:20" x14ac:dyDescent="0.25">
      <c r="A801">
        <f t="shared" si="210"/>
        <v>110.94397377281942</v>
      </c>
      <c r="B801">
        <f t="shared" si="227"/>
        <v>17.657281832201804</v>
      </c>
      <c r="C801" t="str">
        <f t="shared" si="211"/>
        <v>-1.14470154665039-1629.17015042054i</v>
      </c>
      <c r="D801" t="str">
        <f t="shared" si="212"/>
        <v>3.47812499795145-901.355936372153i</v>
      </c>
      <c r="E801" t="str">
        <f t="shared" si="213"/>
        <v>162.469519591119+0.0128954238536807i</v>
      </c>
      <c r="F801" t="str">
        <f t="shared" si="214"/>
        <v>2.42492492473392-8458.66980344399i</v>
      </c>
      <c r="G801" t="str">
        <f t="shared" si="215"/>
        <v>0.999999999921225-8.87551790112638E-06i</v>
      </c>
      <c r="H801" t="str">
        <f t="shared" si="216"/>
        <v>1078.66273211996+3.71497725275043i</v>
      </c>
      <c r="I801" t="str">
        <f t="shared" si="217"/>
        <v>96.0266843410926-25739.3051096388i</v>
      </c>
      <c r="K801" t="str">
        <f t="shared" si="218"/>
        <v>0.0111247541107309-0.0000516275777302538i</v>
      </c>
      <c r="L801" t="str">
        <f t="shared" si="219"/>
        <v>0.00015-15.981486736907i</v>
      </c>
      <c r="M801" t="str">
        <f t="shared" si="220"/>
        <v>0.0004-2.82026236533653i</v>
      </c>
      <c r="N801">
        <f t="shared" si="221"/>
        <v>89.959742353114464</v>
      </c>
      <c r="O801">
        <f t="shared" si="222"/>
        <v>64.239331031327197</v>
      </c>
      <c r="P801" s="3">
        <f t="shared" si="223"/>
        <v>64.239331031327197</v>
      </c>
      <c r="Q801" s="3">
        <f t="shared" si="224"/>
        <v>-90.040257646885536</v>
      </c>
      <c r="R801">
        <f t="shared" si="225"/>
        <v>89.959742353114464</v>
      </c>
      <c r="S801">
        <f t="shared" si="226"/>
        <v>1.7657281832201804E-2</v>
      </c>
      <c r="T801">
        <f t="shared" si="209"/>
        <v>64.239331031327197</v>
      </c>
    </row>
    <row r="802" spans="1:20" x14ac:dyDescent="0.25">
      <c r="A802">
        <f t="shared" si="210"/>
        <v>111.36556087315614</v>
      </c>
      <c r="B802">
        <f t="shared" si="227"/>
        <v>17.724379503164172</v>
      </c>
      <c r="C802" t="str">
        <f t="shared" si="211"/>
        <v>-1.14470129613908-1623.00268876863i</v>
      </c>
      <c r="D802" t="str">
        <f t="shared" si="212"/>
        <v>3.47812499793585-897.943750761995i</v>
      </c>
      <c r="E802" t="str">
        <f t="shared" si="213"/>
        <v>162.469519458856+0.0129444275604306i</v>
      </c>
      <c r="F802" t="str">
        <f t="shared" si="214"/>
        <v>2.42492492473245-8426.64853915904i</v>
      </c>
      <c r="G802" t="str">
        <f t="shared" si="215"/>
        <v>0.999999999920625-8.90924486914532E-06i</v>
      </c>
      <c r="H802" t="str">
        <f t="shared" si="216"/>
        <v>1078.66281623515+3.72909421672386i</v>
      </c>
      <c r="I802" t="str">
        <f t="shared" si="217"/>
        <v>96.0266861166353-25641.8678260672i</v>
      </c>
      <c r="K802" t="str">
        <f t="shared" si="218"/>
        <v>0.0111247522384646-0.000051823753573724i</v>
      </c>
      <c r="L802" t="str">
        <f t="shared" si="219"/>
        <v>0.00015-15.9209869863588i</v>
      </c>
      <c r="M802" t="str">
        <f t="shared" si="220"/>
        <v>0.0004-2.80958593876921i</v>
      </c>
      <c r="N802">
        <f t="shared" si="221"/>
        <v>89.959589381674746</v>
      </c>
      <c r="O802">
        <f t="shared" si="222"/>
        <v>64.206386946508843</v>
      </c>
      <c r="P802" s="3">
        <f t="shared" si="223"/>
        <v>64.206386946508843</v>
      </c>
      <c r="Q802" s="3">
        <f t="shared" si="224"/>
        <v>-90.040410618325254</v>
      </c>
      <c r="R802">
        <f t="shared" si="225"/>
        <v>89.959589381674746</v>
      </c>
      <c r="S802">
        <f t="shared" si="226"/>
        <v>1.7724379503164172E-2</v>
      </c>
      <c r="T802">
        <f t="shared" si="209"/>
        <v>64.206386946508843</v>
      </c>
    </row>
    <row r="803" spans="1:20" x14ac:dyDescent="0.25">
      <c r="A803">
        <f t="shared" si="210"/>
        <v>111.78875000447414</v>
      </c>
      <c r="B803">
        <f t="shared" si="227"/>
        <v>17.791732145276196</v>
      </c>
      <c r="C803" t="str">
        <f t="shared" si="211"/>
        <v>-1.14470104372043-1616.8585745553i</v>
      </c>
      <c r="D803" t="str">
        <f t="shared" si="212"/>
        <v>3.47812499792012-894.544482374155i</v>
      </c>
      <c r="E803" t="str">
        <f t="shared" si="213"/>
        <v>162.469519325587+0.0129936174938044i</v>
      </c>
      <c r="F803" t="str">
        <f t="shared" si="214"/>
        <v>2.42492492473098-8394.74849504238i</v>
      </c>
      <c r="G803" t="str">
        <f t="shared" si="215"/>
        <v>0.999999999920021-8.94309999964267E-06i</v>
      </c>
      <c r="H803" t="str">
        <f t="shared" si="216"/>
        <v>1078.66290099084+3.74326482573726i</v>
      </c>
      <c r="I803" t="str">
        <f t="shared" si="217"/>
        <v>96.0266879056976-25544.7994093731i</v>
      </c>
      <c r="K803" t="str">
        <f t="shared" si="218"/>
        <v>0.0111247503519427-0.0000520206747829624i</v>
      </c>
      <c r="L803" t="str">
        <f t="shared" si="219"/>
        <v>0.00015-15.8607162645535i</v>
      </c>
      <c r="M803" t="str">
        <f t="shared" si="220"/>
        <v>0.0004-2.79894992903886i</v>
      </c>
      <c r="N803">
        <f t="shared" si="221"/>
        <v>89.959435829030767</v>
      </c>
      <c r="O803">
        <f t="shared" si="222"/>
        <v>64.173442859726862</v>
      </c>
      <c r="P803" s="3">
        <f t="shared" si="223"/>
        <v>64.173442859726862</v>
      </c>
      <c r="Q803" s="3">
        <f t="shared" si="224"/>
        <v>-90.040564170969233</v>
      </c>
      <c r="R803">
        <f t="shared" si="225"/>
        <v>89.959435829030767</v>
      </c>
      <c r="S803">
        <f t="shared" si="226"/>
        <v>1.7791732145276195E-2</v>
      </c>
      <c r="T803">
        <f t="shared" si="209"/>
        <v>64.173442859726862</v>
      </c>
    </row>
    <row r="804" spans="1:20" x14ac:dyDescent="0.25">
      <c r="A804">
        <f t="shared" si="210"/>
        <v>112.21354725449115</v>
      </c>
      <c r="B804">
        <f t="shared" si="227"/>
        <v>17.859340727428247</v>
      </c>
      <c r="C804" t="str">
        <f t="shared" si="211"/>
        <v>-1.14470078937978-1610.7377193954i</v>
      </c>
      <c r="D804" t="str">
        <f t="shared" si="212"/>
        <v>3.47812499790429-891.158082309014i</v>
      </c>
      <c r="E804" t="str">
        <f t="shared" si="213"/>
        <v>162.469519191302+0.0130429943616141i</v>
      </c>
      <c r="F804" t="str">
        <f t="shared" si="214"/>
        <v>2.4249249247295-8362.96921220115i</v>
      </c>
      <c r="G804" t="str">
        <f t="shared" si="215"/>
        <v>0.999999999919412-8.97708377963584E-06i</v>
      </c>
      <c r="H804" t="str">
        <f t="shared" si="216"/>
        <v>1078.6629863919+3.75748928364841i</v>
      </c>
      <c r="I804" t="str">
        <f t="shared" si="217"/>
        <v>96.0266897083828-25448.0984631947i</v>
      </c>
      <c r="K804" t="str">
        <f t="shared" si="218"/>
        <v>0.0111247484510567-0.0000522183441891872i</v>
      </c>
      <c r="L804" t="str">
        <f t="shared" si="219"/>
        <v>0.00015-15.8006737044765i</v>
      </c>
      <c r="M804" t="str">
        <f t="shared" si="220"/>
        <v>0.0004-2.78835418314291i</v>
      </c>
      <c r="N804">
        <f t="shared" si="221"/>
        <v>89.959281692974884</v>
      </c>
      <c r="O804">
        <f t="shared" si="222"/>
        <v>64.140498770966232</v>
      </c>
      <c r="P804" s="3">
        <f t="shared" si="223"/>
        <v>64.140498770966232</v>
      </c>
      <c r="Q804" s="3">
        <f t="shared" si="224"/>
        <v>-90.040718307025116</v>
      </c>
      <c r="R804">
        <f t="shared" si="225"/>
        <v>89.959281692974884</v>
      </c>
      <c r="S804">
        <f t="shared" si="226"/>
        <v>1.7859340727428247E-2</v>
      </c>
      <c r="T804">
        <f t="shared" si="209"/>
        <v>64.140498770966232</v>
      </c>
    </row>
    <row r="805" spans="1:20" x14ac:dyDescent="0.25">
      <c r="A805">
        <f t="shared" si="210"/>
        <v>112.63995873405821</v>
      </c>
      <c r="B805">
        <f t="shared" si="227"/>
        <v>17.927206222192474</v>
      </c>
      <c r="C805" t="str">
        <f t="shared" si="211"/>
        <v>-1.14470053310263-1604.64003523838i</v>
      </c>
      <c r="D805" t="str">
        <f t="shared" si="212"/>
        <v>3.47812499788834-887.784501852071i</v>
      </c>
      <c r="E805" t="str">
        <f t="shared" si="213"/>
        <v>162.469519055996+0.0130925588743509i</v>
      </c>
      <c r="F805" t="str">
        <f t="shared" si="214"/>
        <v>2.42492492472802-8331.31023347969i</v>
      </c>
      <c r="G805" t="str">
        <f t="shared" si="215"/>
        <v>0.999999999918798-9.01119669799293E-06i</v>
      </c>
      <c r="H805" t="str">
        <f t="shared" si="216"/>
        <v>1078.66307244325+3.77176779508982i</v>
      </c>
      <c r="I805" t="str">
        <f t="shared" si="217"/>
        <v>96.0266915247952-25351.7635964564i</v>
      </c>
      <c r="K805" t="str">
        <f t="shared" si="218"/>
        <v>0.0111247465356971-0.0000524167646343609i</v>
      </c>
      <c r="L805" t="str">
        <f t="shared" si="219"/>
        <v>0.00015-15.7408584423954i</v>
      </c>
      <c r="M805" t="str">
        <f t="shared" si="220"/>
        <v>0.0004-2.77779854865801i</v>
      </c>
      <c r="N805">
        <f t="shared" si="221"/>
        <v>89.959126971291198</v>
      </c>
      <c r="O805">
        <f t="shared" si="222"/>
        <v>64.107554680211948</v>
      </c>
      <c r="P805" s="3">
        <f t="shared" si="223"/>
        <v>64.107554680211948</v>
      </c>
      <c r="Q805" s="3">
        <f t="shared" si="224"/>
        <v>-90.040873028708802</v>
      </c>
      <c r="R805">
        <f t="shared" si="225"/>
        <v>89.959126971291198</v>
      </c>
      <c r="S805">
        <f t="shared" si="226"/>
        <v>1.7927206222192474E-2</v>
      </c>
      <c r="T805">
        <f t="shared" si="209"/>
        <v>64.107554680211948</v>
      </c>
    </row>
    <row r="806" spans="1:20" x14ac:dyDescent="0.25">
      <c r="A806">
        <f t="shared" si="210"/>
        <v>113.06799057724763</v>
      </c>
      <c r="B806">
        <f t="shared" si="227"/>
        <v>17.995329605836805</v>
      </c>
      <c r="C806" t="str">
        <f t="shared" si="211"/>
        <v>-1.14470027487406-1598.565434367i</v>
      </c>
      <c r="D806" t="str">
        <f t="shared" si="212"/>
        <v>3.47812499787224-884.423692473233i</v>
      </c>
      <c r="E806" t="str">
        <f t="shared" si="213"/>
        <v>162.469518919659+0.0131423117452181i</v>
      </c>
      <c r="F806" t="str">
        <f t="shared" si="214"/>
        <v>2.42492492472651-8299.77110345291i</v>
      </c>
      <c r="G806" t="str">
        <f t="shared" si="215"/>
        <v>0.99999999991818-9.04543924543971E-06i</v>
      </c>
      <c r="H806" t="str">
        <f t="shared" si="216"/>
        <v>1078.66315914984+3.78610056547155i</v>
      </c>
      <c r="I806" t="str">
        <f t="shared" si="217"/>
        <v>96.0266933550359-25255.7934233487i</v>
      </c>
      <c r="K806" t="str">
        <f t="shared" si="218"/>
        <v>0.0111247446057539-0.0000526159389712324i</v>
      </c>
      <c r="L806" t="str">
        <f t="shared" si="219"/>
        <v>0.00015-15.6812696178476i</v>
      </c>
      <c r="M806" t="str">
        <f t="shared" si="220"/>
        <v>0.0004-2.76728287373781i</v>
      </c>
      <c r="N806">
        <f t="shared" si="221"/>
        <v>89.958971661755314</v>
      </c>
      <c r="O806">
        <f t="shared" si="222"/>
        <v>64.074610587448774</v>
      </c>
      <c r="P806" s="3">
        <f t="shared" si="223"/>
        <v>64.074610587448774</v>
      </c>
      <c r="Q806" s="3">
        <f t="shared" si="224"/>
        <v>-90.041028338244686</v>
      </c>
      <c r="R806">
        <f t="shared" si="225"/>
        <v>89.958971661755314</v>
      </c>
      <c r="S806">
        <f t="shared" si="226"/>
        <v>1.7995329605836805E-2</v>
      </c>
      <c r="T806">
        <f t="shared" si="209"/>
        <v>64.074610587448774</v>
      </c>
    </row>
    <row r="807" spans="1:20" x14ac:dyDescent="0.25">
      <c r="A807">
        <f t="shared" si="210"/>
        <v>113.49764894144116</v>
      </c>
      <c r="B807">
        <f t="shared" si="227"/>
        <v>18.063711858338984</v>
      </c>
      <c r="C807" t="str">
        <f t="shared" si="211"/>
        <v>-1.14470001467938-1592.51382939609i</v>
      </c>
      <c r="D807" t="str">
        <f t="shared" si="212"/>
        <v>3.47812499785605-881.075605826143i</v>
      </c>
      <c r="E807" t="str">
        <f t="shared" si="213"/>
        <v>162.469518782283+0.0131922536901176i</v>
      </c>
      <c r="F807" t="str">
        <f t="shared" si="214"/>
        <v>2.42492492472501-8268.35136841998i</v>
      </c>
      <c r="G807" t="str">
        <f t="shared" si="215"/>
        <v>0.999999999917557-9.07981191456672E-06i</v>
      </c>
      <c r="H807" t="str">
        <f t="shared" si="216"/>
        <v>1078.66324651667+3.80048780098452i</v>
      </c>
      <c r="I807" t="str">
        <f t="shared" si="217"/>
        <v>96.0266951992149-25160.186563309i</v>
      </c>
      <c r="K807" t="str">
        <f t="shared" si="218"/>
        <v>0.0111247426611159-0.0000528158700633773i</v>
      </c>
      <c r="L807" t="str">
        <f t="shared" si="219"/>
        <v>0.00015-15.6219063736278i</v>
      </c>
      <c r="M807" t="str">
        <f t="shared" si="220"/>
        <v>0.0004-2.75680700711079i</v>
      </c>
      <c r="N807">
        <f t="shared" si="221"/>
        <v>89.958815762134421</v>
      </c>
      <c r="O807">
        <f t="shared" si="222"/>
        <v>64.041666492661463</v>
      </c>
      <c r="P807" s="3">
        <f t="shared" si="223"/>
        <v>64.041666492661463</v>
      </c>
      <c r="Q807" s="3">
        <f t="shared" si="224"/>
        <v>-90.041184237865579</v>
      </c>
      <c r="R807">
        <f t="shared" si="225"/>
        <v>89.958815762134421</v>
      </c>
      <c r="S807">
        <f t="shared" si="226"/>
        <v>1.8063711858338983E-2</v>
      </c>
      <c r="T807">
        <f t="shared" si="209"/>
        <v>64.041666492661463</v>
      </c>
    </row>
    <row r="808" spans="1:20" x14ac:dyDescent="0.25">
      <c r="A808">
        <f t="shared" si="210"/>
        <v>113.92894000741863</v>
      </c>
      <c r="B808">
        <f t="shared" si="227"/>
        <v>18.132353963400671</v>
      </c>
      <c r="C808" t="str">
        <f t="shared" si="211"/>
        <v>-1.14469975250357-1586.48513327128i</v>
      </c>
      <c r="D808" t="str">
        <f t="shared" si="212"/>
        <v>3.47812499783971-877.740193747432i</v>
      </c>
      <c r="E808" t="str">
        <f t="shared" si="213"/>
        <v>162.469518643863+0.0132423854276864i</v>
      </c>
      <c r="F808" t="str">
        <f t="shared" si="214"/>
        <v>2.42492492472347-8237.05057639728i</v>
      </c>
      <c r="G808" t="str">
        <f t="shared" si="215"/>
        <v>0.999999999916929-9.11431519983636E-06i</v>
      </c>
      <c r="H808" t="str">
        <f t="shared" si="216"/>
        <v>1078.66333454875+3.81492970860311i</v>
      </c>
      <c r="I808" t="str">
        <f t="shared" si="217"/>
        <v>96.0266970574353-25064.9416409996i</v>
      </c>
      <c r="K808" t="str">
        <f t="shared" si="218"/>
        <v>0.0111247407016713-0.0000530165607852394i</v>
      </c>
      <c r="L808" t="str">
        <f t="shared" si="219"/>
        <v>0.00015-15.5627678557759i</v>
      </c>
      <c r="M808" t="str">
        <f t="shared" si="220"/>
        <v>0.0004-2.74637079807809i</v>
      </c>
      <c r="N808">
        <f t="shared" si="221"/>
        <v>89.958659270187269</v>
      </c>
      <c r="O808">
        <f t="shared" si="222"/>
        <v>64.008722395834567</v>
      </c>
      <c r="P808" s="3">
        <f t="shared" si="223"/>
        <v>64.008722395834567</v>
      </c>
      <c r="Q808" s="3">
        <f t="shared" si="224"/>
        <v>-90.041340729812731</v>
      </c>
      <c r="R808">
        <f t="shared" si="225"/>
        <v>89.958659270187269</v>
      </c>
      <c r="S808">
        <f t="shared" si="226"/>
        <v>1.8132353963400672E-2</v>
      </c>
      <c r="T808">
        <f t="shared" si="209"/>
        <v>64.008722395834567</v>
      </c>
    </row>
    <row r="809" spans="1:20" x14ac:dyDescent="0.25">
      <c r="A809">
        <f t="shared" si="210"/>
        <v>114.36186997944684</v>
      </c>
      <c r="B809">
        <f t="shared" si="227"/>
        <v>18.201256908461595</v>
      </c>
      <c r="C809" t="str">
        <f t="shared" si="211"/>
        <v>-1.14469948833151-1580.47925926776i</v>
      </c>
      <c r="D809" t="str">
        <f t="shared" si="212"/>
        <v>3.47812499782327-874.417408256093i</v>
      </c>
      <c r="E809" t="str">
        <f t="shared" si="213"/>
        <v>162.469518504388+0.0132927076792871i</v>
      </c>
      <c r="F809" t="str">
        <f t="shared" si="214"/>
        <v>2.42492492472195-8205.86827711256i</v>
      </c>
      <c r="G809" t="str">
        <f t="shared" si="215"/>
        <v>0.999999999916297-9.14894959758995E-06i</v>
      </c>
      <c r="H809" t="str">
        <f t="shared" si="216"/>
        <v>1078.66342325116+3.82942649608829i</v>
      </c>
      <c r="I809" t="str">
        <f t="shared" si="217"/>
        <v>96.0266989298055-24970.0572862912i</v>
      </c>
      <c r="K809" t="str">
        <f t="shared" si="218"/>
        <v>0.0111247387273073-0.0000532180140221701i</v>
      </c>
      <c r="L809" t="str">
        <f t="shared" si="219"/>
        <v>0.00015-15.5038532135643i</v>
      </c>
      <c r="M809" t="str">
        <f t="shared" si="220"/>
        <v>0.0004-2.73597409651135i</v>
      </c>
      <c r="N809">
        <f t="shared" si="221"/>
        <v>89.958502183664052</v>
      </c>
      <c r="O809">
        <f t="shared" si="222"/>
        <v>63.975778296952612</v>
      </c>
      <c r="P809" s="3">
        <f t="shared" si="223"/>
        <v>63.975778296952612</v>
      </c>
      <c r="Q809" s="3">
        <f t="shared" si="224"/>
        <v>-90.041497816335948</v>
      </c>
      <c r="R809">
        <f t="shared" si="225"/>
        <v>89.958502183664052</v>
      </c>
      <c r="S809">
        <f t="shared" si="226"/>
        <v>1.8201256908461593E-2</v>
      </c>
      <c r="T809">
        <f t="shared" si="209"/>
        <v>63.975778296952612</v>
      </c>
    </row>
    <row r="810" spans="1:20" x14ac:dyDescent="0.25">
      <c r="A810">
        <f t="shared" si="210"/>
        <v>114.79644508536873</v>
      </c>
      <c r="B810">
        <f t="shared" si="227"/>
        <v>18.270421684713749</v>
      </c>
      <c r="C810" t="str">
        <f t="shared" si="211"/>
        <v>-1.144699222148-1574.49612098899i</v>
      </c>
      <c r="D810" t="str">
        <f t="shared" si="212"/>
        <v>3.47812499780669-871.107201552733i</v>
      </c>
      <c r="E810" t="str">
        <f t="shared" si="213"/>
        <v>162.46951836385+0.0133432211690278i</v>
      </c>
      <c r="F810" t="str">
        <f t="shared" si="214"/>
        <v>2.4249249247204-8174.80402199789i</v>
      </c>
      <c r="G810" t="str">
        <f t="shared" si="215"/>
        <v>0.999999999915659-9.18371560605494E-06i</v>
      </c>
      <c r="H810" t="str">
        <f t="shared" si="216"/>
        <v>1078.66351262899+3.84397837199061i</v>
      </c>
      <c r="I810" t="str">
        <f t="shared" si="217"/>
        <v>96.0267008164318-24875.5321342399i</v>
      </c>
      <c r="K810" t="str">
        <f t="shared" si="218"/>
        <v>0.0111247367379104-0.0000534202326704721i</v>
      </c>
      <c r="L810" t="str">
        <f t="shared" si="219"/>
        <v>0.00015-15.4451615994863i</v>
      </c>
      <c r="M810" t="str">
        <f t="shared" si="220"/>
        <v>0.0004-2.72561675285052i</v>
      </c>
      <c r="N810">
        <f t="shared" si="221"/>
        <v>89.958344500306424</v>
      </c>
      <c r="O810">
        <f t="shared" si="222"/>
        <v>63.942834195999794</v>
      </c>
      <c r="P810" s="3">
        <f t="shared" si="223"/>
        <v>63.942834195999794</v>
      </c>
      <c r="Q810" s="3">
        <f t="shared" si="224"/>
        <v>-90.041655499693576</v>
      </c>
      <c r="R810">
        <f t="shared" si="225"/>
        <v>89.958344500306424</v>
      </c>
      <c r="S810">
        <f t="shared" si="226"/>
        <v>1.8270421684713749E-2</v>
      </c>
      <c r="T810">
        <f t="shared" si="209"/>
        <v>63.942834195999794</v>
      </c>
    </row>
    <row r="811" spans="1:20" x14ac:dyDescent="0.25">
      <c r="A811">
        <f t="shared" si="210"/>
        <v>115.23267157669314</v>
      </c>
      <c r="B811">
        <f t="shared" si="227"/>
        <v>18.339849287115662</v>
      </c>
      <c r="C811" t="str">
        <f t="shared" si="211"/>
        <v>-1.14469895393777-1568.53563236556i</v>
      </c>
      <c r="D811" t="str">
        <f t="shared" si="212"/>
        <v>3.47812499779-867.809526018922i</v>
      </c>
      <c r="E811" t="str">
        <f t="shared" si="213"/>
        <v>162.469518222243+0.0133939266237671i</v>
      </c>
      <c r="F811" t="str">
        <f t="shared" si="214"/>
        <v>2.42492492471885-8143.85736418359i</v>
      </c>
      <c r="G811" t="str">
        <f t="shared" si="215"/>
        <v>0.999999999915017-9.21861372535203E-06i</v>
      </c>
      <c r="H811" t="str">
        <f t="shared" si="216"/>
        <v>1078.6636026874+3.85858554565322i</v>
      </c>
      <c r="I811" t="str">
        <f t="shared" si="217"/>
        <v>96.026702717424-24781.3648250701i</v>
      </c>
      <c r="K811" t="str">
        <f t="shared" si="218"/>
        <v>0.0111247347333661-0.0000536232196374393i</v>
      </c>
      <c r="L811" t="str">
        <f t="shared" si="219"/>
        <v>0.00015-15.3866921692431i</v>
      </c>
      <c r="M811" t="str">
        <f t="shared" si="220"/>
        <v>0.0004-2.71529861810173i</v>
      </c>
      <c r="N811">
        <f t="shared" si="221"/>
        <v>89.958186217847555</v>
      </c>
      <c r="O811">
        <f t="shared" si="222"/>
        <v>63.909890092960595</v>
      </c>
      <c r="P811" s="3">
        <f t="shared" si="223"/>
        <v>63.909890092960595</v>
      </c>
      <c r="Q811" s="3">
        <f t="shared" si="224"/>
        <v>-90.041813782152445</v>
      </c>
      <c r="R811">
        <f t="shared" si="225"/>
        <v>89.958186217847555</v>
      </c>
      <c r="S811">
        <f t="shared" si="226"/>
        <v>1.8339849287115663E-2</v>
      </c>
      <c r="T811">
        <f t="shared" si="209"/>
        <v>63.909890092960595</v>
      </c>
    </row>
    <row r="812" spans="1:20" x14ac:dyDescent="0.25">
      <c r="A812">
        <f t="shared" si="210"/>
        <v>115.67055572868458</v>
      </c>
      <c r="B812">
        <f t="shared" si="227"/>
        <v>18.409540714406702</v>
      </c>
      <c r="C812" t="str">
        <f t="shared" si="211"/>
        <v>-1.14469868368537-1562.59770765379i</v>
      </c>
      <c r="D812" t="str">
        <f t="shared" si="212"/>
        <v>3.47812499777316-864.52433421648i</v>
      </c>
      <c r="E812" t="str">
        <f t="shared" si="213"/>
        <v>162.469518079558+0.0134448247731308i</v>
      </c>
      <c r="F812" t="str">
        <f t="shared" si="214"/>
        <v>2.42492492471727-8113.0278584915i</v>
      </c>
      <c r="G812" t="str">
        <f t="shared" si="215"/>
        <v>0.99999999991437-9.25364445750238E-06i</v>
      </c>
      <c r="H812" t="str">
        <f t="shared" si="216"/>
        <v>1078.66369343156+3.8732482272149i</v>
      </c>
      <c r="I812" t="str">
        <f t="shared" si="217"/>
        <v>96.0267046328916-24687.554004153i</v>
      </c>
      <c r="K812" t="str">
        <f t="shared" si="218"/>
        <v>0.011124732713559-0.0000538269778413987i</v>
      </c>
      <c r="L812" t="str">
        <f t="shared" si="219"/>
        <v>0.00015-15.3284440817326i</v>
      </c>
      <c r="M812" t="str">
        <f t="shared" si="220"/>
        <v>0.0004-2.70501954383516i</v>
      </c>
      <c r="N812">
        <f t="shared" si="221"/>
        <v>89.958027334011916</v>
      </c>
      <c r="O812">
        <f t="shared" si="222"/>
        <v>63.876945987818843</v>
      </c>
      <c r="P812" s="3">
        <f t="shared" si="223"/>
        <v>63.876945987818843</v>
      </c>
      <c r="Q812" s="3">
        <f t="shared" si="224"/>
        <v>-90.041972665988084</v>
      </c>
      <c r="R812">
        <f t="shared" si="225"/>
        <v>89.958027334011916</v>
      </c>
      <c r="S812">
        <f t="shared" si="226"/>
        <v>1.8409540714406702E-2</v>
      </c>
      <c r="T812">
        <f t="shared" ref="T812:T875" si="228">P812</f>
        <v>63.876945987818843</v>
      </c>
    </row>
    <row r="813" spans="1:20" x14ac:dyDescent="0.25">
      <c r="A813">
        <f t="shared" ref="A813:A876" si="229">2*PI()*B813</f>
        <v>116.11010384045359</v>
      </c>
      <c r="B813">
        <f t="shared" si="227"/>
        <v>18.479496969121449</v>
      </c>
      <c r="C813" t="str">
        <f t="shared" ref="C813:C876" si="230">IMPRODUCT(D813,E813,$C$40,,K813,$C$41)</f>
        <v>-1.1446984113753-1556.68226143469i</v>
      </c>
      <c r="D813" t="str">
        <f t="shared" ref="D813:D876" si="231">IMDIV(IMPRODUCT($C$37,$C$38,COMPLEX(1,A813/$C$38)),IMSUM(-1*A813*A813/$C$39,COMPLEX(0,1*A813)))</f>
        <v>3.47812499775621-861.251578886833i</v>
      </c>
      <c r="E813" t="str">
        <f t="shared" ref="E813:E876" si="232">IMDIV(IMPRODUCT(IMSUM(F813,G813),$C$29,H813),IMSUM(1,I813))</f>
        <v>162.469517935787+0.0134959163495112i</v>
      </c>
      <c r="F813" t="str">
        <f t="shared" ref="F813:F876" si="233">IMDIV(IMPRODUCT($C$14,$C$15,COMPLEX(1,A813/$C$15)),IMSUM(-1*A813*A813/$C$16,COMPLEX(0,A813)))</f>
        <v>2.42492492471569-8082.31506142893i</v>
      </c>
      <c r="G813" t="str">
        <f t="shared" ref="G813:G876" si="234">IMDIV(1,COMPLEX(1,A813*$C$9*$C$10))</f>
        <v>0.999999999913718-9.28880830643483E-06i</v>
      </c>
      <c r="H813" t="str">
        <f t="shared" ref="H813:H876" si="235">IMDIV($C$3,IMSUM(K813,COMPLEX(0,$C$28*A813)))</f>
        <v>1078.6637848667+3.88796662761288i</v>
      </c>
      <c r="I813" t="str">
        <f t="shared" ref="I813:I876" si="236">IMPRODUCT(F813,$C$29,H813,$C$31)</f>
        <v>96.0267065629439-24594.0983219888i</v>
      </c>
      <c r="K813" t="str">
        <f t="shared" ref="K813:K876" si="237">IF($C$26&lt;=0,IMDIV(1,IMSUM(IMDIV(1,L813),1/$C$18)),IMDIV(1,IMSUM(IMDIV(1,L813),1/$C$18,IMDIV(1,M813))))</f>
        <v>0.011124730678373-0.0000540315102117523i</v>
      </c>
      <c r="L813" t="str">
        <f t="shared" ref="L813:L876" si="238">IMSUM($C$21/$C$22,IMDIV(1,COMPLEX(0,$C$20*$C$22*A813)))</f>
        <v>0.00015-15.2704164990362i</v>
      </c>
      <c r="M813" t="str">
        <f t="shared" ref="M813:M876" si="239">IMSUM($C$25/$C$26,IMDIV(1,COMPLEX(0,$C$24*$C$26*A813)))</f>
        <v>0.0004-2.69477938218286i</v>
      </c>
      <c r="N813">
        <f t="shared" ref="N813:N876" si="240">ABS(R813)</f>
        <v>89.95786784651537</v>
      </c>
      <c r="O813">
        <f t="shared" ref="O813:O876" si="241">ABS(P813)</f>
        <v>63.844001880558814</v>
      </c>
      <c r="P813" s="3">
        <f t="shared" ref="P813:P876" si="242">20*LOG10(IMABS(C813))</f>
        <v>63.844001880558814</v>
      </c>
      <c r="Q813" s="3">
        <f t="shared" ref="Q813:Q876" si="243">IMARGUMENT(C813)*180/PI()</f>
        <v>-90.04213215348463</v>
      </c>
      <c r="R813">
        <f t="shared" ref="R813:R876" si="244">IF(Q813&lt;0,Q813+180,Q813-180)</f>
        <v>89.95786784651537</v>
      </c>
      <c r="S813">
        <f t="shared" ref="S813:S876" si="245">B813/1000</f>
        <v>1.8479496969121448E-2</v>
      </c>
      <c r="T813">
        <f t="shared" si="228"/>
        <v>63.844001880558814</v>
      </c>
    </row>
    <row r="814" spans="1:20" x14ac:dyDescent="0.25">
      <c r="A814">
        <f t="shared" si="229"/>
        <v>116.55132223504731</v>
      </c>
      <c r="B814">
        <f t="shared" ref="B814:B877" si="246">B813*(1+B$42)</f>
        <v>18.549719057604111</v>
      </c>
      <c r="C814" t="str">
        <f t="shared" si="230"/>
        <v>-1.14469813699179-1550.78920861257i</v>
      </c>
      <c r="D814" t="str">
        <f t="shared" si="231"/>
        <v>3.47812499773914-857.991212950296i</v>
      </c>
      <c r="E814" t="str">
        <f t="shared" si="232"/>
        <v>162.469517790921+0.0135472020881014i</v>
      </c>
      <c r="F814" t="str">
        <f t="shared" si="233"/>
        <v>2.42492492471411-8051.71853118201i</v>
      </c>
      <c r="G814" t="str">
        <f t="shared" si="234"/>
        <v>0.999999999913061-9.32410577799316E-06i</v>
      </c>
      <c r="H814" t="str">
        <f t="shared" si="235"/>
        <v>1078.66387699807+3.90274095858615i</v>
      </c>
      <c r="I814" t="str">
        <f t="shared" si="236"/>
        <v>96.0267085076924-24500.9964341861i</v>
      </c>
      <c r="K814" t="str">
        <f t="shared" si="237"/>
        <v>0.011124728627691-0.0000542368196890189i</v>
      </c>
      <c r="L814" t="str">
        <f t="shared" si="238"/>
        <v>0.00015-15.2126085864079i</v>
      </c>
      <c r="M814" t="str">
        <f t="shared" si="239"/>
        <v>0.0004-2.68457798583668i</v>
      </c>
      <c r="N814">
        <f t="shared" si="240"/>
        <v>89.957707753065137</v>
      </c>
      <c r="O814">
        <f t="shared" si="241"/>
        <v>63.811057771164322</v>
      </c>
      <c r="P814" s="3">
        <f t="shared" si="242"/>
        <v>63.811057771164322</v>
      </c>
      <c r="Q814" s="3">
        <f t="shared" si="243"/>
        <v>-90.042292246934863</v>
      </c>
      <c r="R814">
        <f t="shared" si="244"/>
        <v>89.957707753065137</v>
      </c>
      <c r="S814">
        <f t="shared" si="245"/>
        <v>1.8549719057604112E-2</v>
      </c>
      <c r="T814">
        <f t="shared" si="228"/>
        <v>63.811057771164322</v>
      </c>
    </row>
    <row r="815" spans="1:20" x14ac:dyDescent="0.25">
      <c r="A815">
        <f t="shared" si="229"/>
        <v>116.99421725954051</v>
      </c>
      <c r="B815">
        <f t="shared" si="246"/>
        <v>18.620207990023008</v>
      </c>
      <c r="C815" t="str">
        <f t="shared" si="230"/>
        <v>-1.14469786051909-1544.91846441384i</v>
      </c>
      <c r="D815" t="str">
        <f t="shared" si="231"/>
        <v>3.4781249977219-854.743189505394i</v>
      </c>
      <c r="E815" t="str">
        <f t="shared" si="232"/>
        <v>162.469517644951+0.0135986827268753i</v>
      </c>
      <c r="F815" t="str">
        <f t="shared" si="233"/>
        <v>2.42492492471249-8021.2378276092i</v>
      </c>
      <c r="G815" t="str">
        <f t="shared" si="234"/>
        <v>0.999999999912399-9.35953737994333E-06i</v>
      </c>
      <c r="H815" t="str">
        <f t="shared" si="235"/>
        <v>1078.66396983098+3.91757143267841i</v>
      </c>
      <c r="I815" t="str">
        <f t="shared" si="236"/>
        <v>96.0267104672476-24408.2470014426i</v>
      </c>
      <c r="K815" t="str">
        <f t="shared" si="237"/>
        <v>0.011124726561395-0.0000544429092248765i</v>
      </c>
      <c r="L815" t="str">
        <f t="shared" si="238"/>
        <v>0.00015-15.1550195122613i</v>
      </c>
      <c r="M815" t="str">
        <f t="shared" si="239"/>
        <v>0.0004-2.67441520804611i</v>
      </c>
      <c r="N815">
        <f t="shared" si="240"/>
        <v>89.957547051359739</v>
      </c>
      <c r="O815">
        <f t="shared" si="241"/>
        <v>63.778113659618853</v>
      </c>
      <c r="P815" s="3">
        <f t="shared" si="242"/>
        <v>63.778113659618853</v>
      </c>
      <c r="Q815" s="3">
        <f t="shared" si="243"/>
        <v>-90.042452948640261</v>
      </c>
      <c r="R815">
        <f t="shared" si="244"/>
        <v>89.957547051359739</v>
      </c>
      <c r="S815">
        <f t="shared" si="245"/>
        <v>1.8620207990023008E-2</v>
      </c>
      <c r="T815">
        <f t="shared" si="228"/>
        <v>63.778113659618853</v>
      </c>
    </row>
    <row r="816" spans="1:20" x14ac:dyDescent="0.25">
      <c r="A816">
        <f t="shared" si="229"/>
        <v>117.43879528512674</v>
      </c>
      <c r="B816">
        <f t="shared" si="246"/>
        <v>18.690964780385094</v>
      </c>
      <c r="C816" t="str">
        <f t="shared" si="230"/>
        <v>-1.14469758194137-1539.06994438594i</v>
      </c>
      <c r="D816" t="str">
        <f t="shared" si="231"/>
        <v>3.47812499770456-851.507461828239i</v>
      </c>
      <c r="E816" t="str">
        <f t="shared" si="232"/>
        <v>162.469517497871+0.0136503590066148i</v>
      </c>
      <c r="F816" t="str">
        <f t="shared" si="233"/>
        <v>2.42492492471088-7990.87251223554i</v>
      </c>
      <c r="G816" t="str">
        <f t="shared" si="234"/>
        <v>0.999999999911732-9.39510362198085E-06i</v>
      </c>
      <c r="H816" t="str">
        <f t="shared" si="235"/>
        <v>1078.66406337077+3.93245826324108i</v>
      </c>
      <c r="I816" t="str">
        <f t="shared" si="236"/>
        <v>96.0267124417248-24315.848689527i</v>
      </c>
      <c r="K816" t="str">
        <f t="shared" si="237"/>
        <v>0.0111247244793661-0.000054649781782204i</v>
      </c>
      <c r="L816" t="str">
        <f t="shared" si="238"/>
        <v>0.00015-15.0976484481583i</v>
      </c>
      <c r="M816" t="str">
        <f t="shared" si="239"/>
        <v>0.0004-2.66429090261617i</v>
      </c>
      <c r="N816">
        <f t="shared" si="240"/>
        <v>89.957385739088949</v>
      </c>
      <c r="O816">
        <f t="shared" si="241"/>
        <v>63.745169545906393</v>
      </c>
      <c r="P816" s="3">
        <f t="shared" si="242"/>
        <v>63.745169545906393</v>
      </c>
      <c r="Q816" s="3">
        <f t="shared" si="243"/>
        <v>-90.042614260911051</v>
      </c>
      <c r="R816">
        <f t="shared" si="244"/>
        <v>89.957385739088949</v>
      </c>
      <c r="S816">
        <f t="shared" si="245"/>
        <v>1.8690964780385094E-2</v>
      </c>
      <c r="T816">
        <f t="shared" si="228"/>
        <v>63.745169545906393</v>
      </c>
    </row>
    <row r="817" spans="1:20" x14ac:dyDescent="0.25">
      <c r="A817">
        <f t="shared" si="229"/>
        <v>117.88506270721024</v>
      </c>
      <c r="B817">
        <f t="shared" si="246"/>
        <v>18.761990446550559</v>
      </c>
      <c r="C817" t="str">
        <f t="shared" si="230"/>
        <v>-1.14469730124255-1533.24356439591i</v>
      </c>
      <c r="D817" t="str">
        <f t="shared" si="231"/>
        <v>3.4781249976871-848.283983371796i</v>
      </c>
      <c r="E817" t="str">
        <f t="shared" si="232"/>
        <v>162.469517349671+0.0137022316709309i</v>
      </c>
      <c r="F817" t="str">
        <f t="shared" si="233"/>
        <v>2.42492492470926-7960.62214824571i</v>
      </c>
      <c r="G817" t="str">
        <f t="shared" si="234"/>
        <v>0.99999999991106-9.43080501573804E-06i</v>
      </c>
      <c r="H817" t="str">
        <f t="shared" si="235"/>
        <v>1078.66415762283+3.94740166443643i</v>
      </c>
      <c r="I817" t="str">
        <f t="shared" si="236"/>
        <v>96.0267144312373-24223.8001692587i</v>
      </c>
      <c r="K817" t="str">
        <f t="shared" si="237"/>
        <v>0.0111247223814845-0.0000548574403351243i</v>
      </c>
      <c r="L817" t="str">
        <f t="shared" si="238"/>
        <v>0.00015-15.0404945687968i</v>
      </c>
      <c r="M817" t="str">
        <f t="shared" si="239"/>
        <v>0.0004-2.65420492390532i</v>
      </c>
      <c r="N817">
        <f t="shared" si="240"/>
        <v>89.957223813933737</v>
      </c>
      <c r="O817">
        <f t="shared" si="241"/>
        <v>63.712225430010243</v>
      </c>
      <c r="P817" s="3">
        <f t="shared" si="242"/>
        <v>63.712225430010243</v>
      </c>
      <c r="Q817" s="3">
        <f t="shared" si="243"/>
        <v>-90.042776186066263</v>
      </c>
      <c r="R817">
        <f t="shared" si="244"/>
        <v>89.957223813933737</v>
      </c>
      <c r="S817">
        <f t="shared" si="245"/>
        <v>1.876199044655056E-2</v>
      </c>
      <c r="T817">
        <f t="shared" si="228"/>
        <v>63.712225430010243</v>
      </c>
    </row>
    <row r="818" spans="1:20" x14ac:dyDescent="0.25">
      <c r="A818">
        <f t="shared" si="229"/>
        <v>118.33302594549764</v>
      </c>
      <c r="B818">
        <f t="shared" si="246"/>
        <v>18.833286010247452</v>
      </c>
      <c r="C818" t="str">
        <f t="shared" si="230"/>
        <v>-1.14469701840649-1527.4392406293i</v>
      </c>
      <c r="D818" t="str">
        <f t="shared" si="231"/>
        <v>3.47812499766947-845.072707765236i</v>
      </c>
      <c r="E818" t="str">
        <f t="shared" si="232"/>
        <v>162.469517200342+0.0137543014662422i</v>
      </c>
      <c r="F818" t="str">
        <f t="shared" si="233"/>
        <v>2.4249249247076-7930.48630047799i</v>
      </c>
      <c r="G818" t="str">
        <f t="shared" si="234"/>
        <v>0.999999999910383-9.46664207479144E-06i</v>
      </c>
      <c r="H818" t="str">
        <f t="shared" si="235"/>
        <v>1078.66425259258+3.96240185124055i</v>
      </c>
      <c r="I818" t="str">
        <f t="shared" si="236"/>
        <v>96.0267164358974-24132.1001164884i</v>
      </c>
      <c r="K818" t="str">
        <f t="shared" si="237"/>
        <v>0.0111247202676295-0.0000550658878690454i</v>
      </c>
      <c r="L818" t="str">
        <f t="shared" si="238"/>
        <v>0.00015-14.9835570519992i</v>
      </c>
      <c r="M818" t="str">
        <f t="shared" si="239"/>
        <v>0.0004-2.6441571268234i</v>
      </c>
      <c r="N818">
        <f t="shared" si="240"/>
        <v>89.957061273566353</v>
      </c>
      <c r="O818">
        <f t="shared" si="241"/>
        <v>63.679281311913684</v>
      </c>
      <c r="P818" s="3">
        <f t="shared" si="242"/>
        <v>63.679281311913684</v>
      </c>
      <c r="Q818" s="3">
        <f t="shared" si="243"/>
        <v>-90.042938726433647</v>
      </c>
      <c r="R818">
        <f t="shared" si="244"/>
        <v>89.957061273566353</v>
      </c>
      <c r="S818">
        <f t="shared" si="245"/>
        <v>1.8833286010247453E-2</v>
      </c>
      <c r="T818">
        <f t="shared" si="228"/>
        <v>63.679281311913684</v>
      </c>
    </row>
    <row r="819" spans="1:20" x14ac:dyDescent="0.25">
      <c r="A819">
        <f t="shared" si="229"/>
        <v>118.78269144409053</v>
      </c>
      <c r="B819">
        <f t="shared" si="246"/>
        <v>18.904852497086392</v>
      </c>
      <c r="C819" t="str">
        <f t="shared" si="230"/>
        <v>-1.14469673341688-1521.656889589i</v>
      </c>
      <c r="D819" t="str">
        <f t="shared" si="231"/>
        <v>3.47812499765172-841.873588813291i</v>
      </c>
      <c r="E819" t="str">
        <f t="shared" si="232"/>
        <v>162.469517049877+0.0138065691418282i</v>
      </c>
      <c r="F819" t="str">
        <f t="shared" si="233"/>
        <v>2.42492492470594-7900.46453541819i</v>
      </c>
      <c r="G819" t="str">
        <f t="shared" si="234"/>
        <v>0.9999999999097-9.50261531466916E-06i</v>
      </c>
      <c r="H819" t="str">
        <f t="shared" si="235"/>
        <v>1078.66434828548+3.97745903944662i</v>
      </c>
      <c r="I819" t="str">
        <f t="shared" si="236"/>
        <v>96.0267184558226-24040.7472120803i</v>
      </c>
      <c r="K819" t="str">
        <f t="shared" si="237"/>
        <v>0.0111247181376795-0.0000552751273807053i</v>
      </c>
      <c r="L819" t="str">
        <f t="shared" si="238"/>
        <v>0.00015-14.9268350787002i</v>
      </c>
      <c r="M819" t="str">
        <f t="shared" si="239"/>
        <v>0.0004-2.63414736682945i</v>
      </c>
      <c r="N819">
        <f t="shared" si="240"/>
        <v>89.956898115650148</v>
      </c>
      <c r="O819">
        <f t="shared" si="241"/>
        <v>63.646337191600146</v>
      </c>
      <c r="P819" s="3">
        <f t="shared" si="242"/>
        <v>63.646337191600146</v>
      </c>
      <c r="Q819" s="3">
        <f t="shared" si="243"/>
        <v>-90.043101884349852</v>
      </c>
      <c r="R819">
        <f t="shared" si="244"/>
        <v>89.956898115650148</v>
      </c>
      <c r="S819">
        <f t="shared" si="245"/>
        <v>1.8904852497086393E-2</v>
      </c>
      <c r="T819">
        <f t="shared" si="228"/>
        <v>63.646337191600146</v>
      </c>
    </row>
    <row r="820" spans="1:20" x14ac:dyDescent="0.25">
      <c r="A820">
        <f t="shared" si="229"/>
        <v>119.23406567157807</v>
      </c>
      <c r="B820">
        <f t="shared" si="246"/>
        <v>18.97669093657532</v>
      </c>
      <c r="C820" t="str">
        <f t="shared" si="230"/>
        <v>-1.14469644625732-1515.89642809395i</v>
      </c>
      <c r="D820" t="str">
        <f t="shared" si="231"/>
        <v>3.47812499763385-838.686580495564i</v>
      </c>
      <c r="E820" t="str">
        <f t="shared" si="232"/>
        <v>162.469516898266+0.0138590354497986i</v>
      </c>
      <c r="F820" t="str">
        <f t="shared" si="233"/>
        <v>2.42492492470429-7870.55642119316i</v>
      </c>
      <c r="G820" t="str">
        <f t="shared" si="234"/>
        <v>0.999999999909013-9.53872525285835E-06i</v>
      </c>
      <c r="H820" t="str">
        <f t="shared" si="235"/>
        <v>1078.66444470703+3.99257344566779i</v>
      </c>
      <c r="I820" t="str">
        <f t="shared" si="236"/>
        <v>96.026720491127-23949.7401418921i</v>
      </c>
      <c r="K820" t="str">
        <f t="shared" si="237"/>
        <v>0.0111247159915121-0.0000554851618782132i</v>
      </c>
      <c r="L820" t="str">
        <f t="shared" si="238"/>
        <v>0.00015-14.870327832935i</v>
      </c>
      <c r="M820" t="str">
        <f t="shared" si="239"/>
        <v>0.0004-2.62417549992972i</v>
      </c>
      <c r="N820">
        <f t="shared" si="240"/>
        <v>89.956734337839663</v>
      </c>
      <c r="O820">
        <f t="shared" si="241"/>
        <v>63.613393069052776</v>
      </c>
      <c r="P820" s="3">
        <f t="shared" si="242"/>
        <v>63.613393069052776</v>
      </c>
      <c r="Q820" s="3">
        <f t="shared" si="243"/>
        <v>-90.043265662160337</v>
      </c>
      <c r="R820">
        <f t="shared" si="244"/>
        <v>89.956734337839663</v>
      </c>
      <c r="S820">
        <f t="shared" si="245"/>
        <v>1.8976690936575322E-2</v>
      </c>
      <c r="T820">
        <f t="shared" si="228"/>
        <v>63.613393069052776</v>
      </c>
    </row>
    <row r="821" spans="1:20" x14ac:dyDescent="0.25">
      <c r="A821">
        <f t="shared" si="229"/>
        <v>119.68715512113008</v>
      </c>
      <c r="B821">
        <f t="shared" si="246"/>
        <v>19.048802362134307</v>
      </c>
      <c r="C821" t="str">
        <f t="shared" si="230"/>
        <v>-1.14469615691136-1510.15777327795i</v>
      </c>
      <c r="D821" t="str">
        <f t="shared" si="231"/>
        <v>3.47812499761583-835.511636965861i</v>
      </c>
      <c r="E821" t="str">
        <f t="shared" si="232"/>
        <v>162.4695167455+0.0139117011451352i</v>
      </c>
      <c r="F821" t="str">
        <f t="shared" si="233"/>
        <v>2.42492492470262-7840.76152756454i</v>
      </c>
      <c r="G821" t="str">
        <f t="shared" si="234"/>
        <v>0.99999999990832-9.57497240881258E-06i</v>
      </c>
      <c r="H821" t="str">
        <f t="shared" si="235"/>
        <v>1078.66454186279+4.0077452873407i</v>
      </c>
      <c r="I821" t="str">
        <f t="shared" si="236"/>
        <v>96.0267225419304-23859.0775967566i</v>
      </c>
      <c r="K821" t="str">
        <f t="shared" si="237"/>
        <v>0.0111247138290036-0.0000556959943810932i</v>
      </c>
      <c r="L821" t="str">
        <f t="shared" si="238"/>
        <v>0.00015-14.8140345018281i</v>
      </c>
      <c r="M821" t="str">
        <f t="shared" si="239"/>
        <v>0.0004-2.61424138267554i</v>
      </c>
      <c r="N821">
        <f t="shared" si="240"/>
        <v>89.956569937780472</v>
      </c>
      <c r="O821">
        <f t="shared" si="241"/>
        <v>63.580448944254385</v>
      </c>
      <c r="P821" s="3">
        <f t="shared" si="242"/>
        <v>63.580448944254385</v>
      </c>
      <c r="Q821" s="3">
        <f t="shared" si="243"/>
        <v>-90.043430062219528</v>
      </c>
      <c r="R821">
        <f t="shared" si="244"/>
        <v>89.956569937780472</v>
      </c>
      <c r="S821">
        <f t="shared" si="245"/>
        <v>1.9048802362134305E-2</v>
      </c>
      <c r="T821">
        <f t="shared" si="228"/>
        <v>63.580448944254385</v>
      </c>
    </row>
    <row r="822" spans="1:20" x14ac:dyDescent="0.25">
      <c r="A822">
        <f t="shared" si="229"/>
        <v>120.14196631059036</v>
      </c>
      <c r="B822">
        <f t="shared" si="246"/>
        <v>19.121187811110417</v>
      </c>
      <c r="C822" t="str">
        <f t="shared" si="230"/>
        <v>-1.1446958653623-1504.44084258855i</v>
      </c>
      <c r="D822" t="str">
        <f t="shared" si="231"/>
        <v>3.47812499759769-832.348712551559i</v>
      </c>
      <c r="E822" t="str">
        <f t="shared" si="232"/>
        <v>162.469516591572+0.0139645669856791i</v>
      </c>
      <c r="F822" t="str">
        <f t="shared" si="233"/>
        <v>2.42492492470092-7811.07942592285i</v>
      </c>
      <c r="G822" t="str">
        <f t="shared" si="234"/>
        <v>0.999999999907622-9.61135730395935E-06i</v>
      </c>
      <c r="H822" t="str">
        <f t="shared" si="235"/>
        <v>1078.66463975835+4.02297478272804i</v>
      </c>
      <c r="I822" t="str">
        <f t="shared" si="236"/>
        <v>96.0267246083489-23768.7582724626i</v>
      </c>
      <c r="K822" t="str">
        <f t="shared" si="237"/>
        <v>0.0111247116500297-0.0000559076279203266i</v>
      </c>
      <c r="L822" t="str">
        <f t="shared" si="238"/>
        <v>0.00015-14.7579542755809i</v>
      </c>
      <c r="M822" t="str">
        <f t="shared" si="239"/>
        <v>0.0004-2.60434487216133i</v>
      </c>
      <c r="N822">
        <f t="shared" si="240"/>
        <v>89.956404913109282</v>
      </c>
      <c r="O822">
        <f t="shared" si="241"/>
        <v>63.547504817187999</v>
      </c>
      <c r="P822" s="3">
        <f t="shared" si="242"/>
        <v>63.547504817187999</v>
      </c>
      <c r="Q822" s="3">
        <f t="shared" si="243"/>
        <v>-90.043595086890718</v>
      </c>
      <c r="R822">
        <f t="shared" si="244"/>
        <v>89.956404913109282</v>
      </c>
      <c r="S822">
        <f t="shared" si="245"/>
        <v>1.9121187811110416E-2</v>
      </c>
      <c r="T822">
        <f t="shared" si="228"/>
        <v>63.547504817187999</v>
      </c>
    </row>
    <row r="823" spans="1:20" x14ac:dyDescent="0.25">
      <c r="A823">
        <f t="shared" si="229"/>
        <v>120.59850578257061</v>
      </c>
      <c r="B823">
        <f t="shared" si="246"/>
        <v>19.193848324792636</v>
      </c>
      <c r="C823" t="str">
        <f t="shared" si="230"/>
        <v>-1.14469557159338-1498.74555378574i</v>
      </c>
      <c r="D823" t="str">
        <f t="shared" si="231"/>
        <v>3.47812499757938-829.197761752919i</v>
      </c>
      <c r="E823" t="str">
        <f t="shared" si="232"/>
        <v>162.469516436471+0.014017633732169i</v>
      </c>
      <c r="F823" t="str">
        <f t="shared" si="233"/>
        <v>2.4249249246992-7781.509689281i</v>
      </c>
      <c r="G823" t="str">
        <f t="shared" si="234"/>
        <v>0.999999999906918-9.64788046170761E-06i</v>
      </c>
      <c r="H823" t="str">
        <f t="shared" si="235"/>
        <v>1078.66473839934+4.03826215092219i</v>
      </c>
      <c r="I823" t="str">
        <f t="shared" si="236"/>
        <v>96.0267266905018-23678.7808697362i</v>
      </c>
      <c r="K823" t="str">
        <f t="shared" si="237"/>
        <v>0.011124709454465-0.0000561200655383972i</v>
      </c>
      <c r="L823" t="str">
        <f t="shared" si="238"/>
        <v>0.00015-14.7020863474605i</v>
      </c>
      <c r="M823" t="str">
        <f t="shared" si="239"/>
        <v>0.0004-2.59448582602244i</v>
      </c>
      <c r="N823">
        <f t="shared" si="240"/>
        <v>89.956239261453788</v>
      </c>
      <c r="O823">
        <f t="shared" si="241"/>
        <v>63.514560687836109</v>
      </c>
      <c r="P823" s="3">
        <f t="shared" si="242"/>
        <v>63.514560687836109</v>
      </c>
      <c r="Q823" s="3">
        <f t="shared" si="243"/>
        <v>-90.043760738546212</v>
      </c>
      <c r="R823">
        <f t="shared" si="244"/>
        <v>89.956239261453788</v>
      </c>
      <c r="S823">
        <f t="shared" si="245"/>
        <v>1.9193848324792637E-2</v>
      </c>
      <c r="T823">
        <f t="shared" si="228"/>
        <v>63.514560687836109</v>
      </c>
    </row>
    <row r="824" spans="1:20" x14ac:dyDescent="0.25">
      <c r="A824">
        <f t="shared" si="229"/>
        <v>121.05678010454439</v>
      </c>
      <c r="B824">
        <f t="shared" si="246"/>
        <v>19.266784948426849</v>
      </c>
      <c r="C824" t="str">
        <f t="shared" si="230"/>
        <v>-1.14469527558771-1493.07182494093i</v>
      </c>
      <c r="D824" t="str">
        <f t="shared" si="231"/>
        <v>3.47812499756096-826.058739242475i</v>
      </c>
      <c r="E824" t="str">
        <f t="shared" si="232"/>
        <v>162.469516280189+0.0140709021482195i</v>
      </c>
      <c r="F824" t="str">
        <f t="shared" si="233"/>
        <v>2.4249249246975-7752.05189226857i</v>
      </c>
      <c r="G824" t="str">
        <f t="shared" si="234"/>
        <v>0.99999999990621-9.68454240745523E-06i</v>
      </c>
      <c r="H824" t="str">
        <f t="shared" si="235"/>
        <v>1078.66483779144+4.05360761184803i</v>
      </c>
      <c r="I824" t="str">
        <f t="shared" si="236"/>
        <v>96.0267287885094-23589.1440942227i</v>
      </c>
      <c r="K824" t="str">
        <f t="shared" si="237"/>
        <v>0.0111247072421832-0.000056333310289332i</v>
      </c>
      <c r="L824" t="str">
        <f t="shared" si="238"/>
        <v>0.00015-14.6464299137881i</v>
      </c>
      <c r="M824" t="str">
        <f t="shared" si="239"/>
        <v>0.0004-2.5846641024332i</v>
      </c>
      <c r="N824">
        <f t="shared" si="240"/>
        <v>89.956072980432722</v>
      </c>
      <c r="O824">
        <f t="shared" si="241"/>
        <v>63.481616556181592</v>
      </c>
      <c r="P824" s="3">
        <f t="shared" si="242"/>
        <v>63.481616556181592</v>
      </c>
      <c r="Q824" s="3">
        <f t="shared" si="243"/>
        <v>-90.043927019567278</v>
      </c>
      <c r="R824">
        <f t="shared" si="244"/>
        <v>89.956072980432722</v>
      </c>
      <c r="S824">
        <f t="shared" si="245"/>
        <v>1.926678494842685E-2</v>
      </c>
      <c r="T824">
        <f t="shared" si="228"/>
        <v>63.481616556181592</v>
      </c>
    </row>
    <row r="825" spans="1:20" x14ac:dyDescent="0.25">
      <c r="A825">
        <f t="shared" si="229"/>
        <v>121.51679586894164</v>
      </c>
      <c r="B825">
        <f t="shared" si="246"/>
        <v>19.339998731230871</v>
      </c>
      <c r="C825" t="str">
        <f t="shared" si="230"/>
        <v>-1.14469497732823-1487.4195744356i</v>
      </c>
      <c r="D825" t="str">
        <f t="shared" si="231"/>
        <v>3.47812499754238-822.931599864312i</v>
      </c>
      <c r="E825" t="str">
        <f t="shared" si="232"/>
        <v>162.469516122718+0.0141243730003632i</v>
      </c>
      <c r="F825" t="str">
        <f t="shared" si="233"/>
        <v>2.42492492469576-7722.70561112507i</v>
      </c>
      <c r="G825" t="str">
        <f t="shared" si="234"/>
        <v>0.999999999905495-9.72134366859662E-06i</v>
      </c>
      <c r="H825" t="str">
        <f t="shared" si="235"/>
        <v>1078.66493794037+4.06901138626641i</v>
      </c>
      <c r="I825" t="str">
        <f t="shared" si="236"/>
        <v>96.0267309024918-23499.8466564665i</v>
      </c>
      <c r="K825" t="str">
        <f t="shared" si="237"/>
        <v>0.011124705013057-0.0000565473652387483i</v>
      </c>
      <c r="L825" t="str">
        <f t="shared" si="238"/>
        <v>0.00015-14.5909841739272i</v>
      </c>
      <c r="M825" t="str">
        <f t="shared" si="239"/>
        <v>0.0004-2.5748795601048i</v>
      </c>
      <c r="N825">
        <f t="shared" si="240"/>
        <v>89.955906067655746</v>
      </c>
      <c r="O825">
        <f t="shared" si="241"/>
        <v>63.448672422206769</v>
      </c>
      <c r="P825" s="3">
        <f t="shared" si="242"/>
        <v>63.448672422206769</v>
      </c>
      <c r="Q825" s="3">
        <f t="shared" si="243"/>
        <v>-90.044093932344254</v>
      </c>
      <c r="R825">
        <f t="shared" si="244"/>
        <v>89.955906067655746</v>
      </c>
      <c r="S825">
        <f t="shared" si="245"/>
        <v>1.9339998731230872E-2</v>
      </c>
      <c r="T825">
        <f t="shared" si="228"/>
        <v>63.448672422206769</v>
      </c>
    </row>
    <row r="826" spans="1:20" x14ac:dyDescent="0.25">
      <c r="A826">
        <f t="shared" si="229"/>
        <v>121.97855969324362</v>
      </c>
      <c r="B826">
        <f t="shared" si="246"/>
        <v>19.413490726409549</v>
      </c>
      <c r="C826" t="str">
        <f t="shared" si="230"/>
        <v>-1.14469467679773-1481.78872096025i</v>
      </c>
      <c r="D826" t="str">
        <f t="shared" si="231"/>
        <v>3.47812499752366-819.816298633496i</v>
      </c>
      <c r="E826" t="str">
        <f t="shared" si="232"/>
        <v>162.469515964048+0.0141780470580431i</v>
      </c>
      <c r="F826" t="str">
        <f t="shared" si="233"/>
        <v>2.42492492469401-7693.47042369453i</v>
      </c>
      <c r="G826" t="str">
        <f t="shared" si="234"/>
        <v>0.999999999904776-9.75828477453027E-06i</v>
      </c>
      <c r="H826" t="str">
        <f t="shared" si="235"/>
        <v>1078.66503885188+4.08447369577694i</v>
      </c>
      <c r="I826" t="str">
        <f t="shared" si="236"/>
        <v>96.0267330325693-23410.8872718941i</v>
      </c>
      <c r="K826" t="str">
        <f t="shared" si="237"/>
        <v>0.0111247027669583-0.0000567622334638943i</v>
      </c>
      <c r="L826" t="str">
        <f t="shared" si="238"/>
        <v>0.00015-14.5357483302722i</v>
      </c>
      <c r="M826" t="str">
        <f t="shared" si="239"/>
        <v>0.0004-2.56513205828332i</v>
      </c>
      <c r="N826">
        <f t="shared" si="240"/>
        <v>89.955738520723457</v>
      </c>
      <c r="O826">
        <f t="shared" si="241"/>
        <v>63.415728285894104</v>
      </c>
      <c r="P826" s="3">
        <f t="shared" si="242"/>
        <v>63.415728285894104</v>
      </c>
      <c r="Q826" s="3">
        <f t="shared" si="243"/>
        <v>-90.044261479276543</v>
      </c>
      <c r="R826">
        <f t="shared" si="244"/>
        <v>89.955738520723457</v>
      </c>
      <c r="S826">
        <f t="shared" si="245"/>
        <v>1.9413490726409549E-2</v>
      </c>
      <c r="T826">
        <f t="shared" si="228"/>
        <v>63.415728285894104</v>
      </c>
    </row>
    <row r="827" spans="1:20" x14ac:dyDescent="0.25">
      <c r="A827">
        <f t="shared" si="229"/>
        <v>122.44207822007796</v>
      </c>
      <c r="B827">
        <f t="shared" si="246"/>
        <v>19.487261991169905</v>
      </c>
      <c r="C827" t="str">
        <f t="shared" si="230"/>
        <v>-1.1446943739791-1476.17918351314i</v>
      </c>
      <c r="D827" t="str">
        <f t="shared" si="231"/>
        <v>3.47812499750482-816.712790735371i</v>
      </c>
      <c r="E827" t="str">
        <f t="shared" si="232"/>
        <v>162.46951580417+0.0142319250936198i</v>
      </c>
      <c r="F827" t="str">
        <f t="shared" si="233"/>
        <v>2.42492492469226-7664.34590941893i</v>
      </c>
      <c r="G827" t="str">
        <f t="shared" si="234"/>
        <v>0.999999999904051-9.79536625666638E-06i</v>
      </c>
      <c r="H827" t="str">
        <f t="shared" si="235"/>
        <v>1078.6651405318+4.09999476282175i</v>
      </c>
      <c r="I827" t="str">
        <f t="shared" si="236"/>
        <v>96.0267351788687-23322.2646607953i</v>
      </c>
      <c r="K827" t="str">
        <f t="shared" si="237"/>
        <v>0.0111247005037576-0.0000569779180536952i</v>
      </c>
      <c r="L827" t="str">
        <f t="shared" si="238"/>
        <v>0.00015-14.4807215882369i</v>
      </c>
      <c r="M827" t="str">
        <f t="shared" si="239"/>
        <v>0.0004-2.55542145674768i</v>
      </c>
      <c r="N827">
        <f t="shared" si="240"/>
        <v>89.955570337227385</v>
      </c>
      <c r="O827">
        <f t="shared" si="241"/>
        <v>63.382784147225664</v>
      </c>
      <c r="P827" s="3">
        <f t="shared" si="242"/>
        <v>63.382784147225664</v>
      </c>
      <c r="Q827" s="3">
        <f t="shared" si="243"/>
        <v>-90.044429662772615</v>
      </c>
      <c r="R827">
        <f t="shared" si="244"/>
        <v>89.955570337227385</v>
      </c>
      <c r="S827">
        <f t="shared" si="245"/>
        <v>1.9487261991169905E-2</v>
      </c>
      <c r="T827">
        <f t="shared" si="228"/>
        <v>63.382784147225664</v>
      </c>
    </row>
    <row r="828" spans="1:20" x14ac:dyDescent="0.25">
      <c r="A828">
        <f t="shared" si="229"/>
        <v>122.90735811731425</v>
      </c>
      <c r="B828">
        <f t="shared" si="246"/>
        <v>19.56131358673635</v>
      </c>
      <c r="C828" t="str">
        <f t="shared" si="230"/>
        <v>-1.14469406885472-1470.5908813992i</v>
      </c>
      <c r="D828" t="str">
        <f t="shared" si="231"/>
        <v>3.47812499748582-813.62103152493i</v>
      </c>
      <c r="E828" t="str">
        <f t="shared" si="232"/>
        <v>162.469515643074+0.0142860078824006i</v>
      </c>
      <c r="F828" t="str">
        <f t="shared" si="233"/>
        <v>2.42492492469048-7635.33164933236i</v>
      </c>
      <c r="G828" t="str">
        <f t="shared" si="234"/>
        <v>0.99999999990332-9.83258864843453E-06i</v>
      </c>
      <c r="H828" t="str">
        <f t="shared" si="235"/>
        <v>1078.66524298596+4.11557481068793i</v>
      </c>
      <c r="I828" t="str">
        <f t="shared" si="236"/>
        <v>96.0267373415085-23233.9775483036i</v>
      </c>
      <c r="K828" t="str">
        <f t="shared" si="237"/>
        <v>0.011124698223325-0.0000571944221087962i</v>
      </c>
      <c r="L828" t="str">
        <f t="shared" si="238"/>
        <v>0.00015-14.4259031562432i</v>
      </c>
      <c r="M828" t="str">
        <f t="shared" si="239"/>
        <v>0.0004-2.54574761580762i</v>
      </c>
      <c r="N828">
        <f t="shared" si="240"/>
        <v>89.955401514749909</v>
      </c>
      <c r="O828">
        <f t="shared" si="241"/>
        <v>63.349840006183555</v>
      </c>
      <c r="P828" s="3">
        <f t="shared" si="242"/>
        <v>63.349840006183555</v>
      </c>
      <c r="Q828" s="3">
        <f t="shared" si="243"/>
        <v>-90.044598485250091</v>
      </c>
      <c r="R828">
        <f t="shared" si="244"/>
        <v>89.955401514749909</v>
      </c>
      <c r="S828">
        <f t="shared" si="245"/>
        <v>1.9561313586736351E-2</v>
      </c>
      <c r="T828">
        <f t="shared" si="228"/>
        <v>63.349840006183555</v>
      </c>
    </row>
    <row r="829" spans="1:20" x14ac:dyDescent="0.25">
      <c r="A829">
        <f t="shared" si="229"/>
        <v>123.37440607816005</v>
      </c>
      <c r="B829">
        <f t="shared" si="246"/>
        <v>19.63564657836595</v>
      </c>
      <c r="C829" t="str">
        <f t="shared" si="230"/>
        <v>-1.14469376140713-1465.02373422882i</v>
      </c>
      <c r="D829" t="str">
        <f t="shared" si="231"/>
        <v>3.47812499746667-810.540976526177i</v>
      </c>
      <c r="E829" t="str">
        <f t="shared" si="232"/>
        <v>162.469515480751+0.0143402962026423i</v>
      </c>
      <c r="F829" t="str">
        <f t="shared" si="233"/>
        <v>2.4249249246887-7606.42722605489i</v>
      </c>
      <c r="G829" t="str">
        <f t="shared" si="234"/>
        <v>0.999999999902584-9.86995248529131E-06i</v>
      </c>
      <c r="H829" t="str">
        <f t="shared" si="235"/>
        <v>1078.66534622026+4.13121406351153i</v>
      </c>
      <c r="I829" t="str">
        <f t="shared" si="236"/>
        <v>96.0267395206162-23146.0246643793i</v>
      </c>
      <c r="K829" t="str">
        <f t="shared" si="237"/>
        <v>0.0111246959255291-0.0000574117487416081i</v>
      </c>
      <c r="L829" t="str">
        <f t="shared" si="238"/>
        <v>0.00015-14.3712922457094i</v>
      </c>
      <c r="M829" t="str">
        <f t="shared" si="239"/>
        <v>0.0004-2.53611039630167i</v>
      </c>
      <c r="N829">
        <f t="shared" si="240"/>
        <v>89.955232050864197</v>
      </c>
      <c r="O829">
        <f t="shared" si="241"/>
        <v>63.316895862749675</v>
      </c>
      <c r="P829" s="3">
        <f t="shared" si="242"/>
        <v>63.316895862749675</v>
      </c>
      <c r="Q829" s="3">
        <f t="shared" si="243"/>
        <v>-90.044767949135803</v>
      </c>
      <c r="R829">
        <f t="shared" si="244"/>
        <v>89.955232050864197</v>
      </c>
      <c r="S829">
        <f t="shared" si="245"/>
        <v>1.9635646578365949E-2</v>
      </c>
      <c r="T829">
        <f t="shared" si="228"/>
        <v>63.316895862749675</v>
      </c>
    </row>
    <row r="830" spans="1:20" x14ac:dyDescent="0.25">
      <c r="A830">
        <f t="shared" si="229"/>
        <v>123.84322882125706</v>
      </c>
      <c r="B830">
        <f t="shared" si="246"/>
        <v>19.710262035363741</v>
      </c>
      <c r="C830" t="str">
        <f t="shared" si="230"/>
        <v>-1.14469345161868-1459.47766191672i</v>
      </c>
      <c r="D830" t="str">
        <f t="shared" si="231"/>
        <v>3.47812499744739-807.472581431491i</v>
      </c>
      <c r="E830" t="str">
        <f t="shared" si="232"/>
        <v>162.469515317193+0.0143947908355514i</v>
      </c>
      <c r="F830" t="str">
        <f t="shared" si="233"/>
        <v>2.4249249246869-7577.63222378674i</v>
      </c>
      <c r="G830" t="str">
        <f t="shared" si="234"/>
        <v>0.999999999901842-9.90745830472808E-06i</v>
      </c>
      <c r="H830" t="str">
        <f t="shared" si="235"/>
        <v>1078.66545024065+4.14691274628025i</v>
      </c>
      <c r="I830" t="str">
        <f t="shared" si="236"/>
        <v>96.0267417163174-23058.4047437908i</v>
      </c>
      <c r="K830" t="str">
        <f t="shared" si="237"/>
        <v>0.0111246936102377-0.0000576299010763503i</v>
      </c>
      <c r="L830" t="str">
        <f t="shared" si="238"/>
        <v>0.00015-14.3168880710395i</v>
      </c>
      <c r="M830" t="str">
        <f t="shared" si="239"/>
        <v>0.0004-2.5265096595952i</v>
      </c>
      <c r="N830">
        <f t="shared" si="240"/>
        <v>89.955061943134254</v>
      </c>
      <c r="O830">
        <f t="shared" si="241"/>
        <v>63.28395171690579</v>
      </c>
      <c r="P830" s="3">
        <f t="shared" si="242"/>
        <v>63.28395171690579</v>
      </c>
      <c r="Q830" s="3">
        <f t="shared" si="243"/>
        <v>-90.044938056865746</v>
      </c>
      <c r="R830">
        <f t="shared" si="244"/>
        <v>89.955061943134254</v>
      </c>
      <c r="S830">
        <f t="shared" si="245"/>
        <v>1.9710262035363739E-2</v>
      </c>
      <c r="T830">
        <f t="shared" si="228"/>
        <v>63.28395171690579</v>
      </c>
    </row>
    <row r="831" spans="1:20" x14ac:dyDescent="0.25">
      <c r="A831">
        <f t="shared" si="229"/>
        <v>124.31383309077785</v>
      </c>
      <c r="B831">
        <f t="shared" si="246"/>
        <v>19.785161031098124</v>
      </c>
      <c r="C831" t="str">
        <f t="shared" si="230"/>
        <v>-1.14469313947148-1453.95258468081i</v>
      </c>
      <c r="D831" t="str">
        <f t="shared" si="231"/>
        <v>3.47812499742795-804.415802100976i</v>
      </c>
      <c r="E831" t="str">
        <f t="shared" si="232"/>
        <v>162.46951515239+0.0144494925653128i</v>
      </c>
      <c r="F831" t="str">
        <f t="shared" si="233"/>
        <v>2.42492492468508-7548.94622830212i</v>
      </c>
      <c r="G831" t="str">
        <f t="shared" si="234"/>
        <v>0.999999999901095-9.94510664627861E-06i</v>
      </c>
      <c r="H831" t="str">
        <f t="shared" si="235"/>
        <v>1078.66555505311+4.16267108483677i</v>
      </c>
      <c r="I831" t="str">
        <f t="shared" si="236"/>
        <v>96.0267439287363-22971.1165260961i</v>
      </c>
      <c r="K831" t="str">
        <f t="shared" si="237"/>
        <v>0.0111246912773177-0.0000578488822490963i</v>
      </c>
      <c r="L831" t="str">
        <f t="shared" si="238"/>
        <v>0.00015-14.262689849611i</v>
      </c>
      <c r="M831" t="str">
        <f t="shared" si="239"/>
        <v>0.0004-2.51694526757841i</v>
      </c>
      <c r="N831">
        <f t="shared" si="240"/>
        <v>89.954891189114818</v>
      </c>
      <c r="O831">
        <f t="shared" si="241"/>
        <v>63.25100756863371</v>
      </c>
      <c r="P831" s="3">
        <f t="shared" si="242"/>
        <v>63.25100756863371</v>
      </c>
      <c r="Q831" s="3">
        <f t="shared" si="243"/>
        <v>-90.045108810885182</v>
      </c>
      <c r="R831">
        <f t="shared" si="244"/>
        <v>89.954891189114818</v>
      </c>
      <c r="S831">
        <f t="shared" si="245"/>
        <v>1.9785161031098123E-2</v>
      </c>
      <c r="T831">
        <f t="shared" si="228"/>
        <v>63.25100756863371</v>
      </c>
    </row>
    <row r="832" spans="1:20" x14ac:dyDescent="0.25">
      <c r="A832">
        <f t="shared" si="229"/>
        <v>124.7862256565228</v>
      </c>
      <c r="B832">
        <f t="shared" si="246"/>
        <v>19.860344643016298</v>
      </c>
      <c r="C832" t="str">
        <f t="shared" si="230"/>
        <v>-1.14469282494762-1448.44842304097i</v>
      </c>
      <c r="D832" t="str">
        <f t="shared" si="231"/>
        <v>3.47812499740836-801.370594561836i</v>
      </c>
      <c r="E832" t="str">
        <f t="shared" si="232"/>
        <v>162.469514986332+0.014504402179095i</v>
      </c>
      <c r="F832" t="str">
        <f t="shared" si="233"/>
        <v>2.42492492468326-7520.36882694336i</v>
      </c>
      <c r="G832" t="str">
        <f t="shared" si="234"/>
        <v>0.999999999900342-9.98289805152694E-06i</v>
      </c>
      <c r="H832" t="str">
        <f t="shared" si="235"/>
        <v>1078.66566066367+4.17848930588225i</v>
      </c>
      <c r="I832" t="str">
        <f t="shared" si="236"/>
        <v>96.0267461580023-22884.1587556248i</v>
      </c>
      <c r="K832" t="str">
        <f t="shared" si="237"/>
        <v>0.0111246889266348-0.0000580686954078189i</v>
      </c>
      <c r="L832" t="str">
        <f t="shared" si="238"/>
        <v>0.00015-14.2086968017643i</v>
      </c>
      <c r="M832" t="str">
        <f t="shared" si="239"/>
        <v>0.0004-2.50741708266428i</v>
      </c>
      <c r="N832">
        <f t="shared" si="240"/>
        <v>89.954719786351347</v>
      </c>
      <c r="O832">
        <f t="shared" si="241"/>
        <v>63.218063417914756</v>
      </c>
      <c r="P832" s="3">
        <f t="shared" si="242"/>
        <v>63.218063417914756</v>
      </c>
      <c r="Q832" s="3">
        <f t="shared" si="243"/>
        <v>-90.045280213648653</v>
      </c>
      <c r="R832">
        <f t="shared" si="244"/>
        <v>89.954719786351347</v>
      </c>
      <c r="S832">
        <f t="shared" si="245"/>
        <v>1.9860344643016298E-2</v>
      </c>
      <c r="T832">
        <f t="shared" si="228"/>
        <v>63.218063417914756</v>
      </c>
    </row>
    <row r="833" spans="1:20" x14ac:dyDescent="0.25">
      <c r="A833">
        <f t="shared" si="229"/>
        <v>125.2604133140176</v>
      </c>
      <c r="B833">
        <f t="shared" si="246"/>
        <v>19.93581395265976</v>
      </c>
      <c r="C833" t="str">
        <f t="shared" si="230"/>
        <v>-1.14469250802887-1442.965097818i</v>
      </c>
      <c r="D833" t="str">
        <f t="shared" si="231"/>
        <v>3.47812499738862-798.336915007738i</v>
      </c>
      <c r="E833" t="str">
        <f t="shared" si="232"/>
        <v>162.469514819009+0.0145595204670549i</v>
      </c>
      <c r="F833" t="str">
        <f t="shared" si="233"/>
        <v>2.42492492468141-7491.89960861494i</v>
      </c>
      <c r="G833" t="str">
        <f t="shared" si="234"/>
        <v>0.999999999899583-0.0000100208330641151i</v>
      </c>
      <c r="H833" t="str">
        <f t="shared" si="235"/>
        <v>1078.6657670784+4.19436763697919i</v>
      </c>
      <c r="I833" t="str">
        <f t="shared" si="236"/>
        <v>96.0267484042404-22797.53018146i</v>
      </c>
      <c r="K833" t="str">
        <f t="shared" si="237"/>
        <v>0.0111246865580539-0.0000582893437124341i</v>
      </c>
      <c r="L833" t="str">
        <f t="shared" si="238"/>
        <v>0.00015-14.1549081507913i</v>
      </c>
      <c r="M833" t="str">
        <f t="shared" si="239"/>
        <v>0.0004-2.4979249677867i</v>
      </c>
      <c r="N833">
        <f t="shared" si="240"/>
        <v>89.95454773238005</v>
      </c>
      <c r="O833">
        <f t="shared" si="241"/>
        <v>63.185119264730375</v>
      </c>
      <c r="P833" s="3">
        <f t="shared" si="242"/>
        <v>63.185119264730375</v>
      </c>
      <c r="Q833" s="3">
        <f t="shared" si="243"/>
        <v>-90.04545226761995</v>
      </c>
      <c r="R833">
        <f t="shared" si="244"/>
        <v>89.95454773238005</v>
      </c>
      <c r="S833">
        <f t="shared" si="245"/>
        <v>1.993581395265976E-2</v>
      </c>
      <c r="T833">
        <f t="shared" si="228"/>
        <v>63.185119264730375</v>
      </c>
    </row>
    <row r="834" spans="1:20" x14ac:dyDescent="0.25">
      <c r="A834">
        <f t="shared" si="229"/>
        <v>125.73640288461087</v>
      </c>
      <c r="B834">
        <f t="shared" si="246"/>
        <v>20.011570045679868</v>
      </c>
      <c r="C834" t="str">
        <f t="shared" si="230"/>
        <v>-1.14469218869725-1437.50253013244i</v>
      </c>
      <c r="D834" t="str">
        <f t="shared" si="231"/>
        <v>3.47812499736874-795.314719798187i</v>
      </c>
      <c r="E834" t="str">
        <f t="shared" si="232"/>
        <v>162.469514650413+0.0146148482223554i</v>
      </c>
      <c r="F834" t="str">
        <f t="shared" si="233"/>
        <v>2.42492492467956-7463.53816377763i</v>
      </c>
      <c r="G834" t="str">
        <f t="shared" si="234"/>
        <v>0.999999999898818-0.0000100589122297511i</v>
      </c>
      <c r="H834" t="str">
        <f t="shared" si="235"/>
        <v>1078.66587430345+4.2103063065553i</v>
      </c>
      <c r="I834" t="str">
        <f t="shared" si="236"/>
        <v>96.0267506675854-22711.2295574214i</v>
      </c>
      <c r="K834" t="str">
        <f t="shared" si="237"/>
        <v>0.0111246841714385-0.0000585108303348478i</v>
      </c>
      <c r="L834" t="str">
        <f t="shared" si="238"/>
        <v>0.00015-14.1013231229242i</v>
      </c>
      <c r="M834" t="str">
        <f t="shared" si="239"/>
        <v>0.0004-2.48846878639838i</v>
      </c>
      <c r="N834">
        <f t="shared" si="240"/>
        <v>89.954375024727682</v>
      </c>
      <c r="O834">
        <f t="shared" si="241"/>
        <v>63.152175109061886</v>
      </c>
      <c r="P834" s="3">
        <f t="shared" si="242"/>
        <v>63.152175109061886</v>
      </c>
      <c r="Q834" s="3">
        <f t="shared" si="243"/>
        <v>-90.045624975272318</v>
      </c>
      <c r="R834">
        <f t="shared" si="244"/>
        <v>89.954375024727682</v>
      </c>
      <c r="S834">
        <f t="shared" si="245"/>
        <v>2.0011570045679869E-2</v>
      </c>
      <c r="T834">
        <f t="shared" si="228"/>
        <v>63.152175109061886</v>
      </c>
    </row>
    <row r="835" spans="1:20" x14ac:dyDescent="0.25">
      <c r="A835">
        <f t="shared" si="229"/>
        <v>126.21420121557237</v>
      </c>
      <c r="B835">
        <f t="shared" si="246"/>
        <v>20.08761401185345</v>
      </c>
      <c r="C835" t="str">
        <f t="shared" si="230"/>
        <v>-1.14469186693417-1432.0606414034i</v>
      </c>
      <c r="D835" t="str">
        <f t="shared" si="231"/>
        <v>3.47812499734871-792.303965457887i</v>
      </c>
      <c r="E835" t="str">
        <f t="shared" si="232"/>
        <v>162.469514480533+0.0146703862411795i</v>
      </c>
      <c r="F835" t="str">
        <f t="shared" si="233"/>
        <v>2.42492492467771-7435.28408444251i</v>
      </c>
      <c r="G835" t="str">
        <f t="shared" si="234"/>
        <v>0.999999999898048-0.0000100971360962164i</v>
      </c>
      <c r="H835" t="str">
        <f t="shared" si="235"/>
        <v>1078.66598234496+4.226305543906i</v>
      </c>
      <c r="I835" t="str">
        <f t="shared" si="236"/>
        <v>96.0267529481631-22625.2556420447i</v>
      </c>
      <c r="K835" t="str">
        <f t="shared" si="237"/>
        <v>0.0111246817666515-0.0000587331584589995i</v>
      </c>
      <c r="L835" t="str">
        <f t="shared" si="238"/>
        <v>0.00015-14.0479409473243i</v>
      </c>
      <c r="M835" t="str">
        <f t="shared" si="239"/>
        <v>0.0004-2.479048402469i</v>
      </c>
      <c r="N835">
        <f t="shared" si="240"/>
        <v>89.954201660911721</v>
      </c>
      <c r="O835">
        <f t="shared" si="241"/>
        <v>63.11923095089027</v>
      </c>
      <c r="P835" s="3">
        <f t="shared" si="242"/>
        <v>63.11923095089027</v>
      </c>
      <c r="Q835" s="3">
        <f t="shared" si="243"/>
        <v>-90.045798339088279</v>
      </c>
      <c r="R835">
        <f t="shared" si="244"/>
        <v>89.954201660911721</v>
      </c>
      <c r="S835">
        <f t="shared" si="245"/>
        <v>2.0087614011853449E-2</v>
      </c>
      <c r="T835">
        <f t="shared" si="228"/>
        <v>63.11923095089027</v>
      </c>
    </row>
    <row r="836" spans="1:20" x14ac:dyDescent="0.25">
      <c r="A836">
        <f t="shared" si="229"/>
        <v>126.69381518019156</v>
      </c>
      <c r="B836">
        <f t="shared" si="246"/>
        <v>20.163946945098495</v>
      </c>
      <c r="C836" t="str">
        <f t="shared" si="230"/>
        <v>-1.14469154272122-1426.63935334748i</v>
      </c>
      <c r="D836" t="str">
        <f t="shared" si="231"/>
        <v>3.47812499732851-789.304608676119i</v>
      </c>
      <c r="E836" t="str">
        <f t="shared" si="232"/>
        <v>162.46951430936+0.0147261353227322i</v>
      </c>
      <c r="F836" t="str">
        <f t="shared" si="233"/>
        <v>2.42492492467581-7407.13696416507i</v>
      </c>
      <c r="G836" t="str">
        <f t="shared" si="234"/>
        <v>0.999999999897272-0.0000101355052133741i</v>
      </c>
      <c r="H836" t="str">
        <f t="shared" si="235"/>
        <v>1078.66609120917+4.24236557919846i</v>
      </c>
      <c r="I836" t="str">
        <f t="shared" si="236"/>
        <v>96.0267552461061-22539.6071985665i</v>
      </c>
      <c r="K836" t="str">
        <f t="shared" si="237"/>
        <v>0.0111246793435544-0.0000589563312809088i</v>
      </c>
      <c r="L836" t="str">
        <f t="shared" si="238"/>
        <v>0.00015-13.9947608560713i</v>
      </c>
      <c r="M836" t="str">
        <f t="shared" si="239"/>
        <v>0.0004-2.46966368048316i</v>
      </c>
      <c r="N836">
        <f t="shared" si="240"/>
        <v>89.954027638440181</v>
      </c>
      <c r="O836">
        <f t="shared" si="241"/>
        <v>63.086286790196404</v>
      </c>
      <c r="P836" s="3">
        <f t="shared" si="242"/>
        <v>63.086286790196404</v>
      </c>
      <c r="Q836" s="3">
        <f t="shared" si="243"/>
        <v>-90.045972361559819</v>
      </c>
      <c r="R836">
        <f t="shared" si="244"/>
        <v>89.954027638440181</v>
      </c>
      <c r="S836">
        <f t="shared" si="245"/>
        <v>2.0163946945098495E-2</v>
      </c>
      <c r="T836">
        <f t="shared" si="228"/>
        <v>63.086286790196404</v>
      </c>
    </row>
    <row r="837" spans="1:20" x14ac:dyDescent="0.25">
      <c r="A837">
        <f t="shared" si="229"/>
        <v>127.1752516778763</v>
      </c>
      <c r="B837">
        <f t="shared" si="246"/>
        <v>20.24056994348987</v>
      </c>
      <c r="C837" t="str">
        <f t="shared" si="230"/>
        <v>-1.14469121603967-1421.23858797767i</v>
      </c>
      <c r="D837" t="str">
        <f t="shared" si="231"/>
        <v>3.47812499730818-786.316606306144i</v>
      </c>
      <c r="E837" t="str">
        <f t="shared" si="232"/>
        <v>162.469514136883+0.0147820962692599i</v>
      </c>
      <c r="F837" t="str">
        <f t="shared" si="233"/>
        <v>2.42492492467393-7379.09639803971i</v>
      </c>
      <c r="G837" t="str">
        <f t="shared" si="234"/>
        <v>0.999999999896489-0.000010174020133177i</v>
      </c>
      <c r="H837" t="str">
        <f t="shared" si="235"/>
        <v>1078.66620090231+4.2584866434743i</v>
      </c>
      <c r="I837" t="str">
        <f t="shared" si="236"/>
        <v>96.0267575615453-22454.282994905i</v>
      </c>
      <c r="K837" t="str">
        <f t="shared" si="237"/>
        <v>0.011124676902008-0.0000591803520087209i</v>
      </c>
      <c r="L837" t="str">
        <f t="shared" si="238"/>
        <v>0.00015-13.9417820841515i</v>
      </c>
      <c r="M837" t="str">
        <f t="shared" si="239"/>
        <v>0.0004-2.46031448543849i</v>
      </c>
      <c r="N837">
        <f t="shared" si="240"/>
        <v>89.95385295481158</v>
      </c>
      <c r="O837">
        <f t="shared" si="241"/>
        <v>63.053342626961346</v>
      </c>
      <c r="P837" s="3">
        <f t="shared" si="242"/>
        <v>63.053342626961346</v>
      </c>
      <c r="Q837" s="3">
        <f t="shared" si="243"/>
        <v>-90.04614704518842</v>
      </c>
      <c r="R837">
        <f t="shared" si="244"/>
        <v>89.95385295481158</v>
      </c>
      <c r="S837">
        <f t="shared" si="245"/>
        <v>2.0240569943489869E-2</v>
      </c>
      <c r="T837">
        <f t="shared" si="228"/>
        <v>63.053342626961346</v>
      </c>
    </row>
    <row r="838" spans="1:20" x14ac:dyDescent="0.25">
      <c r="A838">
        <f t="shared" si="229"/>
        <v>127.65851763425223</v>
      </c>
      <c r="B838">
        <f t="shared" si="246"/>
        <v>20.317484109275131</v>
      </c>
      <c r="C838" t="str">
        <f t="shared" si="230"/>
        <v>-1.1446908868708-1415.8582676021i</v>
      </c>
      <c r="D838" t="str">
        <f t="shared" si="231"/>
        <v>3.47812499728769-783.339915364531i</v>
      </c>
      <c r="E838" t="str">
        <f t="shared" si="232"/>
        <v>162.469513963093+0.014838269886062i</v>
      </c>
      <c r="F838" t="str">
        <f t="shared" si="233"/>
        <v>2.42492492467202-7351.16198269333i</v>
      </c>
      <c r="G838" t="str">
        <f t="shared" si="234"/>
        <v>0.999999999895701-0.000010212681409675i</v>
      </c>
      <c r="H838" t="str">
        <f t="shared" si="235"/>
        <v>1078.66631143074+4.27466896865356i</v>
      </c>
      <c r="I838" t="str">
        <f t="shared" si="236"/>
        <v>96.0267598946162-22369.2818036435i</v>
      </c>
      <c r="K838" t="str">
        <f t="shared" si="237"/>
        <v>0.0111246744418716-0.0000594052238627525i</v>
      </c>
      <c r="L838" t="str">
        <f t="shared" si="238"/>
        <v>0.00015-13.8890038694476i</v>
      </c>
      <c r="M838" t="str">
        <f t="shared" si="239"/>
        <v>0.0004-2.45100068284369i</v>
      </c>
      <c r="N838">
        <f t="shared" si="240"/>
        <v>89.953677607515019</v>
      </c>
      <c r="O838">
        <f t="shared" si="241"/>
        <v>63.020398461165456</v>
      </c>
      <c r="P838" s="3">
        <f t="shared" si="242"/>
        <v>63.020398461165456</v>
      </c>
      <c r="Q838" s="3">
        <f t="shared" si="243"/>
        <v>-90.046322392484981</v>
      </c>
      <c r="R838">
        <f t="shared" si="244"/>
        <v>89.953677607515019</v>
      </c>
      <c r="S838">
        <f t="shared" si="245"/>
        <v>2.0317484109275131E-2</v>
      </c>
      <c r="T838">
        <f t="shared" si="228"/>
        <v>63.020398461165456</v>
      </c>
    </row>
    <row r="839" spans="1:20" x14ac:dyDescent="0.25">
      <c r="A839">
        <f t="shared" si="229"/>
        <v>128.14362000126238</v>
      </c>
      <c r="B839">
        <f t="shared" si="246"/>
        <v>20.394690548890377</v>
      </c>
      <c r="C839" t="str">
        <f t="shared" si="230"/>
        <v>-1.14469055519569-1410.49831482308i</v>
      </c>
      <c r="D839" t="str">
        <f t="shared" si="231"/>
        <v>3.47812499726703-780.374493030589i</v>
      </c>
      <c r="E839" t="str">
        <f t="shared" si="232"/>
        <v>162.46951378798+0.0148946569815054i</v>
      </c>
      <c r="F839" t="str">
        <f t="shared" si="233"/>
        <v>2.42492492467009-7323.33331628005i</v>
      </c>
      <c r="G839" t="str">
        <f t="shared" si="234"/>
        <v>0.999999999894907-0.0000102514895990236i</v>
      </c>
      <c r="H839" t="str">
        <f t="shared" si="235"/>
        <v>1078.66642280079+4.29091278753745i</v>
      </c>
      <c r="I839" t="str">
        <f t="shared" si="236"/>
        <v>96.0267622454526-22284.6024020109i</v>
      </c>
      <c r="K839" t="str">
        <f t="shared" si="237"/>
        <v>0.0111246719630038-0.0000596309500755381i</v>
      </c>
      <c r="L839" t="str">
        <f t="shared" si="238"/>
        <v>0.00015-13.8364254527272i</v>
      </c>
      <c r="M839" t="str">
        <f t="shared" si="239"/>
        <v>0.0004-2.44172213871656i</v>
      </c>
      <c r="N839">
        <f t="shared" si="240"/>
        <v>89.95350159403003</v>
      </c>
      <c r="O839">
        <f t="shared" si="241"/>
        <v>62.98745429278938</v>
      </c>
      <c r="P839" s="3">
        <f t="shared" si="242"/>
        <v>62.98745429278938</v>
      </c>
      <c r="Q839" s="3">
        <f t="shared" si="243"/>
        <v>-90.04649840596997</v>
      </c>
      <c r="R839">
        <f t="shared" si="244"/>
        <v>89.95350159403003</v>
      </c>
      <c r="S839">
        <f t="shared" si="245"/>
        <v>2.0394690548890378E-2</v>
      </c>
      <c r="T839">
        <f t="shared" si="228"/>
        <v>62.98745429278938</v>
      </c>
    </row>
    <row r="840" spans="1:20" x14ac:dyDescent="0.25">
      <c r="A840">
        <f t="shared" si="229"/>
        <v>128.63056575726719</v>
      </c>
      <c r="B840">
        <f t="shared" si="246"/>
        <v>20.472190372976161</v>
      </c>
      <c r="C840" t="str">
        <f t="shared" si="230"/>
        <v>-1.14469022099521-1405.15865253588i</v>
      </c>
      <c r="D840" t="str">
        <f t="shared" si="231"/>
        <v>3.47812499724622-777.420296645717i</v>
      </c>
      <c r="E840" t="str">
        <f t="shared" si="232"/>
        <v>162.469513611534+0.0149512583670126i</v>
      </c>
      <c r="F840" t="str">
        <f t="shared" si="233"/>
        <v>2.42492492466815-7295.60999847512i</v>
      </c>
      <c r="G840" t="str">
        <f t="shared" si="234"/>
        <v>0.999999999894107-0.0000102904452594917i</v>
      </c>
      <c r="H840" t="str">
        <f t="shared" si="235"/>
        <v>1078.66653501888+4.30721833381197i</v>
      </c>
      <c r="I840" t="str">
        <f t="shared" si="236"/>
        <v>96.0267646141887-22200.2435718656i</v>
      </c>
      <c r="K840" t="str">
        <f t="shared" si="237"/>
        <v>0.0111246694652619-0.0000598575338918747i</v>
      </c>
      <c r="L840" t="str">
        <f t="shared" si="238"/>
        <v>0.00015-13.7840460776322i</v>
      </c>
      <c r="M840" t="str">
        <f t="shared" si="239"/>
        <v>0.0004-2.43247871958215i</v>
      </c>
      <c r="N840">
        <f t="shared" si="240"/>
        <v>89.953324911826627</v>
      </c>
      <c r="O840">
        <f t="shared" si="241"/>
        <v>62.954510121813428</v>
      </c>
      <c r="P840" s="3">
        <f t="shared" si="242"/>
        <v>62.954510121813428</v>
      </c>
      <c r="Q840" s="3">
        <f t="shared" si="243"/>
        <v>-90.046675088173373</v>
      </c>
      <c r="R840">
        <f t="shared" si="244"/>
        <v>89.953324911826627</v>
      </c>
      <c r="S840">
        <f t="shared" si="245"/>
        <v>2.0472190372976162E-2</v>
      </c>
      <c r="T840">
        <f t="shared" si="228"/>
        <v>62.954510121813428</v>
      </c>
    </row>
    <row r="841" spans="1:20" x14ac:dyDescent="0.25">
      <c r="A841">
        <f t="shared" si="229"/>
        <v>129.11936190714482</v>
      </c>
      <c r="B841">
        <f t="shared" si="246"/>
        <v>20.549984696393473</v>
      </c>
      <c r="C841" t="str">
        <f t="shared" si="230"/>
        <v>-1.14468988425006-1399.83920392768i</v>
      </c>
      <c r="D841" t="str">
        <f t="shared" si="231"/>
        <v>3.47812499722524-774.477283712811i</v>
      </c>
      <c r="E841" t="str">
        <f t="shared" si="232"/>
        <v>162.469513433745+0.0150080748571168i</v>
      </c>
      <c r="F841" t="str">
        <f t="shared" si="233"/>
        <v>2.42492492466618-7267.99163046932i</v>
      </c>
      <c r="G841" t="str">
        <f t="shared" si="234"/>
        <v>0.9999999998933-0.0000103295489514694i</v>
      </c>
      <c r="H841" t="str">
        <f t="shared" si="235"/>
        <v>1078.66664809144+4.32358584205118i</v>
      </c>
      <c r="I841" t="str">
        <f t="shared" si="236"/>
        <v>96.0267670009593-22116.204099677i</v>
      </c>
      <c r="K841" t="str">
        <f t="shared" si="237"/>
        <v>0.0111246669485024-0.0000600849785688707i</v>
      </c>
      <c r="L841" t="str">
        <f t="shared" si="238"/>
        <v>0.00015-13.7318649906677i</v>
      </c>
      <c r="M841" t="str">
        <f t="shared" si="239"/>
        <v>0.0004-2.42327029247076i</v>
      </c>
      <c r="N841">
        <f t="shared" si="240"/>
        <v>89.953147558365174</v>
      </c>
      <c r="O841">
        <f t="shared" si="241"/>
        <v>62.921565948217875</v>
      </c>
      <c r="P841" s="3">
        <f t="shared" si="242"/>
        <v>62.921565948217875</v>
      </c>
      <c r="Q841" s="3">
        <f t="shared" si="243"/>
        <v>-90.046852441634826</v>
      </c>
      <c r="R841">
        <f t="shared" si="244"/>
        <v>89.953147558365174</v>
      </c>
      <c r="S841">
        <f t="shared" si="245"/>
        <v>2.0549984696393474E-2</v>
      </c>
      <c r="T841">
        <f t="shared" si="228"/>
        <v>62.921565948217875</v>
      </c>
    </row>
    <row r="842" spans="1:20" x14ac:dyDescent="0.25">
      <c r="A842">
        <f t="shared" si="229"/>
        <v>129.61001548239199</v>
      </c>
      <c r="B842">
        <f t="shared" si="246"/>
        <v>20.62807463823977</v>
      </c>
      <c r="C842" t="str">
        <f t="shared" si="230"/>
        <v>-1.144689544941-1394.5398924764i</v>
      </c>
      <c r="D842" t="str">
        <f t="shared" si="231"/>
        <v>3.47812499720412-771.545411895644i</v>
      </c>
      <c r="E842" t="str">
        <f t="shared" si="232"/>
        <v>162.469513254601+0.0150651072694288i</v>
      </c>
      <c r="F842" t="str">
        <f t="shared" si="233"/>
        <v>2.42492492466422-7240.4778149632i</v>
      </c>
      <c r="G842" t="str">
        <f t="shared" si="234"/>
        <v>0.999999999892488-0.0000103688012374766i</v>
      </c>
      <c r="H842" t="str">
        <f t="shared" si="235"/>
        <v>1078.66676202503+4.3400155477209i</v>
      </c>
      <c r="I842" t="str">
        <f t="shared" si="236"/>
        <v>96.0267694059063-22032.4827765104i</v>
      </c>
      <c r="K842" t="str">
        <f t="shared" si="237"/>
        <v>0.0111246644125802-0.00006031328737599i</v>
      </c>
      <c r="L842" t="str">
        <f t="shared" si="238"/>
        <v>0.00015-13.6798814411911i</v>
      </c>
      <c r="M842" t="str">
        <f t="shared" si="239"/>
        <v>0.0004-2.41409672491608i</v>
      </c>
      <c r="N842">
        <f t="shared" si="240"/>
        <v>89.952969531096443</v>
      </c>
      <c r="O842">
        <f t="shared" si="241"/>
        <v>62.888621771982621</v>
      </c>
      <c r="P842" s="3">
        <f t="shared" si="242"/>
        <v>62.888621771982621</v>
      </c>
      <c r="Q842" s="3">
        <f t="shared" si="243"/>
        <v>-90.047030468903557</v>
      </c>
      <c r="R842">
        <f t="shared" si="244"/>
        <v>89.952969531096443</v>
      </c>
      <c r="S842">
        <f t="shared" si="245"/>
        <v>2.062807463823977E-2</v>
      </c>
      <c r="T842">
        <f t="shared" si="228"/>
        <v>62.888621771982621</v>
      </c>
    </row>
    <row r="843" spans="1:20" x14ac:dyDescent="0.25">
      <c r="A843">
        <f t="shared" si="229"/>
        <v>130.10253354122509</v>
      </c>
      <c r="B843">
        <f t="shared" si="246"/>
        <v>20.706461321865081</v>
      </c>
      <c r="C843" t="str">
        <f t="shared" si="230"/>
        <v>-1.1446892030484-1389.2606419497i</v>
      </c>
      <c r="D843" t="str">
        <f t="shared" si="231"/>
        <v>3.47812499718284-768.624639018254i</v>
      </c>
      <c r="E843" t="str">
        <f t="shared" si="232"/>
        <v>162.469513074094+0.0151223564246789i</v>
      </c>
      <c r="F843" t="str">
        <f t="shared" si="233"/>
        <v>2.42492492466223-7213.06815616124i</v>
      </c>
      <c r="G843" t="str">
        <f t="shared" si="234"/>
        <v>0.999999999891669-0.0000104082026821705i</v>
      </c>
      <c r="H843" t="str">
        <f t="shared" si="235"/>
        <v>1078.66687682615+4.35650768718145i</v>
      </c>
      <c r="I843" t="str">
        <f t="shared" si="236"/>
        <v>96.026771829163-21949.0783980051i</v>
      </c>
      <c r="K843" t="str">
        <f t="shared" si="237"/>
        <v>0.0111246618573497-0.0000605424635951005i</v>
      </c>
      <c r="L843" t="str">
        <f t="shared" si="238"/>
        <v>0.00015-13.6280946814018i</v>
      </c>
      <c r="M843" t="str">
        <f t="shared" si="239"/>
        <v>0.0004-2.40495788495326i</v>
      </c>
      <c r="N843">
        <f t="shared" si="240"/>
        <v>89.952790827461513</v>
      </c>
      <c r="O843">
        <f t="shared" si="241"/>
        <v>62.85567759308779</v>
      </c>
      <c r="P843" s="3">
        <f t="shared" si="242"/>
        <v>62.85567759308779</v>
      </c>
      <c r="Q843" s="3">
        <f t="shared" si="243"/>
        <v>-90.047209172538487</v>
      </c>
      <c r="R843">
        <f t="shared" si="244"/>
        <v>89.952790827461513</v>
      </c>
      <c r="S843">
        <f t="shared" si="245"/>
        <v>2.0706461321865082E-2</v>
      </c>
      <c r="T843">
        <f t="shared" si="228"/>
        <v>62.85567759308779</v>
      </c>
    </row>
    <row r="844" spans="1:20" x14ac:dyDescent="0.25">
      <c r="A844">
        <f t="shared" si="229"/>
        <v>130.59692316868174</v>
      </c>
      <c r="B844">
        <f t="shared" si="246"/>
        <v>20.785145874888169</v>
      </c>
      <c r="C844" t="str">
        <f t="shared" si="230"/>
        <v>-1.1446888585527-1384.00137640376i</v>
      </c>
      <c r="D844" t="str">
        <f t="shared" si="231"/>
        <v>3.47812499716137-765.71492306434i</v>
      </c>
      <c r="E844" t="str">
        <f t="shared" si="232"/>
        <v>162.469512892212+0.0151798231467218i</v>
      </c>
      <c r="F844" t="str">
        <f t="shared" si="233"/>
        <v>2.42492492466022-7185.76225976629i</v>
      </c>
      <c r="G844" t="str">
        <f t="shared" si="234"/>
        <v>0.999999999890844-0.0000104477538523541i</v>
      </c>
      <c r="H844" t="str">
        <f t="shared" si="235"/>
        <v>1078.66699250145+4.37306249769183i</v>
      </c>
      <c r="I844" t="str">
        <f t="shared" si="236"/>
        <v>96.0267742708728-21865.9897643621i</v>
      </c>
      <c r="K844" t="str">
        <f t="shared" si="237"/>
        <v>0.0111246592826637-0.0000607725105205204i</v>
      </c>
      <c r="L844" t="str">
        <f t="shared" si="238"/>
        <v>0.00015-13.5765039663298i</v>
      </c>
      <c r="M844" t="str">
        <f t="shared" si="239"/>
        <v>0.0004-2.39585364111702i</v>
      </c>
      <c r="N844">
        <f t="shared" si="240"/>
        <v>89.952611444891772</v>
      </c>
      <c r="O844">
        <f t="shared" si="241"/>
        <v>62.822733411512928</v>
      </c>
      <c r="P844" s="3">
        <f t="shared" si="242"/>
        <v>62.822733411512928</v>
      </c>
      <c r="Q844" s="3">
        <f t="shared" si="243"/>
        <v>-90.047388555108228</v>
      </c>
      <c r="R844">
        <f t="shared" si="244"/>
        <v>89.952611444891772</v>
      </c>
      <c r="S844">
        <f t="shared" si="245"/>
        <v>2.078514587488817E-2</v>
      </c>
      <c r="T844">
        <f t="shared" si="228"/>
        <v>62.822733411512928</v>
      </c>
    </row>
    <row r="845" spans="1:20" x14ac:dyDescent="0.25">
      <c r="A845">
        <f t="shared" si="229"/>
        <v>131.09319147672272</v>
      </c>
      <c r="B845">
        <f t="shared" si="246"/>
        <v>20.864129429212745</v>
      </c>
      <c r="C845" t="str">
        <f t="shared" si="230"/>
        <v>-1.14468851143402-1378.7620201823i</v>
      </c>
      <c r="D845" t="str">
        <f t="shared" si="231"/>
        <v>3.47812499713976-762.816222176664i</v>
      </c>
      <c r="E845" t="str">
        <f t="shared" si="232"/>
        <v>162.469512708946+0.0152375082625306i</v>
      </c>
      <c r="F845" t="str">
        <f t="shared" si="233"/>
        <v>2.4249249246582-7158.5597329739i</v>
      </c>
      <c r="G845" t="str">
        <f t="shared" si="234"/>
        <v>0.999999999890013-0.0000104874553169843i</v>
      </c>
      <c r="H845" t="str">
        <f t="shared" si="235"/>
        <v>1078.66710905756+4.38968021741243i</v>
      </c>
      <c r="I845" t="str">
        <f t="shared" si="236"/>
        <v>96.0267767311741-21783.2156803229i</v>
      </c>
      <c r="K845" t="str">
        <f t="shared" si="237"/>
        <v>0.0111246566883742-0.0000610034314590646i</v>
      </c>
      <c r="L845" t="str">
        <f t="shared" si="238"/>
        <v>0.00015-13.5251085538252i</v>
      </c>
      <c r="M845" t="str">
        <f t="shared" si="239"/>
        <v>0.0004-2.38678386243974i</v>
      </c>
      <c r="N845">
        <f t="shared" si="240"/>
        <v>89.952431380808861</v>
      </c>
      <c r="O845">
        <f t="shared" si="241"/>
        <v>62.789789227237776</v>
      </c>
      <c r="P845" s="3">
        <f t="shared" si="242"/>
        <v>62.789789227237776</v>
      </c>
      <c r="Q845" s="3">
        <f t="shared" si="243"/>
        <v>-90.047568619191139</v>
      </c>
      <c r="R845">
        <f t="shared" si="244"/>
        <v>89.952431380808861</v>
      </c>
      <c r="S845">
        <f t="shared" si="245"/>
        <v>2.0864129429212744E-2</v>
      </c>
      <c r="T845">
        <f t="shared" si="228"/>
        <v>62.789789227237776</v>
      </c>
    </row>
    <row r="846" spans="1:20" x14ac:dyDescent="0.25">
      <c r="A846">
        <f t="shared" si="229"/>
        <v>131.59134560433426</v>
      </c>
      <c r="B846">
        <f t="shared" si="246"/>
        <v>20.943413121043754</v>
      </c>
      <c r="C846" t="str">
        <f t="shared" si="230"/>
        <v>-1.1446881616724-1373.54249791542i</v>
      </c>
      <c r="D846" t="str">
        <f t="shared" si="231"/>
        <v>3.47812499711799-759.928494656444i</v>
      </c>
      <c r="E846" t="str">
        <f t="shared" si="232"/>
        <v>162.469512524285+0.0152954126022373i</v>
      </c>
      <c r="F846" t="str">
        <f t="shared" si="233"/>
        <v>2.42492492465619-7131.4601844666i</v>
      </c>
      <c r="G846" t="str">
        <f t="shared" si="234"/>
        <v>0.999999999889176-0.00001052730764718i</v>
      </c>
      <c r="H846" t="str">
        <f t="shared" si="235"/>
        <v>1078.6672265012+4.40636108540896i</v>
      </c>
      <c r="I846" t="str">
        <f t="shared" si="236"/>
        <v>96.02677921021-21700.7549551549i</v>
      </c>
      <c r="K846" t="str">
        <f t="shared" si="237"/>
        <v>0.0111246540743318-0.0000612352297300921i</v>
      </c>
      <c r="L846" t="str">
        <f t="shared" si="238"/>
        <v>0.00015-13.473907704548i</v>
      </c>
      <c r="M846" t="str">
        <f t="shared" si="239"/>
        <v>0.0004-2.37774841844964i</v>
      </c>
      <c r="N846">
        <f t="shared" si="240"/>
        <v>89.952250632624597</v>
      </c>
      <c r="O846">
        <f t="shared" si="241"/>
        <v>62.756845040241764</v>
      </c>
      <c r="P846" s="3">
        <f t="shared" si="242"/>
        <v>62.756845040241764</v>
      </c>
      <c r="Q846" s="3">
        <f t="shared" si="243"/>
        <v>-90.047749367375403</v>
      </c>
      <c r="R846">
        <f t="shared" si="244"/>
        <v>89.952250632624597</v>
      </c>
      <c r="S846">
        <f t="shared" si="245"/>
        <v>2.0943413121043756E-2</v>
      </c>
      <c r="T846">
        <f t="shared" si="228"/>
        <v>62.756845040241764</v>
      </c>
    </row>
    <row r="847" spans="1:20" x14ac:dyDescent="0.25">
      <c r="A847">
        <f t="shared" si="229"/>
        <v>132.09139271763075</v>
      </c>
      <c r="B847">
        <f t="shared" si="246"/>
        <v>21.02299809090372</v>
      </c>
      <c r="C847" t="str">
        <f t="shared" si="230"/>
        <v>-1.14468780924763-1368.34273451852i</v>
      </c>
      <c r="D847" t="str">
        <f t="shared" si="231"/>
        <v>3.47812499709604-757.05169896274i</v>
      </c>
      <c r="E847" t="str">
        <f t="shared" si="232"/>
        <v>162.469512338217+0.0153535369991333i</v>
      </c>
      <c r="F847" t="str">
        <f t="shared" si="233"/>
        <v>2.42492492465413-7104.46322440821i</v>
      </c>
      <c r="G847" t="str">
        <f t="shared" si="234"/>
        <v>0.999999999888332-0.0000105673114162305i</v>
      </c>
      <c r="H847" t="str">
        <f t="shared" si="235"/>
        <v>1078.66734483912+4.42310534165557i</v>
      </c>
      <c r="I847" t="str">
        <f t="shared" si="236"/>
        <v>96.0267817081206-21618.6064026326i</v>
      </c>
      <c r="K847" t="str">
        <f t="shared" si="237"/>
        <v>0.0111246514403863-0.0000614679086655555i</v>
      </c>
      <c r="L847" t="str">
        <f t="shared" si="238"/>
        <v>0.00015-13.4229006819565i</v>
      </c>
      <c r="M847" t="str">
        <f t="shared" si="239"/>
        <v>0.0004-2.3687471791688i</v>
      </c>
      <c r="N847">
        <f t="shared" si="240"/>
        <v>89.952069197741096</v>
      </c>
      <c r="O847">
        <f t="shared" si="241"/>
        <v>62.723900850504037</v>
      </c>
      <c r="P847" s="3">
        <f t="shared" si="242"/>
        <v>62.723900850504037</v>
      </c>
      <c r="Q847" s="3">
        <f t="shared" si="243"/>
        <v>-90.047930802258904</v>
      </c>
      <c r="R847">
        <f t="shared" si="244"/>
        <v>89.952069197741096</v>
      </c>
      <c r="S847">
        <f t="shared" si="245"/>
        <v>2.102299809090372E-2</v>
      </c>
      <c r="T847">
        <f t="shared" si="228"/>
        <v>62.723900850504037</v>
      </c>
    </row>
    <row r="848" spans="1:20" x14ac:dyDescent="0.25">
      <c r="A848">
        <f t="shared" si="229"/>
        <v>132.59334000995773</v>
      </c>
      <c r="B848">
        <f t="shared" si="246"/>
        <v>21.102885483649153</v>
      </c>
      <c r="C848" t="str">
        <f t="shared" si="230"/>
        <v>-1.14468745413969-1363.16265519128i</v>
      </c>
      <c r="D848" t="str">
        <f t="shared" si="231"/>
        <v>3.47812499707392-754.185793711889i</v>
      </c>
      <c r="E848" t="str">
        <f t="shared" si="232"/>
        <v>162.469512150733+0.0154118822896595i</v>
      </c>
      <c r="F848" t="str">
        <f t="shared" si="233"/>
        <v>2.42492492465207-7077.56846443846i</v>
      </c>
      <c r="G848" t="str">
        <f t="shared" si="234"/>
        <v>0.999999999887482-0.0000106074671996031i</v>
      </c>
      <c r="H848" t="str">
        <f t="shared" si="235"/>
        <v>1078.66746407814+4.43991322703863i</v>
      </c>
      <c r="I848" t="str">
        <f t="shared" si="236"/>
        <v>96.0267842250533-21536.7688410217i</v>
      </c>
      <c r="K848" t="str">
        <f t="shared" si="237"/>
        <v>0.011124648786386-0.0000617014716100457i</v>
      </c>
      <c r="L848" t="str">
        <f t="shared" si="238"/>
        <v>0.00015-13.3720867522978i</v>
      </c>
      <c r="M848" t="str">
        <f t="shared" si="239"/>
        <v>0.0004-2.35978001511137i</v>
      </c>
      <c r="N848">
        <f t="shared" si="240"/>
        <v>89.951887073550481</v>
      </c>
      <c r="O848">
        <f t="shared" si="241"/>
        <v>62.690956658003856</v>
      </c>
      <c r="P848" s="3">
        <f t="shared" si="242"/>
        <v>62.690956658003856</v>
      </c>
      <c r="Q848" s="3">
        <f t="shared" si="243"/>
        <v>-90.048112926449519</v>
      </c>
      <c r="R848">
        <f t="shared" si="244"/>
        <v>89.951887073550481</v>
      </c>
      <c r="S848">
        <f t="shared" si="245"/>
        <v>2.1102885483649154E-2</v>
      </c>
      <c r="T848">
        <f t="shared" si="228"/>
        <v>62.690956658003856</v>
      </c>
    </row>
    <row r="849" spans="1:20" x14ac:dyDescent="0.25">
      <c r="A849">
        <f t="shared" si="229"/>
        <v>133.09719470199559</v>
      </c>
      <c r="B849">
        <f t="shared" si="246"/>
        <v>21.183076448487022</v>
      </c>
      <c r="C849" t="str">
        <f t="shared" si="230"/>
        <v>-1.14468709632786-1358.00218541652i</v>
      </c>
      <c r="D849" t="str">
        <f t="shared" si="231"/>
        <v>3.47812499705164-751.330737676878i</v>
      </c>
      <c r="E849" t="str">
        <f t="shared" si="232"/>
        <v>162.469511961822+0.0154704493134579i</v>
      </c>
      <c r="F849" t="str">
        <f t="shared" si="233"/>
        <v>2.42492492464999-7050.77551766718i</v>
      </c>
      <c r="G849" t="str">
        <f t="shared" si="234"/>
        <v>0.999999999886625-0.0000106477755749524i</v>
      </c>
      <c r="H849" t="str">
        <f t="shared" si="235"/>
        <v>1078.66758422511+4.45678498335967i</v>
      </c>
      <c r="I849" t="str">
        <f t="shared" si="236"/>
        <v>96.0267867611484-21455.2410930612i</v>
      </c>
      <c r="K849" t="str">
        <f t="shared" si="237"/>
        <v>0.0111246461121784-0.0000619359219208407i</v>
      </c>
      <c r="L849" t="str">
        <f t="shared" si="238"/>
        <v>0.00015-13.3214651845963i</v>
      </c>
      <c r="M849" t="str">
        <f t="shared" si="239"/>
        <v>0.0004-2.3508467972817i</v>
      </c>
      <c r="N849">
        <f t="shared" si="240"/>
        <v>89.951704257435068</v>
      </c>
      <c r="O849">
        <f t="shared" si="241"/>
        <v>62.658012462720201</v>
      </c>
      <c r="P849" s="3">
        <f t="shared" si="242"/>
        <v>62.658012462720201</v>
      </c>
      <c r="Q849" s="3">
        <f t="shared" si="243"/>
        <v>-90.048295742564932</v>
      </c>
      <c r="R849">
        <f t="shared" si="244"/>
        <v>89.951704257435068</v>
      </c>
      <c r="S849">
        <f t="shared" si="245"/>
        <v>2.118307644848702E-2</v>
      </c>
      <c r="T849">
        <f t="shared" si="228"/>
        <v>62.658012462720201</v>
      </c>
    </row>
    <row r="850" spans="1:20" x14ac:dyDescent="0.25">
      <c r="A850">
        <f t="shared" si="229"/>
        <v>133.60296404186317</v>
      </c>
      <c r="B850">
        <f t="shared" si="246"/>
        <v>21.263572138991272</v>
      </c>
      <c r="C850" t="str">
        <f t="shared" si="230"/>
        <v>-1.1446867357917-1352.86125095913i</v>
      </c>
      <c r="D850" t="str">
        <f t="shared" si="231"/>
        <v>3.4781249970292-748.486489786773i</v>
      </c>
      <c r="E850" t="str">
        <f t="shared" si="232"/>
        <v>162.469511771472+0.0155292389133625i</v>
      </c>
      <c r="F850" t="str">
        <f t="shared" si="233"/>
        <v>2.42492492464791-7024.08399866887i</v>
      </c>
      <c r="G850" t="str">
        <f t="shared" si="234"/>
        <v>0.999999999885762-0.0000106882371221281i</v>
      </c>
      <c r="H850" t="str">
        <f t="shared" si="235"/>
        <v>1078.66770528695+4.47372085333959i</v>
      </c>
      <c r="I850" t="str">
        <f t="shared" si="236"/>
        <v>96.0267893165562-21374.0219859474i</v>
      </c>
      <c r="K850" t="str">
        <f t="shared" si="237"/>
        <v>0.0111246434176094-0.0000621712629679542i</v>
      </c>
      <c r="L850" t="str">
        <f t="shared" si="238"/>
        <v>0.00015-13.2710352506439i</v>
      </c>
      <c r="M850" t="str">
        <f t="shared" si="239"/>
        <v>0.0004-2.34194739717245i</v>
      </c>
      <c r="N850">
        <f t="shared" si="240"/>
        <v>89.951520746767244</v>
      </c>
      <c r="O850">
        <f t="shared" si="241"/>
        <v>62.625068264631743</v>
      </c>
      <c r="P850" s="3">
        <f t="shared" si="242"/>
        <v>62.625068264631743</v>
      </c>
      <c r="Q850" s="3">
        <f t="shared" si="243"/>
        <v>-90.048479253232756</v>
      </c>
      <c r="R850">
        <f t="shared" si="244"/>
        <v>89.951520746767244</v>
      </c>
      <c r="S850">
        <f t="shared" si="245"/>
        <v>2.1263572138991271E-2</v>
      </c>
      <c r="T850">
        <f t="shared" si="228"/>
        <v>62.625068264631743</v>
      </c>
    </row>
    <row r="851" spans="1:20" x14ac:dyDescent="0.25">
      <c r="A851">
        <f t="shared" si="229"/>
        <v>134.11065530522225</v>
      </c>
      <c r="B851">
        <f t="shared" si="246"/>
        <v>21.344373713119438</v>
      </c>
      <c r="C851" t="str">
        <f t="shared" si="230"/>
        <v>-1.14468637251045-1347.73977786506i</v>
      </c>
      <c r="D851" t="str">
        <f t="shared" si="231"/>
        <v>3.47812499700659-745.653009126106i</v>
      </c>
      <c r="E851" t="str">
        <f t="shared" si="232"/>
        <v>162.469511579672+0.0155882519353982i</v>
      </c>
      <c r="F851" t="str">
        <f t="shared" si="233"/>
        <v>2.4249249246458-6997.49352347702i</v>
      </c>
      <c r="G851" t="str">
        <f t="shared" si="234"/>
        <v>0.999999999884892-0.0000107288524231828i</v>
      </c>
      <c r="H851" t="str">
        <f t="shared" si="235"/>
        <v>1078.66782727063+4.49072108062147i</v>
      </c>
      <c r="I851" t="str">
        <f t="shared" si="236"/>
        <v>96.0267918914214-21293.110351316i</v>
      </c>
      <c r="K851" t="str">
        <f t="shared" si="237"/>
        <v>0.0111246407025242-0.000062407498134184i</v>
      </c>
      <c r="L851" t="str">
        <f t="shared" si="238"/>
        <v>0.00015-13.2207962249889i</v>
      </c>
      <c r="M851" t="str">
        <f t="shared" si="239"/>
        <v>0.0004-2.33308168676275i</v>
      </c>
      <c r="N851">
        <f t="shared" si="240"/>
        <v>89.951336538909402</v>
      </c>
      <c r="O851">
        <f t="shared" si="241"/>
        <v>62.592124063717243</v>
      </c>
      <c r="P851" s="3">
        <f t="shared" si="242"/>
        <v>62.592124063717243</v>
      </c>
      <c r="Q851" s="3">
        <f t="shared" si="243"/>
        <v>-90.048663461090598</v>
      </c>
      <c r="R851">
        <f t="shared" si="244"/>
        <v>89.951336538909402</v>
      </c>
      <c r="S851">
        <f t="shared" si="245"/>
        <v>2.1344373713119438E-2</v>
      </c>
      <c r="T851">
        <f t="shared" si="228"/>
        <v>62.592124063717243</v>
      </c>
    </row>
    <row r="852" spans="1:20" x14ac:dyDescent="0.25">
      <c r="A852">
        <f t="shared" si="229"/>
        <v>134.6202757953821</v>
      </c>
      <c r="B852">
        <f t="shared" si="246"/>
        <v>21.425482333229294</v>
      </c>
      <c r="C852" t="str">
        <f t="shared" si="230"/>
        <v>-1.14468600646319-1342.63769246021i</v>
      </c>
      <c r="D852" t="str">
        <f t="shared" si="231"/>
        <v>3.47812499698379-742.830254934307i</v>
      </c>
      <c r="E852" t="str">
        <f t="shared" si="232"/>
        <v>162.469511386414+0.0156474892288194i</v>
      </c>
      <c r="F852" t="str">
        <f t="shared" si="233"/>
        <v>2.42492492464367-6971.00370957871i</v>
      </c>
      <c r="G852" t="str">
        <f t="shared" si="234"/>
        <v>0.999999999884015-0.0000107696220623815i</v>
      </c>
      <c r="H852" t="str">
        <f t="shared" si="235"/>
        <v>1078.66795018315+4.50778590977439i</v>
      </c>
      <c r="I852" t="str">
        <f t="shared" si="236"/>
        <v>96.0267944858905-21212.5050252255i</v>
      </c>
      <c r="K852" t="str">
        <f t="shared" si="237"/>
        <v>0.0111246379667666-0.0000626446308151584i</v>
      </c>
      <c r="L852" t="str">
        <f t="shared" si="238"/>
        <v>0.00015-13.1707473849262i</v>
      </c>
      <c r="M852" t="str">
        <f t="shared" si="239"/>
        <v>0.0004-2.32424953851639i</v>
      </c>
      <c r="N852">
        <f t="shared" si="240"/>
        <v>89.951151631213961</v>
      </c>
      <c r="O852">
        <f t="shared" si="241"/>
        <v>62.559179859955243</v>
      </c>
      <c r="P852" s="3">
        <f t="shared" si="242"/>
        <v>62.559179859955243</v>
      </c>
      <c r="Q852" s="3">
        <f t="shared" si="243"/>
        <v>-90.048848368786039</v>
      </c>
      <c r="R852">
        <f t="shared" si="244"/>
        <v>89.951151631213961</v>
      </c>
      <c r="S852">
        <f t="shared" si="245"/>
        <v>2.1425482333229294E-2</v>
      </c>
      <c r="T852">
        <f t="shared" si="228"/>
        <v>62.559179859955243</v>
      </c>
    </row>
    <row r="853" spans="1:20" x14ac:dyDescent="0.25">
      <c r="A853">
        <f t="shared" si="229"/>
        <v>135.13183284340454</v>
      </c>
      <c r="B853">
        <f t="shared" si="246"/>
        <v>21.506899166095565</v>
      </c>
      <c r="C853" t="str">
        <f t="shared" si="230"/>
        <v>-1.14468563762888-1337.55492134932i</v>
      </c>
      <c r="D853" t="str">
        <f t="shared" si="231"/>
        <v>3.47812499696081-740.01818660511i</v>
      </c>
      <c r="E853" t="str">
        <f t="shared" si="232"/>
        <v>162.469511191682+0.0157069516461199i</v>
      </c>
      <c r="F853" t="str">
        <f t="shared" si="233"/>
        <v>2.42492492464153-6944.61417590908i</v>
      </c>
      <c r="G853" t="str">
        <f t="shared" si="234"/>
        <v>0.999999999883132-0.000010810546626209i</v>
      </c>
      <c r="H853" t="str">
        <f t="shared" si="235"/>
        <v>1078.66807403161+4.52491558629721i</v>
      </c>
      <c r="I853" t="str">
        <f t="shared" si="236"/>
        <v>96.0267971001175-21132.204848142i</v>
      </c>
      <c r="K853" t="str">
        <f t="shared" si="237"/>
        <v>0.011124635210179-0.0000628826644193871i</v>
      </c>
      <c r="L853" t="str">
        <f t="shared" si="238"/>
        <v>0.00015-13.1208880104863i</v>
      </c>
      <c r="M853" t="str">
        <f t="shared" si="239"/>
        <v>0.0004-2.31545082537994i</v>
      </c>
      <c r="N853">
        <f t="shared" si="240"/>
        <v>89.950966021023248</v>
      </c>
      <c r="O853">
        <f t="shared" si="241"/>
        <v>62.526235653323752</v>
      </c>
      <c r="P853" s="3">
        <f t="shared" si="242"/>
        <v>62.526235653323752</v>
      </c>
      <c r="Q853" s="3">
        <f t="shared" si="243"/>
        <v>-90.049033978976752</v>
      </c>
      <c r="R853">
        <f t="shared" si="244"/>
        <v>89.950966021023248</v>
      </c>
      <c r="S853">
        <f t="shared" si="245"/>
        <v>2.1506899166095564E-2</v>
      </c>
      <c r="T853">
        <f t="shared" si="228"/>
        <v>62.526235653323752</v>
      </c>
    </row>
    <row r="854" spans="1:20" x14ac:dyDescent="0.25">
      <c r="A854">
        <f t="shared" si="229"/>
        <v>135.6453338082095</v>
      </c>
      <c r="B854">
        <f t="shared" si="246"/>
        <v>21.588625382926729</v>
      </c>
      <c r="C854" t="str">
        <f t="shared" si="230"/>
        <v>-1.14468526598633-1332.49139141508i</v>
      </c>
      <c r="D854" t="str">
        <f t="shared" si="231"/>
        <v>3.47812499693766-737.216763685971i</v>
      </c>
      <c r="E854" t="str">
        <f t="shared" si="232"/>
        <v>162.469510995469+0.0157666400430038i</v>
      </c>
      <c r="F854" t="str">
        <f t="shared" si="233"/>
        <v>2.42492492463936-6918.32454284588i</v>
      </c>
      <c r="G854" t="str">
        <f t="shared" si="234"/>
        <v>0.999999999882242-0.0000108516267033789i</v>
      </c>
      <c r="H854" t="str">
        <f t="shared" si="235"/>
        <v>1078.66819882313+4.54211035662138i</v>
      </c>
      <c r="I854" t="str">
        <f t="shared" si="236"/>
        <v>96.0267997342491-21052.2086649203i</v>
      </c>
      <c r="K854" t="str">
        <f t="shared" si="237"/>
        <v>0.011124632432603-0.0000631216023683073i</v>
      </c>
      <c r="L854" t="str">
        <f t="shared" si="238"/>
        <v>0.00015-13.0712173844255i</v>
      </c>
      <c r="M854" t="str">
        <f t="shared" si="239"/>
        <v>0.0004-2.30668542078097i</v>
      </c>
      <c r="N854">
        <f t="shared" si="240"/>
        <v>89.950779705669547</v>
      </c>
      <c r="O854">
        <f t="shared" si="241"/>
        <v>62.493291443801304</v>
      </c>
      <c r="P854" s="3">
        <f t="shared" si="242"/>
        <v>62.493291443801304</v>
      </c>
      <c r="Q854" s="3">
        <f t="shared" si="243"/>
        <v>-90.049220294330453</v>
      </c>
      <c r="R854">
        <f t="shared" si="244"/>
        <v>89.950779705669547</v>
      </c>
      <c r="S854">
        <f t="shared" si="245"/>
        <v>2.1588625382926729E-2</v>
      </c>
      <c r="T854">
        <f t="shared" si="228"/>
        <v>62.493291443801304</v>
      </c>
    </row>
    <row r="855" spans="1:20" x14ac:dyDescent="0.25">
      <c r="A855">
        <f t="shared" si="229"/>
        <v>136.16078607668069</v>
      </c>
      <c r="B855">
        <f t="shared" si="246"/>
        <v>21.670662159381852</v>
      </c>
      <c r="C855" t="str">
        <f t="shared" si="230"/>
        <v>-1.1446848915141-1327.4470298169i</v>
      </c>
      <c r="D855" t="str">
        <f t="shared" si="231"/>
        <v>3.47812499691435-734.425945877481i</v>
      </c>
      <c r="E855" t="str">
        <f t="shared" si="232"/>
        <v>162.469510797762+0.0158265552784609i</v>
      </c>
      <c r="F855" t="str">
        <f t="shared" si="233"/>
        <v>2.42492492463719-6892.13443220388i</v>
      </c>
      <c r="G855" t="str">
        <f t="shared" si="234"/>
        <v>0.999999999881346-0.000010892862884842i</v>
      </c>
      <c r="H855" t="str">
        <f t="shared" si="235"/>
        <v>1078.66832456487+4.55937046811518i</v>
      </c>
      <c r="I855" t="str">
        <f t="shared" si="236"/>
        <v>96.0268023884373-20972.515324788i</v>
      </c>
      <c r="K855" t="str">
        <f t="shared" si="237"/>
        <v>0.0111246296338788-0.0000633614480963355i</v>
      </c>
      <c r="L855" t="str">
        <f t="shared" si="238"/>
        <v>0.00015-13.0217347922151i</v>
      </c>
      <c r="M855" t="str">
        <f t="shared" si="239"/>
        <v>0.0004-2.29795319862619i</v>
      </c>
      <c r="N855">
        <f t="shared" si="240"/>
        <v>89.950592682475033</v>
      </c>
      <c r="O855">
        <f t="shared" si="241"/>
        <v>62.460347231365802</v>
      </c>
      <c r="P855" s="3">
        <f t="shared" si="242"/>
        <v>62.460347231365802</v>
      </c>
      <c r="Q855" s="3">
        <f t="shared" si="243"/>
        <v>-90.049407317524967</v>
      </c>
      <c r="R855">
        <f t="shared" si="244"/>
        <v>89.950592682475033</v>
      </c>
      <c r="S855">
        <f t="shared" si="245"/>
        <v>2.1670662159381852E-2</v>
      </c>
      <c r="T855">
        <f t="shared" si="228"/>
        <v>62.460347231365802</v>
      </c>
    </row>
    <row r="856" spans="1:20" x14ac:dyDescent="0.25">
      <c r="A856">
        <f t="shared" si="229"/>
        <v>136.6781970637721</v>
      </c>
      <c r="B856">
        <f t="shared" si="246"/>
        <v>21.753010675587504</v>
      </c>
      <c r="C856" t="str">
        <f t="shared" si="230"/>
        <v>-1.14468451419068-1322.42176398992i</v>
      </c>
      <c r="D856" t="str">
        <f t="shared" si="231"/>
        <v>3.47812499689086-731.645693032789i</v>
      </c>
      <c r="E856" t="str">
        <f t="shared" si="232"/>
        <v>162.46951059855+0.0158866982147377i</v>
      </c>
      <c r="F856" t="str">
        <f t="shared" si="233"/>
        <v>2.42492492463501-6866.04346722956i</v>
      </c>
      <c r="G856" t="str">
        <f t="shared" si="234"/>
        <v>0.999999999880442-0.0000109342557637945i</v>
      </c>
      <c r="H856" t="str">
        <f t="shared" si="235"/>
        <v>1078.66845126409+4.57669616908703i</v>
      </c>
      <c r="I856" t="str">
        <f t="shared" si="236"/>
        <v>96.026805062836-20893.1236813302i</v>
      </c>
      <c r="K856" t="str">
        <f t="shared" si="237"/>
        <v>0.0111246268138453-0.0000636022050509138i</v>
      </c>
      <c r="L856" t="str">
        <f t="shared" si="238"/>
        <v>0.00015-12.9724395220314i</v>
      </c>
      <c r="M856" t="str">
        <f t="shared" si="239"/>
        <v>0.0004-2.28925403329965i</v>
      </c>
      <c r="N856">
        <f t="shared" si="240"/>
        <v>89.950404948751711</v>
      </c>
      <c r="O856">
        <f t="shared" si="241"/>
        <v>62.427403015994905</v>
      </c>
      <c r="P856" s="3">
        <f t="shared" si="242"/>
        <v>62.427403015994905</v>
      </c>
      <c r="Q856" s="3">
        <f t="shared" si="243"/>
        <v>-90.049595051248289</v>
      </c>
      <c r="R856">
        <f t="shared" si="244"/>
        <v>89.950404948751711</v>
      </c>
      <c r="S856">
        <f t="shared" si="245"/>
        <v>2.1753010675587502E-2</v>
      </c>
      <c r="T856">
        <f t="shared" si="228"/>
        <v>62.427403015994905</v>
      </c>
    </row>
    <row r="857" spans="1:20" x14ac:dyDescent="0.25">
      <c r="A857">
        <f t="shared" si="229"/>
        <v>137.19757421261443</v>
      </c>
      <c r="B857">
        <f t="shared" si="246"/>
        <v>21.835672116154736</v>
      </c>
      <c r="C857" t="str">
        <f t="shared" si="230"/>
        <v>-1.14468413399432-1317.41552164402i</v>
      </c>
      <c r="D857" t="str">
        <f t="shared" si="231"/>
        <v>3.4781249968672-728.875965157021i</v>
      </c>
      <c r="E857" t="str">
        <f t="shared" si="232"/>
        <v>162.469510397821+0.0159470697173613i</v>
      </c>
      <c r="F857" t="str">
        <f t="shared" si="233"/>
        <v>2.4249249246328-6840.05127259561i</v>
      </c>
      <c r="G857" t="str">
        <f t="shared" si="234"/>
        <v>0.999999999879532-0.000010975805935687i</v>
      </c>
      <c r="H857" t="str">
        <f t="shared" si="235"/>
        <v>1078.66857892808+4.59408770878903i</v>
      </c>
      <c r="I857" t="str">
        <f t="shared" si="236"/>
        <v>96.0268077575991-20814.0325924714i</v>
      </c>
      <c r="K857" t="str">
        <f t="shared" si="237"/>
        <v>0.0111246239723403-0.0000638438766925612i</v>
      </c>
      <c r="L857" t="str">
        <f t="shared" si="238"/>
        <v>0.00015-12.9233308647454i</v>
      </c>
      <c r="M857" t="str">
        <f t="shared" si="239"/>
        <v>0.0004-2.28058779966094i</v>
      </c>
      <c r="N857">
        <f t="shared" si="240"/>
        <v>89.950216501801407</v>
      </c>
      <c r="O857">
        <f t="shared" si="241"/>
        <v>62.39445879766636</v>
      </c>
      <c r="P857" s="3">
        <f t="shared" si="242"/>
        <v>62.39445879766636</v>
      </c>
      <c r="Q857" s="3">
        <f t="shared" si="243"/>
        <v>-90.049783498198593</v>
      </c>
      <c r="R857">
        <f t="shared" si="244"/>
        <v>89.950216501801407</v>
      </c>
      <c r="S857">
        <f t="shared" si="245"/>
        <v>2.1835672116154736E-2</v>
      </c>
      <c r="T857">
        <f t="shared" si="228"/>
        <v>62.39445879766636</v>
      </c>
    </row>
    <row r="858" spans="1:20" x14ac:dyDescent="0.25">
      <c r="A858">
        <f t="shared" si="229"/>
        <v>137.71892499462237</v>
      </c>
      <c r="B858">
        <f t="shared" si="246"/>
        <v>21.918647670196126</v>
      </c>
      <c r="C858" t="str">
        <f t="shared" si="230"/>
        <v>-1.14468375090322-1312.42823076271i</v>
      </c>
      <c r="D858" t="str">
        <f t="shared" si="231"/>
        <v>3.47812499684334-726.116722406711i</v>
      </c>
      <c r="E858" t="str">
        <f t="shared" si="232"/>
        <v>162.469510195563+0.0160076706551429i</v>
      </c>
      <c r="F858" t="str">
        <f t="shared" si="233"/>
        <v>2.42492492463058-6814.15747439556i</v>
      </c>
      <c r="G858" t="str">
        <f t="shared" si="234"/>
        <v>0.999999999878614-0.0000110175139982324i</v>
      </c>
      <c r="H858" t="str">
        <f t="shared" si="235"/>
        <v>1078.66870756417+4.61154533742054i</v>
      </c>
      <c r="I858" t="str">
        <f t="shared" si="236"/>
        <v>96.026810472881-20735.2409204593i</v>
      </c>
      <c r="K858" t="str">
        <f t="shared" si="237"/>
        <v>0.0111246211092003-0.0000640864664949217i</v>
      </c>
      <c r="L858" t="str">
        <f t="shared" si="238"/>
        <v>0.00015-12.8744081139125i</v>
      </c>
      <c r="M858" t="str">
        <f t="shared" si="239"/>
        <v>0.0004-2.27195437304338i</v>
      </c>
      <c r="N858">
        <f t="shared" si="240"/>
        <v>89.950027338915675</v>
      </c>
      <c r="O858">
        <f t="shared" si="241"/>
        <v>62.361514576357578</v>
      </c>
      <c r="P858" s="3">
        <f t="shared" si="242"/>
        <v>62.361514576357578</v>
      </c>
      <c r="Q858" s="3">
        <f t="shared" si="243"/>
        <v>-90.049972661084325</v>
      </c>
      <c r="R858">
        <f t="shared" si="244"/>
        <v>89.950027338915675</v>
      </c>
      <c r="S858">
        <f t="shared" si="245"/>
        <v>2.1918647670196127E-2</v>
      </c>
      <c r="T858">
        <f t="shared" si="228"/>
        <v>62.361514576357578</v>
      </c>
    </row>
    <row r="859" spans="1:20" x14ac:dyDescent="0.25">
      <c r="A859">
        <f t="shared" si="229"/>
        <v>138.24225690960193</v>
      </c>
      <c r="B859">
        <f t="shared" si="246"/>
        <v>22.001938531342873</v>
      </c>
      <c r="C859" t="str">
        <f t="shared" si="230"/>
        <v>-1.14468336489527-1307.45981960216i</v>
      </c>
      <c r="D859" t="str">
        <f t="shared" si="231"/>
        <v>3.4781249968193-723.367925089227i</v>
      </c>
      <c r="E859" t="str">
        <f t="shared" si="232"/>
        <v>162.469509991766+0.0160685019002074i</v>
      </c>
      <c r="F859" t="str">
        <f t="shared" si="233"/>
        <v>2.42492492462833-6788.36170013845i</v>
      </c>
      <c r="G859" t="str">
        <f t="shared" si="234"/>
        <v>0.99999999987769-0.0000110593805514155i</v>
      </c>
      <c r="H859" t="str">
        <f t="shared" si="235"/>
        <v>1078.66883717978+4.62906930613176i</v>
      </c>
      <c r="I859" t="str">
        <f t="shared" si="236"/>
        <v>96.0268132088368-20656.7475318497i</v>
      </c>
      <c r="K859" t="str">
        <f t="shared" si="237"/>
        <v>0.0111246182242607-0.0000643299779448146i</v>
      </c>
      <c r="L859" t="str">
        <f t="shared" si="238"/>
        <v>0.00015-12.8256705657626i</v>
      </c>
      <c r="M859" t="str">
        <f t="shared" si="239"/>
        <v>0.0004-2.26335362925222i</v>
      </c>
      <c r="N859">
        <f t="shared" si="240"/>
        <v>89.949837457375835</v>
      </c>
      <c r="O859">
        <f t="shared" si="241"/>
        <v>62.328570352046015</v>
      </c>
      <c r="P859" s="3">
        <f t="shared" si="242"/>
        <v>62.328570352046015</v>
      </c>
      <c r="Q859" s="3">
        <f t="shared" si="243"/>
        <v>-90.050162542624165</v>
      </c>
      <c r="R859">
        <f t="shared" si="244"/>
        <v>89.949837457375835</v>
      </c>
      <c r="S859">
        <f t="shared" si="245"/>
        <v>2.2001938531342871E-2</v>
      </c>
      <c r="T859">
        <f t="shared" si="228"/>
        <v>62.328570352046015</v>
      </c>
    </row>
    <row r="860" spans="1:20" x14ac:dyDescent="0.25">
      <c r="A860">
        <f t="shared" si="229"/>
        <v>138.76757748585842</v>
      </c>
      <c r="B860">
        <f t="shared" si="246"/>
        <v>22.085545897761975</v>
      </c>
      <c r="C860" t="str">
        <f t="shared" si="230"/>
        <v>-1.14468297594831-1302.5102166901i</v>
      </c>
      <c r="D860" t="str">
        <f t="shared" si="231"/>
        <v>3.47812499679509-720.629533662201i</v>
      </c>
      <c r="E860" t="str">
        <f t="shared" si="232"/>
        <v>162.469509786418+0.0161295643279978i</v>
      </c>
      <c r="F860" t="str">
        <f t="shared" si="233"/>
        <v>2.42492492462608-6762.66357874345i</v>
      </c>
      <c r="G860" t="str">
        <f t="shared" si="234"/>
        <v>0.999999999876759-0.0000111014061975005i</v>
      </c>
      <c r="H860" t="str">
        <f t="shared" si="235"/>
        <v>1078.66896778235+4.64665986702758i</v>
      </c>
      <c r="I860" t="str">
        <f t="shared" si="236"/>
        <v>96.0268159656263-20578.5512974886i</v>
      </c>
      <c r="K860" t="str">
        <f t="shared" si="237"/>
        <v>0.0111246153173554-0.0000645744145422839i</v>
      </c>
      <c r="L860" t="str">
        <f t="shared" si="238"/>
        <v>0.00015-12.7771175191897i</v>
      </c>
      <c r="M860" t="str">
        <f t="shared" si="239"/>
        <v>0.0004-2.25478544456288i</v>
      </c>
      <c r="N860">
        <f t="shared" si="240"/>
        <v>89.949646854452908</v>
      </c>
      <c r="O860">
        <f t="shared" si="241"/>
        <v>62.295626124708733</v>
      </c>
      <c r="P860" s="3">
        <f t="shared" si="242"/>
        <v>62.295626124708733</v>
      </c>
      <c r="Q860" s="3">
        <f t="shared" si="243"/>
        <v>-90.050353145547092</v>
      </c>
      <c r="R860">
        <f t="shared" si="244"/>
        <v>89.949646854452908</v>
      </c>
      <c r="S860">
        <f t="shared" si="245"/>
        <v>2.2085545897761974E-2</v>
      </c>
      <c r="T860">
        <f t="shared" si="228"/>
        <v>62.295626124708733</v>
      </c>
    </row>
    <row r="861" spans="1:20" x14ac:dyDescent="0.25">
      <c r="A861">
        <f t="shared" si="229"/>
        <v>139.2948942803047</v>
      </c>
      <c r="B861">
        <f t="shared" si="246"/>
        <v>22.169470972173471</v>
      </c>
      <c r="C861" t="str">
        <f t="shared" si="230"/>
        <v>-1.14468258403997-1297.57935082481i</v>
      </c>
      <c r="D861" t="str">
        <f t="shared" si="231"/>
        <v>3.47812499677067-717.901508732944i</v>
      </c>
      <c r="E861" t="str">
        <f t="shared" si="232"/>
        <v>162.469509579505+0.0161908588172742i</v>
      </c>
      <c r="F861" t="str">
        <f t="shared" si="233"/>
        <v>2.4249249246238-6737.06274053437i</v>
      </c>
      <c r="G861" t="str">
        <f t="shared" si="234"/>
        <v>0.99999999987582-0.0000111435915410406i</v>
      </c>
      <c r="H861" t="str">
        <f t="shared" si="235"/>
        <v>1078.66909937942+4.6643172731709i</v>
      </c>
      <c r="I861" t="str">
        <f t="shared" si="236"/>
        <v>96.0268187434068-20500.6510924972i</v>
      </c>
      <c r="K861" t="str">
        <f t="shared" si="237"/>
        <v>0.0111246123883172-0.0000648197798006483i</v>
      </c>
      <c r="L861" t="str">
        <f t="shared" si="238"/>
        <v>0.00015-12.7287482757419i</v>
      </c>
      <c r="M861" t="str">
        <f t="shared" si="239"/>
        <v>0.0004-2.24624969571915i</v>
      </c>
      <c r="N861">
        <f t="shared" si="240"/>
        <v>89.949455527407537</v>
      </c>
      <c r="O861">
        <f t="shared" si="241"/>
        <v>62.262681894322597</v>
      </c>
      <c r="P861" s="3">
        <f t="shared" si="242"/>
        <v>62.262681894322597</v>
      </c>
      <c r="Q861" s="3">
        <f t="shared" si="243"/>
        <v>-90.050544472592463</v>
      </c>
      <c r="R861">
        <f t="shared" si="244"/>
        <v>89.949455527407537</v>
      </c>
      <c r="S861">
        <f t="shared" si="245"/>
        <v>2.216947097217347E-2</v>
      </c>
      <c r="T861">
        <f t="shared" si="228"/>
        <v>62.262681894322597</v>
      </c>
    </row>
    <row r="862" spans="1:20" x14ac:dyDescent="0.25">
      <c r="A862">
        <f t="shared" si="229"/>
        <v>139.82421487856988</v>
      </c>
      <c r="B862">
        <f t="shared" si="246"/>
        <v>22.253714961867733</v>
      </c>
      <c r="C862" t="str">
        <f t="shared" si="230"/>
        <v>-1.14468218914767-1292.66715107416i</v>
      </c>
      <c r="D862" t="str">
        <f t="shared" si="231"/>
        <v>3.47812499674609-715.183811057911i</v>
      </c>
      <c r="E862" t="str">
        <f t="shared" si="232"/>
        <v>162.469509371017+0.0162523862501521i</v>
      </c>
      <c r="F862" t="str">
        <f t="shared" si="233"/>
        <v>2.4249249246215-6711.55881723465i</v>
      </c>
      <c r="G862" t="str">
        <f t="shared" si="234"/>
        <v>0.999999999874875-0.000011185937188886i</v>
      </c>
      <c r="H862" t="str">
        <f t="shared" si="235"/>
        <v>1078.66923197853+4.68204177858636i</v>
      </c>
      <c r="I862" t="str">
        <f t="shared" si="236"/>
        <v>96.0268215423375-20423.0457962544i</v>
      </c>
      <c r="K862" t="str">
        <f t="shared" si="237"/>
        <v>0.0111246094369777-0.0000650660772465519i</v>
      </c>
      <c r="L862" t="str">
        <f t="shared" si="238"/>
        <v>0.00015-12.6805621396113i</v>
      </c>
      <c r="M862" t="str">
        <f t="shared" si="239"/>
        <v>0.0004-2.23774625993141i</v>
      </c>
      <c r="N862">
        <f t="shared" si="240"/>
        <v>89.949263473489964</v>
      </c>
      <c r="O862">
        <f t="shared" si="241"/>
        <v>62.229737660864572</v>
      </c>
      <c r="P862" s="3">
        <f t="shared" si="242"/>
        <v>62.229737660864572</v>
      </c>
      <c r="Q862" s="3">
        <f t="shared" si="243"/>
        <v>-90.050736526510036</v>
      </c>
      <c r="R862">
        <f t="shared" si="244"/>
        <v>89.949263473489964</v>
      </c>
      <c r="S862">
        <f t="shared" si="245"/>
        <v>2.2253714961867732E-2</v>
      </c>
      <c r="T862">
        <f t="shared" si="228"/>
        <v>62.229737660864572</v>
      </c>
    </row>
    <row r="863" spans="1:20" x14ac:dyDescent="0.25">
      <c r="A863">
        <f t="shared" si="229"/>
        <v>140.35554689510843</v>
      </c>
      <c r="B863">
        <f t="shared" si="246"/>
        <v>22.338279078722831</v>
      </c>
      <c r="C863" t="str">
        <f t="shared" si="230"/>
        <v>-1.14468179124872-1287.77354677449i</v>
      </c>
      <c r="D863" t="str">
        <f t="shared" si="231"/>
        <v>3.47812499672132-712.476401542108i</v>
      </c>
      <c r="E863" t="str">
        <f t="shared" si="232"/>
        <v>162.469509160942+0.0163141475121031i</v>
      </c>
      <c r="F863" t="str">
        <f t="shared" si="233"/>
        <v>2.4249249246192-6686.15144196176i</v>
      </c>
      <c r="G863" t="str">
        <f t="shared" si="234"/>
        <v>0.999999999873922-0.000011228443750193i</v>
      </c>
      <c r="H863" t="str">
        <f t="shared" si="235"/>
        <v>1078.66936558734+4.6998336382642i</v>
      </c>
      <c r="I863" t="str">
        <f t="shared" si="236"/>
        <v>96.0268243625812-20345.7342923825i</v>
      </c>
      <c r="K863" t="str">
        <f t="shared" si="237"/>
        <v>0.011124606463167-0.0000653133104200136i</v>
      </c>
      <c r="L863" t="str">
        <f t="shared" si="238"/>
        <v>0.00015-12.6325584176243i</v>
      </c>
      <c r="M863" t="str">
        <f t="shared" si="239"/>
        <v>0.0004-2.22927501487488i</v>
      </c>
      <c r="N863">
        <f t="shared" si="240"/>
        <v>89.949070689940058</v>
      </c>
      <c r="O863">
        <f t="shared" si="241"/>
        <v>62.196793424311146</v>
      </c>
      <c r="P863" s="3">
        <f t="shared" si="242"/>
        <v>62.196793424311146</v>
      </c>
      <c r="Q863" s="3">
        <f t="shared" si="243"/>
        <v>-90.050929310059942</v>
      </c>
      <c r="R863">
        <f t="shared" si="244"/>
        <v>89.949070689940058</v>
      </c>
      <c r="S863">
        <f t="shared" si="245"/>
        <v>2.2338279078722829E-2</v>
      </c>
      <c r="T863">
        <f t="shared" si="228"/>
        <v>62.196793424311146</v>
      </c>
    </row>
    <row r="864" spans="1:20" x14ac:dyDescent="0.25">
      <c r="A864">
        <f t="shared" si="229"/>
        <v>140.88889797330987</v>
      </c>
      <c r="B864">
        <f t="shared" si="246"/>
        <v>22.423164539221979</v>
      </c>
      <c r="C864" t="str">
        <f t="shared" si="230"/>
        <v>-1.14468139032024-1282.89846752966i</v>
      </c>
      <c r="D864" t="str">
        <f t="shared" si="231"/>
        <v>3.47812499669634-709.77924123853i</v>
      </c>
      <c r="E864" t="str">
        <f t="shared" si="232"/>
        <v>162.469508949268+0.0163761434919539i</v>
      </c>
      <c r="F864" t="str">
        <f t="shared" si="233"/>
        <v>2.42492492461687-6660.84024922201i</v>
      </c>
      <c r="G864" t="str">
        <f t="shared" si="234"/>
        <v>0.999999999872962-0.0000112711118364329i</v>
      </c>
      <c r="H864" t="str">
        <f t="shared" si="235"/>
        <v>1078.66950021353+4.71769310816368i</v>
      </c>
      <c r="I864" t="str">
        <f t="shared" si="236"/>
        <v>96.026827204299-20268.7154687293i</v>
      </c>
      <c r="K864" t="str">
        <f t="shared" si="237"/>
        <v>0.011124603466714-0.0000655614828744782i</v>
      </c>
      <c r="L864" t="str">
        <f t="shared" si="238"/>
        <v>0.00015-12.5847364192313i</v>
      </c>
      <c r="M864" t="str">
        <f t="shared" si="239"/>
        <v>0.0004-2.22083583868787i</v>
      </c>
      <c r="N864">
        <f t="shared" si="240"/>
        <v>89.948877173987171</v>
      </c>
      <c r="O864">
        <f t="shared" si="241"/>
        <v>62.163849184638778</v>
      </c>
      <c r="P864" s="3">
        <f t="shared" si="242"/>
        <v>62.163849184638778</v>
      </c>
      <c r="Q864" s="3">
        <f t="shared" si="243"/>
        <v>-90.051122826012829</v>
      </c>
      <c r="R864">
        <f t="shared" si="244"/>
        <v>89.948877173987171</v>
      </c>
      <c r="S864">
        <f t="shared" si="245"/>
        <v>2.2423164539221978E-2</v>
      </c>
      <c r="T864">
        <f t="shared" si="228"/>
        <v>62.163849184638778</v>
      </c>
    </row>
    <row r="865" spans="1:20" x14ac:dyDescent="0.25">
      <c r="A865">
        <f t="shared" si="229"/>
        <v>141.42427578560844</v>
      </c>
      <c r="B865">
        <f t="shared" si="246"/>
        <v>22.508372564471024</v>
      </c>
      <c r="C865" t="str">
        <f t="shared" si="230"/>
        <v>-1.14468098633913-1278.04184321004i</v>
      </c>
      <c r="D865" t="str">
        <f t="shared" si="231"/>
        <v>3.4781249966712-707.092291347633i</v>
      </c>
      <c r="E865" t="str">
        <f t="shared" si="232"/>
        <v>162.469508735982+0.0164383750819212i</v>
      </c>
      <c r="F865" t="str">
        <f t="shared" si="233"/>
        <v>2.42492492461453-6635.62487490551i</v>
      </c>
      <c r="G865" t="str">
        <f t="shared" si="234"/>
        <v>0.999999999871995-0.0000113139420614005i</v>
      </c>
      <c r="H865" t="str">
        <f t="shared" si="235"/>
        <v>1078.66963586483+4.7356204452168i</v>
      </c>
      <c r="I865" t="str">
        <f t="shared" si="236"/>
        <v>96.0268300676548-20191.988217353i</v>
      </c>
      <c r="K865" t="str">
        <f t="shared" si="237"/>
        <v>0.0111246004474464-0.0000658105981768672i</v>
      </c>
      <c r="L865" t="str">
        <f t="shared" si="238"/>
        <v>0.00015-12.5370954564966i</v>
      </c>
      <c r="M865" t="str">
        <f t="shared" si="239"/>
        <v>0.0004-2.21242860996998i</v>
      </c>
      <c r="N865">
        <f t="shared" si="240"/>
        <v>89.948682922850153</v>
      </c>
      <c r="O865">
        <f t="shared" si="241"/>
        <v>62.13090494182385</v>
      </c>
      <c r="P865" s="3">
        <f t="shared" si="242"/>
        <v>62.13090494182385</v>
      </c>
      <c r="Q865" s="3">
        <f t="shared" si="243"/>
        <v>-90.051317077149847</v>
      </c>
      <c r="R865">
        <f t="shared" si="244"/>
        <v>89.948682922850153</v>
      </c>
      <c r="S865">
        <f t="shared" si="245"/>
        <v>2.2508372564471024E-2</v>
      </c>
      <c r="T865">
        <f t="shared" si="228"/>
        <v>62.13090494182385</v>
      </c>
    </row>
    <row r="866" spans="1:20" x14ac:dyDescent="0.25">
      <c r="A866">
        <f t="shared" si="229"/>
        <v>141.96168803359376</v>
      </c>
      <c r="B866">
        <f t="shared" si="246"/>
        <v>22.593904380216014</v>
      </c>
      <c r="C866" t="str">
        <f t="shared" si="230"/>
        <v>-1.1446805792821-1273.20360395143i</v>
      </c>
      <c r="D866" t="str">
        <f t="shared" si="231"/>
        <v>3.47812499664583-704.415513216729i</v>
      </c>
      <c r="E866" t="str">
        <f t="shared" si="232"/>
        <v>162.469508521073+0.0165008431776223i</v>
      </c>
      <c r="F866" t="str">
        <f t="shared" si="233"/>
        <v>2.42492492461216-6610.50495628052i</v>
      </c>
      <c r="G866" t="str">
        <f t="shared" si="234"/>
        <v>0.99999999987102-0.0000113569350412227i</v>
      </c>
      <c r="H866" t="str">
        <f t="shared" si="235"/>
        <v>1078.66977254907+4.75361590733209i</v>
      </c>
      <c r="I866" t="str">
        <f t="shared" si="236"/>
        <v>96.0268329528116-20115.5514345066i</v>
      </c>
      <c r="K866" t="str">
        <f t="shared" si="237"/>
        <v>0.0111245974051905-0.0000660606599076295i</v>
      </c>
      <c r="L866" t="str">
        <f t="shared" si="238"/>
        <v>0.00015-12.489634844089i</v>
      </c>
      <c r="M866" t="str">
        <f t="shared" si="239"/>
        <v>0.0004-2.20405320778042i</v>
      </c>
      <c r="N866">
        <f t="shared" si="240"/>
        <v>89.948487933737368</v>
      </c>
      <c r="O866">
        <f t="shared" si="241"/>
        <v>62.097960695842247</v>
      </c>
      <c r="P866" s="3">
        <f t="shared" si="242"/>
        <v>62.097960695842247</v>
      </c>
      <c r="Q866" s="3">
        <f t="shared" si="243"/>
        <v>-90.051512066262632</v>
      </c>
      <c r="R866">
        <f t="shared" si="244"/>
        <v>89.948487933737368</v>
      </c>
      <c r="S866">
        <f t="shared" si="245"/>
        <v>2.2593904380216013E-2</v>
      </c>
      <c r="T866">
        <f t="shared" si="228"/>
        <v>62.097960695842247</v>
      </c>
    </row>
    <row r="867" spans="1:20" x14ac:dyDescent="0.25">
      <c r="A867">
        <f t="shared" si="229"/>
        <v>142.50114244812141</v>
      </c>
      <c r="B867">
        <f t="shared" si="246"/>
        <v>22.679761216860836</v>
      </c>
      <c r="C867" t="str">
        <f t="shared" si="230"/>
        <v>-1.14468016912586-1268.38368015414i</v>
      </c>
      <c r="D867" t="str">
        <f t="shared" si="231"/>
        <v>3.47812499662031-701.748868339479i</v>
      </c>
      <c r="E867" t="str">
        <f t="shared" si="232"/>
        <v>162.469508304526+0.0165635486780619i</v>
      </c>
      <c r="F867" t="str">
        <f t="shared" si="233"/>
        <v>2.42492492460978-6585.48013198869i</v>
      </c>
      <c r="G867" t="str">
        <f t="shared" si="234"/>
        <v>0.999999999870038-0.0000114000913943681i</v>
      </c>
      <c r="H867" t="str">
        <f t="shared" si="235"/>
        <v>1078.66991027411+4.77167975339842i</v>
      </c>
      <c r="I867" t="str">
        <f t="shared" si="236"/>
        <v>96.0268358599391-20039.4040206216i</v>
      </c>
      <c r="K867" t="str">
        <f t="shared" si="237"/>
        <v>0.0111245943397712-0.0000663116716607929i</v>
      </c>
      <c r="L867" t="str">
        <f t="shared" si="238"/>
        <v>0.00015-12.4423538992718i</v>
      </c>
      <c r="M867" t="str">
        <f t="shared" si="239"/>
        <v>0.0004-2.1957095116362i</v>
      </c>
      <c r="N867">
        <f t="shared" si="240"/>
        <v>89.948292203846535</v>
      </c>
      <c r="O867">
        <f t="shared" si="241"/>
        <v>62.065016446669887</v>
      </c>
      <c r="P867" s="3">
        <f t="shared" si="242"/>
        <v>62.065016446669887</v>
      </c>
      <c r="Q867" s="3">
        <f t="shared" si="243"/>
        <v>-90.051707796153465</v>
      </c>
      <c r="R867">
        <f t="shared" si="244"/>
        <v>89.948292203846535</v>
      </c>
      <c r="S867">
        <f t="shared" si="245"/>
        <v>2.2679761216860835E-2</v>
      </c>
      <c r="T867">
        <f t="shared" si="228"/>
        <v>62.065016446669887</v>
      </c>
    </row>
    <row r="868" spans="1:20" x14ac:dyDescent="0.25">
      <c r="A868">
        <f t="shared" si="229"/>
        <v>143.04264678942428</v>
      </c>
      <c r="B868">
        <f t="shared" si="246"/>
        <v>22.765944309484908</v>
      </c>
      <c r="C868" t="str">
        <f t="shared" si="230"/>
        <v>-1.14467975584677-1263.58200248196i</v>
      </c>
      <c r="D868" t="str">
        <f t="shared" si="231"/>
        <v>3.47812499659457-699.09231835529i</v>
      </c>
      <c r="E868" t="str">
        <f t="shared" si="232"/>
        <v>162.469508086332+0.0166264924856792i</v>
      </c>
      <c r="F868" t="str">
        <f t="shared" si="233"/>
        <v>2.42492492460738-6560.55004203944i</v>
      </c>
      <c r="G868" t="str">
        <f t="shared" si="234"/>
        <v>0.999999999869048-0.0000114434117416554i</v>
      </c>
      <c r="H868" t="str">
        <f t="shared" si="235"/>
        <v>1078.67004904787+4.78981224328841i</v>
      </c>
      <c r="I868" t="str">
        <f t="shared" si="236"/>
        <v>96.026838789202-19963.5448802913i</v>
      </c>
      <c r="K868" t="str">
        <f t="shared" si="237"/>
        <v>0.0111245912510122-0.0000665636370440144i</v>
      </c>
      <c r="L868" t="str">
        <f t="shared" si="238"/>
        <v>0.00015-12.3952519418926i</v>
      </c>
      <c r="M868" t="str">
        <f t="shared" si="239"/>
        <v>0.0004-2.18739740151046i</v>
      </c>
      <c r="N868">
        <f t="shared" si="240"/>
        <v>89.948095730364727</v>
      </c>
      <c r="O868">
        <f t="shared" si="241"/>
        <v>62.03207219428257</v>
      </c>
      <c r="P868" s="3">
        <f t="shared" si="242"/>
        <v>62.03207219428257</v>
      </c>
      <c r="Q868" s="3">
        <f t="shared" si="243"/>
        <v>-90.051904269635273</v>
      </c>
      <c r="R868">
        <f t="shared" si="244"/>
        <v>89.948095730364727</v>
      </c>
      <c r="S868">
        <f t="shared" si="245"/>
        <v>2.276594430948491E-2</v>
      </c>
      <c r="T868">
        <f t="shared" si="228"/>
        <v>62.03207219428257</v>
      </c>
    </row>
    <row r="869" spans="1:20" x14ac:dyDescent="0.25">
      <c r="A869">
        <f t="shared" si="229"/>
        <v>143.5862088472241</v>
      </c>
      <c r="B869">
        <f t="shared" si="246"/>
        <v>22.852454897860952</v>
      </c>
      <c r="C869" t="str">
        <f t="shared" si="230"/>
        <v>-1.1446793394209-1258.79850186115i</v>
      </c>
      <c r="D869" t="str">
        <f t="shared" si="231"/>
        <v>3.47812499656864-696.445825048802i</v>
      </c>
      <c r="E869" t="str">
        <f t="shared" si="232"/>
        <v>162.469507866476+0.0166896755063463i</v>
      </c>
      <c r="F869" t="str">
        <f t="shared" si="233"/>
        <v>2.42492492460496-6535.71432780506i</v>
      </c>
      <c r="G869" t="str">
        <f t="shared" si="234"/>
        <v>0.999999999868051-0.0000114868967062622i</v>
      </c>
      <c r="H869" t="str">
        <f t="shared" si="235"/>
        <v>1078.67018887833+4.80801363786232i</v>
      </c>
      <c r="I869" t="str">
        <f t="shared" si="236"/>
        <v>96.0268417407672-19887.9729222567i</v>
      </c>
      <c r="K869" t="str">
        <f t="shared" si="237"/>
        <v>0.0111245881387359-0.0000668165596786325i</v>
      </c>
      <c r="L869" t="str">
        <f t="shared" si="238"/>
        <v>0.00015-12.348328294374i</v>
      </c>
      <c r="M869" t="str">
        <f t="shared" si="239"/>
        <v>0.0004-2.17911675783071i</v>
      </c>
      <c r="N869">
        <f t="shared" si="240"/>
        <v>89.947898510468448</v>
      </c>
      <c r="O869">
        <f t="shared" si="241"/>
        <v>61.999127938655832</v>
      </c>
      <c r="P869" s="3">
        <f t="shared" si="242"/>
        <v>61.999127938655832</v>
      </c>
      <c r="Q869" s="3">
        <f t="shared" si="243"/>
        <v>-90.052101489531552</v>
      </c>
      <c r="R869">
        <f t="shared" si="244"/>
        <v>89.947898510468448</v>
      </c>
      <c r="S869">
        <f t="shared" si="245"/>
        <v>2.285245489786095E-2</v>
      </c>
      <c r="T869">
        <f t="shared" si="228"/>
        <v>61.999127938655832</v>
      </c>
    </row>
    <row r="870" spans="1:20" x14ac:dyDescent="0.25">
      <c r="A870">
        <f t="shared" si="229"/>
        <v>144.13183644084356</v>
      </c>
      <c r="B870">
        <f t="shared" si="246"/>
        <v>22.939294226472825</v>
      </c>
      <c r="C870" t="str">
        <f t="shared" si="230"/>
        <v>-1.14467891982456-1254.03310947942i</v>
      </c>
      <c r="D870" t="str">
        <f t="shared" si="231"/>
        <v>3.47812499654249-693.80935034932i</v>
      </c>
      <c r="E870" t="str">
        <f t="shared" si="232"/>
        <v>162.469507644947+0.0167530986493702i</v>
      </c>
      <c r="F870" t="str">
        <f t="shared" si="233"/>
        <v>2.42492492460252-6510.97263201548i</v>
      </c>
      <c r="G870" t="str">
        <f t="shared" si="234"/>
        <v>0.999999999867047-0.0000115305469137345i</v>
      </c>
      <c r="H870" t="str">
        <f t="shared" si="235"/>
        <v>1078.67032977355+4.82628419897213i</v>
      </c>
      <c r="I870" t="str">
        <f t="shared" si="236"/>
        <v>96.0268447148083-19812.6870593899i</v>
      </c>
      <c r="K870" t="str">
        <f t="shared" si="237"/>
        <v>0.0111245850027631-0.0000670704431997193i</v>
      </c>
      <c r="L870" t="str">
        <f t="shared" si="238"/>
        <v>0.00015-12.3015822817035i</v>
      </c>
      <c r="M870" t="str">
        <f t="shared" si="239"/>
        <v>0.0004-2.17086746147709i</v>
      </c>
      <c r="N870">
        <f t="shared" si="240"/>
        <v>89.947700541323385</v>
      </c>
      <c r="O870">
        <f t="shared" si="241"/>
        <v>61.966183679764839</v>
      </c>
      <c r="P870" s="3">
        <f t="shared" si="242"/>
        <v>61.966183679764839</v>
      </c>
      <c r="Q870" s="3">
        <f t="shared" si="243"/>
        <v>-90.052299458676615</v>
      </c>
      <c r="R870">
        <f t="shared" si="244"/>
        <v>89.947700541323385</v>
      </c>
      <c r="S870">
        <f t="shared" si="245"/>
        <v>2.2939294226472826E-2</v>
      </c>
      <c r="T870">
        <f t="shared" si="228"/>
        <v>61.966183679764839</v>
      </c>
    </row>
    <row r="871" spans="1:20" x14ac:dyDescent="0.25">
      <c r="A871">
        <f t="shared" si="229"/>
        <v>144.67953741931876</v>
      </c>
      <c r="B871">
        <f t="shared" si="246"/>
        <v>23.026463544533421</v>
      </c>
      <c r="C871" t="str">
        <f t="shared" si="230"/>
        <v>-1.14467849703344-1249.28575678503i</v>
      </c>
      <c r="D871" t="str">
        <f t="shared" si="231"/>
        <v>3.47812499651618-691.182856330275i</v>
      </c>
      <c r="E871" t="str">
        <f t="shared" si="232"/>
        <v>162.469507421731+0.0168167628275306i</v>
      </c>
      <c r="F871" t="str">
        <f t="shared" si="233"/>
        <v>2.42492492460006-6486.32459875313i</v>
      </c>
      <c r="G871" t="str">
        <f t="shared" si="234"/>
        <v>0.999999999866034-0.0000115743629919949i</v>
      </c>
      <c r="H871" t="str">
        <f t="shared" si="235"/>
        <v>1078.67047174163+4.84462418946477i</v>
      </c>
      <c r="I871" t="str">
        <f t="shared" si="236"/>
        <v>96.0268477114959-19737.6862086785i</v>
      </c>
      <c r="K871" t="str">
        <f t="shared" si="237"/>
        <v>0.0111245818429134-0.000067325291256131i</v>
      </c>
      <c r="L871" t="str">
        <f t="shared" si="238"/>
        <v>0.00015-12.2550132314241i</v>
      </c>
      <c r="M871" t="str">
        <f t="shared" si="239"/>
        <v>0.0004-2.16264939378072i</v>
      </c>
      <c r="N871">
        <f t="shared" si="240"/>
        <v>89.947501820084554</v>
      </c>
      <c r="O871">
        <f t="shared" si="241"/>
        <v>61.933239417584922</v>
      </c>
      <c r="P871" s="3">
        <f t="shared" si="242"/>
        <v>61.933239417584922</v>
      </c>
      <c r="Q871" s="3">
        <f t="shared" si="243"/>
        <v>-90.052498179915446</v>
      </c>
      <c r="R871">
        <f t="shared" si="244"/>
        <v>89.947501820084554</v>
      </c>
      <c r="S871">
        <f t="shared" si="245"/>
        <v>2.3026463544533422E-2</v>
      </c>
      <c r="T871">
        <f t="shared" si="228"/>
        <v>61.933239417584922</v>
      </c>
    </row>
    <row r="872" spans="1:20" x14ac:dyDescent="0.25">
      <c r="A872">
        <f t="shared" si="229"/>
        <v>145.22931966151216</v>
      </c>
      <c r="B872">
        <f t="shared" si="246"/>
        <v>23.113964106002648</v>
      </c>
      <c r="C872" t="str">
        <f t="shared" si="230"/>
        <v>-1.14467807102323-1244.55637548571i</v>
      </c>
      <c r="D872" t="str">
        <f t="shared" si="231"/>
        <v>3.47812499648966-688.566305208666i</v>
      </c>
      <c r="E872" t="str">
        <f t="shared" si="232"/>
        <v>162.469507196815+0.0168806689570634i</v>
      </c>
      <c r="F872" t="str">
        <f t="shared" si="233"/>
        <v>2.42492492459759-6461.76987344776i</v>
      </c>
      <c r="G872" t="str">
        <f t="shared" si="234"/>
        <v>0.999999999865014-0.0000116183455713527i</v>
      </c>
      <c r="H872" t="str">
        <f t="shared" si="235"/>
        <v>1078.67061479074+4.86303387318604i</v>
      </c>
      <c r="I872" t="str">
        <f t="shared" si="236"/>
        <v>96.0268507309991-19662.9692912101i</v>
      </c>
      <c r="K872" t="str">
        <f t="shared" si="237"/>
        <v>0.0111245786590052-0.0000675811075105608i</v>
      </c>
      <c r="L872" t="str">
        <f t="shared" si="238"/>
        <v>0.00015-12.2086204736243i</v>
      </c>
      <c r="M872" t="str">
        <f t="shared" si="239"/>
        <v>0.0004-2.15446243652194i</v>
      </c>
      <c r="N872">
        <f t="shared" si="240"/>
        <v>89.947302343896183</v>
      </c>
      <c r="O872">
        <f t="shared" si="241"/>
        <v>61.90029515209099</v>
      </c>
      <c r="P872" s="3">
        <f t="shared" si="242"/>
        <v>61.90029515209099</v>
      </c>
      <c r="Q872" s="3">
        <f t="shared" si="243"/>
        <v>-90.052697656103817</v>
      </c>
      <c r="R872">
        <f t="shared" si="244"/>
        <v>89.947302343896183</v>
      </c>
      <c r="S872">
        <f t="shared" si="245"/>
        <v>2.3113964106002648E-2</v>
      </c>
      <c r="T872">
        <f t="shared" si="228"/>
        <v>61.90029515209099</v>
      </c>
    </row>
    <row r="873" spans="1:20" x14ac:dyDescent="0.25">
      <c r="A873">
        <f t="shared" si="229"/>
        <v>145.78119107622592</v>
      </c>
      <c r="B873">
        <f t="shared" si="246"/>
        <v>23.201797169605459</v>
      </c>
      <c r="C873" t="str">
        <f t="shared" si="230"/>
        <v>-1.14467764176951-1239.84489754771i</v>
      </c>
      <c r="D873" t="str">
        <f t="shared" si="231"/>
        <v>3.47812499646292-685.959659344523i</v>
      </c>
      <c r="E873" t="str">
        <f t="shared" si="232"/>
        <v>162.469506970187+0.0169448179577091i</v>
      </c>
      <c r="F873" t="str">
        <f t="shared" si="233"/>
        <v>2.4249249245951-6437.30810287137i</v>
      </c>
      <c r="G873" t="str">
        <f t="shared" si="234"/>
        <v>0.999999999863986-0.0000116624952845118i</v>
      </c>
      <c r="H873" t="str">
        <f t="shared" si="235"/>
        <v>1078.67075892912+4.88151351498495i</v>
      </c>
      <c r="I873" t="str">
        <f t="shared" si="236"/>
        <v>96.026853773496-19588.5352321568i</v>
      </c>
      <c r="K873" t="str">
        <f t="shared" si="237"/>
        <v>0.0111245754508551-0.0000678378956395918i</v>
      </c>
      <c r="L873" t="str">
        <f t="shared" si="238"/>
        <v>0.00015-12.1624033409288i</v>
      </c>
      <c r="M873" t="str">
        <f t="shared" si="239"/>
        <v>0.0004-2.14630647192861i</v>
      </c>
      <c r="N873">
        <f t="shared" si="240"/>
        <v>89.947102109891588</v>
      </c>
      <c r="O873">
        <f t="shared" si="241"/>
        <v>61.867350883257728</v>
      </c>
      <c r="P873" s="3">
        <f t="shared" si="242"/>
        <v>61.867350883257728</v>
      </c>
      <c r="Q873" s="3">
        <f t="shared" si="243"/>
        <v>-90.052897890108412</v>
      </c>
      <c r="R873">
        <f t="shared" si="244"/>
        <v>89.947102109891588</v>
      </c>
      <c r="S873">
        <f t="shared" si="245"/>
        <v>2.3201797169605458E-2</v>
      </c>
      <c r="T873">
        <f t="shared" si="228"/>
        <v>61.867350883257728</v>
      </c>
    </row>
    <row r="874" spans="1:20" x14ac:dyDescent="0.25">
      <c r="A874">
        <f t="shared" si="229"/>
        <v>146.3351596023156</v>
      </c>
      <c r="B874">
        <f t="shared" si="246"/>
        <v>23.289963998849959</v>
      </c>
      <c r="C874" t="str">
        <f t="shared" si="230"/>
        <v>-1.14467720924745-1235.15125519485i</v>
      </c>
      <c r="D874" t="str">
        <f t="shared" si="231"/>
        <v>3.47812499643599-683.362881240372i</v>
      </c>
      <c r="E874" t="str">
        <f t="shared" si="232"/>
        <v>162.469506741834+0.0170092107526887i</v>
      </c>
      <c r="F874" t="str">
        <f t="shared" si="233"/>
        <v>2.42492492459258-6412.93893513319i</v>
      </c>
      <c r="G874" t="str">
        <f t="shared" si="234"/>
        <v>0.999999999862951-0.0000117068127665808i</v>
      </c>
      <c r="H874" t="str">
        <f t="shared" si="235"/>
        <v>1078.67090416506+4.90006338071663i</v>
      </c>
      <c r="I874" t="str">
        <f t="shared" si="236"/>
        <v>96.0268568391583-19514.3829607596i</v>
      </c>
      <c r="K874" t="str">
        <f t="shared" si="237"/>
        <v>0.0111245722182787-0.0000680956593337476i</v>
      </c>
      <c r="L874" t="str">
        <f t="shared" si="238"/>
        <v>0.00015-12.1163611684885i</v>
      </c>
      <c r="M874" t="str">
        <f t="shared" si="239"/>
        <v>0.0004-2.13818138267445i</v>
      </c>
      <c r="N874">
        <f t="shared" si="240"/>
        <v>89.946901115193356</v>
      </c>
      <c r="O874">
        <f t="shared" si="241"/>
        <v>61.834406611059798</v>
      </c>
      <c r="P874" s="3">
        <f t="shared" si="242"/>
        <v>61.834406611059798</v>
      </c>
      <c r="Q874" s="3">
        <f t="shared" si="243"/>
        <v>-90.053098884806644</v>
      </c>
      <c r="R874">
        <f t="shared" si="244"/>
        <v>89.946901115193356</v>
      </c>
      <c r="S874">
        <f t="shared" si="245"/>
        <v>2.3289963998849958E-2</v>
      </c>
      <c r="T874">
        <f t="shared" si="228"/>
        <v>61.834406611059798</v>
      </c>
    </row>
    <row r="875" spans="1:20" x14ac:dyDescent="0.25">
      <c r="A875">
        <f t="shared" si="229"/>
        <v>146.89123320880441</v>
      </c>
      <c r="B875">
        <f t="shared" si="246"/>
        <v>23.378465862045591</v>
      </c>
      <c r="C875" t="str">
        <f t="shared" si="230"/>
        <v>-1.14467677343225-1230.47538090751i</v>
      </c>
      <c r="D875" t="str">
        <f t="shared" si="231"/>
        <v>3.47812499640886-680.775933540695i</v>
      </c>
      <c r="E875" t="str">
        <f t="shared" si="232"/>
        <v>162.469506511741+0.0170738482687454i</v>
      </c>
      <c r="F875" t="str">
        <f t="shared" si="233"/>
        <v>2.42492492459007-6388.66201967462i</v>
      </c>
      <c r="G875" t="str">
        <f t="shared" si="234"/>
        <v>0.999999999861907-0.0000117512986550816i</v>
      </c>
      <c r="H875" t="str">
        <f t="shared" si="235"/>
        <v>1078.6710505069+4.91868373724687i</v>
      </c>
      <c r="I875" t="str">
        <f t="shared" si="236"/>
        <v>96.0268599281637-19440.5114103131i</v>
      </c>
      <c r="K875" t="str">
        <f t="shared" si="237"/>
        <v>0.01112456896109-0.0000683544022975467i</v>
      </c>
      <c r="L875" t="str">
        <f t="shared" si="238"/>
        <v>0.00015-12.0704932939715i</v>
      </c>
      <c r="M875" t="str">
        <f t="shared" si="239"/>
        <v>0.0004-2.13008705187732i</v>
      </c>
      <c r="N875">
        <f t="shared" si="240"/>
        <v>89.946699356913015</v>
      </c>
      <c r="O875">
        <f t="shared" si="241"/>
        <v>61.801462335471562</v>
      </c>
      <c r="P875" s="3">
        <f t="shared" si="242"/>
        <v>61.801462335471562</v>
      </c>
      <c r="Q875" s="3">
        <f t="shared" si="243"/>
        <v>-90.053300643086985</v>
      </c>
      <c r="R875">
        <f t="shared" si="244"/>
        <v>89.946699356913015</v>
      </c>
      <c r="S875">
        <f t="shared" si="245"/>
        <v>2.3378465862045592E-2</v>
      </c>
      <c r="T875">
        <f t="shared" si="228"/>
        <v>61.801462335471562</v>
      </c>
    </row>
    <row r="876" spans="1:20" x14ac:dyDescent="0.25">
      <c r="A876">
        <f t="shared" si="229"/>
        <v>147.44941989499787</v>
      </c>
      <c r="B876">
        <f t="shared" si="246"/>
        <v>23.467304032321366</v>
      </c>
      <c r="C876" t="str">
        <f t="shared" si="230"/>
        <v>-1.14467633429883-1225.81720742166i</v>
      </c>
      <c r="D876" t="str">
        <f t="shared" si="231"/>
        <v>3.47812499638151-678.198779031368i</v>
      </c>
      <c r="E876" t="str">
        <f t="shared" si="232"/>
        <v>162.469506279897+0.0171387314361417i</v>
      </c>
      <c r="F876" t="str">
        <f t="shared" si="233"/>
        <v>2.4249249245875-6364.47700726397i</v>
      </c>
      <c r="G876" t="str">
        <f t="shared" si="234"/>
        <v>0.999999999860856-0.0000117959535899585i</v>
      </c>
      <c r="H876" t="str">
        <f t="shared" si="235"/>
        <v>1078.67119796309+4.93737485245574i</v>
      </c>
      <c r="I876" t="str">
        <f t="shared" si="236"/>
        <v>96.0268630406895-19366.9195181503i</v>
      </c>
      <c r="K876" t="str">
        <f t="shared" si="237"/>
        <v>0.0111245656791016-0.0000686141282495549i</v>
      </c>
      <c r="L876" t="str">
        <f t="shared" si="238"/>
        <v>0.00015-12.0247990575528i</v>
      </c>
      <c r="M876" t="str">
        <f t="shared" si="239"/>
        <v>0.0004-2.12202336309755i</v>
      </c>
      <c r="N876">
        <f t="shared" si="240"/>
        <v>89.946496832151269</v>
      </c>
      <c r="O876">
        <f t="shared" si="241"/>
        <v>61.768518056467165</v>
      </c>
      <c r="P876" s="3">
        <f t="shared" si="242"/>
        <v>61.768518056467165</v>
      </c>
      <c r="Q876" s="3">
        <f t="shared" si="243"/>
        <v>-90.053503167848731</v>
      </c>
      <c r="R876">
        <f t="shared" si="244"/>
        <v>89.946496832151269</v>
      </c>
      <c r="S876">
        <f t="shared" si="245"/>
        <v>2.3467304032321366E-2</v>
      </c>
      <c r="T876">
        <f t="shared" ref="T876:T939" si="247">P876</f>
        <v>61.768518056467165</v>
      </c>
    </row>
    <row r="877" spans="1:20" x14ac:dyDescent="0.25">
      <c r="A877">
        <f t="shared" ref="A877:A940" si="248">2*PI()*B877</f>
        <v>148.00972769059885</v>
      </c>
      <c r="B877">
        <f t="shared" si="246"/>
        <v>23.556479787644186</v>
      </c>
      <c r="C877" t="str">
        <f t="shared" ref="C877:C940" si="249">IMPRODUCT(D877,E877,$C$40,,K877,$C$41)</f>
        <v>-1.144675891822-1221.17666772793i</v>
      </c>
      <c r="D877" t="str">
        <f t="shared" ref="D877:D940" si="250">IMDIV(IMPRODUCT($C$37,$C$38,COMPLEX(1,A877/$C$38)),IMSUM(-1*A877*A877/$C$39,COMPLEX(0,1*A877)))</f>
        <v>3.47812499635395-675.631380639168i</v>
      </c>
      <c r="E877" t="str">
        <f t="shared" ref="E877:E940" si="251">IMDIV(IMPRODUCT(IMSUM(F877,G877),$C$29,H877),IMSUM(1,I877))</f>
        <v>162.469506046289+0.0172038611886852i</v>
      </c>
      <c r="F877" t="str">
        <f t="shared" ref="F877:F940" si="252">IMDIV(IMPRODUCT($C$14,$C$15,COMPLEX(1,A877/$C$15)),IMSUM(-1*A877*A877/$C$16,COMPLEX(0,A877)))</f>
        <v>2.42492492458494-6340.38354999181i</v>
      </c>
      <c r="G877" t="str">
        <f t="shared" ref="G877:G940" si="253">IMDIV(1,COMPLEX(1,A877*$C$9*$C$10))</f>
        <v>0.999999999859796-0.0000118407782135878i</v>
      </c>
      <c r="H877" t="str">
        <f t="shared" ref="H877:H940" si="254">IMDIV($C$3,IMSUM(K877,COMPLEX(0,$C$28*A877)))</f>
        <v>1078.6713465421+4.95613699524136i</v>
      </c>
      <c r="I877" t="str">
        <f t="shared" ref="I877:I940" si="255">IMPRODUCT(F877,$C$29,H877,$C$31)</f>
        <v>96.0268661769162-19293.6062256272i</v>
      </c>
      <c r="K877" t="str">
        <f t="shared" ref="K877:K940" si="256">IF($C$26&lt;=0,IMDIV(1,IMSUM(IMDIV(1,L877),1/$C$18)),IMDIV(1,IMSUM(IMDIV(1,L877),1/$C$18,IMDIV(1,M877))))</f>
        <v>0.0111245623721247-0.0000688748409224379i</v>
      </c>
      <c r="L877" t="str">
        <f t="shared" ref="L877:L940" si="257">IMSUM($C$21/$C$22,IMDIV(1,COMPLEX(0,$C$20*$C$22*A877)))</f>
        <v>0.00015-11.9792778019055i</v>
      </c>
      <c r="M877" t="str">
        <f t="shared" ref="M877:M940" si="258">IMSUM($C$25/$C$26,IMDIV(1,COMPLEX(0,$C$24*$C$26*A877)))</f>
        <v>0.0004-2.11399020033627i</v>
      </c>
      <c r="N877">
        <f t="shared" ref="N877:N940" si="259">ABS(R877)</f>
        <v>89.946293537997775</v>
      </c>
      <c r="O877">
        <f t="shared" ref="O877:O940" si="260">ABS(P877)</f>
        <v>61.735573774020729</v>
      </c>
      <c r="P877" s="3">
        <f t="shared" ref="P877:P940" si="261">20*LOG10(IMABS(C877))</f>
        <v>61.735573774020729</v>
      </c>
      <c r="Q877" s="3">
        <f t="shared" ref="Q877:Q940" si="262">IMARGUMENT(C877)*180/PI()</f>
        <v>-90.053706462002225</v>
      </c>
      <c r="R877">
        <f t="shared" ref="R877:R940" si="263">IF(Q877&lt;0,Q877+180,Q877-180)</f>
        <v>89.946293537997775</v>
      </c>
      <c r="S877">
        <f t="shared" ref="S877:S940" si="264">B877/1000</f>
        <v>2.3556479787644184E-2</v>
      </c>
      <c r="T877">
        <f t="shared" si="247"/>
        <v>61.735573774020729</v>
      </c>
    </row>
    <row r="878" spans="1:20" x14ac:dyDescent="0.25">
      <c r="A878">
        <f t="shared" si="248"/>
        <v>148.57216465582312</v>
      </c>
      <c r="B878">
        <f t="shared" ref="B878:B941" si="265">B877*(1+B$42)</f>
        <v>23.645994410837233</v>
      </c>
      <c r="C878" t="str">
        <f t="shared" si="249"/>
        <v>-1.1446754459762-1216.55369507059i</v>
      </c>
      <c r="D878" t="str">
        <f t="shared" si="250"/>
        <v>3.4781249963262-673.073701431206i</v>
      </c>
      <c r="E878" t="str">
        <f t="shared" si="251"/>
        <v>162.469505810901+0.017269238463729i</v>
      </c>
      <c r="F878" t="str">
        <f t="shared" si="252"/>
        <v>2.42492492458235-6316.38130126564i</v>
      </c>
      <c r="G878" t="str">
        <f t="shared" si="253"/>
        <v>0.999999999858728-0.0000118857731707867i</v>
      </c>
      <c r="H878" t="str">
        <f t="shared" si="254"/>
        <v>1078.67149625248+4.97497043552379i</v>
      </c>
      <c r="I878" t="str">
        <f t="shared" si="255"/>
        <v>96.0268693370226-19220.5704781075i</v>
      </c>
      <c r="K878" t="str">
        <f t="shared" si="256"/>
        <v>0.0111245590399691-0.0000691365440630145i</v>
      </c>
      <c r="L878" t="str">
        <f t="shared" si="257"/>
        <v>0.00015-11.9339288721912i</v>
      </c>
      <c r="M878" t="str">
        <f t="shared" si="258"/>
        <v>0.0004-2.10598744803374i</v>
      </c>
      <c r="N878">
        <f t="shared" si="259"/>
        <v>89.946089471531124</v>
      </c>
      <c r="O878">
        <f t="shared" si="260"/>
        <v>61.702629488105984</v>
      </c>
      <c r="P878" s="3">
        <f t="shared" si="261"/>
        <v>61.702629488105984</v>
      </c>
      <c r="Q878" s="3">
        <f t="shared" si="262"/>
        <v>-90.053910528468876</v>
      </c>
      <c r="R878">
        <f t="shared" si="263"/>
        <v>89.946089471531124</v>
      </c>
      <c r="S878">
        <f t="shared" si="264"/>
        <v>2.3645994410837232E-2</v>
      </c>
      <c r="T878">
        <f t="shared" si="247"/>
        <v>61.702629488105984</v>
      </c>
    </row>
    <row r="879" spans="1:20" x14ac:dyDescent="0.25">
      <c r="A879">
        <f t="shared" si="248"/>
        <v>149.13673888151524</v>
      </c>
      <c r="B879">
        <f t="shared" si="265"/>
        <v>23.735849189598415</v>
      </c>
      <c r="C879" t="str">
        <f t="shared" si="249"/>
        <v>-1.14467499673581-1211.94822294662i</v>
      </c>
      <c r="D879" t="str">
        <f t="shared" si="250"/>
        <v>3.47812499629822-670.525704614405i</v>
      </c>
      <c r="E879" t="str">
        <f t="shared" si="251"/>
        <v>162.469505573722+0.0173348642021993i</v>
      </c>
      <c r="F879" t="str">
        <f t="shared" si="252"/>
        <v>2.42492492457975-6292.46991580506i</v>
      </c>
      <c r="G879" t="str">
        <f t="shared" si="253"/>
        <v>0.999999999857653-0.0000119309391088229i</v>
      </c>
      <c r="H879" t="str">
        <f t="shared" si="254"/>
        <v>1078.67164710284+4.993875444249i</v>
      </c>
      <c r="I879" t="str">
        <f t="shared" si="255"/>
        <v>96.0268725211905-19147.8112249472i</v>
      </c>
      <c r="K879" t="str">
        <f t="shared" si="256"/>
        <v>0.0111245556824431-0.0000693992414323103i</v>
      </c>
      <c r="L879" t="str">
        <f t="shared" si="257"/>
        <v>0.00015-11.8887516160502i</v>
      </c>
      <c r="M879" t="str">
        <f t="shared" si="258"/>
        <v>0.0004-2.09801499106768i</v>
      </c>
      <c r="N879">
        <f t="shared" si="259"/>
        <v>89.945884629818892</v>
      </c>
      <c r="O879">
        <f t="shared" si="260"/>
        <v>61.669685198696477</v>
      </c>
      <c r="P879" s="3">
        <f t="shared" si="261"/>
        <v>61.669685198696477</v>
      </c>
      <c r="Q879" s="3">
        <f t="shared" si="262"/>
        <v>-90.054115370181108</v>
      </c>
      <c r="R879">
        <f t="shared" si="263"/>
        <v>89.945884629818892</v>
      </c>
      <c r="S879">
        <f t="shared" si="264"/>
        <v>2.3735849189598417E-2</v>
      </c>
      <c r="T879">
        <f t="shared" si="247"/>
        <v>61.669685198696477</v>
      </c>
    </row>
    <row r="880" spans="1:20" x14ac:dyDescent="0.25">
      <c r="A880">
        <f t="shared" si="248"/>
        <v>149.70345848926502</v>
      </c>
      <c r="B880">
        <f t="shared" si="265"/>
        <v>23.826045416518891</v>
      </c>
      <c r="C880" t="str">
        <f t="shared" si="249"/>
        <v>-1.14467454407499-1207.36018510477i</v>
      </c>
      <c r="D880" t="str">
        <f t="shared" si="250"/>
        <v>3.47812499627004-667.987353534976i</v>
      </c>
      <c r="E880" t="str">
        <f t="shared" si="251"/>
        <v>162.469505334738+0.0174007393485942i</v>
      </c>
      <c r="F880" t="str">
        <f t="shared" si="252"/>
        <v>2.42492492457712-6268.64904963672i</v>
      </c>
      <c r="G880" t="str">
        <f t="shared" si="253"/>
        <v>0.999999999856569-0.0000119762766774234i</v>
      </c>
      <c r="H880" t="str">
        <f t="shared" si="254"/>
        <v>1078.67179910187+5.01285229339281i</v>
      </c>
      <c r="I880" t="str">
        <f t="shared" si="255"/>
        <v>96.0268757296035-19075.3274194802i</v>
      </c>
      <c r="K880" t="str">
        <f t="shared" si="256"/>
        <v>0.0111245522993535-0.0000696629368056116i</v>
      </c>
      <c r="L880" t="str">
        <f t="shared" si="257"/>
        <v>0.00015-11.8437453835925i</v>
      </c>
      <c r="M880" t="str">
        <f t="shared" si="258"/>
        <v>0.0004-2.09007271475163i</v>
      </c>
      <c r="N880">
        <f t="shared" si="259"/>
        <v>89.945679009917527</v>
      </c>
      <c r="O880">
        <f t="shared" si="260"/>
        <v>61.636740905765691</v>
      </c>
      <c r="P880" s="3">
        <f t="shared" si="261"/>
        <v>61.636740905765691</v>
      </c>
      <c r="Q880" s="3">
        <f t="shared" si="262"/>
        <v>-90.054320990082473</v>
      </c>
      <c r="R880">
        <f t="shared" si="263"/>
        <v>89.945679009917527</v>
      </c>
      <c r="S880">
        <f t="shared" si="264"/>
        <v>2.3826045416518889E-2</v>
      </c>
      <c r="T880">
        <f t="shared" si="247"/>
        <v>61.636740905765691</v>
      </c>
    </row>
    <row r="881" spans="1:20" x14ac:dyDescent="0.25">
      <c r="A881">
        <f t="shared" si="248"/>
        <v>150.27233163152425</v>
      </c>
      <c r="B881">
        <f t="shared" si="265"/>
        <v>23.916584389101665</v>
      </c>
      <c r="C881" t="str">
        <f t="shared" si="249"/>
        <v>-1.1446740879677-1202.78951554454i</v>
      </c>
      <c r="D881" t="str">
        <f t="shared" si="250"/>
        <v>3.47812499624164-665.458611677888i</v>
      </c>
      <c r="E881" t="str">
        <f t="shared" si="251"/>
        <v>162.469505093932+0.017466864851016i</v>
      </c>
      <c r="F881" t="str">
        <f t="shared" si="252"/>
        <v>2.42492492457447-6244.91836008953i</v>
      </c>
      <c r="G881" t="str">
        <f t="shared" si="253"/>
        <v>0.999999999855477-0.0000120217865287845i</v>
      </c>
      <c r="H881" t="str">
        <f t="shared" si="254"/>
        <v>1078.67195225833+5.03190125596473i</v>
      </c>
      <c r="I881" t="str">
        <f t="shared" si="255"/>
        <v>96.0268789624487-19003.1180190031i</v>
      </c>
      <c r="K881" t="str">
        <f t="shared" si="256"/>
        <v>0.0111245488905056-0.0000699276339725187i</v>
      </c>
      <c r="L881" t="str">
        <f t="shared" si="257"/>
        <v>0.00015-11.7989095273885i</v>
      </c>
      <c r="M881" t="str">
        <f t="shared" si="258"/>
        <v>0.0004-2.08216050483326i</v>
      </c>
      <c r="N881">
        <f t="shared" si="259"/>
        <v>89.945472608872279</v>
      </c>
      <c r="O881">
        <f t="shared" si="260"/>
        <v>61.60379660928654</v>
      </c>
      <c r="P881" s="3">
        <f t="shared" si="261"/>
        <v>61.60379660928654</v>
      </c>
      <c r="Q881" s="3">
        <f t="shared" si="262"/>
        <v>-90.054527391127721</v>
      </c>
      <c r="R881">
        <f t="shared" si="263"/>
        <v>89.945472608872279</v>
      </c>
      <c r="S881">
        <f t="shared" si="264"/>
        <v>2.3916584389101665E-2</v>
      </c>
      <c r="T881">
        <f t="shared" si="247"/>
        <v>61.60379660928654</v>
      </c>
    </row>
    <row r="882" spans="1:20" x14ac:dyDescent="0.25">
      <c r="A882">
        <f t="shared" si="248"/>
        <v>150.84336649172403</v>
      </c>
      <c r="B882">
        <f t="shared" si="265"/>
        <v>24.007467409780251</v>
      </c>
      <c r="C882" t="str">
        <f t="shared" si="249"/>
        <v>-1.14467362838772-1198.23614851536i</v>
      </c>
      <c r="D882" t="str">
        <f t="shared" si="250"/>
        <v>3.47812499621301-662.939442666338i</v>
      </c>
      <c r="E882" t="str">
        <f t="shared" si="251"/>
        <v>162.469504851294+0.0175332416611575i</v>
      </c>
      <c r="F882" t="str">
        <f t="shared" si="252"/>
        <v>2.4249249245718-6221.27750578949i</v>
      </c>
      <c r="G882" t="str">
        <f t="shared" si="253"/>
        <v>0.999999999854376-0.0000120674693175806i</v>
      </c>
      <c r="H882" t="str">
        <f t="shared" si="254"/>
        <v>1078.67210658101+5.05102260601165i</v>
      </c>
      <c r="I882" t="str">
        <f t="shared" si="255"/>
        <v>96.0268822199078-18931.1819847586i</v>
      </c>
      <c r="K882" t="str">
        <f t="shared" si="256"/>
        <v>0.0111245454557035-0.0000701933367370007i</v>
      </c>
      <c r="L882" t="str">
        <f t="shared" si="257"/>
        <v>0.00015-11.7542434024591i</v>
      </c>
      <c r="M882" t="str">
        <f t="shared" si="258"/>
        <v>0.0004-2.07427824749279i</v>
      </c>
      <c r="N882">
        <f t="shared" si="259"/>
        <v>89.945265423717231</v>
      </c>
      <c r="O882">
        <f t="shared" si="260"/>
        <v>61.570852309232365</v>
      </c>
      <c r="P882" s="3">
        <f t="shared" si="261"/>
        <v>61.570852309232365</v>
      </c>
      <c r="Q882" s="3">
        <f t="shared" si="262"/>
        <v>-90.054734576282769</v>
      </c>
      <c r="R882">
        <f t="shared" si="263"/>
        <v>89.945265423717231</v>
      </c>
      <c r="S882">
        <f t="shared" si="264"/>
        <v>2.4007467409780249E-2</v>
      </c>
      <c r="T882">
        <f t="shared" si="247"/>
        <v>61.570852309232365</v>
      </c>
    </row>
    <row r="883" spans="1:20" x14ac:dyDescent="0.25">
      <c r="A883">
        <f t="shared" si="248"/>
        <v>151.41657128439257</v>
      </c>
      <c r="B883">
        <f t="shared" si="265"/>
        <v>24.098695785937416</v>
      </c>
      <c r="C883" t="str">
        <f t="shared" si="249"/>
        <v>-1.14467316530856-1193.7000185155i</v>
      </c>
      <c r="D883" t="str">
        <f t="shared" si="250"/>
        <v>3.47812499618417-660.429810261235i</v>
      </c>
      <c r="E883" t="str">
        <f t="shared" si="251"/>
        <v>162.469504606809+0.0175998707343462i</v>
      </c>
      <c r="F883" t="str">
        <f t="shared" si="252"/>
        <v>2.42492492456911-6197.72614665501i</v>
      </c>
      <c r="G883" t="str">
        <f t="shared" si="253"/>
        <v>0.999999999853267-0.000012113325700974i</v>
      </c>
      <c r="H883" t="str">
        <f t="shared" si="254"/>
        <v>1078.67226207879+5.07021661862229i</v>
      </c>
      <c r="I883" t="str">
        <f t="shared" si="255"/>
        <v>96.0268855021705-18859.5182819231i</v>
      </c>
      <c r="K883" t="str">
        <f t="shared" si="256"/>
        <v>0.0111245419947495-0.0000704600489174485i</v>
      </c>
      <c r="L883" t="str">
        <f t="shared" si="257"/>
        <v>0.00015-11.7097463662673i</v>
      </c>
      <c r="M883" t="str">
        <f t="shared" si="258"/>
        <v>0.0004-2.06642582934129i</v>
      </c>
      <c r="N883">
        <f t="shared" si="259"/>
        <v>89.945057451475222</v>
      </c>
      <c r="O883">
        <f t="shared" si="260"/>
        <v>61.537908005575808</v>
      </c>
      <c r="P883" s="3">
        <f t="shared" si="261"/>
        <v>61.537908005575808</v>
      </c>
      <c r="Q883" s="3">
        <f t="shared" si="262"/>
        <v>-90.054942548524778</v>
      </c>
      <c r="R883">
        <f t="shared" si="263"/>
        <v>89.945057451475222</v>
      </c>
      <c r="S883">
        <f t="shared" si="264"/>
        <v>2.4098695785937416E-2</v>
      </c>
      <c r="T883">
        <f t="shared" si="247"/>
        <v>61.537908005575808</v>
      </c>
    </row>
    <row r="884" spans="1:20" x14ac:dyDescent="0.25">
      <c r="A884">
        <f t="shared" si="248"/>
        <v>151.99195425527327</v>
      </c>
      <c r="B884">
        <f t="shared" si="265"/>
        <v>24.190270829923978</v>
      </c>
      <c r="C884" t="str">
        <f t="shared" si="249"/>
        <v>-1.14467269870364-1189.1810602912i</v>
      </c>
      <c r="D884" t="str">
        <f t="shared" si="250"/>
        <v>3.47812499615513-657.929678360679i</v>
      </c>
      <c r="E884" t="str">
        <f t="shared" si="251"/>
        <v>162.469504360462+0.0176667530295356i</v>
      </c>
      <c r="F884" t="str">
        <f t="shared" si="252"/>
        <v>2.4249249245664-6174.26394389191i</v>
      </c>
      <c r="G884" t="str">
        <f t="shared" si="253"/>
        <v>0.99999999985215-0.0000121593563386241i</v>
      </c>
      <c r="H884" t="str">
        <f t="shared" si="254"/>
        <v>1078.67241876064+5.0894835699308i</v>
      </c>
      <c r="I884" t="str">
        <f t="shared" si="255"/>
        <v>96.0268888094263-18788.1258795904i</v>
      </c>
      <c r="K884" t="str">
        <f t="shared" si="256"/>
        <v>0.0111245385074445-0.0000707277743467305i</v>
      </c>
      <c r="L884" t="str">
        <f t="shared" si="257"/>
        <v>0.00015-11.6654177787082i</v>
      </c>
      <c r="M884" t="str">
        <f t="shared" si="258"/>
        <v>0.0004-2.0586031374191i</v>
      </c>
      <c r="N884">
        <f t="shared" si="259"/>
        <v>89.944848689157809</v>
      </c>
      <c r="O884">
        <f t="shared" si="260"/>
        <v>61.504963698289394</v>
      </c>
      <c r="P884" s="3">
        <f t="shared" si="261"/>
        <v>61.504963698289394</v>
      </c>
      <c r="Q884" s="3">
        <f t="shared" si="262"/>
        <v>-90.055151310842191</v>
      </c>
      <c r="R884">
        <f t="shared" si="263"/>
        <v>89.944848689157809</v>
      </c>
      <c r="S884">
        <f t="shared" si="264"/>
        <v>2.419027082992398E-2</v>
      </c>
      <c r="T884">
        <f t="shared" si="247"/>
        <v>61.504963698289394</v>
      </c>
    </row>
    <row r="885" spans="1:20" x14ac:dyDescent="0.25">
      <c r="A885">
        <f t="shared" si="248"/>
        <v>152.56952368144331</v>
      </c>
      <c r="B885">
        <f t="shared" si="265"/>
        <v>24.28219385907769</v>
      </c>
      <c r="C885" t="str">
        <f t="shared" si="249"/>
        <v>-1.14467222854606-1184.67920883575i</v>
      </c>
      <c r="D885" t="str">
        <f t="shared" si="250"/>
        <v>3.47812499612586-655.439010999427i</v>
      </c>
      <c r="E885" t="str">
        <f t="shared" si="251"/>
        <v>162.46950411224+0.017733889509332i</v>
      </c>
      <c r="F885" t="str">
        <f t="shared" si="252"/>
        <v>2.42492492456367-6150.89055998847i</v>
      </c>
      <c r="G885" t="str">
        <f t="shared" si="253"/>
        <v>0.999999999851024-0.0000122055618926972i</v>
      </c>
      <c r="H885" t="str">
        <f t="shared" si="254"/>
        <v>1078.67257663555+5.10882373712079i</v>
      </c>
      <c r="I885" t="str">
        <f t="shared" si="255"/>
        <v>96.0268921418639-18717.0037507563i</v>
      </c>
      <c r="K885" t="str">
        <f t="shared" si="256"/>
        <v>0.0111245349935879-0.0000709965168722461i</v>
      </c>
      <c r="L885" t="str">
        <f t="shared" si="257"/>
        <v>0.00015-11.6212570021002i</v>
      </c>
      <c r="M885" t="str">
        <f t="shared" si="258"/>
        <v>0.0004-2.05081005919416i</v>
      </c>
      <c r="N885">
        <f t="shared" si="259"/>
        <v>89.944639133765193</v>
      </c>
      <c r="O885">
        <f t="shared" si="260"/>
        <v>61.472019387345625</v>
      </c>
      <c r="P885" s="3">
        <f t="shared" si="261"/>
        <v>61.472019387345625</v>
      </c>
      <c r="Q885" s="3">
        <f t="shared" si="262"/>
        <v>-90.055360866234807</v>
      </c>
      <c r="R885">
        <f t="shared" si="263"/>
        <v>89.944639133765193</v>
      </c>
      <c r="S885">
        <f t="shared" si="264"/>
        <v>2.4282193859077691E-2</v>
      </c>
      <c r="T885">
        <f t="shared" si="247"/>
        <v>61.472019387345625</v>
      </c>
    </row>
    <row r="886" spans="1:20" x14ac:dyDescent="0.25">
      <c r="A886">
        <f t="shared" si="248"/>
        <v>153.14928787143282</v>
      </c>
      <c r="B886">
        <f t="shared" si="265"/>
        <v>24.374466195742187</v>
      </c>
      <c r="C886" t="str">
        <f t="shared" si="249"/>
        <v>-1.14467175480885-1180.19439938848i</v>
      </c>
      <c r="D886" t="str">
        <f t="shared" si="250"/>
        <v>3.47812499609634-652.957772348393i</v>
      </c>
      <c r="E886" t="str">
        <f t="shared" si="251"/>
        <v>162.469503862128+0.0178012811399967i</v>
      </c>
      <c r="F886" t="str">
        <f t="shared" si="252"/>
        <v>2.42492492456092-6127.60565871072i</v>
      </c>
      <c r="G886" t="str">
        <f t="shared" si="253"/>
        <v>0.99999999984989-0.0000122519430278755i</v>
      </c>
      <c r="H886" t="str">
        <f t="shared" si="254"/>
        <v>1078.67273571263+5.12823739842938i</v>
      </c>
      <c r="I886" t="str">
        <f t="shared" si="255"/>
        <v>96.0268954996752-18646.1508723055i</v>
      </c>
      <c r="K886" t="str">
        <f t="shared" si="256"/>
        <v>0.0111245314529776-0.0000712662803559818i</v>
      </c>
      <c r="L886" t="str">
        <f t="shared" si="257"/>
        <v>0.00015-11.5772634011758i</v>
      </c>
      <c r="M886" t="str">
        <f t="shared" si="258"/>
        <v>0.0004-2.04304648256043i</v>
      </c>
      <c r="N886">
        <f t="shared" si="259"/>
        <v>89.944428782286238</v>
      </c>
      <c r="O886">
        <f t="shared" si="260"/>
        <v>61.439075072716491</v>
      </c>
      <c r="P886" s="3">
        <f t="shared" si="261"/>
        <v>61.439075072716491</v>
      </c>
      <c r="Q886" s="3">
        <f t="shared" si="262"/>
        <v>-90.055571217713762</v>
      </c>
      <c r="R886">
        <f t="shared" si="263"/>
        <v>89.944428782286238</v>
      </c>
      <c r="S886">
        <f t="shared" si="264"/>
        <v>2.4374466195742187E-2</v>
      </c>
      <c r="T886">
        <f t="shared" si="247"/>
        <v>61.439075072716491</v>
      </c>
    </row>
    <row r="887" spans="1:20" x14ac:dyDescent="0.25">
      <c r="A887">
        <f t="shared" si="248"/>
        <v>153.73125516534427</v>
      </c>
      <c r="B887">
        <f t="shared" si="265"/>
        <v>24.467089167286009</v>
      </c>
      <c r="C887" t="str">
        <f t="shared" si="249"/>
        <v>-1.14467127746467-1175.72656743391i</v>
      </c>
      <c r="D887" t="str">
        <f t="shared" si="250"/>
        <v>3.47812499606663-650.485926714131i</v>
      </c>
      <c r="E887" t="str">
        <f t="shared" si="251"/>
        <v>162.469503610112+0.0178689288914801i</v>
      </c>
      <c r="F887" t="str">
        <f t="shared" si="252"/>
        <v>2.42492492455815-6104.40890509759i</v>
      </c>
      <c r="G887" t="str">
        <f t="shared" si="253"/>
        <v>0.999999999848747-0.0000122985004113673i</v>
      </c>
      <c r="H887" t="str">
        <f t="shared" si="254"/>
        <v>1078.67289600102+5.14772483315126i</v>
      </c>
      <c r="I887" t="str">
        <f t="shared" si="255"/>
        <v>96.026898883055-18575.5662249956i</v>
      </c>
      <c r="K887" t="str">
        <f t="shared" si="256"/>
        <v>0.0111245278854098-0.0000715370686745648i</v>
      </c>
      <c r="L887" t="str">
        <f t="shared" si="257"/>
        <v>0.00015-11.5334363430721i</v>
      </c>
      <c r="M887" t="str">
        <f t="shared" si="258"/>
        <v>0.0004-2.03531229583625i</v>
      </c>
      <c r="N887">
        <f t="shared" si="259"/>
        <v>89.944217631698365</v>
      </c>
      <c r="O887">
        <f t="shared" si="260"/>
        <v>61.40613075437399</v>
      </c>
      <c r="P887" s="3">
        <f t="shared" si="261"/>
        <v>61.40613075437399</v>
      </c>
      <c r="Q887" s="3">
        <f t="shared" si="262"/>
        <v>-90.055782368301635</v>
      </c>
      <c r="R887">
        <f t="shared" si="263"/>
        <v>89.944217631698365</v>
      </c>
      <c r="S887">
        <f t="shared" si="264"/>
        <v>2.4467089167286009E-2</v>
      </c>
      <c r="T887">
        <f t="shared" si="247"/>
        <v>61.40613075437399</v>
      </c>
    </row>
    <row r="888" spans="1:20" x14ac:dyDescent="0.25">
      <c r="A888">
        <f t="shared" si="248"/>
        <v>154.31543393497259</v>
      </c>
      <c r="B888">
        <f t="shared" si="265"/>
        <v>24.560064106121697</v>
      </c>
      <c r="C888" t="str">
        <f t="shared" si="249"/>
        <v>-1.14467079648619-1171.27564870079i</v>
      </c>
      <c r="D888" t="str">
        <f t="shared" si="250"/>
        <v>3.47812499603666-648.023438538305i</v>
      </c>
      <c r="E888" t="str">
        <f t="shared" si="251"/>
        <v>162.469503356178+0.0179368337374019i</v>
      </c>
      <c r="F888" t="str">
        <f t="shared" si="252"/>
        <v>2.42492492455535-6081.29996545592i</v>
      </c>
      <c r="G888" t="str">
        <f t="shared" si="253"/>
        <v>0.999999999847595-0.0000123452347129163i</v>
      </c>
      <c r="H888" t="str">
        <f t="shared" si="254"/>
        <v>1078.67305750994+5.16728632164253i</v>
      </c>
      <c r="I888" t="str">
        <f t="shared" si="255"/>
        <v>96.0269022921964-18505.2487934423i</v>
      </c>
      <c r="K888" t="str">
        <f t="shared" si="256"/>
        <v>0.0111245242906794-0.00007180888571932i</v>
      </c>
      <c r="L888" t="str">
        <f t="shared" si="257"/>
        <v>0.00015-11.4897751973223i</v>
      </c>
      <c r="M888" t="str">
        <f t="shared" si="258"/>
        <v>0.0004-2.02760738776275i</v>
      </c>
      <c r="N888">
        <f t="shared" si="259"/>
        <v>89.944005678967571</v>
      </c>
      <c r="O888">
        <f t="shared" si="260"/>
        <v>61.373186432289934</v>
      </c>
      <c r="P888" s="3">
        <f t="shared" si="261"/>
        <v>61.373186432289934</v>
      </c>
      <c r="Q888" s="3">
        <f t="shared" si="262"/>
        <v>-90.055994321032429</v>
      </c>
      <c r="R888">
        <f t="shared" si="263"/>
        <v>89.944005678967571</v>
      </c>
      <c r="S888">
        <f t="shared" si="264"/>
        <v>2.4560064106121698E-2</v>
      </c>
      <c r="T888">
        <f t="shared" si="247"/>
        <v>61.373186432289934</v>
      </c>
    </row>
    <row r="889" spans="1:20" x14ac:dyDescent="0.25">
      <c r="A889">
        <f t="shared" si="248"/>
        <v>154.90183258392548</v>
      </c>
      <c r="B889">
        <f t="shared" si="265"/>
        <v>24.65339234972496</v>
      </c>
      <c r="C889" t="str">
        <f t="shared" si="249"/>
        <v>-1.14467031184561-1166.84157916115i</v>
      </c>
      <c r="D889" t="str">
        <f t="shared" si="250"/>
        <v>3.4781249960065-645.570272397205i</v>
      </c>
      <c r="E889" t="str">
        <f t="shared" si="251"/>
        <v>162.46950310031+0.0180049966551165i</v>
      </c>
      <c r="F889" t="str">
        <f t="shared" si="252"/>
        <v>2.42492492455255-6058.27850735595i</v>
      </c>
      <c r="G889" t="str">
        <f t="shared" si="253"/>
        <v>0.999999999846435-0.000012392146604811i</v>
      </c>
      <c r="H889" t="str">
        <f t="shared" si="254"/>
        <v>1078.6732202487+5.18692214532491i</v>
      </c>
      <c r="I889" t="str">
        <f t="shared" si="255"/>
        <v>96.0269057272976-18435.1975661065i</v>
      </c>
      <c r="K889" t="str">
        <f t="shared" si="256"/>
        <v>0.0111245206685795-0.0000720817353963235i</v>
      </c>
      <c r="L889" t="str">
        <f t="shared" si="257"/>
        <v>0.00015-11.446279335846i</v>
      </c>
      <c r="M889" t="str">
        <f t="shared" si="258"/>
        <v>0.0004-2.01993164750224i</v>
      </c>
      <c r="N889">
        <f t="shared" si="259"/>
        <v>89.943792921048342</v>
      </c>
      <c r="O889">
        <f t="shared" si="260"/>
        <v>61.340242106435753</v>
      </c>
      <c r="P889" s="3">
        <f t="shared" si="261"/>
        <v>61.340242106435753</v>
      </c>
      <c r="Q889" s="3">
        <f t="shared" si="262"/>
        <v>-90.056207078951658</v>
      </c>
      <c r="R889">
        <f t="shared" si="263"/>
        <v>89.943792921048342</v>
      </c>
      <c r="S889">
        <f t="shared" si="264"/>
        <v>2.465339234972496E-2</v>
      </c>
      <c r="T889">
        <f t="shared" si="247"/>
        <v>61.340242106435753</v>
      </c>
    </row>
    <row r="890" spans="1:20" x14ac:dyDescent="0.25">
      <c r="A890">
        <f t="shared" si="248"/>
        <v>155.49045954774442</v>
      </c>
      <c r="B890">
        <f t="shared" si="265"/>
        <v>24.747075240653917</v>
      </c>
      <c r="C890" t="str">
        <f t="shared" si="249"/>
        <v>-1.14466982351502-1162.4242950294i</v>
      </c>
      <c r="D890" t="str">
        <f t="shared" si="250"/>
        <v>3.4781249959761-643.126393001204i</v>
      </c>
      <c r="E890" t="str">
        <f t="shared" si="251"/>
        <v>162.469502842493+0.0180734186256658i</v>
      </c>
      <c r="F890" t="str">
        <f t="shared" si="252"/>
        <v>2.42492492454971-6035.34419962618i</v>
      </c>
      <c r="G890" t="str">
        <f t="shared" si="253"/>
        <v>0.999999999845265-0.0000124392367618948i</v>
      </c>
      <c r="H890" t="str">
        <f t="shared" si="254"/>
        <v>1078.67338422666+5.2066325866896i</v>
      </c>
      <c r="I890" t="str">
        <f t="shared" si="255"/>
        <v>96.0269091885532-18365.4115352773i</v>
      </c>
      <c r="K890" t="str">
        <f t="shared" si="256"/>
        <v>0.0111245170189018-0.000072355621626459i</v>
      </c>
      <c r="L890" t="str">
        <f t="shared" si="257"/>
        <v>0.00015-11.4029481329409i</v>
      </c>
      <c r="M890" t="str">
        <f t="shared" si="258"/>
        <v>0.0004-2.01228496463663i</v>
      </c>
      <c r="N890">
        <f t="shared" si="259"/>
        <v>89.94357935488361</v>
      </c>
      <c r="O890">
        <f t="shared" si="260"/>
        <v>61.307297776782683</v>
      </c>
      <c r="P890" s="3">
        <f t="shared" si="261"/>
        <v>61.307297776782683</v>
      </c>
      <c r="Q890" s="3">
        <f t="shared" si="262"/>
        <v>-90.05642064511639</v>
      </c>
      <c r="R890">
        <f t="shared" si="263"/>
        <v>89.94357935488361</v>
      </c>
      <c r="S890">
        <f t="shared" si="264"/>
        <v>2.4747075240653917E-2</v>
      </c>
      <c r="T890">
        <f t="shared" si="247"/>
        <v>61.307297776782683</v>
      </c>
    </row>
    <row r="891" spans="1:20" x14ac:dyDescent="0.25">
      <c r="A891">
        <f t="shared" si="248"/>
        <v>156.08132329402585</v>
      </c>
      <c r="B891">
        <f t="shared" si="265"/>
        <v>24.841114126568403</v>
      </c>
      <c r="C891" t="str">
        <f t="shared" si="249"/>
        <v>-1.14466933146657-1158.02373276145i</v>
      </c>
      <c r="D891" t="str">
        <f t="shared" si="250"/>
        <v>3.47812499594544-640.691765194277i</v>
      </c>
      <c r="E891" t="str">
        <f t="shared" si="251"/>
        <v>162.469502582715+0.0181421006338351i</v>
      </c>
      <c r="F891" t="str">
        <f t="shared" si="252"/>
        <v>2.42492492454685-6012.49671234891i</v>
      </c>
      <c r="G891" t="str">
        <f t="shared" si="253"/>
        <v>0.999999999844087-0.0000124865058615753i</v>
      </c>
      <c r="H891" t="str">
        <f t="shared" si="254"/>
        <v>1078.67354945325+5.22641792930171i</v>
      </c>
      <c r="I891" t="str">
        <f t="shared" si="255"/>
        <v>96.0269126761653-18295.8896970591i</v>
      </c>
      <c r="K891" t="str">
        <f t="shared" si="256"/>
        <v>0.0111245133414363-0.0000726305483454757i</v>
      </c>
      <c r="L891" t="str">
        <f t="shared" si="257"/>
        <v>0.00015-11.3597809652728i</v>
      </c>
      <c r="M891" t="str">
        <f t="shared" si="258"/>
        <v>0.0004-2.00466722916579i</v>
      </c>
      <c r="N891">
        <f t="shared" si="259"/>
        <v>89.943364977404698</v>
      </c>
      <c r="O891">
        <f t="shared" si="260"/>
        <v>61.274353443301962</v>
      </c>
      <c r="P891" s="3">
        <f t="shared" si="261"/>
        <v>61.274353443301962</v>
      </c>
      <c r="Q891" s="3">
        <f t="shared" si="262"/>
        <v>-90.056635022595302</v>
      </c>
      <c r="R891">
        <f t="shared" si="263"/>
        <v>89.943364977404698</v>
      </c>
      <c r="S891">
        <f t="shared" si="264"/>
        <v>2.4841114126568403E-2</v>
      </c>
      <c r="T891">
        <f t="shared" si="247"/>
        <v>61.274353443301962</v>
      </c>
    </row>
    <row r="892" spans="1:20" x14ac:dyDescent="0.25">
      <c r="A892">
        <f t="shared" si="248"/>
        <v>156.67443232254314</v>
      </c>
      <c r="B892">
        <f t="shared" si="265"/>
        <v>24.935510360249364</v>
      </c>
      <c r="C892" t="str">
        <f t="shared" si="249"/>
        <v>-1.14466883567163-1153.63982905373i</v>
      </c>
      <c r="D892" t="str">
        <f t="shared" si="250"/>
        <v>3.47812499591458-638.266353953492i</v>
      </c>
      <c r="E892" t="str">
        <f t="shared" si="251"/>
        <v>162.469502320958+0.0182110436681655i</v>
      </c>
      <c r="F892" t="str">
        <f t="shared" si="252"/>
        <v>2.42492492454397-5989.73571685543i</v>
      </c>
      <c r="G892" t="str">
        <f t="shared" si="253"/>
        <v>0.9999999998429-0.0000125339545838344i</v>
      </c>
      <c r="H892" t="str">
        <f t="shared" si="254"/>
        <v>1078.67371593797+5.2462784578037i</v>
      </c>
      <c r="I892" t="str">
        <f t="shared" si="255"/>
        <v>96.0269161903311-18226.6310513571i</v>
      </c>
      <c r="K892" t="str">
        <f t="shared" si="256"/>
        <v>0.0111245096359716-0.0000729065195040403i</v>
      </c>
      <c r="L892" t="str">
        <f t="shared" si="257"/>
        <v>0.00015-11.3167772118677i</v>
      </c>
      <c r="M892" t="str">
        <f t="shared" si="258"/>
        <v>0.0004-1.99707833150607i</v>
      </c>
      <c r="N892">
        <f t="shared" si="259"/>
        <v>89.943149785531375</v>
      </c>
      <c r="O892">
        <f t="shared" si="260"/>
        <v>61.241409105964422</v>
      </c>
      <c r="P892" s="3">
        <f t="shared" si="261"/>
        <v>61.241409105964422</v>
      </c>
      <c r="Q892" s="3">
        <f t="shared" si="262"/>
        <v>-90.056850214468625</v>
      </c>
      <c r="R892">
        <f t="shared" si="263"/>
        <v>89.943149785531375</v>
      </c>
      <c r="S892">
        <f t="shared" si="264"/>
        <v>2.4935510360249363E-2</v>
      </c>
      <c r="T892">
        <f t="shared" si="247"/>
        <v>61.241409105964422</v>
      </c>
    </row>
    <row r="893" spans="1:20" x14ac:dyDescent="0.25">
      <c r="A893">
        <f t="shared" si="248"/>
        <v>157.26979516536881</v>
      </c>
      <c r="B893">
        <f t="shared" si="265"/>
        <v>25.030265299618311</v>
      </c>
      <c r="C893" t="str">
        <f t="shared" si="249"/>
        <v>-1.14466833610196-1149.27252084229i</v>
      </c>
      <c r="D893" t="str">
        <f t="shared" si="250"/>
        <v>3.47812499588346-635.850124388487i</v>
      </c>
      <c r="E893" t="str">
        <f t="shared" si="251"/>
        <v>162.469502057209+0.0182802487209473i</v>
      </c>
      <c r="F893" t="str">
        <f t="shared" si="252"/>
        <v>2.42492492454107-5967.06088572111i</v>
      </c>
      <c r="G893" t="str">
        <f t="shared" si="253"/>
        <v>0.999999999841704-0.0000125815836112379i</v>
      </c>
      <c r="H893" t="str">
        <f t="shared" si="254"/>
        <v>1078.67388369042+5.26621445792041i</v>
      </c>
      <c r="I893" t="str">
        <f t="shared" si="255"/>
        <v>96.0269197312569-18157.6346018625i</v>
      </c>
      <c r="K893" t="str">
        <f t="shared" si="256"/>
        <v>0.0111245059022943-0.0000731835390677972i</v>
      </c>
      <c r="L893" t="str">
        <f t="shared" si="257"/>
        <v>0.00015-11.2739362541022i</v>
      </c>
      <c r="M893" t="str">
        <f t="shared" si="258"/>
        <v>0.0004-1.98951816248861i</v>
      </c>
      <c r="N893">
        <f t="shared" si="259"/>
        <v>89.942933776171643</v>
      </c>
      <c r="O893">
        <f t="shared" si="260"/>
        <v>61.208464764740533</v>
      </c>
      <c r="P893" s="3">
        <f t="shared" si="261"/>
        <v>61.208464764740533</v>
      </c>
      <c r="Q893" s="3">
        <f t="shared" si="262"/>
        <v>-90.057066223828357</v>
      </c>
      <c r="R893">
        <f t="shared" si="263"/>
        <v>89.942933776171643</v>
      </c>
      <c r="S893">
        <f t="shared" si="264"/>
        <v>2.5030265299618312E-2</v>
      </c>
      <c r="T893">
        <f t="shared" si="247"/>
        <v>61.208464764740533</v>
      </c>
    </row>
    <row r="894" spans="1:20" x14ac:dyDescent="0.25">
      <c r="A894">
        <f t="shared" si="248"/>
        <v>157.86742038699722</v>
      </c>
      <c r="B894">
        <f t="shared" si="265"/>
        <v>25.12538030775686</v>
      </c>
      <c r="C894" t="str">
        <f t="shared" si="249"/>
        <v>-1.14466783272861-1144.92174530197i</v>
      </c>
      <c r="D894" t="str">
        <f t="shared" si="250"/>
        <v>3.47812499585212-633.443041740995i</v>
      </c>
      <c r="E894" t="str">
        <f t="shared" si="251"/>
        <v>162.469501791452+0.018349716788255i</v>
      </c>
      <c r="F894" t="str">
        <f t="shared" si="252"/>
        <v>2.42492492453815-5944.47189276095i</v>
      </c>
      <c r="G894" t="str">
        <f t="shared" si="253"/>
        <v>0.999999999840498-0.0000126293936289454i</v>
      </c>
      <c r="H894" t="str">
        <f t="shared" si="254"/>
        <v>1078.67405272024+5.28622621646214i</v>
      </c>
      <c r="I894" t="str">
        <f t="shared" si="255"/>
        <v>96.0269232991435-18088.8993560381i</v>
      </c>
      <c r="K894" t="str">
        <f t="shared" si="256"/>
        <v>0.0111245021401898-0.000073461611017422i</v>
      </c>
      <c r="L894" t="str">
        <f t="shared" si="257"/>
        <v>0.00015-11.2312574756945i</v>
      </c>
      <c r="M894" t="str">
        <f t="shared" si="258"/>
        <v>0.0004-1.98198661335786i</v>
      </c>
      <c r="N894">
        <f t="shared" si="259"/>
        <v>89.94271694622185</v>
      </c>
      <c r="O894">
        <f t="shared" si="260"/>
        <v>61.17552041960095</v>
      </c>
      <c r="P894" s="3">
        <f t="shared" si="261"/>
        <v>61.17552041960095</v>
      </c>
      <c r="Q894" s="3">
        <f t="shared" si="262"/>
        <v>-90.05728305377815</v>
      </c>
      <c r="R894">
        <f t="shared" si="263"/>
        <v>89.94271694622185</v>
      </c>
      <c r="S894">
        <f t="shared" si="264"/>
        <v>2.5125380307756861E-2</v>
      </c>
      <c r="T894">
        <f t="shared" si="247"/>
        <v>61.17552041960095</v>
      </c>
    </row>
    <row r="895" spans="1:20" x14ac:dyDescent="0.25">
      <c r="A895">
        <f t="shared" si="248"/>
        <v>158.46731658446782</v>
      </c>
      <c r="B895">
        <f t="shared" si="265"/>
        <v>25.220856752926338</v>
      </c>
      <c r="C895" t="str">
        <f t="shared" si="249"/>
        <v>-1.14466732552274-1140.58743984537i</v>
      </c>
      <c r="D895" t="str">
        <f t="shared" si="250"/>
        <v>3.47812499582053-631.045071384317i</v>
      </c>
      <c r="E895" t="str">
        <f t="shared" si="251"/>
        <v>162.469501523671+0.0184194488699432i</v>
      </c>
      <c r="F895" t="str">
        <f t="shared" si="252"/>
        <v>2.42492492453519-5921.96841302463i</v>
      </c>
      <c r="G895" t="str">
        <f t="shared" si="253"/>
        <v>0.999999999839284-0.0000126773853247199i</v>
      </c>
      <c r="H895" t="str">
        <f t="shared" si="254"/>
        <v>1078.67422303716+5.30631402132963i</v>
      </c>
      <c r="I895" t="str">
        <f t="shared" si="255"/>
        <v>96.0269268941974-18020.4243251043i</v>
      </c>
      <c r="K895" t="str">
        <f t="shared" si="256"/>
        <v>0.0111244983494416-0.000073740739348681i</v>
      </c>
      <c r="L895" t="str">
        <f t="shared" si="257"/>
        <v>0.00015-11.1887402626963i</v>
      </c>
      <c r="M895" t="str">
        <f t="shared" si="258"/>
        <v>0.0004-1.97448357576993i</v>
      </c>
      <c r="N895">
        <f t="shared" si="259"/>
        <v>89.94249929256658</v>
      </c>
      <c r="O895">
        <f t="shared" si="260"/>
        <v>61.142576070515595</v>
      </c>
      <c r="P895" s="3">
        <f t="shared" si="261"/>
        <v>61.142576070515595</v>
      </c>
      <c r="Q895" s="3">
        <f t="shared" si="262"/>
        <v>-90.05750070743342</v>
      </c>
      <c r="R895">
        <f t="shared" si="263"/>
        <v>89.94249929256658</v>
      </c>
      <c r="S895">
        <f t="shared" si="264"/>
        <v>2.5220856752926339E-2</v>
      </c>
      <c r="T895">
        <f t="shared" si="247"/>
        <v>61.142576070515595</v>
      </c>
    </row>
    <row r="896" spans="1:20" x14ac:dyDescent="0.25">
      <c r="A896">
        <f t="shared" si="248"/>
        <v>159.06949238748879</v>
      </c>
      <c r="B896">
        <f t="shared" si="265"/>
        <v>25.31669600858746</v>
      </c>
      <c r="C896" t="str">
        <f t="shared" si="249"/>
        <v>-1.14466681445514-1136.26954212207i</v>
      </c>
      <c r="D896" t="str">
        <f t="shared" si="250"/>
        <v>3.47812499578871-628.65617882285i</v>
      </c>
      <c r="E896" t="str">
        <f t="shared" si="251"/>
        <v>162.469501253851+0.0184894459696768i</v>
      </c>
      <c r="F896" t="str">
        <f t="shared" si="252"/>
        <v>2.42492492453223-5899.5501227921i</v>
      </c>
      <c r="G896" t="str">
        <f t="shared" si="253"/>
        <v>0.99999999983806-0.0000127255593889383i</v>
      </c>
      <c r="H896" t="str">
        <f t="shared" si="254"/>
        <v>1078.67439465099+5.32647816151763i</v>
      </c>
      <c r="I896" t="str">
        <f t="shared" si="255"/>
        <v>96.026930516625-17952.2085240251i</v>
      </c>
      <c r="K896" t="str">
        <f t="shared" si="256"/>
        <v>0.0111244945298317-0.0000740209280724857i</v>
      </c>
      <c r="L896" t="str">
        <f t="shared" si="257"/>
        <v>0.00015-11.146384003483i</v>
      </c>
      <c r="M896" t="str">
        <f t="shared" si="258"/>
        <v>0.0004-1.96700894179112i</v>
      </c>
      <c r="N896">
        <f t="shared" si="259"/>
        <v>89.942280812078593</v>
      </c>
      <c r="O896">
        <f t="shared" si="260"/>
        <v>61.109631717454597</v>
      </c>
      <c r="P896" s="3">
        <f t="shared" si="261"/>
        <v>61.109631717454597</v>
      </c>
      <c r="Q896" s="3">
        <f t="shared" si="262"/>
        <v>-90.057719187921407</v>
      </c>
      <c r="R896">
        <f t="shared" si="263"/>
        <v>89.942280812078593</v>
      </c>
      <c r="S896">
        <f t="shared" si="264"/>
        <v>2.531669600858746E-2</v>
      </c>
      <c r="T896">
        <f t="shared" si="247"/>
        <v>61.109631717454597</v>
      </c>
    </row>
    <row r="897" spans="1:20" x14ac:dyDescent="0.25">
      <c r="A897">
        <f t="shared" si="248"/>
        <v>159.67395645856126</v>
      </c>
      <c r="B897">
        <f t="shared" si="265"/>
        <v>25.412899453420092</v>
      </c>
      <c r="C897" t="str">
        <f t="shared" si="249"/>
        <v>-1.14466629949644-1131.96799001768i</v>
      </c>
      <c r="D897" t="str">
        <f t="shared" si="250"/>
        <v>3.47812499575665-626.276329691572i</v>
      </c>
      <c r="E897" t="str">
        <f t="shared" si="251"/>
        <v>162.469500981979+0.0185597090949329i</v>
      </c>
      <c r="F897" t="str">
        <f t="shared" si="252"/>
        <v>2.42492492452925-5877.21669956873i</v>
      </c>
      <c r="G897" t="str">
        <f t="shared" si="253"/>
        <v>0.999999999836827-0.0000127739165146005i</v>
      </c>
      <c r="H897" t="str">
        <f t="shared" si="254"/>
        <v>1078.67456757159+5.34671892711941i</v>
      </c>
      <c r="I897" t="str">
        <f t="shared" si="255"/>
        <v>96.0269341666351-17884.2509714929i</v>
      </c>
      <c r="K897" t="str">
        <f t="shared" si="256"/>
        <v>0.0111244906811403-0.0000743021812149503i</v>
      </c>
      <c r="L897" t="str">
        <f t="shared" si="257"/>
        <v>0.00015-11.1041880887458i</v>
      </c>
      <c r="M897" t="str">
        <f t="shared" si="258"/>
        <v>0.0004-1.95956260389632i</v>
      </c>
      <c r="N897">
        <f t="shared" si="259"/>
        <v>89.942061501618738</v>
      </c>
      <c r="O897">
        <f t="shared" si="260"/>
        <v>61.076687360387794</v>
      </c>
      <c r="P897" s="3">
        <f t="shared" si="261"/>
        <v>61.076687360387794</v>
      </c>
      <c r="Q897" s="3">
        <f t="shared" si="262"/>
        <v>-90.057938498381262</v>
      </c>
      <c r="R897">
        <f t="shared" si="263"/>
        <v>89.942061501618738</v>
      </c>
      <c r="S897">
        <f t="shared" si="264"/>
        <v>2.5412899453420092E-2</v>
      </c>
      <c r="T897">
        <f t="shared" si="247"/>
        <v>61.076687360387794</v>
      </c>
    </row>
    <row r="898" spans="1:20" x14ac:dyDescent="0.25">
      <c r="A898">
        <f t="shared" si="248"/>
        <v>160.28071749310382</v>
      </c>
      <c r="B898">
        <f t="shared" si="265"/>
        <v>25.509468471343091</v>
      </c>
      <c r="C898" t="str">
        <f t="shared" si="249"/>
        <v>-1.14466578061704-1127.68272165289i</v>
      </c>
      <c r="D898" t="str">
        <f t="shared" si="250"/>
        <v>3.47812499572433-623.905489755549i</v>
      </c>
      <c r="E898" t="str">
        <f t="shared" si="251"/>
        <v>162.469500708036+0.0186302392570296i</v>
      </c>
      <c r="F898" t="str">
        <f t="shared" si="252"/>
        <v>2.42492492452623-5854.96782208067i</v>
      </c>
      <c r="G898" t="str">
        <f t="shared" si="253"/>
        <v>0.999999999835585-0.0000128224573973401i</v>
      </c>
      <c r="H898" t="str">
        <f t="shared" si="254"/>
        <v>1078.67474180893+5.36703660933086i</v>
      </c>
      <c r="I898" t="str">
        <f t="shared" si="255"/>
        <v>96.0269378444382-17816.5506899158i</v>
      </c>
      <c r="K898" t="str">
        <f t="shared" si="256"/>
        <v>0.011124486803146-0.0000745845028174513i</v>
      </c>
      <c r="L898" t="str">
        <f t="shared" si="257"/>
        <v>0.00015-11.0621519114822i</v>
      </c>
      <c r="M898" t="str">
        <f t="shared" si="258"/>
        <v>0.0004-1.95214445496744i</v>
      </c>
      <c r="N898">
        <f t="shared" si="259"/>
        <v>89.941841358036115</v>
      </c>
      <c r="O898">
        <f t="shared" si="260"/>
        <v>61.043742999284412</v>
      </c>
      <c r="P898" s="3">
        <f t="shared" si="261"/>
        <v>61.043742999284412</v>
      </c>
      <c r="Q898" s="3">
        <f t="shared" si="262"/>
        <v>-90.058158641963885</v>
      </c>
      <c r="R898">
        <f t="shared" si="263"/>
        <v>89.941841358036115</v>
      </c>
      <c r="S898">
        <f t="shared" si="264"/>
        <v>2.550946847134309E-2</v>
      </c>
      <c r="T898">
        <f t="shared" si="247"/>
        <v>61.043742999284412</v>
      </c>
    </row>
    <row r="899" spans="1:20" x14ac:dyDescent="0.25">
      <c r="A899">
        <f t="shared" si="248"/>
        <v>160.88978421957762</v>
      </c>
      <c r="B899">
        <f t="shared" si="265"/>
        <v>25.606404451534196</v>
      </c>
      <c r="C899" t="str">
        <f t="shared" si="249"/>
        <v>-1.14466525778696-1123.4136753827i</v>
      </c>
      <c r="D899" t="str">
        <f t="shared" si="250"/>
        <v>3.47812499569177-621.543624909458i</v>
      </c>
      <c r="E899" t="str">
        <f t="shared" si="251"/>
        <v>162.469500432007+0.0187010374711404i</v>
      </c>
      <c r="F899" t="str">
        <f t="shared" si="252"/>
        <v>2.42492492452319-5832.80317027039i</v>
      </c>
      <c r="G899" t="str">
        <f t="shared" si="253"/>
        <v>0.999999999834333-0.0000128711827354339i</v>
      </c>
      <c r="H899" t="str">
        <f t="shared" si="254"/>
        <v>1078.67491737301+5.38743150045442i</v>
      </c>
      <c r="I899" t="str">
        <f t="shared" si="255"/>
        <v>96.0269415502443-17749.1067054021i</v>
      </c>
      <c r="K899" t="str">
        <f t="shared" si="256"/>
        <v>0.0111244828956258-0.0000748678969366819i</v>
      </c>
      <c r="L899" t="str">
        <f t="shared" si="257"/>
        <v>0.00015-11.0202748669876i</v>
      </c>
      <c r="M899" t="str">
        <f t="shared" si="258"/>
        <v>0.0004-1.94475438829193i</v>
      </c>
      <c r="N899">
        <f t="shared" si="259"/>
        <v>89.941620378167741</v>
      </c>
      <c r="O899">
        <f t="shared" si="260"/>
        <v>61.010798634113897</v>
      </c>
      <c r="P899" s="3">
        <f t="shared" si="261"/>
        <v>61.010798634113897</v>
      </c>
      <c r="Q899" s="3">
        <f t="shared" si="262"/>
        <v>-90.058379621832259</v>
      </c>
      <c r="R899">
        <f t="shared" si="263"/>
        <v>89.941620378167741</v>
      </c>
      <c r="S899">
        <f t="shared" si="264"/>
        <v>2.5606404451534195E-2</v>
      </c>
      <c r="T899">
        <f t="shared" si="247"/>
        <v>61.010798634113897</v>
      </c>
    </row>
    <row r="900" spans="1:20" x14ac:dyDescent="0.25">
      <c r="A900">
        <f t="shared" si="248"/>
        <v>161.50116539961201</v>
      </c>
      <c r="B900">
        <f t="shared" si="265"/>
        <v>25.703708788450026</v>
      </c>
      <c r="C900" t="str">
        <f t="shared" si="249"/>
        <v>-1.1446647309762-1119.16078979544i</v>
      </c>
      <c r="D900" t="str">
        <f t="shared" si="250"/>
        <v>3.47812499565897-619.19070117708i</v>
      </c>
      <c r="E900" t="str">
        <f t="shared" si="251"/>
        <v>162.469500153876+0.0187721047562773i</v>
      </c>
      <c r="F900" t="str">
        <f t="shared" si="252"/>
        <v>2.42492492452013-5810.72242529196i</v>
      </c>
      <c r="G900" t="str">
        <f t="shared" si="253"/>
        <v>0.999999999833071-0.0000129200932298123i</v>
      </c>
      <c r="H900" t="str">
        <f t="shared" si="254"/>
        <v>1078.67509427396+5.40790389390365i</v>
      </c>
      <c r="I900" t="str">
        <f t="shared" si="255"/>
        <v>96.0269452842675-17681.9180477481i</v>
      </c>
      <c r="K900" t="str">
        <f t="shared" si="256"/>
        <v>0.0111244789583549-0.0000751523676447115i</v>
      </c>
      <c r="L900" t="str">
        <f t="shared" si="257"/>
        <v>0.00015-10.9785563528468i</v>
      </c>
      <c r="M900" t="str">
        <f t="shared" si="258"/>
        <v>0.0004-1.9373922975612i</v>
      </c>
      <c r="N900">
        <f t="shared" si="259"/>
        <v>89.941398558838728</v>
      </c>
      <c r="O900">
        <f t="shared" si="260"/>
        <v>60.977854264845213</v>
      </c>
      <c r="P900" s="3">
        <f t="shared" si="261"/>
        <v>60.977854264845213</v>
      </c>
      <c r="Q900" s="3">
        <f t="shared" si="262"/>
        <v>-90.058601441161272</v>
      </c>
      <c r="R900">
        <f t="shared" si="263"/>
        <v>89.941398558838728</v>
      </c>
      <c r="S900">
        <f t="shared" si="264"/>
        <v>2.5703708788450026E-2</v>
      </c>
      <c r="T900">
        <f t="shared" si="247"/>
        <v>60.977854264845213</v>
      </c>
    </row>
    <row r="901" spans="1:20" x14ac:dyDescent="0.25">
      <c r="A901">
        <f t="shared" si="248"/>
        <v>162.11486982813054</v>
      </c>
      <c r="B901">
        <f t="shared" si="265"/>
        <v>25.801382881846138</v>
      </c>
      <c r="C901" t="str">
        <f t="shared" si="249"/>
        <v>-1.14466420015455-1114.92400371193i</v>
      </c>
      <c r="D901" t="str">
        <f t="shared" si="250"/>
        <v>3.47812499562591-616.846684710813i</v>
      </c>
      <c r="E901" t="str">
        <f t="shared" si="251"/>
        <v>162.469499873629+0.0188434421353451i</v>
      </c>
      <c r="F901" t="str">
        <f t="shared" si="252"/>
        <v>2.42492492451705-5788.72526950638i</v>
      </c>
      <c r="G901" t="str">
        <f t="shared" si="253"/>
        <v>0.9999999998318-0.000012969189584069i</v>
      </c>
      <c r="H901" t="str">
        <f t="shared" si="254"/>
        <v>1078.67527252195+5.42845408420742i</v>
      </c>
      <c r="I901" t="str">
        <f t="shared" si="255"/>
        <v>96.0269490467236-17614.9837504219i</v>
      </c>
      <c r="K901" t="str">
        <f t="shared" si="256"/>
        <v>0.0111244749911067-0.0000754379190290441i</v>
      </c>
      <c r="L901" t="str">
        <f t="shared" si="257"/>
        <v>0.00015-10.9369957689249i</v>
      </c>
      <c r="M901" t="str">
        <f t="shared" si="258"/>
        <v>0.0004-1.9300580768691i</v>
      </c>
      <c r="N901">
        <f t="shared" si="259"/>
        <v>89.941175896862106</v>
      </c>
      <c r="O901">
        <f t="shared" si="260"/>
        <v>60.944909891447232</v>
      </c>
      <c r="P901" s="3">
        <f t="shared" si="261"/>
        <v>60.944909891447232</v>
      </c>
      <c r="Q901" s="3">
        <f t="shared" si="262"/>
        <v>-90.058824103137894</v>
      </c>
      <c r="R901">
        <f t="shared" si="263"/>
        <v>89.941175896862106</v>
      </c>
      <c r="S901">
        <f t="shared" si="264"/>
        <v>2.5801382881846139E-2</v>
      </c>
      <c r="T901">
        <f t="shared" si="247"/>
        <v>60.944909891447232</v>
      </c>
    </row>
    <row r="902" spans="1:20" x14ac:dyDescent="0.25">
      <c r="A902">
        <f t="shared" si="248"/>
        <v>162.73090633347746</v>
      </c>
      <c r="B902">
        <f t="shared" si="265"/>
        <v>25.899428136797155</v>
      </c>
      <c r="C902" t="str">
        <f t="shared" si="249"/>
        <v>-1.1446636652913-1110.70325618459i</v>
      </c>
      <c r="D902" t="str">
        <f t="shared" si="250"/>
        <v>3.47812499559262-614.511541791202i</v>
      </c>
      <c r="E902" t="str">
        <f t="shared" si="251"/>
        <v>162.469499591247+0.0189150506351452i</v>
      </c>
      <c r="F902" t="str">
        <f t="shared" si="252"/>
        <v>2.42492492451396-5766.81138647726i</v>
      </c>
      <c r="G902" t="str">
        <f t="shared" si="253"/>
        <v>0.999999999830519-0.0000130184725044718i</v>
      </c>
      <c r="H902" t="str">
        <f t="shared" si="254"/>
        <v>1078.67545212722+5.4490823670137i</v>
      </c>
      <c r="I902" t="str">
        <f t="shared" si="255"/>
        <v>96.0269528378268-17548.3028505513i</v>
      </c>
      <c r="K902" t="str">
        <f t="shared" si="256"/>
        <v>0.0111244709936532-0.000075724555192675i</v>
      </c>
      <c r="L902" t="str">
        <f t="shared" si="257"/>
        <v>0.00015-10.8955925173589i</v>
      </c>
      <c r="M902" t="str">
        <f t="shared" si="258"/>
        <v>0.0004-1.9227516207104i</v>
      </c>
      <c r="N902">
        <f t="shared" si="259"/>
        <v>89.940952389038898</v>
      </c>
      <c r="O902">
        <f t="shared" si="260"/>
        <v>60.911965513888582</v>
      </c>
      <c r="P902" s="3">
        <f t="shared" si="261"/>
        <v>60.911965513888582</v>
      </c>
      <c r="Q902" s="3">
        <f t="shared" si="262"/>
        <v>-90.059047610961102</v>
      </c>
      <c r="R902">
        <f t="shared" si="263"/>
        <v>89.940952389038898</v>
      </c>
      <c r="S902">
        <f t="shared" si="264"/>
        <v>2.5899428136797156E-2</v>
      </c>
      <c r="T902">
        <f t="shared" si="247"/>
        <v>60.911965513888582</v>
      </c>
    </row>
    <row r="903" spans="1:20" x14ac:dyDescent="0.25">
      <c r="A903">
        <f t="shared" si="248"/>
        <v>163.34928377754466</v>
      </c>
      <c r="B903">
        <f t="shared" si="265"/>
        <v>25.997845963716983</v>
      </c>
      <c r="C903" t="str">
        <f t="shared" si="249"/>
        <v>-1.14466312635587-1106.49848649652i</v>
      </c>
      <c r="D903" t="str">
        <f t="shared" si="250"/>
        <v>3.47812499555904-612.185238826418i</v>
      </c>
      <c r="E903" t="str">
        <f t="shared" si="251"/>
        <v>162.469499306717+0.018986931286373i</v>
      </c>
      <c r="F903" t="str">
        <f t="shared" si="252"/>
        <v>2.42492492451081-5744.98046096595i</v>
      </c>
      <c r="G903" t="str">
        <f t="shared" si="253"/>
        <v>0.999999999829229-0.000013067942699972i</v>
      </c>
      <c r="H903" t="str">
        <f t="shared" si="254"/>
        <v>1078.67563310014+5.46978903909463i</v>
      </c>
      <c r="I903" t="str">
        <f t="shared" si="255"/>
        <v>96.0269566577983-17481.8743889092i</v>
      </c>
      <c r="K903" t="str">
        <f t="shared" si="256"/>
        <v>0.0111244669657642-0.0000760122802541506i</v>
      </c>
      <c r="L903" t="str">
        <f t="shared" si="257"/>
        <v>0.00015-10.8543460025492i</v>
      </c>
      <c r="M903" t="str">
        <f t="shared" si="258"/>
        <v>0.0004-1.91547282397927i</v>
      </c>
      <c r="N903">
        <f t="shared" si="259"/>
        <v>89.940728032157921</v>
      </c>
      <c r="O903">
        <f t="shared" si="260"/>
        <v>60.879021132137339</v>
      </c>
      <c r="P903" s="3">
        <f t="shared" si="261"/>
        <v>60.879021132137339</v>
      </c>
      <c r="Q903" s="3">
        <f t="shared" si="262"/>
        <v>-90.059271967842079</v>
      </c>
      <c r="R903">
        <f t="shared" si="263"/>
        <v>89.940728032157921</v>
      </c>
      <c r="S903">
        <f t="shared" si="264"/>
        <v>2.5997845963716983E-2</v>
      </c>
      <c r="T903">
        <f t="shared" si="247"/>
        <v>60.879021132137339</v>
      </c>
    </row>
    <row r="904" spans="1:20" x14ac:dyDescent="0.25">
      <c r="A904">
        <f t="shared" si="248"/>
        <v>163.97001105589933</v>
      </c>
      <c r="B904">
        <f t="shared" si="265"/>
        <v>26.096637778379108</v>
      </c>
      <c r="C904" t="str">
        <f t="shared" si="249"/>
        <v>-1.14466258331714-1102.30963416073i</v>
      </c>
      <c r="D904" t="str">
        <f t="shared" si="250"/>
        <v>3.47812499552525-609.867742351827i</v>
      </c>
      <c r="E904" t="str">
        <f t="shared" si="251"/>
        <v>162.46949902002+0.0190590851236458i</v>
      </c>
      <c r="F904" t="str">
        <f t="shared" si="252"/>
        <v>2.42492492450767-5723.23217892734i</v>
      </c>
      <c r="G904" t="str">
        <f t="shared" si="253"/>
        <v>0.999999999827929-0.0000131176008822147i</v>
      </c>
      <c r="H904" t="str">
        <f t="shared" si="254"/>
        <v>1078.6758154511+5.49057439834985i</v>
      </c>
      <c r="I904" t="str">
        <f t="shared" si="255"/>
        <v>96.0269605068561-17415.6974099i</v>
      </c>
      <c r="K904" t="str">
        <f t="shared" si="256"/>
        <v>0.0111244629072081-0.0000763010983476251i</v>
      </c>
      <c r="L904" t="str">
        <f t="shared" si="257"/>
        <v>0.00015-10.8132556311509i</v>
      </c>
      <c r="M904" t="str">
        <f t="shared" si="258"/>
        <v>0.0004-1.9082215819678i</v>
      </c>
      <c r="N904">
        <f t="shared" si="259"/>
        <v>89.940502822995896</v>
      </c>
      <c r="O904">
        <f t="shared" si="260"/>
        <v>60.846076746161863</v>
      </c>
      <c r="P904" s="3">
        <f t="shared" si="261"/>
        <v>60.846076746161863</v>
      </c>
      <c r="Q904" s="3">
        <f t="shared" si="262"/>
        <v>-90.059497177004104</v>
      </c>
      <c r="R904">
        <f t="shared" si="263"/>
        <v>89.940502822995896</v>
      </c>
      <c r="S904">
        <f t="shared" si="264"/>
        <v>2.6096637778379107E-2</v>
      </c>
      <c r="T904">
        <f t="shared" si="247"/>
        <v>60.846076746161863</v>
      </c>
    </row>
    <row r="905" spans="1:20" x14ac:dyDescent="0.25">
      <c r="A905">
        <f t="shared" si="248"/>
        <v>164.59309709791177</v>
      </c>
      <c r="B905">
        <f t="shared" si="265"/>
        <v>26.19580500193695</v>
      </c>
      <c r="C905" t="str">
        <f t="shared" si="249"/>
        <v>-1.14466203614384-1098.13663891915i</v>
      </c>
      <c r="D905" t="str">
        <f t="shared" si="250"/>
        <v>3.47812499549116-607.559019029452i</v>
      </c>
      <c r="E905" t="str">
        <f t="shared" si="251"/>
        <v>162.46949873114+0.0191315131855405i</v>
      </c>
      <c r="F905" t="str">
        <f t="shared" si="252"/>
        <v>2.42492492450448-5701.56622750501i</v>
      </c>
      <c r="G905" t="str">
        <f t="shared" si="253"/>
        <v>0.999999999826618-0.0000131674477655499i</v>
      </c>
      <c r="H905" t="str">
        <f t="shared" si="254"/>
        <v>1078.6759991906+5.51143874381149i</v>
      </c>
      <c r="I905" t="str">
        <f t="shared" si="255"/>
        <v>96.0269643852208-17349.7709615454i</v>
      </c>
      <c r="K905" t="str">
        <f t="shared" si="256"/>
        <v>0.0111244588177515-0.0000765910136229226i</v>
      </c>
      <c r="L905" t="str">
        <f t="shared" si="257"/>
        <v>0.00015-10.772320812065i</v>
      </c>
      <c r="M905" t="str">
        <f t="shared" si="258"/>
        <v>0.0004-1.90099779036441i</v>
      </c>
      <c r="N905">
        <f t="shared" si="259"/>
        <v>89.94027675831731</v>
      </c>
      <c r="O905">
        <f t="shared" si="260"/>
        <v>60.813132355929795</v>
      </c>
      <c r="P905" s="3">
        <f t="shared" si="261"/>
        <v>60.813132355929795</v>
      </c>
      <c r="Q905" s="3">
        <f t="shared" si="262"/>
        <v>-90.05972324168269</v>
      </c>
      <c r="R905">
        <f t="shared" si="263"/>
        <v>89.94027675831731</v>
      </c>
      <c r="S905">
        <f t="shared" si="264"/>
        <v>2.619580500193695E-2</v>
      </c>
      <c r="T905">
        <f t="shared" si="247"/>
        <v>60.813132355929795</v>
      </c>
    </row>
    <row r="906" spans="1:20" x14ac:dyDescent="0.25">
      <c r="A906">
        <f t="shared" si="248"/>
        <v>165.21855086688382</v>
      </c>
      <c r="B906">
        <f t="shared" si="265"/>
        <v>26.295349060944311</v>
      </c>
      <c r="C906" t="str">
        <f t="shared" si="249"/>
        <v>-1.14466148480464-1093.97944074184i</v>
      </c>
      <c r="D906" t="str">
        <f t="shared" si="250"/>
        <v>3.47812499545682-605.25903564754i</v>
      </c>
      <c r="E906" t="str">
        <f t="shared" si="251"/>
        <v>162.469498440061+0.0192042165145547i</v>
      </c>
      <c r="F906" t="str">
        <f t="shared" si="252"/>
        <v>2.42492492450129-5679.98229502704i</v>
      </c>
      <c r="G906" t="str">
        <f t="shared" si="253"/>
        <v>0.999999999825298-0.0000132174840670416i</v>
      </c>
      <c r="H906" t="str">
        <f t="shared" si="254"/>
        <v>1078.67618432922+5.53238237564831i</v>
      </c>
      <c r="I906" t="str">
        <f t="shared" si="255"/>
        <v>96.0269682931184-17284.0940954716i</v>
      </c>
      <c r="K906" t="str">
        <f t="shared" si="256"/>
        <v>0.011124454697159-0.0000768820302455928i</v>
      </c>
      <c r="L906" t="str">
        <f t="shared" si="257"/>
        <v>0.00015-10.7315409564306i</v>
      </c>
      <c r="M906" t="str">
        <f t="shared" si="258"/>
        <v>0.0004-1.89380134525245i</v>
      </c>
      <c r="N906">
        <f t="shared" si="259"/>
        <v>89.940049834874344</v>
      </c>
      <c r="O906">
        <f t="shared" si="260"/>
        <v>60.780187961408707</v>
      </c>
      <c r="P906" s="3">
        <f t="shared" si="261"/>
        <v>60.780187961408707</v>
      </c>
      <c r="Q906" s="3">
        <f t="shared" si="262"/>
        <v>-90.059950165125656</v>
      </c>
      <c r="R906">
        <f t="shared" si="263"/>
        <v>89.940049834874344</v>
      </c>
      <c r="S906">
        <f t="shared" si="264"/>
        <v>2.6295349060944311E-2</v>
      </c>
      <c r="T906">
        <f t="shared" si="247"/>
        <v>60.780187961408707</v>
      </c>
    </row>
    <row r="907" spans="1:20" x14ac:dyDescent="0.25">
      <c r="A907">
        <f t="shared" si="248"/>
        <v>165.84638136017799</v>
      </c>
      <c r="B907">
        <f t="shared" si="265"/>
        <v>26.3952713873759</v>
      </c>
      <c r="C907" t="str">
        <f t="shared" si="249"/>
        <v>-1.14466092926756-1089.83797982613i</v>
      </c>
      <c r="D907" t="str">
        <f t="shared" si="250"/>
        <v>3.47812499542224-602.967759120056i</v>
      </c>
      <c r="E907" t="str">
        <f t="shared" si="251"/>
        <v>162.469498146765+0.0192771961571769i</v>
      </c>
      <c r="F907" t="str">
        <f t="shared" si="252"/>
        <v>2.42492492449806-5658.48007100129i</v>
      </c>
      <c r="G907" t="str">
        <f t="shared" si="253"/>
        <v>0.999999999823968-0.0000132677105064787i</v>
      </c>
      <c r="H907" t="str">
        <f t="shared" si="254"/>
        <v>1078.6763708776+5.55340559516961i</v>
      </c>
      <c r="I907" t="str">
        <f t="shared" si="255"/>
        <v>96.0269722307696-17218.6658668946i</v>
      </c>
      <c r="K907" t="str">
        <f t="shared" si="256"/>
        <v>0.0111244505451938-0.0000771741523969721i</v>
      </c>
      <c r="L907" t="str">
        <f t="shared" si="257"/>
        <v>0.00015-10.6909154776156i</v>
      </c>
      <c r="M907" t="str">
        <f t="shared" si="258"/>
        <v>0.0004-1.88663214310864i</v>
      </c>
      <c r="N907">
        <f t="shared" si="259"/>
        <v>89.939822049406956</v>
      </c>
      <c r="O907">
        <f t="shared" si="260"/>
        <v>60.747243562566105</v>
      </c>
      <c r="P907" s="3">
        <f t="shared" si="261"/>
        <v>60.747243562566105</v>
      </c>
      <c r="Q907" s="3">
        <f t="shared" si="262"/>
        <v>-90.060177950593044</v>
      </c>
      <c r="R907">
        <f t="shared" si="263"/>
        <v>89.939822049406956</v>
      </c>
      <c r="S907">
        <f t="shared" si="264"/>
        <v>2.63952713873759E-2</v>
      </c>
      <c r="T907">
        <f t="shared" si="247"/>
        <v>60.747243562566105</v>
      </c>
    </row>
    <row r="908" spans="1:20" x14ac:dyDescent="0.25">
      <c r="A908">
        <f t="shared" si="248"/>
        <v>166.47659760934667</v>
      </c>
      <c r="B908">
        <f t="shared" si="265"/>
        <v>26.495573418647929</v>
      </c>
      <c r="C908" t="str">
        <f t="shared" si="249"/>
        <v>-1.14466036950089-1085.71219659571i</v>
      </c>
      <c r="D908" t="str">
        <f t="shared" si="250"/>
        <v>3.47812499538737-600.685156486217i</v>
      </c>
      <c r="E908" t="str">
        <f t="shared" si="251"/>
        <v>162.469497851237+0.0193504531638651i</v>
      </c>
      <c r="F908" t="str">
        <f t="shared" si="252"/>
        <v>2.42492492449481-5637.05924611104i</v>
      </c>
      <c r="G908" t="str">
        <f t="shared" si="253"/>
        <v>0.999999999822627-0.0000133181278063854i</v>
      </c>
      <c r="H908" t="str">
        <f t="shared" si="254"/>
        <v>1078.67655884648+5.57450870483037i</v>
      </c>
      <c r="I908" t="str">
        <f t="shared" si="255"/>
        <v>96.0269761984042-17153.4853346074i</v>
      </c>
      <c r="K908" t="str">
        <f t="shared" si="256"/>
        <v>0.0111244463616169-0.0000774673842742432i</v>
      </c>
      <c r="L908" t="str">
        <f t="shared" si="257"/>
        <v>0.00015-10.650443791209i</v>
      </c>
      <c r="M908" t="str">
        <f t="shared" si="258"/>
        <v>0.0004-1.87949008080159i</v>
      </c>
      <c r="N908">
        <f t="shared" si="259"/>
        <v>89.939593398642657</v>
      </c>
      <c r="O908">
        <f t="shared" si="260"/>
        <v>60.71429915936907</v>
      </c>
      <c r="P908" s="3">
        <f t="shared" si="261"/>
        <v>60.71429915936907</v>
      </c>
      <c r="Q908" s="3">
        <f t="shared" si="262"/>
        <v>-90.060406601357343</v>
      </c>
      <c r="R908">
        <f t="shared" si="263"/>
        <v>89.939593398642657</v>
      </c>
      <c r="S908">
        <f t="shared" si="264"/>
        <v>2.649557341864793E-2</v>
      </c>
      <c r="T908">
        <f t="shared" si="247"/>
        <v>60.71429915936907</v>
      </c>
    </row>
    <row r="909" spans="1:20" x14ac:dyDescent="0.25">
      <c r="A909">
        <f t="shared" si="248"/>
        <v>167.10920868026218</v>
      </c>
      <c r="B909">
        <f t="shared" si="265"/>
        <v>26.596256597638792</v>
      </c>
      <c r="C909" t="str">
        <f t="shared" si="249"/>
        <v>-1.14465980547242-1081.60203169979i</v>
      </c>
      <c r="D909" t="str">
        <f t="shared" si="250"/>
        <v>3.47812499535226-598.411194910021i</v>
      </c>
      <c r="E909" t="str">
        <f t="shared" si="251"/>
        <v>162.469497553459+0.0194239885890593i</v>
      </c>
      <c r="F909" t="str">
        <f t="shared" si="252"/>
        <v>2.42492492449154-5615.71951221057i</v>
      </c>
      <c r="G909" t="str">
        <f t="shared" si="253"/>
        <v>0.999999999821277-0.0000133687366920317i</v>
      </c>
      <c r="H909" t="str">
        <f t="shared" si="254"/>
        <v>1078.67674824668+5.59569200823486i</v>
      </c>
      <c r="I909" t="str">
        <f t="shared" si="255"/>
        <v>96.0269801962504-17088.5515609663i</v>
      </c>
      <c r="K909" t="str">
        <f t="shared" si="256"/>
        <v>0.0111244421461876-0.0000777617300904929i</v>
      </c>
      <c r="L909" t="str">
        <f t="shared" si="257"/>
        <v>0.00015-10.610125315012i</v>
      </c>
      <c r="M909" t="str">
        <f t="shared" si="258"/>
        <v>0.0004-1.87237505559035i</v>
      </c>
      <c r="N909">
        <f t="shared" si="259"/>
        <v>89.939363879296678</v>
      </c>
      <c r="O909">
        <f t="shared" si="260"/>
        <v>60.681354751784312</v>
      </c>
      <c r="P909" s="3">
        <f t="shared" si="261"/>
        <v>60.681354751784312</v>
      </c>
      <c r="Q909" s="3">
        <f t="shared" si="262"/>
        <v>-90.060636120703322</v>
      </c>
      <c r="R909">
        <f t="shared" si="263"/>
        <v>89.939363879296678</v>
      </c>
      <c r="S909">
        <f t="shared" si="264"/>
        <v>2.6596256597638791E-2</v>
      </c>
      <c r="T909">
        <f t="shared" si="247"/>
        <v>60.681354751784312</v>
      </c>
    </row>
    <row r="910" spans="1:20" x14ac:dyDescent="0.25">
      <c r="A910">
        <f t="shared" si="248"/>
        <v>167.74422367324718</v>
      </c>
      <c r="B910">
        <f t="shared" si="265"/>
        <v>26.69732237270982</v>
      </c>
      <c r="C910" t="str">
        <f t="shared" si="249"/>
        <v>-1.14465923714964-1077.50742601229i</v>
      </c>
      <c r="D910" t="str">
        <f t="shared" si="250"/>
        <v>3.47812499531687-596.145841679763i</v>
      </c>
      <c r="E910" t="str">
        <f t="shared" si="251"/>
        <v>162.469497253415+0.0194978034912462i</v>
      </c>
      <c r="F910" t="str">
        <f t="shared" si="252"/>
        <v>2.42492492448824-5594.4605623206i</v>
      </c>
      <c r="G910" t="str">
        <f t="shared" si="253"/>
        <v>0.999999999819916-0.0000134195378914432i</v>
      </c>
      <c r="H910" t="str">
        <f t="shared" si="254"/>
        <v>1078.67693908911+5.61695581014135i</v>
      </c>
      <c r="I910" t="str">
        <f t="shared" si="255"/>
        <v>96.0269842245374-17023.8636118771i</v>
      </c>
      <c r="K910" t="str">
        <f t="shared" si="256"/>
        <v>0.0111244378986635-0.0000780571940747752i</v>
      </c>
      <c r="L910" t="str">
        <f t="shared" si="257"/>
        <v>0.00015-10.5699594690297i</v>
      </c>
      <c r="M910" t="str">
        <f t="shared" si="258"/>
        <v>0.0004-1.86528696512288i</v>
      </c>
      <c r="N910">
        <f t="shared" si="259"/>
        <v>89.939133488071704</v>
      </c>
      <c r="O910">
        <f t="shared" si="260"/>
        <v>60.648410339778621</v>
      </c>
      <c r="P910" s="3">
        <f t="shared" si="261"/>
        <v>60.648410339778621</v>
      </c>
      <c r="Q910" s="3">
        <f t="shared" si="262"/>
        <v>-90.060866511928296</v>
      </c>
      <c r="R910">
        <f t="shared" si="263"/>
        <v>89.939133488071704</v>
      </c>
      <c r="S910">
        <f t="shared" si="264"/>
        <v>2.669732237270982E-2</v>
      </c>
      <c r="T910">
        <f t="shared" si="247"/>
        <v>60.648410339778621</v>
      </c>
    </row>
    <row r="911" spans="1:20" x14ac:dyDescent="0.25">
      <c r="A911">
        <f t="shared" si="248"/>
        <v>168.38165172320555</v>
      </c>
      <c r="B911">
        <f t="shared" si="265"/>
        <v>26.79877219772612</v>
      </c>
      <c r="C911" t="str">
        <f t="shared" si="249"/>
        <v>-1.14465866449977-1073.42832063092i</v>
      </c>
      <c r="D911" t="str">
        <f t="shared" si="250"/>
        <v>3.4781249952812-593.889064207576i</v>
      </c>
      <c r="E911" t="str">
        <f t="shared" si="251"/>
        <v>162.469496951086+0.0195718989329285i</v>
      </c>
      <c r="F911" t="str">
        <f t="shared" si="252"/>
        <v>2.4249249244849-5573.28209062399i</v>
      </c>
      <c r="G911" t="str">
        <f t="shared" si="253"/>
        <v>0.999999999818545-0.0000134705321354121i</v>
      </c>
      <c r="H911" t="str">
        <f t="shared" si="254"/>
        <v>1078.67713138473+5.6383004164664i</v>
      </c>
      <c r="I911" t="str">
        <f t="shared" si="255"/>
        <v>96.0269882834958-16959.4205567818i</v>
      </c>
      <c r="K911" t="str">
        <f t="shared" si="256"/>
        <v>0.0111244336188003-0.0000783537804721686i</v>
      </c>
      <c r="L911" t="str">
        <f t="shared" si="257"/>
        <v>0.00015-10.5299456754629i</v>
      </c>
      <c r="M911" t="str">
        <f t="shared" si="258"/>
        <v>0.0004-1.85822570743463i</v>
      </c>
      <c r="N911">
        <f t="shared" si="259"/>
        <v>89.938902221657983</v>
      </c>
      <c r="O911">
        <f t="shared" si="260"/>
        <v>60.615465923318219</v>
      </c>
      <c r="P911" s="3">
        <f t="shared" si="261"/>
        <v>60.615465923318219</v>
      </c>
      <c r="Q911" s="3">
        <f t="shared" si="262"/>
        <v>-90.061097778342017</v>
      </c>
      <c r="R911">
        <f t="shared" si="263"/>
        <v>89.938902221657983</v>
      </c>
      <c r="S911">
        <f t="shared" si="264"/>
        <v>2.6798772197726119E-2</v>
      </c>
      <c r="T911">
        <f t="shared" si="247"/>
        <v>60.615465923318219</v>
      </c>
    </row>
    <row r="912" spans="1:20" x14ac:dyDescent="0.25">
      <c r="A912">
        <f t="shared" si="248"/>
        <v>169.02150199975372</v>
      </c>
      <c r="B912">
        <f t="shared" si="265"/>
        <v>26.90060753207748</v>
      </c>
      <c r="C912" t="str">
        <f t="shared" si="249"/>
        <v>-1.14465808749003-1069.36465687637i</v>
      </c>
      <c r="D912" t="str">
        <f t="shared" si="250"/>
        <v>3.47812499524527-591.640830028964i</v>
      </c>
      <c r="E912" t="str">
        <f t="shared" si="251"/>
        <v>162.469496646455+0.0196462759806331i</v>
      </c>
      <c r="F912" t="str">
        <f t="shared" si="252"/>
        <v>2.42492492448155-5552.18379246136i</v>
      </c>
      <c r="G912" t="str">
        <f t="shared" si="253"/>
        <v>0.999999999817163-0.000013521720157508i</v>
      </c>
      <c r="H912" t="str">
        <f t="shared" si="254"/>
        <v>1078.67732514463+5.65972613428945i</v>
      </c>
      <c r="I912" t="str">
        <f t="shared" si="255"/>
        <v>96.0269923733616-16895.2214686458i</v>
      </c>
      <c r="K912" t="str">
        <f t="shared" si="256"/>
        <v>0.0111244293063517-0.0000786514935438377i</v>
      </c>
      <c r="L912" t="str">
        <f t="shared" si="257"/>
        <v>0.00015-10.4900833586999i</v>
      </c>
      <c r="M912" t="str">
        <f t="shared" si="258"/>
        <v>0.0004-1.85119118094703i</v>
      </c>
      <c r="N912">
        <f t="shared" si="259"/>
        <v>89.938670076733189</v>
      </c>
      <c r="O912">
        <f t="shared" si="260"/>
        <v>60.582521502369111</v>
      </c>
      <c r="P912" s="3">
        <f t="shared" si="261"/>
        <v>60.582521502369111</v>
      </c>
      <c r="Q912" s="3">
        <f t="shared" si="262"/>
        <v>-90.061329923266811</v>
      </c>
      <c r="R912">
        <f t="shared" si="263"/>
        <v>89.938670076733189</v>
      </c>
      <c r="S912">
        <f t="shared" si="264"/>
        <v>2.6900607532077479E-2</v>
      </c>
      <c r="T912">
        <f t="shared" si="247"/>
        <v>60.582521502369111</v>
      </c>
    </row>
    <row r="913" spans="1:20" x14ac:dyDescent="0.25">
      <c r="A913">
        <f t="shared" si="248"/>
        <v>169.66378370735279</v>
      </c>
      <c r="B913">
        <f t="shared" si="265"/>
        <v>27.002829840699373</v>
      </c>
      <c r="C913" t="str">
        <f t="shared" si="249"/>
        <v>-1.14465750608713-1065.31637629148i</v>
      </c>
      <c r="D913" t="str">
        <f t="shared" si="250"/>
        <v>3.47812499520907-589.401106802319i</v>
      </c>
      <c r="E913" t="str">
        <f t="shared" si="251"/>
        <v>162.469496339504+0.0197209357049623i</v>
      </c>
      <c r="F913" t="str">
        <f t="shared" si="252"/>
        <v>2.42492492447818-5531.1653643266i</v>
      </c>
      <c r="G913" t="str">
        <f t="shared" si="253"/>
        <v>0.999999999815771-0.0000135731026940876i</v>
      </c>
      <c r="H913" t="str">
        <f t="shared" si="254"/>
        <v>1078.67752037994+5.68123327185694i</v>
      </c>
      <c r="I913" t="str">
        <f t="shared" si="255"/>
        <v>96.0269964943688-16831.2654239434i</v>
      </c>
      <c r="K913" t="str">
        <f t="shared" si="256"/>
        <v>0.0111244249610697-0.000078950337567094i</v>
      </c>
      <c r="L913" t="str">
        <f t="shared" si="257"/>
        <v>0.00015-10.4503719453077i</v>
      </c>
      <c r="M913" t="str">
        <f t="shared" si="258"/>
        <v>0.0004-1.84418328446606i</v>
      </c>
      <c r="N913">
        <f t="shared" si="259"/>
        <v>89.938437049962403</v>
      </c>
      <c r="O913">
        <f t="shared" si="260"/>
        <v>60.549577076897194</v>
      </c>
      <c r="P913" s="3">
        <f t="shared" si="261"/>
        <v>60.549577076897194</v>
      </c>
      <c r="Q913" s="3">
        <f t="shared" si="262"/>
        <v>-90.061562950037597</v>
      </c>
      <c r="R913">
        <f t="shared" si="263"/>
        <v>89.938437049962403</v>
      </c>
      <c r="S913">
        <f t="shared" si="264"/>
        <v>2.7002829840699374E-2</v>
      </c>
      <c r="T913">
        <f t="shared" si="247"/>
        <v>60.549577076897194</v>
      </c>
    </row>
    <row r="914" spans="1:20" x14ac:dyDescent="0.25">
      <c r="A914">
        <f t="shared" si="248"/>
        <v>170.30850608544074</v>
      </c>
      <c r="B914">
        <f t="shared" si="265"/>
        <v>27.105440594094031</v>
      </c>
      <c r="C914" t="str">
        <f t="shared" si="249"/>
        <v>-1.14465692025762-1061.28342064041i</v>
      </c>
      <c r="D914" t="str">
        <f t="shared" si="250"/>
        <v>3.47812499517259-587.169862308472i</v>
      </c>
      <c r="E914" t="str">
        <f t="shared" si="251"/>
        <v>162.469496030218+0.0197958791805944i</v>
      </c>
      <c r="F914" t="str">
        <f t="shared" si="252"/>
        <v>2.42492492447478-5510.22650386254i</v>
      </c>
      <c r="G914" t="str">
        <f t="shared" si="253"/>
        <v>0.999999999814368-0.0000136246804843061i</v>
      </c>
      <c r="H914" t="str">
        <f t="shared" si="254"/>
        <v>1078.6777171019+5.70282213858693i</v>
      </c>
      <c r="I914" t="str">
        <f t="shared" si="255"/>
        <v>96.0270006467533-16767.5515026454i</v>
      </c>
      <c r="K914" t="str">
        <f t="shared" si="256"/>
        <v>0.0111244205827044-0.0000792503168354564i</v>
      </c>
      <c r="L914" t="str">
        <f t="shared" si="257"/>
        <v>0.00015-10.4108108640244i</v>
      </c>
      <c r="M914" t="str">
        <f t="shared" si="258"/>
        <v>0.0004-1.83720191718077i</v>
      </c>
      <c r="N914">
        <f t="shared" si="259"/>
        <v>89.938203137998173</v>
      </c>
      <c r="O914">
        <f t="shared" si="260"/>
        <v>60.516632646868288</v>
      </c>
      <c r="P914" s="3">
        <f t="shared" si="261"/>
        <v>60.516632646868288</v>
      </c>
      <c r="Q914" s="3">
        <f t="shared" si="262"/>
        <v>-90.061796862001827</v>
      </c>
      <c r="R914">
        <f t="shared" si="263"/>
        <v>89.938203137998173</v>
      </c>
      <c r="S914">
        <f t="shared" si="264"/>
        <v>2.7105440594094029E-2</v>
      </c>
      <c r="T914">
        <f t="shared" si="247"/>
        <v>60.516632646868288</v>
      </c>
    </row>
    <row r="915" spans="1:20" x14ac:dyDescent="0.25">
      <c r="A915">
        <f t="shared" si="248"/>
        <v>170.9556784085654</v>
      </c>
      <c r="B915">
        <f t="shared" si="265"/>
        <v>27.208441268351589</v>
      </c>
      <c r="C915" t="str">
        <f t="shared" si="249"/>
        <v>-1.14465632996792-1057.26573190769i</v>
      </c>
      <c r="D915" t="str">
        <f t="shared" si="250"/>
        <v>3.47812499513584-584.947064450223i</v>
      </c>
      <c r="E915" t="str">
        <f t="shared" si="251"/>
        <v>162.469495718577+0.0198711074862819i</v>
      </c>
      <c r="F915" t="str">
        <f t="shared" si="252"/>
        <v>2.42492492447136-5489.36690985668i</v>
      </c>
      <c r="G915" t="str">
        <f t="shared" si="253"/>
        <v>0.999999999812955-0.0000136764542701271i</v>
      </c>
      <c r="H915" t="str">
        <f t="shared" si="254"/>
        <v>1078.67791532184+5.72449304507373i</v>
      </c>
      <c r="I915" t="str">
        <f t="shared" si="255"/>
        <v>96.0270048307572-16704.0787882058i</v>
      </c>
      <c r="K915" t="str">
        <f t="shared" si="256"/>
        <v>0.0111244161710038-0.0000795514356587121i</v>
      </c>
      <c r="L915" t="str">
        <f t="shared" si="257"/>
        <v>0.00015-10.3713995457505i</v>
      </c>
      <c r="M915" t="str">
        <f t="shared" si="258"/>
        <v>0.0004-1.83024697866186i</v>
      </c>
      <c r="N915">
        <f t="shared" si="259"/>
        <v>89.937968337480214</v>
      </c>
      <c r="O915">
        <f t="shared" si="260"/>
        <v>60.483688212247316</v>
      </c>
      <c r="P915" s="3">
        <f t="shared" si="261"/>
        <v>60.483688212247316</v>
      </c>
      <c r="Q915" s="3">
        <f t="shared" si="262"/>
        <v>-90.062031662519786</v>
      </c>
      <c r="R915">
        <f t="shared" si="263"/>
        <v>89.937968337480214</v>
      </c>
      <c r="S915">
        <f t="shared" si="264"/>
        <v>2.7208441268351587E-2</v>
      </c>
      <c r="T915">
        <f t="shared" si="247"/>
        <v>60.483688212247316</v>
      </c>
    </row>
    <row r="916" spans="1:20" x14ac:dyDescent="0.25">
      <c r="A916">
        <f t="shared" si="248"/>
        <v>171.60530998651797</v>
      </c>
      <c r="B916">
        <f t="shared" si="265"/>
        <v>27.311833345171326</v>
      </c>
      <c r="C916" t="str">
        <f t="shared" si="249"/>
        <v>-1.14465573518388-1053.26325229755i</v>
      </c>
      <c r="D916" t="str">
        <f t="shared" si="250"/>
        <v>3.4781249950988-582.732681251874i</v>
      </c>
      <c r="E916" t="str">
        <f t="shared" si="251"/>
        <v>162.469495404563+0.0199466217049057i</v>
      </c>
      <c r="F916" t="str">
        <f t="shared" si="252"/>
        <v>2.4249249244679-5468.58628223669i</v>
      </c>
      <c r="G916" t="str">
        <f t="shared" si="253"/>
        <v>0.99999999981153-0.000013728424796334i</v>
      </c>
      <c r="H916" t="str">
        <f t="shared" si="254"/>
        <v>1078.67811505115+5.74624630309184i</v>
      </c>
      <c r="I916" t="str">
        <f t="shared" si="255"/>
        <v>96.027009046617-16640.846367548i</v>
      </c>
      <c r="K916" t="str">
        <f t="shared" si="256"/>
        <v>0.0111244117257143-0.0000798536983629784i</v>
      </c>
      <c r="L916" t="str">
        <f t="shared" si="257"/>
        <v>0.00015-10.3321374235411i</v>
      </c>
      <c r="M916" t="str">
        <f t="shared" si="258"/>
        <v>0.0004-1.82331836886019i</v>
      </c>
      <c r="N916">
        <f t="shared" si="259"/>
        <v>89.937732645035624</v>
      </c>
      <c r="O916">
        <f t="shared" si="260"/>
        <v>60.450743772999559</v>
      </c>
      <c r="P916" s="3">
        <f t="shared" si="261"/>
        <v>60.450743772999559</v>
      </c>
      <c r="Q916" s="3">
        <f t="shared" si="262"/>
        <v>-90.062267354964376</v>
      </c>
      <c r="R916">
        <f t="shared" si="263"/>
        <v>89.937732645035624</v>
      </c>
      <c r="S916">
        <f t="shared" si="264"/>
        <v>2.7311833345171326E-2</v>
      </c>
      <c r="T916">
        <f t="shared" si="247"/>
        <v>60.450743772999559</v>
      </c>
    </row>
    <row r="917" spans="1:20" x14ac:dyDescent="0.25">
      <c r="A917">
        <f t="shared" si="248"/>
        <v>172.25741016446673</v>
      </c>
      <c r="B917">
        <f t="shared" si="265"/>
        <v>27.415618311882977</v>
      </c>
      <c r="C917" t="str">
        <f t="shared" si="249"/>
        <v>-1.1446551358715-1049.27592423296i</v>
      </c>
      <c r="D917" t="str">
        <f t="shared" si="250"/>
        <v>3.47812499506147-580.526680858783i</v>
      </c>
      <c r="E917" t="str">
        <f t="shared" si="251"/>
        <v>162.469495088159+0.0200224229234406i</v>
      </c>
      <c r="F917" t="str">
        <f t="shared" si="252"/>
        <v>2.42492492446441-5447.88432206632i</v>
      </c>
      <c r="G917" t="str">
        <f t="shared" si="253"/>
        <v>0.999999999810095-0.0000137805928105403i</v>
      </c>
      <c r="H917" t="str">
        <f t="shared" si="254"/>
        <v>1078.67831630134+5.76808222560116i</v>
      </c>
      <c r="I917" t="str">
        <f t="shared" si="255"/>
        <v>96.0270132945796-16577.8533310528i</v>
      </c>
      <c r="K917" t="str">
        <f t="shared" si="256"/>
        <v>0.01112440724658-0.0000801571092907634i</v>
      </c>
      <c r="L917" t="str">
        <f t="shared" si="257"/>
        <v>0.00015-10.2930239325972i</v>
      </c>
      <c r="M917" t="str">
        <f t="shared" si="258"/>
        <v>0.0004-1.81641598810539i</v>
      </c>
      <c r="N917">
        <f t="shared" si="259"/>
        <v>89.937496057278693</v>
      </c>
      <c r="O917">
        <f t="shared" si="260"/>
        <v>60.417799329089654</v>
      </c>
      <c r="P917" s="3">
        <f t="shared" si="261"/>
        <v>60.417799329089654</v>
      </c>
      <c r="Q917" s="3">
        <f t="shared" si="262"/>
        <v>-90.062503942721307</v>
      </c>
      <c r="R917">
        <f t="shared" si="263"/>
        <v>89.937496057278693</v>
      </c>
      <c r="S917">
        <f t="shared" si="264"/>
        <v>2.7415618311882977E-2</v>
      </c>
      <c r="T917">
        <f t="shared" si="247"/>
        <v>60.417799329089654</v>
      </c>
    </row>
    <row r="918" spans="1:20" x14ac:dyDescent="0.25">
      <c r="A918">
        <f t="shared" si="248"/>
        <v>172.91198832309172</v>
      </c>
      <c r="B918">
        <f t="shared" si="265"/>
        <v>27.519797661468132</v>
      </c>
      <c r="C918" t="str">
        <f t="shared" si="249"/>
        <v>-1.14465453199611-1045.30369035487i</v>
      </c>
      <c r="D918" t="str">
        <f t="shared" si="250"/>
        <v>3.47812499502387-578.329031536893i</v>
      </c>
      <c r="E918" t="str">
        <f t="shared" si="251"/>
        <v>162.469494769345+0.0200985122330242i</v>
      </c>
      <c r="F918" t="str">
        <f t="shared" si="252"/>
        <v>2.42492492446091-5427.26073154091i</v>
      </c>
      <c r="G918" t="str">
        <f t="shared" si="253"/>
        <v>0.999999999808649-0.0000138329590632004i</v>
      </c>
      <c r="H918" t="str">
        <f t="shared" si="254"/>
        <v>1078.67851908398+5.79000112675075i</v>
      </c>
      <c r="I918" t="str">
        <f t="shared" si="255"/>
        <v>96.0270175748866-16515.098772544i</v>
      </c>
      <c r="K918" t="str">
        <f t="shared" si="256"/>
        <v>0.0111244027333434-0.0000804616728010287i</v>
      </c>
      <c r="L918" t="str">
        <f t="shared" si="257"/>
        <v>0.00015-10.2540585102582i</v>
      </c>
      <c r="M918" t="str">
        <f t="shared" si="258"/>
        <v>0.0004-1.80953973710439i</v>
      </c>
      <c r="N918">
        <f t="shared" si="259"/>
        <v>89.937258570810883</v>
      </c>
      <c r="O918">
        <f t="shared" si="260"/>
        <v>60.384854880482123</v>
      </c>
      <c r="P918" s="3">
        <f t="shared" si="261"/>
        <v>60.384854880482123</v>
      </c>
      <c r="Q918" s="3">
        <f t="shared" si="262"/>
        <v>-90.062741429189117</v>
      </c>
      <c r="R918">
        <f t="shared" si="263"/>
        <v>89.937258570810883</v>
      </c>
      <c r="S918">
        <f t="shared" si="264"/>
        <v>2.7519797661468132E-2</v>
      </c>
      <c r="T918">
        <f t="shared" si="247"/>
        <v>60.384854880482123</v>
      </c>
    </row>
    <row r="919" spans="1:20" x14ac:dyDescent="0.25">
      <c r="A919">
        <f t="shared" si="248"/>
        <v>173.56905387871944</v>
      </c>
      <c r="B919">
        <f t="shared" si="265"/>
        <v>27.624372892581711</v>
      </c>
      <c r="C919" t="str">
        <f t="shared" si="249"/>
        <v>-1.14465392352312-1041.34649352138i</v>
      </c>
      <c r="D919" t="str">
        <f t="shared" si="250"/>
        <v>3.47812499498599-576.139701672284i</v>
      </c>
      <c r="E919" t="str">
        <f t="shared" si="251"/>
        <v>162.469494448105+0.0201748907289222i</v>
      </c>
      <c r="F919" t="str">
        <f t="shared" si="252"/>
        <v>2.42492492445739-5406.71521398322i</v>
      </c>
      <c r="G919" t="str">
        <f t="shared" si="253"/>
        <v>0.999999999807192-0.0000138855243076204i</v>
      </c>
      <c r="H919" t="str">
        <f t="shared" si="254"/>
        <v>1078.67872341076+5.81200332188394i</v>
      </c>
      <c r="I919" t="str">
        <f t="shared" si="255"/>
        <v>96.027021887786-16452.5817892766i</v>
      </c>
      <c r="K919" t="str">
        <f t="shared" si="256"/>
        <v>0.0111243981857448-0.0000807673932692504i</v>
      </c>
      <c r="L919" t="str">
        <f t="shared" si="257"/>
        <v>0.00015-10.2152405959935i</v>
      </c>
      <c r="M919" t="str">
        <f t="shared" si="258"/>
        <v>0.0004-1.80268951694002i</v>
      </c>
      <c r="N919">
        <f t="shared" si="259"/>
        <v>89.937020182220763</v>
      </c>
      <c r="O919">
        <f t="shared" si="260"/>
        <v>60.351910427141334</v>
      </c>
      <c r="P919" s="3">
        <f t="shared" si="261"/>
        <v>60.351910427141334</v>
      </c>
      <c r="Q919" s="3">
        <f t="shared" si="262"/>
        <v>-90.062979817779237</v>
      </c>
      <c r="R919">
        <f t="shared" si="263"/>
        <v>89.937020182220763</v>
      </c>
      <c r="S919">
        <f t="shared" si="264"/>
        <v>2.7624372892581711E-2</v>
      </c>
      <c r="T919">
        <f t="shared" si="247"/>
        <v>60.351910427141334</v>
      </c>
    </row>
    <row r="920" spans="1:20" x14ac:dyDescent="0.25">
      <c r="A920">
        <f t="shared" si="248"/>
        <v>174.22861628345859</v>
      </c>
      <c r="B920">
        <f t="shared" si="265"/>
        <v>27.729345509573523</v>
      </c>
      <c r="C920" t="str">
        <f t="shared" si="249"/>
        <v>-1.14465331041743-1037.40427680687i</v>
      </c>
      <c r="D920" t="str">
        <f t="shared" si="250"/>
        <v>3.4781249949478-573.958659770702i</v>
      </c>
      <c r="E920" t="str">
        <f t="shared" si="251"/>
        <v>162.469494124419+0.0202515595105811i</v>
      </c>
      <c r="F920" t="str">
        <f t="shared" si="252"/>
        <v>2.42492492445382-5386.24747383899i</v>
      </c>
      <c r="G920" t="str">
        <f t="shared" si="253"/>
        <v>0.999999999805724-0.0000139382892999688i</v>
      </c>
      <c r="H920" t="str">
        <f t="shared" si="254"/>
        <v>1078.67892929341+5.8340891275425i</v>
      </c>
      <c r="I920" t="str">
        <f t="shared" si="255"/>
        <v>96.0270262335232-16390.3014819221i</v>
      </c>
      <c r="K920" t="str">
        <f t="shared" si="256"/>
        <v>0.0111243936035227-0.0000810742750874823i</v>
      </c>
      <c r="L920" t="str">
        <f t="shared" si="257"/>
        <v>0.00015-10.1765696313942i</v>
      </c>
      <c r="M920" t="str">
        <f t="shared" si="258"/>
        <v>0.0004-1.79586522906956i</v>
      </c>
      <c r="N920">
        <f t="shared" si="259"/>
        <v>89.93678088808403</v>
      </c>
      <c r="O920">
        <f t="shared" si="260"/>
        <v>60.318965969031133</v>
      </c>
      <c r="P920" s="3">
        <f t="shared" si="261"/>
        <v>60.318965969031133</v>
      </c>
      <c r="Q920" s="3">
        <f t="shared" si="262"/>
        <v>-90.06321911191597</v>
      </c>
      <c r="R920">
        <f t="shared" si="263"/>
        <v>89.93678088808403</v>
      </c>
      <c r="S920">
        <f t="shared" si="264"/>
        <v>2.7729345509573525E-2</v>
      </c>
      <c r="T920">
        <f t="shared" si="247"/>
        <v>60.318965969031133</v>
      </c>
    </row>
    <row r="921" spans="1:20" x14ac:dyDescent="0.25">
      <c r="A921">
        <f t="shared" si="248"/>
        <v>174.89068502533573</v>
      </c>
      <c r="B921">
        <f t="shared" si="265"/>
        <v>27.834717022509903</v>
      </c>
      <c r="C921" t="str">
        <f t="shared" si="249"/>
        <v>-1.14465269264387-1033.47698350123i</v>
      </c>
      <c r="D921" t="str">
        <f t="shared" si="250"/>
        <v>3.47812499490933-571.785874457136i</v>
      </c>
      <c r="E921" t="str">
        <f t="shared" si="251"/>
        <v>162.469493798269+0.0203285196816381i</v>
      </c>
      <c r="F921" t="str">
        <f t="shared" si="252"/>
        <v>2.42492492445023-5365.857216673i</v>
      </c>
      <c r="G921" t="str">
        <f t="shared" si="253"/>
        <v>0.999999999804245-0.000013991254799288i</v>
      </c>
      <c r="H921" t="str">
        <f t="shared" si="254"/>
        <v>1078.6791367438+5.85625886147156i</v>
      </c>
      <c r="I921" t="str">
        <f t="shared" si="255"/>
        <v>96.027030612352-16328.256954558i</v>
      </c>
      <c r="K921" t="str">
        <f t="shared" si="256"/>
        <v>0.0111243889864134-0.0000813823226644178i</v>
      </c>
      <c r="L921" t="str">
        <f t="shared" si="257"/>
        <v>0.00015-10.1380450601655i</v>
      </c>
      <c r="M921" t="str">
        <f t="shared" si="258"/>
        <v>0.0004-1.78906677532333i</v>
      </c>
      <c r="N921">
        <f t="shared" si="259"/>
        <v>89.936540684963347</v>
      </c>
      <c r="O921">
        <f t="shared" si="260"/>
        <v>60.286021506115219</v>
      </c>
      <c r="P921" s="3">
        <f t="shared" si="261"/>
        <v>60.286021506115219</v>
      </c>
      <c r="Q921" s="3">
        <f t="shared" si="262"/>
        <v>-90.063459315036653</v>
      </c>
      <c r="R921">
        <f t="shared" si="263"/>
        <v>89.936540684963347</v>
      </c>
      <c r="S921">
        <f t="shared" si="264"/>
        <v>2.7834717022509902E-2</v>
      </c>
      <c r="T921">
        <f t="shared" si="247"/>
        <v>60.286021506115219</v>
      </c>
    </row>
    <row r="922" spans="1:20" x14ac:dyDescent="0.25">
      <c r="A922">
        <f t="shared" si="248"/>
        <v>175.55526962843203</v>
      </c>
      <c r="B922">
        <f t="shared" si="265"/>
        <v>27.940488947195441</v>
      </c>
      <c r="C922" t="str">
        <f t="shared" si="249"/>
        <v>-1.14465207016681-1029.56455710904i</v>
      </c>
      <c r="D922" t="str">
        <f t="shared" si="250"/>
        <v>3.47812499487057-569.621314475337i</v>
      </c>
      <c r="E922" t="str">
        <f t="shared" si="251"/>
        <v>162.469493469636+0.0204057723499208i</v>
      </c>
      <c r="F922" t="str">
        <f t="shared" si="252"/>
        <v>2.42492492444662-5345.54414916453i</v>
      </c>
      <c r="G922" t="str">
        <f t="shared" si="253"/>
        <v>0.999999999802754-0.0000140444215675044i</v>
      </c>
      <c r="H922" t="str">
        <f t="shared" si="254"/>
        <v>1078.67934577385+5.87851284262371i</v>
      </c>
      <c r="I922" t="str">
        <f t="shared" si="255"/>
        <v>96.0270350245222-16266.4473146527i</v>
      </c>
      <c r="K922" t="str">
        <f t="shared" si="256"/>
        <v>0.0111243843341514-0.0000816915404254521i</v>
      </c>
      <c r="L922" t="str">
        <f t="shared" si="257"/>
        <v>0.00015-10.0996663281187i</v>
      </c>
      <c r="M922" t="str">
        <f t="shared" si="258"/>
        <v>0.0004-1.7822940579033i</v>
      </c>
      <c r="N922">
        <f t="shared" si="259"/>
        <v>89.936299569408433</v>
      </c>
      <c r="O922">
        <f t="shared" si="260"/>
        <v>60.253077038357084</v>
      </c>
      <c r="P922" s="3">
        <f t="shared" si="261"/>
        <v>60.253077038357084</v>
      </c>
      <c r="Q922" s="3">
        <f t="shared" si="262"/>
        <v>-90.063700430591567</v>
      </c>
      <c r="R922">
        <f t="shared" si="263"/>
        <v>89.936299569408433</v>
      </c>
      <c r="S922">
        <f t="shared" si="264"/>
        <v>2.794048894719544E-2</v>
      </c>
      <c r="T922">
        <f t="shared" si="247"/>
        <v>60.253077038357084</v>
      </c>
    </row>
    <row r="923" spans="1:20" x14ac:dyDescent="0.25">
      <c r="A923">
        <f t="shared" si="248"/>
        <v>176.22237965302008</v>
      </c>
      <c r="B923">
        <f t="shared" si="265"/>
        <v>28.046662805194785</v>
      </c>
      <c r="C923" t="str">
        <f t="shared" si="249"/>
        <v>-1.14465144295053-1025.66694134871i</v>
      </c>
      <c r="D923" t="str">
        <f t="shared" si="250"/>
        <v>3.47812499483151-567.464948687382i</v>
      </c>
      <c r="E923" t="str">
        <f t="shared" si="251"/>
        <v>162.469493138501+0.0204833186274712i</v>
      </c>
      <c r="F923" t="str">
        <f t="shared" si="252"/>
        <v>2.42492492444298-5325.30797910326i</v>
      </c>
      <c r="G923" t="str">
        <f t="shared" si="253"/>
        <v>0.999999999801252-0.0000140977903694397i</v>
      </c>
      <c r="H923" t="str">
        <f t="shared" si="254"/>
        <v>1078.67955639561+5.90085139116407i</v>
      </c>
      <c r="I923" t="str">
        <f t="shared" si="255"/>
        <v>96.027039470289-16204.8716730539i</v>
      </c>
      <c r="K923" t="str">
        <f t="shared" si="256"/>
        <v>0.011124379646469-0.000082001932812746i</v>
      </c>
      <c r="L923" t="str">
        <f t="shared" si="257"/>
        <v>0.00015-10.0614328831627i</v>
      </c>
      <c r="M923" t="str">
        <f t="shared" si="258"/>
        <v>0.0004-1.77554697938165i</v>
      </c>
      <c r="N923">
        <f t="shared" si="259"/>
        <v>89.936057537955875</v>
      </c>
      <c r="O923">
        <f t="shared" si="260"/>
        <v>60.22013256571968</v>
      </c>
      <c r="P923" s="3">
        <f t="shared" si="261"/>
        <v>60.22013256571968</v>
      </c>
      <c r="Q923" s="3">
        <f t="shared" si="262"/>
        <v>-90.063942462044125</v>
      </c>
      <c r="R923">
        <f t="shared" si="263"/>
        <v>89.936057537955875</v>
      </c>
      <c r="S923">
        <f t="shared" si="264"/>
        <v>2.8046662805194786E-2</v>
      </c>
      <c r="T923">
        <f t="shared" si="247"/>
        <v>60.22013256571968</v>
      </c>
    </row>
    <row r="924" spans="1:20" x14ac:dyDescent="0.25">
      <c r="A924">
        <f t="shared" si="248"/>
        <v>176.89202469570156</v>
      </c>
      <c r="B924">
        <f t="shared" si="265"/>
        <v>28.153240123854527</v>
      </c>
      <c r="C924" t="str">
        <f t="shared" si="249"/>
        <v>-1.14465081095889-1021.78408015175i</v>
      </c>
      <c r="D924" t="str">
        <f t="shared" si="250"/>
        <v>3.47812499479215-565.316746073223i</v>
      </c>
      <c r="E924" t="str">
        <f t="shared" si="251"/>
        <v>162.469492804845+0.02056115963056i</v>
      </c>
      <c r="F924" t="str">
        <f t="shared" si="252"/>
        <v>2.4249249244393-5305.14841538509i</v>
      </c>
      <c r="G924" t="str">
        <f t="shared" si="253"/>
        <v>0.999999999799739-0.0000141513619728221i</v>
      </c>
      <c r="H924" t="str">
        <f t="shared" si="254"/>
        <v>1078.67976862119+5.92327482847443i</v>
      </c>
      <c r="I924" t="str">
        <f t="shared" si="255"/>
        <v>96.0270439499058-16143.5291439752i</v>
      </c>
      <c r="K924" t="str">
        <f t="shared" si="256"/>
        <v>0.0111243749230967-0.0000823135042852884i</v>
      </c>
      <c r="L924" t="str">
        <f t="shared" si="257"/>
        <v>0.00015-10.0233441752965i</v>
      </c>
      <c r="M924" t="str">
        <f t="shared" si="258"/>
        <v>0.0004-1.76882544269939i</v>
      </c>
      <c r="N924">
        <f t="shared" si="259"/>
        <v>89.935814587129201</v>
      </c>
      <c r="O924">
        <f t="shared" si="260"/>
        <v>60.187188088166025</v>
      </c>
      <c r="P924" s="3">
        <f t="shared" si="261"/>
        <v>60.187188088166025</v>
      </c>
      <c r="Q924" s="3">
        <f t="shared" si="262"/>
        <v>-90.064185412870799</v>
      </c>
      <c r="R924">
        <f t="shared" si="263"/>
        <v>89.935814587129201</v>
      </c>
      <c r="S924">
        <f t="shared" si="264"/>
        <v>2.8153240123854527E-2</v>
      </c>
      <c r="T924">
        <f t="shared" si="247"/>
        <v>60.187188088166025</v>
      </c>
    </row>
    <row r="925" spans="1:20" x14ac:dyDescent="0.25">
      <c r="A925">
        <f t="shared" si="248"/>
        <v>177.56421438954524</v>
      </c>
      <c r="B925">
        <f t="shared" si="265"/>
        <v>28.260222436325176</v>
      </c>
      <c r="C925" t="str">
        <f t="shared" si="249"/>
        <v>-1.14465017415555-1017.91591766192i</v>
      </c>
      <c r="D925" t="str">
        <f t="shared" si="250"/>
        <v>3.47812499475251-563.176675730251i</v>
      </c>
      <c r="E925" t="str">
        <f t="shared" si="251"/>
        <v>162.46949246865+0.020639296479719i</v>
      </c>
      <c r="F925" t="str">
        <f t="shared" si="252"/>
        <v>2.42492492443561-5285.06516800797i</v>
      </c>
      <c r="G925" t="str">
        <f t="shared" si="253"/>
        <v>0.999999999798214-0.0000142051371482972i</v>
      </c>
      <c r="H925" t="str">
        <f t="shared" si="254"/>
        <v>1078.67998246279+5.94578347715828i</v>
      </c>
      <c r="I925" t="str">
        <f t="shared" si="255"/>
        <v>96.0270484636313-16082.4188449837i</v>
      </c>
      <c r="K925" t="str">
        <f t="shared" si="256"/>
        <v>0.0111243701637628-0.0000826262593189599i</v>
      </c>
      <c r="L925" t="str">
        <f t="shared" si="257"/>
        <v>0.00015-9.9853996566014i</v>
      </c>
      <c r="M925" t="str">
        <f t="shared" si="258"/>
        <v>0.0004-1.76212935116496i</v>
      </c>
      <c r="N925">
        <f t="shared" si="259"/>
        <v>89.935570713438693</v>
      </c>
      <c r="O925">
        <f t="shared" si="260"/>
        <v>60.154243605658891</v>
      </c>
      <c r="P925" s="3">
        <f t="shared" si="261"/>
        <v>60.154243605658891</v>
      </c>
      <c r="Q925" s="3">
        <f t="shared" si="262"/>
        <v>-90.064429286561307</v>
      </c>
      <c r="R925">
        <f t="shared" si="263"/>
        <v>89.935570713438693</v>
      </c>
      <c r="S925">
        <f t="shared" si="264"/>
        <v>2.8260222436325175E-2</v>
      </c>
      <c r="T925">
        <f t="shared" si="247"/>
        <v>60.154243605658891</v>
      </c>
    </row>
    <row r="926" spans="1:20" x14ac:dyDescent="0.25">
      <c r="A926">
        <f t="shared" si="248"/>
        <v>178.23895840422551</v>
      </c>
      <c r="B926">
        <f t="shared" si="265"/>
        <v>28.367611281583212</v>
      </c>
      <c r="C926" t="str">
        <f t="shared" si="249"/>
        <v>-1.14464953250386-1014.06239823436i</v>
      </c>
      <c r="D926" t="str">
        <f t="shared" si="250"/>
        <v>3.47812499471254-561.044706872827i</v>
      </c>
      <c r="E926" t="str">
        <f t="shared" si="251"/>
        <v>162.469492129895+0.0207177302997398i</v>
      </c>
      <c r="F926" t="str">
        <f t="shared" si="252"/>
        <v>2.42492492443188-5265.05794806758i</v>
      </c>
      <c r="G926" t="str">
        <f t="shared" si="253"/>
        <v>0.999999999796678-0.0000142591166694388i</v>
      </c>
      <c r="H926" t="str">
        <f t="shared" si="254"/>
        <v>1078.68019793273+5.96837766104537i</v>
      </c>
      <c r="I926" t="str">
        <f t="shared" si="255"/>
        <v>96.0270530117254-16021.5398969872i</v>
      </c>
      <c r="K926" t="str">
        <f t="shared" si="256"/>
        <v>0.0111243653681934-0.0000829402024065958i</v>
      </c>
      <c r="L926" t="str">
        <f t="shared" si="257"/>
        <v>0.00015-9.94759878123278i</v>
      </c>
      <c r="M926" t="str">
        <f t="shared" si="258"/>
        <v>0.0004-1.75545860845284i</v>
      </c>
      <c r="N926">
        <f t="shared" si="259"/>
        <v>89.93532591338149</v>
      </c>
      <c r="O926">
        <f t="shared" si="260"/>
        <v>60.121299118160167</v>
      </c>
      <c r="P926" s="3">
        <f t="shared" si="261"/>
        <v>60.121299118160167</v>
      </c>
      <c r="Q926" s="3">
        <f t="shared" si="262"/>
        <v>-90.06467408661851</v>
      </c>
      <c r="R926">
        <f t="shared" si="263"/>
        <v>89.93532591338149</v>
      </c>
      <c r="S926">
        <f t="shared" si="264"/>
        <v>2.8367611281583213E-2</v>
      </c>
      <c r="T926">
        <f t="shared" si="247"/>
        <v>60.121299118160167</v>
      </c>
    </row>
    <row r="927" spans="1:20" x14ac:dyDescent="0.25">
      <c r="A927">
        <f t="shared" si="248"/>
        <v>178.91626644616156</v>
      </c>
      <c r="B927">
        <f t="shared" si="265"/>
        <v>28.475408204453228</v>
      </c>
      <c r="C927" t="str">
        <f t="shared" si="249"/>
        <v>-1.14464888596699-1010.22346643492i</v>
      </c>
      <c r="D927" t="str">
        <f t="shared" si="250"/>
        <v>3.47812499467228-558.920808831871i</v>
      </c>
      <c r="E927" t="str">
        <f t="shared" si="251"/>
        <v>162.469491788561+0.0207964622196916i</v>
      </c>
      <c r="F927" t="str">
        <f t="shared" si="252"/>
        <v>2.42492492442812-5245.12646775341i</v>
      </c>
      <c r="G927" t="str">
        <f t="shared" si="253"/>
        <v>0.999999999795129-0.0000143133013127605i</v>
      </c>
      <c r="H927" t="str">
        <f t="shared" si="254"/>
        <v>1078.68041504341+5.99105770519625i</v>
      </c>
      <c r="I927" t="str">
        <f t="shared" si="255"/>
        <v>96.0270575944511-15960.8914242219i</v>
      </c>
      <c r="K927" t="str">
        <f t="shared" si="256"/>
        <v>0.0111243605361127-0.0000832553380580514i</v>
      </c>
      <c r="L927" t="str">
        <f t="shared" si="257"/>
        <v>0.00015-9.90994100541221i</v>
      </c>
      <c r="M927" t="str">
        <f t="shared" si="258"/>
        <v>0.0004-1.74881311860215i</v>
      </c>
      <c r="N927">
        <f t="shared" si="259"/>
        <v>89.935080183441457</v>
      </c>
      <c r="O927">
        <f t="shared" si="260"/>
        <v>60.088354625632022</v>
      </c>
      <c r="P927" s="3">
        <f t="shared" si="261"/>
        <v>60.088354625632022</v>
      </c>
      <c r="Q927" s="3">
        <f t="shared" si="262"/>
        <v>-90.064919816558543</v>
      </c>
      <c r="R927">
        <f t="shared" si="263"/>
        <v>89.935080183441457</v>
      </c>
      <c r="S927">
        <f t="shared" si="264"/>
        <v>2.8475408204453226E-2</v>
      </c>
      <c r="T927">
        <f t="shared" si="247"/>
        <v>60.088354625632022</v>
      </c>
    </row>
    <row r="928" spans="1:20" x14ac:dyDescent="0.25">
      <c r="A928">
        <f t="shared" si="248"/>
        <v>179.596148258657</v>
      </c>
      <c r="B928">
        <f t="shared" si="265"/>
        <v>28.583614755630151</v>
      </c>
      <c r="C928" t="str">
        <f t="shared" si="249"/>
        <v>-1.14464823450772-1006.39906703927i</v>
      </c>
      <c r="D928" t="str">
        <f t="shared" si="250"/>
        <v>3.47812499463172-556.804951054393i</v>
      </c>
      <c r="E928" t="str">
        <f t="shared" si="251"/>
        <v>162.469491444628+0.0208754933729428i</v>
      </c>
      <c r="F928" t="str">
        <f t="shared" si="252"/>
        <v>2.42492492442434-5225.2704403444i</v>
      </c>
      <c r="G928" t="str">
        <f t="shared" si="253"/>
        <v>0.999999999793569-0.0000143676918577267i</v>
      </c>
      <c r="H928" t="str">
        <f t="shared" si="254"/>
        <v>1078.68063380734+6.01382393590702i</v>
      </c>
      <c r="I928" t="str">
        <f t="shared" si="255"/>
        <v>96.0270622120724-15900.4725542392i</v>
      </c>
      <c r="K928" t="str">
        <f t="shared" si="256"/>
        <v>0.0111243556672427-0.0000835716708002646i</v>
      </c>
      <c r="L928" t="str">
        <f t="shared" si="257"/>
        <v>0.00015-9.87242578741996i</v>
      </c>
      <c r="M928" t="str">
        <f t="shared" si="258"/>
        <v>0.0004-1.74219278601529i</v>
      </c>
      <c r="N928">
        <f t="shared" si="259"/>
        <v>89.9348335200891</v>
      </c>
      <c r="O928">
        <f t="shared" si="260"/>
        <v>60.055410128036108</v>
      </c>
      <c r="P928" s="3">
        <f t="shared" si="261"/>
        <v>60.055410128036108</v>
      </c>
      <c r="Q928" s="3">
        <f t="shared" si="262"/>
        <v>-90.0651664799109</v>
      </c>
      <c r="R928">
        <f t="shared" si="263"/>
        <v>89.9348335200891</v>
      </c>
      <c r="S928">
        <f t="shared" si="264"/>
        <v>2.8583614755630152E-2</v>
      </c>
      <c r="T928">
        <f t="shared" si="247"/>
        <v>60.055410128036108</v>
      </c>
    </row>
    <row r="929" spans="1:20" x14ac:dyDescent="0.25">
      <c r="A929">
        <f t="shared" si="248"/>
        <v>180.27861362203987</v>
      </c>
      <c r="B929">
        <f t="shared" si="265"/>
        <v>28.692232491701546</v>
      </c>
      <c r="C929" t="str">
        <f t="shared" si="249"/>
        <v>-1.14464757808849-1002.58914503216i</v>
      </c>
      <c r="D929" t="str">
        <f t="shared" si="250"/>
        <v>3.47812499459084-554.697103103068i</v>
      </c>
      <c r="E929" t="str">
        <f t="shared" si="251"/>
        <v>162.469491098078+0.0209548248971757i</v>
      </c>
      <c r="F929" t="str">
        <f t="shared" si="252"/>
        <v>2.42492492442053-5205.48958020491i</v>
      </c>
      <c r="G929" t="str">
        <f t="shared" si="253"/>
        <v>0.999999999791997-0.0000144222890867633i</v>
      </c>
      <c r="H929" t="str">
        <f t="shared" si="254"/>
        <v>1078.68085423707+6.03667668071377i</v>
      </c>
      <c r="I929" t="str">
        <f t="shared" si="255"/>
        <v>96.0270668648513-15840.2824178929i</v>
      </c>
      <c r="K929" t="str">
        <f t="shared" si="256"/>
        <v>0.0111243507613035-0.0000838892051773203i</v>
      </c>
      <c r="L929" t="str">
        <f t="shared" si="257"/>
        <v>0.00015-9.83505258758722i</v>
      </c>
      <c r="M929" t="str">
        <f t="shared" si="258"/>
        <v>0.0004-1.73559751545656i</v>
      </c>
      <c r="N929">
        <f t="shared" si="259"/>
        <v>89.934585919781625</v>
      </c>
      <c r="O929">
        <f t="shared" si="260"/>
        <v>60.022465625333993</v>
      </c>
      <c r="P929" s="3">
        <f t="shared" si="261"/>
        <v>60.022465625333993</v>
      </c>
      <c r="Q929" s="3">
        <f t="shared" si="262"/>
        <v>-90.065414080218375</v>
      </c>
      <c r="R929">
        <f t="shared" si="263"/>
        <v>89.934585919781625</v>
      </c>
      <c r="S929">
        <f t="shared" si="264"/>
        <v>2.8692232491701546E-2</v>
      </c>
      <c r="T929">
        <f t="shared" si="247"/>
        <v>60.022465625333993</v>
      </c>
    </row>
    <row r="930" spans="1:20" x14ac:dyDescent="0.25">
      <c r="A930">
        <f t="shared" si="248"/>
        <v>180.96367235380364</v>
      </c>
      <c r="B930">
        <f t="shared" si="265"/>
        <v>28.801262975170012</v>
      </c>
      <c r="C930" t="str">
        <f t="shared" si="249"/>
        <v>-1.14464691667155-998.793645606566i</v>
      </c>
      <c r="D930" t="str">
        <f t="shared" si="250"/>
        <v>3.47812499454965-552.597234655796i</v>
      </c>
      <c r="E930" t="str">
        <f t="shared" si="251"/>
        <v>162.469490748888+0.0210344579344082i</v>
      </c>
      <c r="F930" t="str">
        <f t="shared" si="252"/>
        <v>2.42492492441669-5185.78360278064i</v>
      </c>
      <c r="G930" t="str">
        <f t="shared" si="253"/>
        <v>0.999999999790414-0.0000144770937852701i</v>
      </c>
      <c r="H930" t="str">
        <f t="shared" si="254"/>
        <v>1078.68107634532+6.0596162683979i</v>
      </c>
      <c r="I930" t="str">
        <f t="shared" si="255"/>
        <v>96.0270715530582-15780.3201493282i</v>
      </c>
      <c r="K930" t="str">
        <f t="shared" si="256"/>
        <v>0.0111243458180128-0.0000842079457505161i</v>
      </c>
      <c r="L930" t="str">
        <f t="shared" si="257"/>
        <v>0.00015-9.7978208682877i</v>
      </c>
      <c r="M930" t="str">
        <f t="shared" si="258"/>
        <v>0.0004-1.72902721205077i</v>
      </c>
      <c r="N930">
        <f t="shared" si="259"/>
        <v>89.934337378962724</v>
      </c>
      <c r="O930">
        <f t="shared" si="260"/>
        <v>59.989521117486653</v>
      </c>
      <c r="P930" s="3">
        <f t="shared" si="261"/>
        <v>59.989521117486653</v>
      </c>
      <c r="Q930" s="3">
        <f t="shared" si="262"/>
        <v>-90.065662621037276</v>
      </c>
      <c r="R930">
        <f t="shared" si="263"/>
        <v>89.934337378962724</v>
      </c>
      <c r="S930">
        <f t="shared" si="264"/>
        <v>2.8801262975170012E-2</v>
      </c>
      <c r="T930">
        <f t="shared" si="247"/>
        <v>59.989521117486653</v>
      </c>
    </row>
    <row r="931" spans="1:20" x14ac:dyDescent="0.25">
      <c r="A931">
        <f t="shared" si="248"/>
        <v>181.65133430874809</v>
      </c>
      <c r="B931">
        <f t="shared" si="265"/>
        <v>28.910707774475657</v>
      </c>
      <c r="C931" t="str">
        <f t="shared" si="249"/>
        <v>-1.14464625021901-995.012514162974i</v>
      </c>
      <c r="D931" t="str">
        <f t="shared" si="250"/>
        <v>3.47812499450815-550.505315505267i</v>
      </c>
      <c r="E931" t="str">
        <f t="shared" si="251"/>
        <v>162.469490397041+0.0211143936309814i</v>
      </c>
      <c r="F931" t="str">
        <f t="shared" si="252"/>
        <v>2.42492492441282-5166.1522245945i</v>
      </c>
      <c r="G931" t="str">
        <f t="shared" si="253"/>
        <v>0.999999999788818-0.0000145321067416309i</v>
      </c>
      <c r="H931" t="str">
        <f t="shared" si="254"/>
        <v>1078.68130014484+6.0826430289903i</v>
      </c>
      <c r="I931" t="str">
        <f t="shared" si="255"/>
        <v>96.0270762769621-15720.5848859672i</v>
      </c>
      <c r="K931" t="str">
        <f t="shared" si="256"/>
        <v>0.0111243408370863-0.0000845278970984261i</v>
      </c>
      <c r="L931" t="str">
        <f t="shared" si="257"/>
        <v>0.00015-9.76073009393073i</v>
      </c>
      <c r="M931" t="str">
        <f t="shared" si="258"/>
        <v>0.0004-1.7224817812819i</v>
      </c>
      <c r="N931">
        <f t="shared" si="259"/>
        <v>89.934087894062756</v>
      </c>
      <c r="O931">
        <f t="shared" si="260"/>
        <v>59.956576604455087</v>
      </c>
      <c r="P931" s="3">
        <f t="shared" si="261"/>
        <v>59.956576604455087</v>
      </c>
      <c r="Q931" s="3">
        <f t="shared" si="262"/>
        <v>-90.065912105937244</v>
      </c>
      <c r="R931">
        <f t="shared" si="263"/>
        <v>89.934087894062756</v>
      </c>
      <c r="S931">
        <f t="shared" si="264"/>
        <v>2.8910707774475658E-2</v>
      </c>
      <c r="T931">
        <f t="shared" si="247"/>
        <v>59.956576604455087</v>
      </c>
    </row>
    <row r="932" spans="1:20" x14ac:dyDescent="0.25">
      <c r="A932">
        <f t="shared" si="248"/>
        <v>182.34160937912134</v>
      </c>
      <c r="B932">
        <f t="shared" si="265"/>
        <v>29.020568464018666</v>
      </c>
      <c r="C932" t="str">
        <f t="shared" si="249"/>
        <v>-1.14464557869242-991.245696308511i</v>
      </c>
      <c r="D932" t="str">
        <f t="shared" si="250"/>
        <v>3.47812499446634-548.421315558518i</v>
      </c>
      <c r="E932" t="str">
        <f t="shared" si="251"/>
        <v>162.469490042514+0.0211946331376328i</v>
      </c>
      <c r="F932" t="str">
        <f t="shared" si="252"/>
        <v>2.42492492440893-5146.59516324251i</v>
      </c>
      <c r="G932" t="str">
        <f t="shared" si="253"/>
        <v>0.99999999978721-0.0000145873287472257i</v>
      </c>
      <c r="H932" t="str">
        <f t="shared" si="254"/>
        <v>1078.68152564855+6.10575729377648i</v>
      </c>
      <c r="I932" t="str">
        <f t="shared" si="255"/>
        <v>96.0270810368369-15661.0757684988i</v>
      </c>
      <c r="K932" t="str">
        <f t="shared" si="256"/>
        <v>0.0111243358182374-0.000084849063816966i</v>
      </c>
      <c r="L932" t="str">
        <f t="shared" si="257"/>
        <v>0.00015-9.72377973095316i</v>
      </c>
      <c r="M932" t="str">
        <f t="shared" si="258"/>
        <v>0.0004-1.71596112899173i</v>
      </c>
      <c r="N932">
        <f t="shared" si="259"/>
        <v>89.933837461498442</v>
      </c>
      <c r="O932">
        <f t="shared" si="260"/>
        <v>59.923632086199575</v>
      </c>
      <c r="P932" s="3">
        <f t="shared" si="261"/>
        <v>59.923632086199575</v>
      </c>
      <c r="Q932" s="3">
        <f t="shared" si="262"/>
        <v>-90.066162538501558</v>
      </c>
      <c r="R932">
        <f t="shared" si="263"/>
        <v>89.933837461498442</v>
      </c>
      <c r="S932">
        <f t="shared" si="264"/>
        <v>2.9020568464018667E-2</v>
      </c>
      <c r="T932">
        <f t="shared" si="247"/>
        <v>59.923632086199575</v>
      </c>
    </row>
    <row r="933" spans="1:20" x14ac:dyDescent="0.25">
      <c r="A933">
        <f t="shared" si="248"/>
        <v>183.03450749476201</v>
      </c>
      <c r="B933">
        <f t="shared" si="265"/>
        <v>29.130846624181938</v>
      </c>
      <c r="C933" t="str">
        <f t="shared" si="249"/>
        <v>-1.14464490205316-987.493137856267i</v>
      </c>
      <c r="D933" t="str">
        <f t="shared" si="250"/>
        <v>3.4781249944242-546.345204836511i</v>
      </c>
      <c r="E933" t="str">
        <f t="shared" si="251"/>
        <v>162.46948968529+0.0212751776094556i</v>
      </c>
      <c r="F933" t="str">
        <f t="shared" si="252"/>
        <v>2.424924924405-5127.11213738977i</v>
      </c>
      <c r="G933" t="str">
        <f t="shared" si="253"/>
        <v>0.99999999978559-0.0000146427605964414i</v>
      </c>
      <c r="H933" t="str">
        <f t="shared" si="254"/>
        <v>1078.68175286939+6.12895939530085i</v>
      </c>
      <c r="I933" t="str">
        <f t="shared" si="255"/>
        <v>96.0270858329535-15601.7919408636i</v>
      </c>
      <c r="K933" t="str">
        <f t="shared" si="256"/>
        <v>0.0111243307611775-0.0000851714505194577i</v>
      </c>
      <c r="L933" t="str">
        <f t="shared" si="257"/>
        <v>0.00015-9.68696924781141i</v>
      </c>
      <c r="M933" t="str">
        <f t="shared" si="258"/>
        <v>0.0004-1.70946516137849i</v>
      </c>
      <c r="N933">
        <f t="shared" si="259"/>
        <v>89.933586077673013</v>
      </c>
      <c r="O933">
        <f t="shared" si="260"/>
        <v>59.890687562680597</v>
      </c>
      <c r="P933" s="3">
        <f t="shared" si="261"/>
        <v>59.890687562680597</v>
      </c>
      <c r="Q933" s="3">
        <f t="shared" si="262"/>
        <v>-90.066413922326987</v>
      </c>
      <c r="R933">
        <f t="shared" si="263"/>
        <v>89.933586077673013</v>
      </c>
      <c r="S933">
        <f t="shared" si="264"/>
        <v>2.9130846624181937E-2</v>
      </c>
      <c r="T933">
        <f t="shared" si="247"/>
        <v>59.890687562680597</v>
      </c>
    </row>
    <row r="934" spans="1:20" x14ac:dyDescent="0.25">
      <c r="A934">
        <f t="shared" si="248"/>
        <v>183.73003862324211</v>
      </c>
      <c r="B934">
        <f t="shared" si="265"/>
        <v>29.241543841353831</v>
      </c>
      <c r="C934" t="str">
        <f t="shared" si="249"/>
        <v>-1.14464422026237-983.75478482441i</v>
      </c>
      <c r="D934" t="str">
        <f t="shared" si="250"/>
        <v>3.47812499438174-544.276953473697i</v>
      </c>
      <c r="E934" t="str">
        <f t="shared" si="251"/>
        <v>162.469489325345+0.0213560282059462i</v>
      </c>
      <c r="F934" t="str">
        <f t="shared" si="252"/>
        <v>2.42492492440104-5107.70286676643i</v>
      </c>
      <c r="G934" t="str">
        <f t="shared" si="253"/>
        <v>0.999999999783957-0.0000146984030866839i</v>
      </c>
      <c r="H934" t="str">
        <f t="shared" si="254"/>
        <v>1078.68198182046+6.1522496673721i</v>
      </c>
      <c r="I934" t="str">
        <f t="shared" si="255"/>
        <v>96.0270906655901-15542.7325502445i</v>
      </c>
      <c r="K934" t="str">
        <f t="shared" si="256"/>
        <v>0.0111243256656157-0.0000854950618366973i</v>
      </c>
      <c r="L934" t="str">
        <f t="shared" si="257"/>
        <v>0.00015-9.65029811497449i</v>
      </c>
      <c r="M934" t="str">
        <f t="shared" si="258"/>
        <v>0.0004-1.7029937849955i</v>
      </c>
      <c r="N934">
        <f t="shared" si="259"/>
        <v>89.933333738976046</v>
      </c>
      <c r="O934">
        <f t="shared" si="260"/>
        <v>59.857743033857894</v>
      </c>
      <c r="P934" s="3">
        <f t="shared" si="261"/>
        <v>59.857743033857894</v>
      </c>
      <c r="Q934" s="3">
        <f t="shared" si="262"/>
        <v>-90.066666261023954</v>
      </c>
      <c r="R934">
        <f t="shared" si="263"/>
        <v>89.933333738976046</v>
      </c>
      <c r="S934">
        <f t="shared" si="264"/>
        <v>2.9241543841353832E-2</v>
      </c>
      <c r="T934">
        <f t="shared" si="247"/>
        <v>59.857743033857894</v>
      </c>
    </row>
    <row r="935" spans="1:20" x14ac:dyDescent="0.25">
      <c r="A935">
        <f t="shared" si="248"/>
        <v>184.42821277001042</v>
      </c>
      <c r="B935">
        <f t="shared" si="265"/>
        <v>29.352661707950976</v>
      </c>
      <c r="C935" t="str">
        <f t="shared" si="249"/>
        <v>-1.14464353328071-980.030583435497i</v>
      </c>
      <c r="D935" t="str">
        <f t="shared" si="250"/>
        <v>3.47812499433897-542.216531717588i</v>
      </c>
      <c r="E935" t="str">
        <f t="shared" si="251"/>
        <v>162.469488962661+0.021437186091021i</v>
      </c>
      <c r="F935" t="str">
        <f t="shared" si="252"/>
        <v>2.42492492439705-5088.36707216362i</v>
      </c>
      <c r="G935" t="str">
        <f t="shared" si="253"/>
        <v>0.999999999782312-0.000014754257018389i</v>
      </c>
      <c r="H935" t="str">
        <f t="shared" si="254"/>
        <v>1078.68221251492+6.17562844506748i</v>
      </c>
      <c r="I935" t="str">
        <f t="shared" si="255"/>
        <v>96.0270955350227-15483.896747052i</v>
      </c>
      <c r="K935" t="str">
        <f t="shared" si="256"/>
        <v>0.0111243205312589-0.0000858199024170165i</v>
      </c>
      <c r="L935" t="str">
        <f t="shared" si="257"/>
        <v>0.00015-9.61376580491584i</v>
      </c>
      <c r="M935" t="str">
        <f t="shared" si="258"/>
        <v>0.0004-1.69654690674986i</v>
      </c>
      <c r="N935">
        <f t="shared" si="259"/>
        <v>89.933080441783432</v>
      </c>
      <c r="O935">
        <f t="shared" si="260"/>
        <v>59.824798499691298</v>
      </c>
      <c r="P935" s="3">
        <f t="shared" si="261"/>
        <v>59.824798499691298</v>
      </c>
      <c r="Q935" s="3">
        <f t="shared" si="262"/>
        <v>-90.066919558216568</v>
      </c>
      <c r="R935">
        <f t="shared" si="263"/>
        <v>89.933080441783432</v>
      </c>
      <c r="S935">
        <f t="shared" si="264"/>
        <v>2.9352661707950974E-2</v>
      </c>
      <c r="T935">
        <f t="shared" si="247"/>
        <v>59.824798499691298</v>
      </c>
    </row>
    <row r="936" spans="1:20" x14ac:dyDescent="0.25">
      <c r="A936">
        <f t="shared" si="248"/>
        <v>185.12903997853647</v>
      </c>
      <c r="B936">
        <f t="shared" si="265"/>
        <v>29.46420182244119</v>
      </c>
      <c r="C936" t="str">
        <f t="shared" si="249"/>
        <v>-1.14464284106873-976.320480115624i</v>
      </c>
      <c r="D936" t="str">
        <f t="shared" si="250"/>
        <v>3.47812499429587-540.163909928321i</v>
      </c>
      <c r="E936" t="str">
        <f t="shared" si="251"/>
        <v>162.469488597215+0.0215186524330199i</v>
      </c>
      <c r="F936" t="str">
        <f t="shared" si="252"/>
        <v>2.42492492439303-5069.10447542941i</v>
      </c>
      <c r="G936" t="str">
        <f t="shared" si="253"/>
        <v>0.999999999780654-0.0000148103231950343i</v>
      </c>
      <c r="H936" t="str">
        <f t="shared" si="254"/>
        <v>1078.68244496605+6.19909606473812i</v>
      </c>
      <c r="I936" t="str">
        <f t="shared" si="255"/>
        <v>96.0271004415325-15425.2836849133i</v>
      </c>
      <c r="K936" t="str">
        <f t="shared" si="256"/>
        <v>0.0111243153578118-0.0000861459769263542i</v>
      </c>
      <c r="L936" t="str">
        <f t="shared" si="257"/>
        <v>0.00015-9.57737179210581i</v>
      </c>
      <c r="M936" t="str">
        <f t="shared" si="258"/>
        <v>0.0004-1.69012443390103i</v>
      </c>
      <c r="N936">
        <f t="shared" si="259"/>
        <v>89.932826182457418</v>
      </c>
      <c r="O936">
        <f t="shared" si="260"/>
        <v>59.791853960139932</v>
      </c>
      <c r="P936" s="3">
        <f t="shared" si="261"/>
        <v>59.791853960139932</v>
      </c>
      <c r="Q936" s="3">
        <f t="shared" si="262"/>
        <v>-90.067173817542582</v>
      </c>
      <c r="R936">
        <f t="shared" si="263"/>
        <v>89.932826182457418</v>
      </c>
      <c r="S936">
        <f t="shared" si="264"/>
        <v>2.946420182244119E-2</v>
      </c>
      <c r="T936">
        <f t="shared" si="247"/>
        <v>59.791853960139932</v>
      </c>
    </row>
    <row r="937" spans="1:20" x14ac:dyDescent="0.25">
      <c r="A937">
        <f t="shared" si="248"/>
        <v>185.83253033045492</v>
      </c>
      <c r="B937">
        <f t="shared" si="265"/>
        <v>29.576165789366467</v>
      </c>
      <c r="C937" t="str">
        <f t="shared" si="249"/>
        <v>-1.14464214358662-972.624421493714i</v>
      </c>
      <c r="D937" t="str">
        <f t="shared" si="250"/>
        <v>3.47812499425242-538.119058578243i</v>
      </c>
      <c r="E937" t="str">
        <f t="shared" si="251"/>
        <v>162.469488228987+0.0216004284047245i</v>
      </c>
      <c r="F937" t="str">
        <f t="shared" si="252"/>
        <v>2.42492492438898-5049.9147994649i</v>
      </c>
      <c r="G937" t="str">
        <f t="shared" si="253"/>
        <v>0.999999999778984-0.0000148666024231506i</v>
      </c>
      <c r="H937" t="str">
        <f t="shared" si="254"/>
        <v>1078.68267918723+6.22265286401339i</v>
      </c>
      <c r="I937" t="str">
        <f t="shared" si="255"/>
        <v>96.0271053854008-15366.89252066i</v>
      </c>
      <c r="K937" t="str">
        <f t="shared" si="256"/>
        <v>0.0111243101449768-0.0000864732900483167i</v>
      </c>
      <c r="L937" t="str">
        <f t="shared" si="257"/>
        <v>0.00015-9.54111555300439i</v>
      </c>
      <c r="M937" t="str">
        <f t="shared" si="258"/>
        <v>0.0004-1.68372627405961i</v>
      </c>
      <c r="N937">
        <f t="shared" si="259"/>
        <v>89.9325709573464</v>
      </c>
      <c r="O937">
        <f t="shared" si="260"/>
        <v>59.758909415162869</v>
      </c>
      <c r="P937" s="3">
        <f t="shared" si="261"/>
        <v>59.758909415162869</v>
      </c>
      <c r="Q937" s="3">
        <f t="shared" si="262"/>
        <v>-90.0674290426536</v>
      </c>
      <c r="R937">
        <f t="shared" si="263"/>
        <v>89.9325709573464</v>
      </c>
      <c r="S937">
        <f t="shared" si="264"/>
        <v>2.9576165789366466E-2</v>
      </c>
      <c r="T937">
        <f t="shared" si="247"/>
        <v>59.758909415162869</v>
      </c>
    </row>
    <row r="938" spans="1:20" x14ac:dyDescent="0.25">
      <c r="A938">
        <f t="shared" si="248"/>
        <v>186.53869394571063</v>
      </c>
      <c r="B938">
        <f t="shared" si="265"/>
        <v>29.688555219366059</v>
      </c>
      <c r="C938" t="str">
        <f t="shared" si="249"/>
        <v>-1.14464144079431-968.942354400731i</v>
      </c>
      <c r="D938" t="str">
        <f t="shared" si="250"/>
        <v>3.47812499420865-536.081948251483i</v>
      </c>
      <c r="E938" t="str">
        <f t="shared" si="251"/>
        <v>162.469487857957+0.0216825151833976i</v>
      </c>
      <c r="F938" t="str">
        <f t="shared" si="252"/>
        <v>2.42492492438489-5030.79776822016i</v>
      </c>
      <c r="G938" t="str">
        <f t="shared" si="253"/>
        <v>0.999999999777301-0.0000149230955123335i</v>
      </c>
      <c r="H938" t="str">
        <f t="shared" si="254"/>
        <v>1078.68291519194+6.24629918180631i</v>
      </c>
      <c r="I938" t="str">
        <f t="shared" si="255"/>
        <v>96.0271103669147-15308.7224143155i</v>
      </c>
      <c r="K938" t="str">
        <f t="shared" si="256"/>
        <v>0.011124304892454-0.0000868018464842498i</v>
      </c>
      <c r="L938" t="str">
        <f t="shared" si="257"/>
        <v>0.00015-9.50499656605341i</v>
      </c>
      <c r="M938" t="str">
        <f t="shared" si="258"/>
        <v>0.0004-1.6773523351859i</v>
      </c>
      <c r="N938">
        <f t="shared" si="259"/>
        <v>89.932314762784983</v>
      </c>
      <c r="O938">
        <f t="shared" si="260"/>
        <v>59.725964864718847</v>
      </c>
      <c r="P938" s="3">
        <f t="shared" si="261"/>
        <v>59.725964864718847</v>
      </c>
      <c r="Q938" s="3">
        <f t="shared" si="262"/>
        <v>-90.067685237215017</v>
      </c>
      <c r="R938">
        <f t="shared" si="263"/>
        <v>89.932314762784983</v>
      </c>
      <c r="S938">
        <f t="shared" si="264"/>
        <v>2.9688555219366058E-2</v>
      </c>
      <c r="T938">
        <f t="shared" si="247"/>
        <v>59.725964864718847</v>
      </c>
    </row>
    <row r="939" spans="1:20" x14ac:dyDescent="0.25">
      <c r="A939">
        <f t="shared" si="248"/>
        <v>187.24754098270435</v>
      </c>
      <c r="B939">
        <f t="shared" si="265"/>
        <v>29.801371729199651</v>
      </c>
      <c r="C939" t="str">
        <f t="shared" si="249"/>
        <v>-1.14464073265136-965.274225868893i</v>
      </c>
      <c r="D939" t="str">
        <f t="shared" si="250"/>
        <v>3.47812499416457-534.052549643527i</v>
      </c>
      <c r="E939" t="str">
        <f t="shared" si="251"/>
        <v>162.469487484101+0.0217649139507593i</v>
      </c>
      <c r="F939" t="str">
        <f t="shared" si="252"/>
        <v>2.42492492438078-5011.7531066903i</v>
      </c>
      <c r="G939" t="str">
        <f t="shared" si="253"/>
        <v>0.999999999775605-0.0000149798032752549i</v>
      </c>
      <c r="H939" t="str">
        <f t="shared" si="254"/>
        <v>1078.68315299377+6.27003535831784i</v>
      </c>
      <c r="I939" t="str">
        <f t="shared" si="255"/>
        <v>96.0271153863604-15250.7725290836i</v>
      </c>
      <c r="K939" t="str">
        <f t="shared" si="256"/>
        <v>0.0111242995999413-0.000087131650953301i</v>
      </c>
      <c r="L939" t="str">
        <f t="shared" si="257"/>
        <v>0.00015-9.46901431166911i</v>
      </c>
      <c r="M939" t="str">
        <f t="shared" si="258"/>
        <v>0.0004-1.67100252558866i</v>
      </c>
      <c r="N939">
        <f t="shared" si="259"/>
        <v>89.932057595093866</v>
      </c>
      <c r="O939">
        <f t="shared" si="260"/>
        <v>59.693020308766137</v>
      </c>
      <c r="P939" s="3">
        <f t="shared" si="261"/>
        <v>59.693020308766137</v>
      </c>
      <c r="Q939" s="3">
        <f t="shared" si="262"/>
        <v>-90.067942404906134</v>
      </c>
      <c r="R939">
        <f t="shared" si="263"/>
        <v>89.932057595093866</v>
      </c>
      <c r="S939">
        <f t="shared" si="264"/>
        <v>2.9801371729199652E-2</v>
      </c>
      <c r="T939">
        <f t="shared" si="247"/>
        <v>59.693020308766137</v>
      </c>
    </row>
    <row r="940" spans="1:20" x14ac:dyDescent="0.25">
      <c r="A940">
        <f t="shared" si="248"/>
        <v>187.95908163843862</v>
      </c>
      <c r="B940">
        <f t="shared" si="265"/>
        <v>29.91461694177061</v>
      </c>
      <c r="C940" t="str">
        <f t="shared" si="249"/>
        <v>-1.14464001911694-961.619983130954i</v>
      </c>
      <c r="D940" t="str">
        <f t="shared" si="250"/>
        <v>3.47812499412012-532.030833560788i</v>
      </c>
      <c r="E940" t="str">
        <f t="shared" si="251"/>
        <v>162.4694871074+0.0218476258930504i</v>
      </c>
      <c r="F940" t="str">
        <f t="shared" si="252"/>
        <v>2.42492492437663-4992.78054091141i</v>
      </c>
      <c r="G940" t="str">
        <f t="shared" si="253"/>
        <v>0.999999999773897-0.0000150367265276752i</v>
      </c>
      <c r="H940" t="str">
        <f t="shared" si="254"/>
        <v>1078.68339260638+6.29386173504196i</v>
      </c>
      <c r="I940" t="str">
        <f t="shared" si="255"/>
        <v>96.0271204440228-15193.0420313352i</v>
      </c>
      <c r="K940" t="str">
        <f t="shared" si="256"/>
        <v>0.0111242942671344-0.0000874627081924885i</v>
      </c>
      <c r="L940" t="str">
        <f t="shared" si="257"/>
        <v>0.00015-9.43316827223463i</v>
      </c>
      <c r="M940" t="str">
        <f t="shared" si="258"/>
        <v>0.0004-1.66467675392375i</v>
      </c>
      <c r="N940">
        <f t="shared" si="259"/>
        <v>89.931799450579874</v>
      </c>
      <c r="O940">
        <f t="shared" si="260"/>
        <v>59.660075747262951</v>
      </c>
      <c r="P940" s="3">
        <f t="shared" si="261"/>
        <v>59.660075747262951</v>
      </c>
      <c r="Q940" s="3">
        <f t="shared" si="262"/>
        <v>-90.068200549420126</v>
      </c>
      <c r="R940">
        <f t="shared" si="263"/>
        <v>89.931799450579874</v>
      </c>
      <c r="S940">
        <f t="shared" si="264"/>
        <v>2.9914616941770611E-2</v>
      </c>
      <c r="T940">
        <f t="shared" ref="T940:T1003" si="266">P940</f>
        <v>59.660075747262951</v>
      </c>
    </row>
    <row r="941" spans="1:20" x14ac:dyDescent="0.25">
      <c r="A941">
        <f t="shared" ref="A941:A1004" si="267">2*PI()*B941</f>
        <v>188.6733261486647</v>
      </c>
      <c r="B941">
        <f t="shared" si="265"/>
        <v>30.02829248614934</v>
      </c>
      <c r="C941" t="str">
        <f t="shared" ref="C941:C1004" si="268">IMPRODUCT(D941,E941,$C$40,,K941,$C$41)</f>
        <v>-1.14463930015014-957.979573619403i</v>
      </c>
      <c r="D941" t="str">
        <f t="shared" ref="D941:D1004" si="269">IMDIV(IMPRODUCT($C$37,$C$38,COMPLEX(1,A941/$C$38)),IMSUM(-1*A941*A941/$C$39,COMPLEX(0,1*A941)))</f>
        <v>3.47812499407535-530.016770920208i</v>
      </c>
      <c r="E941" t="str">
        <f t="shared" ref="E941:E1004" si="270">IMDIV(IMPRODUCT(IMSUM(F941,G941),$C$29,H941),IMSUM(1,I941))</f>
        <v>162.469486727832+0.0219306522010127i</v>
      </c>
      <c r="F941" t="str">
        <f t="shared" ref="F941:F1004" si="271">IMDIV(IMPRODUCT($C$14,$C$15,COMPLEX(1,A941/$C$15)),IMSUM(-1*A941*A941/$C$16,COMPLEX(0,A941)))</f>
        <v>2.42492492437246-4973.87979795682i</v>
      </c>
      <c r="G941" t="str">
        <f t="shared" ref="G941:G1004" si="272">IMDIV(1,COMPLEX(1,A941*$C$9*$C$10))</f>
        <v>0.999999999772175-0.0000150938660884544i</v>
      </c>
      <c r="H941" t="str">
        <f t="shared" ref="H941:H1004" si="273">IMDIV($C$3,IMSUM(K941,COMPLEX(0,$C$28*A941)))</f>
        <v>1078.68363404359+6.31777865477105i</v>
      </c>
      <c r="I941" t="str">
        <f t="shared" ref="I941:I1004" si="274">IMPRODUCT(F941,$C$29,H941,$C$31)</f>
        <v>96.0271255401971-15135.5300905982i</v>
      </c>
      <c r="K941" t="str">
        <f t="shared" ref="K941:K1004" si="275">IF($C$26&lt;=0,IMDIV(1,IMSUM(IMDIV(1,L941),1/$C$18)),IMDIV(1,IMSUM(IMDIV(1,L941),1/$C$18,IMDIV(1,M941))))</f>
        <v>0.0111242888937264-0.0000877950229567687i</v>
      </c>
      <c r="L941" t="str">
        <f t="shared" ref="L941:L1004" si="276">IMSUM($C$21/$C$22,IMDIV(1,COMPLEX(0,$C$20*$C$22*A941)))</f>
        <v>0.00015-9.39745793209263i</v>
      </c>
      <c r="M941" t="str">
        <f t="shared" ref="M941:M1004" si="277">IMSUM($C$25/$C$26,IMDIV(1,COMPLEX(0,$C$24*$C$26*A941)))</f>
        <v>0.0004-1.65837492919282i</v>
      </c>
      <c r="N941">
        <f t="shared" ref="N941:N1004" si="278">ABS(R941)</f>
        <v>89.931540325535764</v>
      </c>
      <c r="O941">
        <f t="shared" ref="O941:O1004" si="279">ABS(P941)</f>
        <v>59.627131180166984</v>
      </c>
      <c r="P941" s="3">
        <f t="shared" ref="P941:P1004" si="280">20*LOG10(IMABS(C941))</f>
        <v>59.627131180166984</v>
      </c>
      <c r="Q941" s="3">
        <f t="shared" ref="Q941:Q1004" si="281">IMARGUMENT(C941)*180/PI()</f>
        <v>-90.068459674464236</v>
      </c>
      <c r="R941">
        <f t="shared" ref="R941:R1004" si="282">IF(Q941&lt;0,Q941+180,Q941-180)</f>
        <v>89.931540325535764</v>
      </c>
      <c r="S941">
        <f t="shared" ref="S941:S1004" si="283">B941/1000</f>
        <v>3.0028292486149341E-2</v>
      </c>
      <c r="T941">
        <f t="shared" si="266"/>
        <v>59.627131180166984</v>
      </c>
    </row>
    <row r="942" spans="1:20" x14ac:dyDescent="0.25">
      <c r="A942">
        <f t="shared" si="267"/>
        <v>189.39028478802965</v>
      </c>
      <c r="B942">
        <f t="shared" ref="B942:B1005" si="284">B941*(1+B$42)</f>
        <v>30.142399997596709</v>
      </c>
      <c r="C942" t="str">
        <f t="shared" si="268"/>
        <v>-1.14463857570946-954.352944965709i</v>
      </c>
      <c r="D942" t="str">
        <f t="shared" si="269"/>
        <v>3.47812499403024-528.010332748816i</v>
      </c>
      <c r="E942" t="str">
        <f t="shared" si="270"/>
        <v>162.469486345372+0.0220139940699382i</v>
      </c>
      <c r="F942" t="str">
        <f t="shared" si="271"/>
        <v>2.42492492436826-4955.05060593297i</v>
      </c>
      <c r="G942" t="str">
        <f t="shared" si="272"/>
        <v>0.999999999770441-0.0000151512227795643i</v>
      </c>
      <c r="H942" t="str">
        <f t="shared" si="273"/>
        <v>1078.68387731927+6.34178646160023i</v>
      </c>
      <c r="I942" t="str">
        <f t="shared" si="274"/>
        <v>96.0271306751754-15078.2358795439i</v>
      </c>
      <c r="K942" t="str">
        <f t="shared" si="275"/>
        <v>0.0111242834794083-0.0000881286000191031i</v>
      </c>
      <c r="L942" t="str">
        <f t="shared" si="276"/>
        <v>0.00015-9.36188277753797i</v>
      </c>
      <c r="M942" t="str">
        <f t="shared" si="277"/>
        <v>0.0004-1.652096960742i</v>
      </c>
      <c r="N942">
        <f t="shared" si="278"/>
        <v>89.93128021624041</v>
      </c>
      <c r="O942">
        <f t="shared" si="279"/>
        <v>59.594186607435503</v>
      </c>
      <c r="P942" s="3">
        <f t="shared" si="280"/>
        <v>59.594186607435503</v>
      </c>
      <c r="Q942" s="3">
        <f t="shared" si="281"/>
        <v>-90.06871978375959</v>
      </c>
      <c r="R942">
        <f t="shared" si="282"/>
        <v>89.93128021624041</v>
      </c>
      <c r="S942">
        <f t="shared" si="283"/>
        <v>3.0142399997596707E-2</v>
      </c>
      <c r="T942">
        <f t="shared" si="266"/>
        <v>59.594186607435503</v>
      </c>
    </row>
    <row r="943" spans="1:20" x14ac:dyDescent="0.25">
      <c r="A943">
        <f t="shared" si="267"/>
        <v>190.10996787022415</v>
      </c>
      <c r="B943">
        <f t="shared" si="284"/>
        <v>30.256941117587576</v>
      </c>
      <c r="C943" t="str">
        <f t="shared" si="268"/>
        <v>-1.14463784575344-950.74004499964i</v>
      </c>
      <c r="D943" t="str">
        <f t="shared" si="269"/>
        <v>3.47812499398479-526.011490183329i</v>
      </c>
      <c r="E943" t="str">
        <f t="shared" si="270"/>
        <v>162.469485960003+0.0220976526996309i</v>
      </c>
      <c r="F943" t="str">
        <f t="shared" si="271"/>
        <v>2.42492492436402-4936.29269397564i</v>
      </c>
      <c r="G943" t="str">
        <f t="shared" si="272"/>
        <v>0.999999999768693-0.0000152087974261i</v>
      </c>
      <c r="H943" t="str">
        <f t="shared" si="273"/>
        <v>1078.68412244742+6.36588550093251i</v>
      </c>
      <c r="I943" t="str">
        <f t="shared" si="274"/>
        <v>96.0271358492526-15021.1585739756i</v>
      </c>
      <c r="K943" t="str">
        <f t="shared" si="275"/>
        <v>0.0111242780238687-0.0000884634441705256i</v>
      </c>
      <c r="L943" t="str">
        <f t="shared" si="276"/>
        <v>0.00015-9.32644229681015i</v>
      </c>
      <c r="M943" t="str">
        <f t="shared" si="277"/>
        <v>0.0004-1.64584275826061i</v>
      </c>
      <c r="N943">
        <f t="shared" si="278"/>
        <v>89.931019118958432</v>
      </c>
      <c r="O943">
        <f t="shared" si="279"/>
        <v>59.561242029025927</v>
      </c>
      <c r="P943" s="3">
        <f t="shared" si="280"/>
        <v>59.561242029025927</v>
      </c>
      <c r="Q943" s="3">
        <f t="shared" si="281"/>
        <v>-90.068980881041568</v>
      </c>
      <c r="R943">
        <f t="shared" si="282"/>
        <v>89.931019118958432</v>
      </c>
      <c r="S943">
        <f t="shared" si="283"/>
        <v>3.0256941117587578E-2</v>
      </c>
      <c r="T943">
        <f t="shared" si="266"/>
        <v>59.561242029025927</v>
      </c>
    </row>
    <row r="944" spans="1:20" x14ac:dyDescent="0.25">
      <c r="A944">
        <f t="shared" si="267"/>
        <v>190.832385748131</v>
      </c>
      <c r="B944">
        <f t="shared" si="284"/>
        <v>30.37191749383441</v>
      </c>
      <c r="C944" t="str">
        <f t="shared" si="268"/>
        <v>-1.14463711023987-947.140821748387i</v>
      </c>
      <c r="D944" t="str">
        <f t="shared" si="269"/>
        <v>3.47812499393899-524.020214469721i</v>
      </c>
      <c r="E944" t="str">
        <f t="shared" si="270"/>
        <v>162.469485571699+0.0221816292945129i</v>
      </c>
      <c r="F944" t="str">
        <f t="shared" si="271"/>
        <v>2.42492492435975-4917.60579224592i</v>
      </c>
      <c r="G944" t="str">
        <f t="shared" si="272"/>
        <v>0.999999999766931-0.0000152665908562923i</v>
      </c>
      <c r="H944" t="str">
        <f t="shared" si="273"/>
        <v>1078.68436944216+6.39007611948389i</v>
      </c>
      <c r="I944" t="str">
        <f t="shared" si="274"/>
        <v>96.0271410627261-14964.2973528174i</v>
      </c>
      <c r="K944" t="str">
        <f t="shared" si="275"/>
        <v>0.0111242725267938-0.0000887995602202111i</v>
      </c>
      <c r="L944" t="str">
        <f t="shared" si="276"/>
        <v>0.00015-9.29113598008578i</v>
      </c>
      <c r="M944" t="str">
        <f t="shared" si="277"/>
        <v>0.0004-1.63961223177984i</v>
      </c>
      <c r="N944">
        <f t="shared" si="278"/>
        <v>89.930757029940423</v>
      </c>
      <c r="O944">
        <f t="shared" si="279"/>
        <v>59.528297444894761</v>
      </c>
      <c r="P944" s="3">
        <f t="shared" si="280"/>
        <v>59.528297444894761</v>
      </c>
      <c r="Q944" s="3">
        <f t="shared" si="281"/>
        <v>-90.069242970059577</v>
      </c>
      <c r="R944">
        <f t="shared" si="282"/>
        <v>89.930757029940423</v>
      </c>
      <c r="S944">
        <f t="shared" si="283"/>
        <v>3.0371917493834409E-2</v>
      </c>
      <c r="T944">
        <f t="shared" si="266"/>
        <v>59.528297444894761</v>
      </c>
    </row>
    <row r="945" spans="1:20" x14ac:dyDescent="0.25">
      <c r="A945">
        <f t="shared" si="267"/>
        <v>191.55754881397391</v>
      </c>
      <c r="B945">
        <f t="shared" si="284"/>
        <v>30.48733078031098</v>
      </c>
      <c r="C945" t="str">
        <f t="shared" si="268"/>
        <v>-1.14463636912658-943.555223435924i</v>
      </c>
      <c r="D945" t="str">
        <f t="shared" si="269"/>
        <v>3.47812499389283-522.036476962824i</v>
      </c>
      <c r="E945" t="str">
        <f t="shared" si="270"/>
        <v>162.469485180439+0.0222659250635488i</v>
      </c>
      <c r="F945" t="str">
        <f t="shared" si="271"/>
        <v>2.42492492435545-4898.98963192649i</v>
      </c>
      <c r="G945" t="str">
        <f t="shared" si="272"/>
        <v>0.999999999765157-0.000015324603901519i</v>
      </c>
      <c r="H945" t="str">
        <f t="shared" si="273"/>
        <v>1078.6846183177+6.41435866528823i</v>
      </c>
      <c r="I945" t="str">
        <f t="shared" si="274"/>
        <v>96.0271463158962-14907.6513981015i</v>
      </c>
      <c r="K945" t="str">
        <f t="shared" si="275"/>
        <v>0.0111242669878674-0.0000891369529955431i</v>
      </c>
      <c r="L945" t="str">
        <f t="shared" si="276"/>
        <v>0.00015-9.25596331947182i</v>
      </c>
      <c r="M945" t="str">
        <f t="shared" si="277"/>
        <v>0.0004-1.63340529167149i</v>
      </c>
      <c r="N945">
        <f t="shared" si="278"/>
        <v>89.930493945422739</v>
      </c>
      <c r="O945">
        <f t="shared" si="279"/>
        <v>59.495352854998515</v>
      </c>
      <c r="P945" s="3">
        <f t="shared" si="280"/>
        <v>59.495352854998515</v>
      </c>
      <c r="Q945" s="3">
        <f t="shared" si="281"/>
        <v>-90.069506054577261</v>
      </c>
      <c r="R945">
        <f t="shared" si="282"/>
        <v>89.930493945422739</v>
      </c>
      <c r="S945">
        <f t="shared" si="283"/>
        <v>3.0487330780310979E-2</v>
      </c>
      <c r="T945">
        <f t="shared" si="266"/>
        <v>59.495352854998515</v>
      </c>
    </row>
    <row r="946" spans="1:20" x14ac:dyDescent="0.25">
      <c r="A946">
        <f t="shared" si="267"/>
        <v>192.28546749946702</v>
      </c>
      <c r="B946">
        <f t="shared" si="284"/>
        <v>30.603182637276163</v>
      </c>
      <c r="C946" t="str">
        <f t="shared" si="268"/>
        <v>-1.14463562237087-939.98319848221i</v>
      </c>
      <c r="D946" t="str">
        <f t="shared" si="269"/>
        <v>3.47812499384633-520.06024912591i</v>
      </c>
      <c r="E946" t="str">
        <f t="shared" si="270"/>
        <v>162.4694847862+0.0223505412203399i</v>
      </c>
      <c r="F946" t="str">
        <f t="shared" si="271"/>
        <v>2.42492492435111-4880.44394521762i</v>
      </c>
      <c r="G946" t="str">
        <f t="shared" si="272"/>
        <v>0.999999999763368-0.0000153828373963173i</v>
      </c>
      <c r="H946" t="str">
        <f t="shared" si="273"/>
        <v>1078.68486908837+6.43873348770242i</v>
      </c>
      <c r="I946" t="str">
        <f t="shared" si="274"/>
        <v>96.0271516090666-14851.219894957i</v>
      </c>
      <c r="K946" t="str">
        <f t="shared" si="275"/>
        <v>0.0111242614067708-0.0000894756273421824i</v>
      </c>
      <c r="L946" t="str">
        <f t="shared" si="276"/>
        <v>0.00015-9.22092380899764i</v>
      </c>
      <c r="M946" t="str">
        <f t="shared" si="277"/>
        <v>0.0004-1.62722184864664i</v>
      </c>
      <c r="N946">
        <f t="shared" si="278"/>
        <v>89.930229861627495</v>
      </c>
      <c r="O946">
        <f t="shared" si="279"/>
        <v>59.462408259293241</v>
      </c>
      <c r="P946" s="3">
        <f t="shared" si="280"/>
        <v>59.462408259293241</v>
      </c>
      <c r="Q946" s="3">
        <f t="shared" si="281"/>
        <v>-90.069770138372505</v>
      </c>
      <c r="R946">
        <f t="shared" si="282"/>
        <v>89.930229861627495</v>
      </c>
      <c r="S946">
        <f t="shared" si="283"/>
        <v>3.0603182637276162E-2</v>
      </c>
      <c r="T946">
        <f t="shared" si="266"/>
        <v>59.462408259293241</v>
      </c>
    </row>
    <row r="947" spans="1:20" x14ac:dyDescent="0.25">
      <c r="A947">
        <f t="shared" si="267"/>
        <v>193.01615227596497</v>
      </c>
      <c r="B947">
        <f t="shared" si="284"/>
        <v>30.719474731297812</v>
      </c>
      <c r="C947" t="str">
        <f t="shared" si="268"/>
        <v>-1.14463486992987-936.42469550249i</v>
      </c>
      <c r="D947" t="str">
        <f t="shared" si="269"/>
        <v>3.47812499379947-518.091502530275i</v>
      </c>
      <c r="E947" t="str">
        <f t="shared" si="270"/>
        <v>162.469484388961+0.0224354789830646i</v>
      </c>
      <c r="F947" t="str">
        <f t="shared" si="271"/>
        <v>2.42492492434674-4861.96846533339i</v>
      </c>
      <c r="G947" t="str">
        <f t="shared" si="272"/>
        <v>0.999999999761567-0.0000154412921783955i</v>
      </c>
      <c r="H947" t="str">
        <f t="shared" si="273"/>
        <v>1078.68512176858+6.46320093741097i</v>
      </c>
      <c r="I947" t="str">
        <f t="shared" si="274"/>
        <v>96.0271569425391-14795.0020315973i</v>
      </c>
      <c r="K947" t="str">
        <f t="shared" si="275"/>
        <v>0.0111242557831832-0.000089815588124137i</v>
      </c>
      <c r="L947" t="str">
        <f t="shared" si="276"/>
        <v>0.00015-9.18601694460812i</v>
      </c>
      <c r="M947" t="str">
        <f t="shared" si="277"/>
        <v>0.0004-1.62106181375437i</v>
      </c>
      <c r="N947">
        <f t="shared" si="278"/>
        <v>89.92996477476251</v>
      </c>
      <c r="O947">
        <f t="shared" si="279"/>
        <v>59.429463657734928</v>
      </c>
      <c r="P947" s="3">
        <f t="shared" si="280"/>
        <v>59.429463657734928</v>
      </c>
      <c r="Q947" s="3">
        <f t="shared" si="281"/>
        <v>-90.07003522523749</v>
      </c>
      <c r="R947">
        <f t="shared" si="282"/>
        <v>89.92996477476251</v>
      </c>
      <c r="S947">
        <f t="shared" si="283"/>
        <v>3.0719474731297811E-2</v>
      </c>
      <c r="T947">
        <f t="shared" si="266"/>
        <v>59.429463657734928</v>
      </c>
    </row>
    <row r="948" spans="1:20" x14ac:dyDescent="0.25">
      <c r="A948">
        <f t="shared" si="267"/>
        <v>193.74961365461365</v>
      </c>
      <c r="B948">
        <f t="shared" si="284"/>
        <v>30.836208735276745</v>
      </c>
      <c r="C948" t="str">
        <f t="shared" si="268"/>
        <v>-1.14463411176025-932.879663306483i</v>
      </c>
      <c r="D948" t="str">
        <f t="shared" si="269"/>
        <v>3.47812499375225-516.13020885484i</v>
      </c>
      <c r="E948" t="str">
        <f t="shared" si="270"/>
        <v>162.469483988697+0.0225207395745872i</v>
      </c>
      <c r="F948" t="str">
        <f t="shared" si="271"/>
        <v>2.42492492434233-4843.56292649781i</v>
      </c>
      <c r="G948" t="str">
        <f t="shared" si="272"/>
        <v>0.999999999759751-0.0000154999690886452i</v>
      </c>
      <c r="H948" t="str">
        <f t="shared" si="273"/>
        <v>1078.68537637289+6.48776136643175i</v>
      </c>
      <c r="I948" t="str">
        <f t="shared" si="274"/>
        <v>96.027162316623-14738.99699931i</v>
      </c>
      <c r="K948" t="str">
        <f t="shared" si="275"/>
        <v>0.011124250116781-0.0000901568402238287i</v>
      </c>
      <c r="L948" t="str">
        <f t="shared" si="276"/>
        <v>0.00015-9.15124222415631i</v>
      </c>
      <c r="M948" t="str">
        <f t="shared" si="277"/>
        <v>0.0004-1.61492509838052i</v>
      </c>
      <c r="N948">
        <f t="shared" si="278"/>
        <v>89.92969868102125</v>
      </c>
      <c r="O948">
        <f t="shared" si="279"/>
        <v>59.396519050278805</v>
      </c>
      <c r="P948" s="3">
        <f t="shared" si="280"/>
        <v>59.396519050278805</v>
      </c>
      <c r="Q948" s="3">
        <f t="shared" si="281"/>
        <v>-90.07030131897875</v>
      </c>
      <c r="R948">
        <f t="shared" si="282"/>
        <v>89.92969868102125</v>
      </c>
      <c r="S948">
        <f t="shared" si="283"/>
        <v>3.0836208735276746E-2</v>
      </c>
      <c r="T948">
        <f t="shared" si="266"/>
        <v>59.396519050278805</v>
      </c>
    </row>
    <row r="949" spans="1:20" x14ac:dyDescent="0.25">
      <c r="A949">
        <f t="shared" si="267"/>
        <v>194.48586218650121</v>
      </c>
      <c r="B949">
        <f t="shared" si="284"/>
        <v>30.953386328470799</v>
      </c>
      <c r="C949" t="str">
        <f t="shared" si="268"/>
        <v>-1.14463334781837-929.348050897728i</v>
      </c>
      <c r="D949" t="str">
        <f t="shared" si="269"/>
        <v>3.47812499370469-514.176339885739i</v>
      </c>
      <c r="E949" t="str">
        <f t="shared" si="270"/>
        <v>162.469483585387+0.0226063242223944i</v>
      </c>
      <c r="F949" t="str">
        <f t="shared" si="271"/>
        <v>2.42492492433791-4825.22706394104i</v>
      </c>
      <c r="G949" t="str">
        <f t="shared" si="272"/>
        <v>0.999999999757922-0.0000155588689711536i</v>
      </c>
      <c r="H949" t="str">
        <f t="shared" si="273"/>
        <v>1078.68563291594+6.5124151281204i</v>
      </c>
      <c r="I949" t="str">
        <f t="shared" si="274"/>
        <v>96.0271677316263-14683.2039924437i</v>
      </c>
      <c r="K949" t="str">
        <f t="shared" si="275"/>
        <v>0.0111242444072383-0.0000904993885421632i</v>
      </c>
      <c r="L949" t="str">
        <f t="shared" si="276"/>
        <v>0.00015-9.11659914739617i</v>
      </c>
      <c r="M949" t="str">
        <f t="shared" si="277"/>
        <v>0.0004-1.60881161424639i</v>
      </c>
      <c r="N949">
        <f t="shared" si="278"/>
        <v>89.929431576582772</v>
      </c>
      <c r="O949">
        <f t="shared" si="279"/>
        <v>59.363574436880135</v>
      </c>
      <c r="P949" s="3">
        <f t="shared" si="280"/>
        <v>59.363574436880135</v>
      </c>
      <c r="Q949" s="3">
        <f t="shared" si="281"/>
        <v>-90.070568423417228</v>
      </c>
      <c r="R949">
        <f t="shared" si="282"/>
        <v>89.929431576582772</v>
      </c>
      <c r="S949">
        <f t="shared" si="283"/>
        <v>3.0953386328470799E-2</v>
      </c>
      <c r="T949">
        <f t="shared" si="266"/>
        <v>59.363574436880135</v>
      </c>
    </row>
    <row r="950" spans="1:20" x14ac:dyDescent="0.25">
      <c r="A950">
        <f t="shared" si="267"/>
        <v>195.22490846280991</v>
      </c>
      <c r="B950">
        <f t="shared" si="284"/>
        <v>31.07100919651899</v>
      </c>
      <c r="C950" t="str">
        <f t="shared" si="268"/>
        <v>-1.14463257806039-925.829807472777i</v>
      </c>
      <c r="D950" t="str">
        <f t="shared" si="269"/>
        <v>3.47812499365675-512.229867515906i</v>
      </c>
      <c r="E950" t="str">
        <f t="shared" si="270"/>
        <v>162.469483179006+0.0226922341586525i</v>
      </c>
      <c r="F950" t="str">
        <f t="shared" si="271"/>
        <v>2.42492492433343-4806.96061389552i</v>
      </c>
      <c r="G950" t="str">
        <f t="shared" si="272"/>
        <v>0.999999999756078-0.0000156179926732152i</v>
      </c>
      <c r="H950" t="str">
        <f t="shared" si="273"/>
        <v>1078.68589141251+6.53716257717591i</v>
      </c>
      <c r="I950" t="str">
        <f t="shared" si="274"/>
        <v>96.0271731878613-14627.6222083975i</v>
      </c>
      <c r="K950" t="str">
        <f t="shared" si="275"/>
        <v>0.0111242386542267-0.0000908432379986014i</v>
      </c>
      <c r="L950" t="str">
        <f t="shared" si="276"/>
        <v>0.00015-9.08208721597547i</v>
      </c>
      <c r="M950" t="str">
        <f t="shared" si="277"/>
        <v>0.0004-1.60272127340744i</v>
      </c>
      <c r="N950">
        <f t="shared" si="278"/>
        <v>89.929163457611722</v>
      </c>
      <c r="O950">
        <f t="shared" si="279"/>
        <v>59.330629817493502</v>
      </c>
      <c r="P950" s="3">
        <f t="shared" si="280"/>
        <v>59.330629817493502</v>
      </c>
      <c r="Q950" s="3">
        <f t="shared" si="281"/>
        <v>-90.070836542388278</v>
      </c>
      <c r="R950">
        <f t="shared" si="282"/>
        <v>89.929163457611722</v>
      </c>
      <c r="S950">
        <f t="shared" si="283"/>
        <v>3.1071009196518989E-2</v>
      </c>
      <c r="T950">
        <f t="shared" si="266"/>
        <v>59.330629817493502</v>
      </c>
    </row>
    <row r="951" spans="1:20" x14ac:dyDescent="0.25">
      <c r="A951">
        <f t="shared" si="267"/>
        <v>195.96676311496861</v>
      </c>
      <c r="B951">
        <f t="shared" si="284"/>
        <v>31.189079031465763</v>
      </c>
      <c r="C951" t="str">
        <f t="shared" si="268"/>
        <v>-1.14463180244193-922.324882420531i</v>
      </c>
      <c r="D951" t="str">
        <f t="shared" si="269"/>
        <v>3.47812499360844-510.290763744685i</v>
      </c>
      <c r="E951" t="str">
        <f t="shared" si="270"/>
        <v>162.469482769532+0.0227784706202359i</v>
      </c>
      <c r="F951" t="str">
        <f t="shared" si="271"/>
        <v>2.42492492432892-4788.76331359224i</v>
      </c>
      <c r="G951" t="str">
        <f t="shared" si="272"/>
        <v>0.999999999754221-0.0000156773410453443i</v>
      </c>
      <c r="H951" t="str">
        <f t="shared" si="273"/>
        <v>1078.68615187747+6.56200406964541i</v>
      </c>
      <c r="I951" t="str">
        <f t="shared" si="274"/>
        <v>96.0271786856418-14572.2508476088i</v>
      </c>
      <c r="K951" t="str">
        <f t="shared" si="275"/>
        <v>0.0111242328574153-0.0000911883935312263i</v>
      </c>
      <c r="L951" t="str">
        <f t="shared" si="276"/>
        <v>0.00015-9.04770593342849i</v>
      </c>
      <c r="M951" t="str">
        <f t="shared" si="277"/>
        <v>0.0004-1.59665398825208i</v>
      </c>
      <c r="N951">
        <f t="shared" si="278"/>
        <v>89.928894320258124</v>
      </c>
      <c r="O951">
        <f t="shared" si="279"/>
        <v>59.297685192073423</v>
      </c>
      <c r="P951" s="3">
        <f t="shared" si="280"/>
        <v>59.297685192073423</v>
      </c>
      <c r="Q951" s="3">
        <f t="shared" si="281"/>
        <v>-90.071105679741876</v>
      </c>
      <c r="R951">
        <f t="shared" si="282"/>
        <v>89.928894320258124</v>
      </c>
      <c r="S951">
        <f t="shared" si="283"/>
        <v>3.1189079031465762E-2</v>
      </c>
      <c r="T951">
        <f t="shared" si="266"/>
        <v>59.297685192073423</v>
      </c>
    </row>
    <row r="952" spans="1:20" x14ac:dyDescent="0.25">
      <c r="A952">
        <f t="shared" si="267"/>
        <v>196.7114368148055</v>
      </c>
      <c r="B952">
        <f t="shared" si="284"/>
        <v>31.307597531785333</v>
      </c>
      <c r="C952" t="str">
        <f t="shared" si="268"/>
        <v>-1.14463102091841-918.833225321476i</v>
      </c>
      <c r="D952" t="str">
        <f t="shared" si="269"/>
        <v>3.47812499355979-508.359000677421i</v>
      </c>
      <c r="E952" t="str">
        <f t="shared" si="270"/>
        <v>162.46948235694+0.0228650348486953i</v>
      </c>
      <c r="F952" t="str">
        <f t="shared" si="271"/>
        <v>2.4249249243244-4770.63490125696i</v>
      </c>
      <c r="G952" t="str">
        <f t="shared" si="272"/>
        <v>0.999999999752349-0.0000157369149412871i</v>
      </c>
      <c r="H952" t="str">
        <f t="shared" si="273"/>
        <v>1078.68641432579+6.58693996292927i</v>
      </c>
      <c r="I952" t="str">
        <f t="shared" si="274"/>
        <v>96.0271842252826-14517.0891135416i</v>
      </c>
      <c r="K952" t="str">
        <f t="shared" si="275"/>
        <v>0.0111242270164708-0.0000915348600968144i</v>
      </c>
      <c r="L952" t="str">
        <f t="shared" si="276"/>
        <v>0.00015-9.01345480516884i</v>
      </c>
      <c r="M952" t="str">
        <f t="shared" si="277"/>
        <v>0.0004-1.59060967150038i</v>
      </c>
      <c r="N952">
        <f t="shared" si="278"/>
        <v>89.928624160657563</v>
      </c>
      <c r="O952">
        <f t="shared" si="279"/>
        <v>59.264740560574069</v>
      </c>
      <c r="P952" s="3">
        <f t="shared" si="280"/>
        <v>59.264740560574069</v>
      </c>
      <c r="Q952" s="3">
        <f t="shared" si="281"/>
        <v>-90.071375839342437</v>
      </c>
      <c r="R952">
        <f t="shared" si="282"/>
        <v>89.928624160657563</v>
      </c>
      <c r="S952">
        <f t="shared" si="283"/>
        <v>3.1307597531785331E-2</v>
      </c>
      <c r="T952">
        <f t="shared" si="266"/>
        <v>59.264740560574069</v>
      </c>
    </row>
    <row r="953" spans="1:20" x14ac:dyDescent="0.25">
      <c r="A953">
        <f t="shared" si="267"/>
        <v>197.45894027470177</v>
      </c>
      <c r="B953">
        <f t="shared" si="284"/>
        <v>31.42656640240612</v>
      </c>
      <c r="C953" t="str">
        <f t="shared" si="268"/>
        <v>-1.14463023344497-915.354785946928i</v>
      </c>
      <c r="D953" t="str">
        <f t="shared" si="269"/>
        <v>3.47812499351074-506.434550525046i</v>
      </c>
      <c r="E953" t="str">
        <f t="shared" si="270"/>
        <v>162.469481941208+0.0229519280903378i</v>
      </c>
      <c r="F953" t="str">
        <f t="shared" si="271"/>
        <v>2.42492492431982-4752.57511610631i</v>
      </c>
      <c r="G953" t="str">
        <f t="shared" si="272"/>
        <v>0.999999999750464-0.0000157967152180342i</v>
      </c>
      <c r="H953" t="str">
        <f t="shared" si="273"/>
        <v>1078.6866787726+6.61197061578688i</v>
      </c>
      <c r="I953" t="str">
        <f t="shared" si="274"/>
        <v>96.0271898071056-14462.1362126762i</v>
      </c>
      <c r="K953" t="str">
        <f t="shared" si="275"/>
        <v>0.011124221131057-0.0000918826426709061i</v>
      </c>
      <c r="L953" t="str">
        <f t="shared" si="276"/>
        <v>0.00015-8.97933333848257i</v>
      </c>
      <c r="M953" t="str">
        <f t="shared" si="277"/>
        <v>0.0004-1.58458823620281i</v>
      </c>
      <c r="N953">
        <f t="shared" si="278"/>
        <v>89.928352974930888</v>
      </c>
      <c r="O953">
        <f t="shared" si="279"/>
        <v>59.231795922948905</v>
      </c>
      <c r="P953" s="3">
        <f t="shared" si="280"/>
        <v>59.231795922948905</v>
      </c>
      <c r="Q953" s="3">
        <f t="shared" si="281"/>
        <v>-90.071647025069112</v>
      </c>
      <c r="R953">
        <f t="shared" si="282"/>
        <v>89.928352974930888</v>
      </c>
      <c r="S953">
        <f t="shared" si="283"/>
        <v>3.1426566402406118E-2</v>
      </c>
      <c r="T953">
        <f t="shared" si="266"/>
        <v>59.231795922948905</v>
      </c>
    </row>
    <row r="954" spans="1:20" x14ac:dyDescent="0.25">
      <c r="A954">
        <f t="shared" si="267"/>
        <v>198.20928424774564</v>
      </c>
      <c r="B954">
        <f t="shared" si="284"/>
        <v>31.545987354735264</v>
      </c>
      <c r="C954" t="str">
        <f t="shared" si="268"/>
        <v>-1.14462943997623-911.889514258392i</v>
      </c>
      <c r="D954" t="str">
        <f t="shared" si="269"/>
        <v>3.47812499346133-504.517385603704i</v>
      </c>
      <c r="E954" t="str">
        <f t="shared" si="270"/>
        <v>162.469481522311+0.0230391515961945i</v>
      </c>
      <c r="F954" t="str">
        <f t="shared" si="271"/>
        <v>2.42492492431521-4734.58369834427i</v>
      </c>
      <c r="G954" t="str">
        <f t="shared" si="272"/>
        <v>0.999999999748564-0.0000158567427358327i</v>
      </c>
      <c r="H954" t="str">
        <f t="shared" si="273"/>
        <v>1078.68694523311+6.63709638834071i</v>
      </c>
      <c r="I954" t="str">
        <f t="shared" si="274"/>
        <v>96.027195431429-14407.3913544966i</v>
      </c>
      <c r="K954" t="str">
        <f t="shared" si="275"/>
        <v>0.0111242152008356-0.0000922317462478754i</v>
      </c>
      <c r="L954" t="str">
        <f t="shared" si="276"/>
        <v>0.00015-8.94534104252097i</v>
      </c>
      <c r="M954" t="str">
        <f t="shared" si="277"/>
        <v>0.0004-1.578589595739i</v>
      </c>
      <c r="N954">
        <f t="shared" si="278"/>
        <v>89.92808075918434</v>
      </c>
      <c r="O954">
        <f t="shared" si="279"/>
        <v>59.198851279151519</v>
      </c>
      <c r="P954" s="3">
        <f t="shared" si="280"/>
        <v>59.198851279151519</v>
      </c>
      <c r="Q954" s="3">
        <f t="shared" si="281"/>
        <v>-90.07191924081566</v>
      </c>
      <c r="R954">
        <f t="shared" si="282"/>
        <v>89.92808075918434</v>
      </c>
      <c r="S954">
        <f t="shared" si="283"/>
        <v>3.1545987354735266E-2</v>
      </c>
      <c r="T954">
        <f t="shared" si="266"/>
        <v>59.198851279151519</v>
      </c>
    </row>
    <row r="955" spans="1:20" x14ac:dyDescent="0.25">
      <c r="A955">
        <f t="shared" si="267"/>
        <v>198.96247952788707</v>
      </c>
      <c r="B955">
        <f t="shared" si="284"/>
        <v>31.66586210668326</v>
      </c>
      <c r="C955" t="str">
        <f t="shared" si="268"/>
        <v>-1.14462864046646-908.437360406771i</v>
      </c>
      <c r="D955" t="str">
        <f t="shared" si="269"/>
        <v>3.47812499341155-502.607478334334i</v>
      </c>
      <c r="E955" t="str">
        <f t="shared" si="270"/>
        <v>162.469481100225+0.0231267066220873i</v>
      </c>
      <c r="F955" t="str">
        <f t="shared" si="271"/>
        <v>2.42492492431057-4716.66038915827i</v>
      </c>
      <c r="G955" t="str">
        <f t="shared" si="272"/>
        <v>0.999999999746649-0.0000159169983581984i</v>
      </c>
      <c r="H955" t="str">
        <f t="shared" si="273"/>
        <v>1078.68721372264+6.66231764208242i</v>
      </c>
      <c r="I955" t="str">
        <f t="shared" si="274"/>
        <v>96.0272010985769-14352.8537514796i</v>
      </c>
      <c r="K955" t="str">
        <f t="shared" si="275"/>
        <v>0.0111242092254655-0.0000925821758410011i</v>
      </c>
      <c r="L955" t="str">
        <f t="shared" si="276"/>
        <v>0.00015-8.91147742829351i</v>
      </c>
      <c r="M955" t="str">
        <f t="shared" si="277"/>
        <v>0.0004-1.5726136638165i</v>
      </c>
      <c r="N955">
        <f t="shared" si="278"/>
        <v>89.92780750950935</v>
      </c>
      <c r="O955">
        <f t="shared" si="279"/>
        <v>59.165906629134895</v>
      </c>
      <c r="P955" s="3">
        <f t="shared" si="280"/>
        <v>59.165906629134895</v>
      </c>
      <c r="Q955" s="3">
        <f t="shared" si="281"/>
        <v>-90.07219249049065</v>
      </c>
      <c r="R955">
        <f t="shared" si="282"/>
        <v>89.92780750950935</v>
      </c>
      <c r="S955">
        <f t="shared" si="283"/>
        <v>3.1665862106683262E-2</v>
      </c>
      <c r="T955">
        <f t="shared" si="266"/>
        <v>59.165906629134895</v>
      </c>
    </row>
    <row r="956" spans="1:20" x14ac:dyDescent="0.25">
      <c r="A956">
        <f t="shared" si="267"/>
        <v>199.71853695009307</v>
      </c>
      <c r="B956">
        <f t="shared" si="284"/>
        <v>31.786192382688657</v>
      </c>
      <c r="C956" t="str">
        <f t="shared" si="268"/>
        <v>-1.1446278348699-904.998274731663i</v>
      </c>
      <c r="D956" t="str">
        <f t="shared" si="269"/>
        <v>3.47812499336138-500.704801242277i</v>
      </c>
      <c r="E956" t="str">
        <f t="shared" si="270"/>
        <v>162.469480674926+0.0232145944285831i</v>
      </c>
      <c r="F956" t="str">
        <f t="shared" si="271"/>
        <v>2.42492492430589-4698.80493071545i</v>
      </c>
      <c r="G956" t="str">
        <f t="shared" si="272"/>
        <v>0.99999999974472-0.0000159774829519287i</v>
      </c>
      <c r="H956" t="str">
        <f t="shared" si="273"/>
        <v>1078.68748425666+6.68763473987789i</v>
      </c>
      <c r="I956" t="str">
        <f t="shared" si="274"/>
        <v>96.0272068088768-14298.5226190836i</v>
      </c>
      <c r="K956" t="str">
        <f t="shared" si="275"/>
        <v>0.0111242032046029-0.0000929339364825382i</v>
      </c>
      <c r="L956" t="str">
        <f t="shared" si="276"/>
        <v>0.00015-8.87774200866061i</v>
      </c>
      <c r="M956" t="str">
        <f t="shared" si="277"/>
        <v>0.0004-1.56666035446951i</v>
      </c>
      <c r="N956">
        <f t="shared" si="278"/>
        <v>89.927533221982699</v>
      </c>
      <c r="O956">
        <f t="shared" si="279"/>
        <v>59.132961972851604</v>
      </c>
      <c r="P956" s="3">
        <f t="shared" si="280"/>
        <v>59.132961972851604</v>
      </c>
      <c r="Q956" s="3">
        <f t="shared" si="281"/>
        <v>-90.072466778017301</v>
      </c>
      <c r="R956">
        <f t="shared" si="282"/>
        <v>89.927533221982699</v>
      </c>
      <c r="S956">
        <f t="shared" si="283"/>
        <v>3.1786192382688656E-2</v>
      </c>
      <c r="T956">
        <f t="shared" si="266"/>
        <v>59.132961972851604</v>
      </c>
    </row>
    <row r="957" spans="1:20" x14ac:dyDescent="0.25">
      <c r="A957">
        <f t="shared" si="267"/>
        <v>200.47746739050342</v>
      </c>
      <c r="B957">
        <f t="shared" si="284"/>
        <v>31.906979913742877</v>
      </c>
      <c r="C957" t="str">
        <f t="shared" si="268"/>
        <v>-1.14462702314003-901.572207760674i</v>
      </c>
      <c r="D957" t="str">
        <f t="shared" si="269"/>
        <v>3.47812499331083-498.809326956885i</v>
      </c>
      <c r="E957" t="str">
        <f t="shared" si="270"/>
        <v>162.469480246389+0.0233028162810791i</v>
      </c>
      <c r="F957" t="str">
        <f t="shared" si="271"/>
        <v>2.42492492430118-4681.01706615907i</v>
      </c>
      <c r="G957" t="str">
        <f t="shared" si="272"/>
        <v>0.999999999742776-0.0000160381973871149i</v>
      </c>
      <c r="H957" t="str">
        <f t="shared" si="273"/>
        <v>1078.68775685073+6.71304804597206i</v>
      </c>
      <c r="I957" t="str">
        <f t="shared" si="274"/>
        <v>96.0272125626562-14244.3971757369i</v>
      </c>
      <c r="K957" t="str">
        <f t="shared" si="275"/>
        <v>0.0111241971379016-0.0000932870332237882i</v>
      </c>
      <c r="L957" t="str">
        <f t="shared" si="276"/>
        <v>0.00015-8.84413429832693i</v>
      </c>
      <c r="M957" t="str">
        <f t="shared" si="277"/>
        <v>0.0004-1.56072958205769i</v>
      </c>
      <c r="N957">
        <f t="shared" si="278"/>
        <v>89.927257892666177</v>
      </c>
      <c r="O957">
        <f t="shared" si="279"/>
        <v>59.100017310253989</v>
      </c>
      <c r="P957" s="3">
        <f t="shared" si="280"/>
        <v>59.100017310253989</v>
      </c>
      <c r="Q957" s="3">
        <f t="shared" si="281"/>
        <v>-90.072742107333823</v>
      </c>
      <c r="R957">
        <f t="shared" si="282"/>
        <v>89.927257892666177</v>
      </c>
      <c r="S957">
        <f t="shared" si="283"/>
        <v>3.1906979913742875E-2</v>
      </c>
      <c r="T957">
        <f t="shared" si="266"/>
        <v>59.100017310253989</v>
      </c>
    </row>
    <row r="958" spans="1:20" x14ac:dyDescent="0.25">
      <c r="A958">
        <f t="shared" si="267"/>
        <v>201.23928176658734</v>
      </c>
      <c r="B958">
        <f t="shared" si="284"/>
        <v>32.0282264374151</v>
      </c>
      <c r="C958" t="str">
        <f t="shared" si="268"/>
        <v>-1.14462620523018-898.15911020869i</v>
      </c>
      <c r="D958" t="str">
        <f t="shared" si="269"/>
        <v>3.4781249932599-496.921028211122i</v>
      </c>
      <c r="E958" t="str">
        <f t="shared" si="270"/>
        <v>162.469479814591+0.0233913734497665i</v>
      </c>
      <c r="F958" t="str">
        <f t="shared" si="271"/>
        <v>2.42492492429643-4663.2965396047i</v>
      </c>
      <c r="G958" t="str">
        <f t="shared" si="272"/>
        <v>0.999999999740818-0.0000160991425371544i</v>
      </c>
      <c r="H958" t="str">
        <f t="shared" si="273"/>
        <v>1078.68803152053+6.73855792599444i</v>
      </c>
      <c r="I958" t="str">
        <f t="shared" si="274"/>
        <v>96.0272183602444-14190.4766428267i</v>
      </c>
      <c r="K958" t="str">
        <f t="shared" si="275"/>
        <v>0.0111241910250127-0.0000936414711351708i</v>
      </c>
      <c r="L958" t="str">
        <f t="shared" si="276"/>
        <v>0.00015-8.81065381383438i</v>
      </c>
      <c r="M958" t="str">
        <f t="shared" si="277"/>
        <v>0.0004-1.55482126126489i</v>
      </c>
      <c r="N958">
        <f t="shared" si="278"/>
        <v>89.926981517606762</v>
      </c>
      <c r="O958">
        <f t="shared" si="279"/>
        <v>59.067072641294075</v>
      </c>
      <c r="P958" s="3">
        <f t="shared" si="280"/>
        <v>59.067072641294075</v>
      </c>
      <c r="Q958" s="3">
        <f t="shared" si="281"/>
        <v>-90.073018482393238</v>
      </c>
      <c r="R958">
        <f t="shared" si="282"/>
        <v>89.926981517606762</v>
      </c>
      <c r="S958">
        <f t="shared" si="283"/>
        <v>3.2028226437415097E-2</v>
      </c>
      <c r="T958">
        <f t="shared" si="266"/>
        <v>59.067072641294075</v>
      </c>
    </row>
    <row r="959" spans="1:20" x14ac:dyDescent="0.25">
      <c r="A959">
        <f t="shared" si="267"/>
        <v>202.00399103730038</v>
      </c>
      <c r="B959">
        <f t="shared" si="284"/>
        <v>32.14993369787728</v>
      </c>
      <c r="C959" t="str">
        <f t="shared" si="268"/>
        <v>-1.1446253810934-894.75893297714i</v>
      </c>
      <c r="D959" t="str">
        <f t="shared" si="269"/>
        <v>3.47812499320857-495.039877841179i</v>
      </c>
      <c r="E959" t="str">
        <f t="shared" si="270"/>
        <v>162.469479379505+0.0234802672096917i</v>
      </c>
      <c r="F959" t="str">
        <f t="shared" si="271"/>
        <v>2.42492492429165-4645.64309613665i</v>
      </c>
      <c r="G959" t="str">
        <f t="shared" si="272"/>
        <v>0.999999999738844-0.0000161603192787636i</v>
      </c>
      <c r="H959" t="str">
        <f t="shared" si="273"/>
        <v>1078.68830828189+6.76416474696466i</v>
      </c>
      <c r="I959" t="str">
        <f t="shared" si="274"/>
        <v>96.0272242019783-14136.7602446885i</v>
      </c>
      <c r="K959" t="str">
        <f t="shared" si="275"/>
        <v>0.0111241848655845-0.000093997255306297i</v>
      </c>
      <c r="L959" t="str">
        <f t="shared" si="276"/>
        <v>0.00015-8.77730007355489i</v>
      </c>
      <c r="M959" t="str">
        <f t="shared" si="277"/>
        <v>0.0004-1.54893530709792i</v>
      </c>
      <c r="N959">
        <f t="shared" si="278"/>
        <v>89.926704092836459</v>
      </c>
      <c r="O959">
        <f t="shared" si="279"/>
        <v>59.03412796592324</v>
      </c>
      <c r="P959" s="3">
        <f t="shared" si="280"/>
        <v>59.03412796592324</v>
      </c>
      <c r="Q959" s="3">
        <f t="shared" si="281"/>
        <v>-90.073295907163541</v>
      </c>
      <c r="R959">
        <f t="shared" si="282"/>
        <v>89.926704092836459</v>
      </c>
      <c r="S959">
        <f t="shared" si="283"/>
        <v>3.2149933697877282E-2</v>
      </c>
      <c r="T959">
        <f t="shared" si="266"/>
        <v>59.03412796592324</v>
      </c>
    </row>
    <row r="960" spans="1:20" x14ac:dyDescent="0.25">
      <c r="A960">
        <f t="shared" si="267"/>
        <v>202.77160620324213</v>
      </c>
      <c r="B960">
        <f t="shared" si="284"/>
        <v>32.272103445929211</v>
      </c>
      <c r="C960" t="str">
        <f t="shared" si="268"/>
        <v>-1.14462455068224-891.371627153345i</v>
      </c>
      <c r="D960" t="str">
        <f t="shared" si="269"/>
        <v>3.47812499315686-493.165848786076i</v>
      </c>
      <c r="E960" t="str">
        <f t="shared" si="270"/>
        <v>162.469478941107+0.0235694988407543i</v>
      </c>
      <c r="F960" t="str">
        <f t="shared" si="271"/>
        <v>2.42492492428682-4628.05648180418i</v>
      </c>
      <c r="G960" t="str">
        <f t="shared" si="272"/>
        <v>0.999999999736856-0.0000162217284919907i</v>
      </c>
      <c r="H960" t="str">
        <f t="shared" si="273"/>
        <v>1078.68858715072+6.78986887729724i</v>
      </c>
      <c r="I960" t="str">
        <f t="shared" si="274"/>
        <v>96.0272300881931-14083.2472085936i</v>
      </c>
      <c r="K960" t="str">
        <f t="shared" si="275"/>
        <v>0.0111241786592628-0.0000943543908460401i</v>
      </c>
      <c r="L960" t="str">
        <f t="shared" si="276"/>
        <v>0.00015-8.74407259768362i</v>
      </c>
      <c r="M960" t="str">
        <f t="shared" si="277"/>
        <v>0.0004-1.54307163488535i</v>
      </c>
      <c r="N960">
        <f t="shared" si="278"/>
        <v>89.926425614372192</v>
      </c>
      <c r="O960">
        <f t="shared" si="279"/>
        <v>59.001183284092804</v>
      </c>
      <c r="P960" s="3">
        <f t="shared" si="280"/>
        <v>59.001183284092804</v>
      </c>
      <c r="Q960" s="3">
        <f t="shared" si="281"/>
        <v>-90.073574385627808</v>
      </c>
      <c r="R960">
        <f t="shared" si="282"/>
        <v>89.926425614372192</v>
      </c>
      <c r="S960">
        <f t="shared" si="283"/>
        <v>3.2272103445929214E-2</v>
      </c>
      <c r="T960">
        <f t="shared" si="266"/>
        <v>59.001183284092804</v>
      </c>
    </row>
    <row r="961" spans="1:20" x14ac:dyDescent="0.25">
      <c r="A961">
        <f t="shared" si="267"/>
        <v>203.54213830681445</v>
      </c>
      <c r="B961">
        <f t="shared" si="284"/>
        <v>32.394737439023743</v>
      </c>
      <c r="C961" t="str">
        <f t="shared" si="268"/>
        <v>-1.14462371394894-887.997144009766i</v>
      </c>
      <c r="D961" t="str">
        <f t="shared" si="269"/>
        <v>3.47812499310476-491.298914087275i</v>
      </c>
      <c r="E961" t="str">
        <f t="shared" si="270"/>
        <v>162.469478499371+0.0236590696277022i</v>
      </c>
      <c r="F961" t="str">
        <f t="shared" si="271"/>
        <v>2.42492492428197-4610.53644361796i</v>
      </c>
      <c r="G961" t="str">
        <f t="shared" si="272"/>
        <v>0.999999999734852-0.0000162833710602277i</v>
      </c>
      <c r="H961" t="str">
        <f t="shared" si="273"/>
        <v>1078.68886814307+6.81567068680707i</v>
      </c>
      <c r="I961" t="str">
        <f t="shared" si="274"/>
        <v>96.0272360192267-14029.936764739i</v>
      </c>
      <c r="K961" t="str">
        <f t="shared" si="275"/>
        <v>0.0111241724056906-0.000094712882882606i</v>
      </c>
      <c r="L961" t="str">
        <f t="shared" si="276"/>
        <v>0.00015-8.7109709082324i</v>
      </c>
      <c r="M961" t="str">
        <f t="shared" si="277"/>
        <v>0.0004-1.5372301602763i</v>
      </c>
      <c r="N961">
        <f t="shared" si="278"/>
        <v>89.926146078215922</v>
      </c>
      <c r="O961">
        <f t="shared" si="279"/>
        <v>58.968238595753483</v>
      </c>
      <c r="P961" s="3">
        <f t="shared" si="280"/>
        <v>58.968238595753483</v>
      </c>
      <c r="Q961" s="3">
        <f t="shared" si="281"/>
        <v>-90.073853921784078</v>
      </c>
      <c r="R961">
        <f t="shared" si="282"/>
        <v>89.926146078215922</v>
      </c>
      <c r="S961">
        <f t="shared" si="283"/>
        <v>3.2394737439023741E-2</v>
      </c>
      <c r="T961">
        <f t="shared" si="266"/>
        <v>58.968238595753483</v>
      </c>
    </row>
    <row r="962" spans="1:20" x14ac:dyDescent="0.25">
      <c r="A962">
        <f t="shared" si="267"/>
        <v>204.31559843238031</v>
      </c>
      <c r="B962">
        <f t="shared" si="284"/>
        <v>32.517837441292031</v>
      </c>
      <c r="C962" t="str">
        <f t="shared" si="268"/>
        <v>-1.14462287084542-884.635435003337i</v>
      </c>
      <c r="D962" t="str">
        <f t="shared" si="269"/>
        <v>3.47812499305225-489.439046888294i</v>
      </c>
      <c r="E962" t="str">
        <f t="shared" si="270"/>
        <v>162.469478054273+0.0237489808602074i</v>
      </c>
      <c r="F962" t="str">
        <f t="shared" si="271"/>
        <v>2.42492492427707-4593.08272954635i</v>
      </c>
      <c r="G962" t="str">
        <f t="shared" si="272"/>
        <v>0.999999999732833-0.0000163452478702235i</v>
      </c>
      <c r="H962" t="str">
        <f t="shared" si="273"/>
        <v>1078.68915127512+6.84157054671497i</v>
      </c>
      <c r="I962" t="str">
        <f t="shared" si="274"/>
        <v>96.0272419954216-13976.8281462362i</v>
      </c>
      <c r="K962" t="str">
        <f t="shared" si="275"/>
        <v>0.0111241661045082-0.00009507273656361i</v>
      </c>
      <c r="L962" t="str">
        <f t="shared" si="276"/>
        <v>0.00015-8.67799452902213i</v>
      </c>
      <c r="M962" t="str">
        <f t="shared" si="277"/>
        <v>0.0004-1.53141079923919i</v>
      </c>
      <c r="N962">
        <f t="shared" si="278"/>
        <v>89.92586548035446</v>
      </c>
      <c r="O962">
        <f t="shared" si="279"/>
        <v>58.935293900855811</v>
      </c>
      <c r="P962" s="3">
        <f t="shared" si="280"/>
        <v>58.935293900855811</v>
      </c>
      <c r="Q962" s="3">
        <f t="shared" si="281"/>
        <v>-90.07413451964554</v>
      </c>
      <c r="R962">
        <f t="shared" si="282"/>
        <v>89.92586548035446</v>
      </c>
      <c r="S962">
        <f t="shared" si="283"/>
        <v>3.2517837441292032E-2</v>
      </c>
      <c r="T962">
        <f t="shared" si="266"/>
        <v>58.935293900855811</v>
      </c>
    </row>
    <row r="963" spans="1:20" x14ac:dyDescent="0.25">
      <c r="A963">
        <f t="shared" si="267"/>
        <v>205.09199770642334</v>
      </c>
      <c r="B963">
        <f t="shared" si="284"/>
        <v>32.641405223568938</v>
      </c>
      <c r="C963" t="str">
        <f t="shared" si="268"/>
        <v>-1.14462202132315-881.286451774761i</v>
      </c>
      <c r="D963" t="str">
        <f t="shared" si="269"/>
        <v>3.47812499299935-487.58622043432i</v>
      </c>
      <c r="E963" t="str">
        <f t="shared" si="270"/>
        <v>162.469477605788+0.0238392338328322i</v>
      </c>
      <c r="F963" t="str">
        <f t="shared" si="271"/>
        <v>2.42492492427213-4575.69508851181i</v>
      </c>
      <c r="G963" t="str">
        <f t="shared" si="272"/>
        <v>0.999999999730798-0.000016407359812097i</v>
      </c>
      <c r="H963" t="str">
        <f t="shared" si="273"/>
        <v>1078.68943656315+6.86756882965261i</v>
      </c>
      <c r="I963" t="str">
        <f t="shared" si="274"/>
        <v>96.0272480171197-13923.9205890997i</v>
      </c>
      <c r="K963" t="str">
        <f t="shared" si="275"/>
        <v>0.0111241597553533-0.0000954339570561467i</v>
      </c>
      <c r="L963" t="str">
        <f t="shared" si="276"/>
        <v>0.00015-8.6451429856765i</v>
      </c>
      <c r="M963" t="str">
        <f t="shared" si="277"/>
        <v>0.0004-1.52561346806056i</v>
      </c>
      <c r="N963">
        <f t="shared" si="278"/>
        <v>89.925583816759371</v>
      </c>
      <c r="O963">
        <f t="shared" si="279"/>
        <v>58.902349199349977</v>
      </c>
      <c r="P963" s="3">
        <f t="shared" si="280"/>
        <v>58.902349199349977</v>
      </c>
      <c r="Q963" s="3">
        <f t="shared" si="281"/>
        <v>-90.074416183240629</v>
      </c>
      <c r="R963">
        <f t="shared" si="282"/>
        <v>89.925583816759371</v>
      </c>
      <c r="S963">
        <f t="shared" si="283"/>
        <v>3.2641405223568939E-2</v>
      </c>
      <c r="T963">
        <f t="shared" si="266"/>
        <v>58.902349199349977</v>
      </c>
    </row>
    <row r="964" spans="1:20" x14ac:dyDescent="0.25">
      <c r="A964">
        <f t="shared" si="267"/>
        <v>205.87134729770779</v>
      </c>
      <c r="B964">
        <f t="shared" si="284"/>
        <v>32.765442563418503</v>
      </c>
      <c r="C964" t="str">
        <f t="shared" si="268"/>
        <v>-1.14462116533324-877.950146147769i</v>
      </c>
      <c r="D964" t="str">
        <f t="shared" si="269"/>
        <v>3.47812499294603-485.740408071819i</v>
      </c>
      <c r="E964" t="str">
        <f t="shared" si="270"/>
        <v>162.469477153889+0.023929829845077i</v>
      </c>
      <c r="F964" t="str">
        <f t="shared" si="271"/>
        <v>2.42492492426716-4558.37327038727i</v>
      </c>
      <c r="G964" t="str">
        <f t="shared" si="272"/>
        <v>0.999999999728749-0.0000164697077793492i</v>
      </c>
      <c r="H964" t="str">
        <f t="shared" si="273"/>
        <v>1078.68972402359+6.89366590966835i</v>
      </c>
      <c r="I964" t="str">
        <f t="shared" si="274"/>
        <v>96.0272540846684-13871.2133322367i</v>
      </c>
      <c r="K964" t="str">
        <f t="shared" si="275"/>
        <v>0.0111241533578606-0.0000957965495468628i</v>
      </c>
      <c r="L964" t="str">
        <f t="shared" si="276"/>
        <v>0.00015-8.6124158056152i</v>
      </c>
      <c r="M964" t="str">
        <f t="shared" si="277"/>
        <v>0.0004-1.51983808334386i</v>
      </c>
      <c r="N964">
        <f t="shared" si="278"/>
        <v>89.925301083387026</v>
      </c>
      <c r="O964">
        <f t="shared" si="279"/>
        <v>58.869404491185485</v>
      </c>
      <c r="P964" s="3">
        <f t="shared" si="280"/>
        <v>58.869404491185485</v>
      </c>
      <c r="Q964" s="3">
        <f t="shared" si="281"/>
        <v>-90.074698916612974</v>
      </c>
      <c r="R964">
        <f t="shared" si="282"/>
        <v>89.925301083387026</v>
      </c>
      <c r="S964">
        <f t="shared" si="283"/>
        <v>3.2765442563418505E-2</v>
      </c>
      <c r="T964">
        <f t="shared" si="266"/>
        <v>58.869404491185485</v>
      </c>
    </row>
    <row r="965" spans="1:20" x14ac:dyDescent="0.25">
      <c r="A965">
        <f t="shared" si="267"/>
        <v>206.65365841743906</v>
      </c>
      <c r="B965">
        <f t="shared" si="284"/>
        <v>32.889951245159494</v>
      </c>
      <c r="C965" t="str">
        <f t="shared" si="268"/>
        <v>-1.14462030282643-874.626470128496i</v>
      </c>
      <c r="D965" t="str">
        <f t="shared" si="269"/>
        <v>3.47812499289233-483.901583248166i</v>
      </c>
      <c r="E965" t="str">
        <f t="shared" si="270"/>
        <v>162.469476698548+0.0240207702013994i</v>
      </c>
      <c r="F965" t="str">
        <f t="shared" si="271"/>
        <v>2.42492492426215-4541.11702599261i</v>
      </c>
      <c r="G965" t="str">
        <f t="shared" si="272"/>
        <v>0.999999999726683-0.0000165322926688765i</v>
      </c>
      <c r="H965" t="str">
        <f t="shared" si="273"/>
        <v>1078.69001367297+6.91986216223224i</v>
      </c>
      <c r="I965" t="str">
        <f t="shared" si="274"/>
        <v>96.0272601984167-13818.7056174357i</v>
      </c>
      <c r="K965" t="str">
        <f t="shared" si="275"/>
        <v>0.0111241469116623-0.0000961605192420339i</v>
      </c>
      <c r="L965" t="str">
        <f t="shared" si="276"/>
        <v>0.00015-8.57981251804658i</v>
      </c>
      <c r="M965" t="str">
        <f t="shared" si="277"/>
        <v>0.0004-1.51408456200823i</v>
      </c>
      <c r="N965">
        <f t="shared" si="278"/>
        <v>89.925017276178565</v>
      </c>
      <c r="O965">
        <f t="shared" si="279"/>
        <v>58.836459776311727</v>
      </c>
      <c r="P965" s="3">
        <f t="shared" si="280"/>
        <v>58.836459776311727</v>
      </c>
      <c r="Q965" s="3">
        <f t="shared" si="281"/>
        <v>-90.074982723821435</v>
      </c>
      <c r="R965">
        <f t="shared" si="282"/>
        <v>89.925017276178565</v>
      </c>
      <c r="S965">
        <f t="shared" si="283"/>
        <v>3.2889951245159497E-2</v>
      </c>
      <c r="T965">
        <f t="shared" si="266"/>
        <v>58.836459776311727</v>
      </c>
    </row>
    <row r="966" spans="1:20" x14ac:dyDescent="0.25">
      <c r="A966">
        <f t="shared" si="267"/>
        <v>207.43894231942534</v>
      </c>
      <c r="B966">
        <f t="shared" si="284"/>
        <v>33.014933059891099</v>
      </c>
      <c r="C966" t="str">
        <f t="shared" si="268"/>
        <v>-1.14461943375326-871.315375904739i</v>
      </c>
      <c r="D966" t="str">
        <f t="shared" si="269"/>
        <v>3.47812499283821-482.069719511244i</v>
      </c>
      <c r="E966" t="str">
        <f t="shared" si="270"/>
        <v>162.469476239741+0.0241120562112022i</v>
      </c>
      <c r="F966" t="str">
        <f t="shared" si="271"/>
        <v>2.42492492425711-4523.92610709093i</v>
      </c>
      <c r="G966" t="str">
        <f t="shared" si="272"/>
        <v>0.999999999724602-0.0000165951153809837i</v>
      </c>
      <c r="H966" t="str">
        <f t="shared" si="273"/>
        <v>1078.69030552798+6.94615796424187i</v>
      </c>
      <c r="I966" t="str">
        <f t="shared" si="274"/>
        <v>96.0272663587185-13766.3966893556i</v>
      </c>
      <c r="K966" t="str">
        <f t="shared" si="275"/>
        <v>0.0111241404163875-0.0000965258713676342i</v>
      </c>
      <c r="L966" t="str">
        <f t="shared" si="276"/>
        <v>0.00015-8.54733265396154i</v>
      </c>
      <c r="M966" t="str">
        <f t="shared" si="277"/>
        <v>0.0004-1.50835282128733i</v>
      </c>
      <c r="N966">
        <f t="shared" si="278"/>
        <v>89.924732391059621</v>
      </c>
      <c r="O966">
        <f t="shared" si="279"/>
        <v>58.803515054677547</v>
      </c>
      <c r="P966" s="3">
        <f t="shared" si="280"/>
        <v>58.803515054677547</v>
      </c>
      <c r="Q966" s="3">
        <f t="shared" si="281"/>
        <v>-90.075267608940379</v>
      </c>
      <c r="R966">
        <f t="shared" si="282"/>
        <v>89.924732391059621</v>
      </c>
      <c r="S966">
        <f t="shared" si="283"/>
        <v>3.3014933059891102E-2</v>
      </c>
      <c r="T966">
        <f t="shared" si="266"/>
        <v>58.803515054677547</v>
      </c>
    </row>
    <row r="967" spans="1:20" x14ac:dyDescent="0.25">
      <c r="A967">
        <f t="shared" si="267"/>
        <v>208.22721030023916</v>
      </c>
      <c r="B967">
        <f t="shared" si="284"/>
        <v>33.140389805518687</v>
      </c>
      <c r="C967" t="str">
        <f t="shared" si="268"/>
        <v>-1.14461855806362-868.016815845328i</v>
      </c>
      <c r="D967" t="str">
        <f t="shared" si="269"/>
        <v>3.47812499278367-480.24479050908i</v>
      </c>
      <c r="E967" t="str">
        <f t="shared" si="270"/>
        <v>162.469475777444+0.0242036891888737i</v>
      </c>
      <c r="F967" t="str">
        <f t="shared" si="271"/>
        <v>2.42492492425202-4506.80026638509i</v>
      </c>
      <c r="G967" t="str">
        <f t="shared" si="272"/>
        <v>0.999999999722505-0.0000166581768193965i</v>
      </c>
      <c r="H967" t="str">
        <f t="shared" si="273"/>
        <v>1078.69059960539+6.97255369402692i</v>
      </c>
      <c r="I967" t="str">
        <f t="shared" si="274"/>
        <v>96.0272725659232-13714.2857955146i</v>
      </c>
      <c r="K967" t="str">
        <f t="shared" si="275"/>
        <v>0.0111241338716628-0.0000968926111694102i</v>
      </c>
      <c r="L967" t="str">
        <f t="shared" si="276"/>
        <v>0.00015-8.51497574612626i</v>
      </c>
      <c r="M967" t="str">
        <f t="shared" si="277"/>
        <v>0.0004-1.50264277872817i</v>
      </c>
      <c r="N967">
        <f t="shared" si="278"/>
        <v>89.924446423940566</v>
      </c>
      <c r="O967">
        <f t="shared" si="279"/>
        <v>58.770570326231805</v>
      </c>
      <c r="P967" s="3">
        <f t="shared" si="280"/>
        <v>58.770570326231805</v>
      </c>
      <c r="Q967" s="3">
        <f t="shared" si="281"/>
        <v>-90.075553576059434</v>
      </c>
      <c r="R967">
        <f t="shared" si="282"/>
        <v>89.924446423940566</v>
      </c>
      <c r="S967">
        <f t="shared" si="283"/>
        <v>3.3140389805518686E-2</v>
      </c>
      <c r="T967">
        <f t="shared" si="266"/>
        <v>58.770570326231805</v>
      </c>
    </row>
    <row r="968" spans="1:20" x14ac:dyDescent="0.25">
      <c r="A968">
        <f t="shared" si="267"/>
        <v>209.01847369938008</v>
      </c>
      <c r="B968">
        <f t="shared" si="284"/>
        <v>33.266323286779659</v>
      </c>
      <c r="C968" t="str">
        <f t="shared" si="268"/>
        <v>-1.14461767570716-864.730742499326i</v>
      </c>
      <c r="D968" t="str">
        <f t="shared" si="269"/>
        <v>3.47812499272872-478.426769989457i</v>
      </c>
      <c r="E968" t="str">
        <f t="shared" si="270"/>
        <v>162.469475311625+0.0242956704538487i</v>
      </c>
      <c r="F968" t="str">
        <f t="shared" si="271"/>
        <v>2.4249249242469-4489.73925751411i</v>
      </c>
      <c r="G968" t="str">
        <f t="shared" si="272"/>
        <v>0.999999999720392-0.0000167214778912749i</v>
      </c>
      <c r="H968" t="str">
        <f t="shared" si="273"/>
        <v>1078.69089592215+6.99904973135599i</v>
      </c>
      <c r="I968" t="str">
        <f t="shared" si="274"/>
        <v>96.0272788203928-13662.3721862804i</v>
      </c>
      <c r="K968" t="str">
        <f t="shared" si="275"/>
        <v>0.0111241272771116-0.0000972607439129601i</v>
      </c>
      <c r="L968" t="str">
        <f t="shared" si="276"/>
        <v>0.00015-8.48274132907581i</v>
      </c>
      <c r="M968" t="str">
        <f t="shared" si="277"/>
        <v>0.0004-1.49695435218984i</v>
      </c>
      <c r="N968">
        <f t="shared" si="278"/>
        <v>89.924159370716225</v>
      </c>
      <c r="O968">
        <f t="shared" si="279"/>
        <v>58.737625590922178</v>
      </c>
      <c r="P968" s="3">
        <f t="shared" si="280"/>
        <v>58.737625590922178</v>
      </c>
      <c r="Q968" s="3">
        <f t="shared" si="281"/>
        <v>-90.075840629283775</v>
      </c>
      <c r="R968">
        <f t="shared" si="282"/>
        <v>89.924159370716225</v>
      </c>
      <c r="S968">
        <f t="shared" si="283"/>
        <v>3.3266323286779656E-2</v>
      </c>
      <c r="T968">
        <f t="shared" si="266"/>
        <v>58.737625590922178</v>
      </c>
    </row>
    <row r="969" spans="1:20" x14ac:dyDescent="0.25">
      <c r="A969">
        <f t="shared" si="267"/>
        <v>209.81274389943769</v>
      </c>
      <c r="B969">
        <f t="shared" si="284"/>
        <v>33.39273531526942</v>
      </c>
      <c r="C969" t="str">
        <f t="shared" si="268"/>
        <v>-1.14461678663321-861.457108595496i</v>
      </c>
      <c r="D969" t="str">
        <f t="shared" si="269"/>
        <v>3.47812499267335-476.615631799539i</v>
      </c>
      <c r="E969" t="str">
        <f t="shared" si="270"/>
        <v>162.469474842262+0.0243880013305308i</v>
      </c>
      <c r="F969" t="str">
        <f t="shared" si="271"/>
        <v>2.42492492424173-4472.74283504967i</v>
      </c>
      <c r="G969" t="str">
        <f t="shared" si="272"/>
        <v>0.999999999718263-0.000016785019507226i</v>
      </c>
      <c r="H969" t="str">
        <f t="shared" si="273"/>
        <v>1078.69119449529+7.02564645744075i</v>
      </c>
      <c r="I969" t="str">
        <f t="shared" si="274"/>
        <v>96.0272851224857-13610.6551148581i</v>
      </c>
      <c r="K969" t="str">
        <f t="shared" si="275"/>
        <v>0.0111241206323547-0.0000976302748838024i</v>
      </c>
      <c r="L969" t="str">
        <f t="shared" si="276"/>
        <v>0.00015-8.45062893910717i</v>
      </c>
      <c r="M969" t="str">
        <f t="shared" si="277"/>
        <v>0.0004-1.49128745984244i</v>
      </c>
      <c r="N969">
        <f t="shared" si="278"/>
        <v>89.92387122726592</v>
      </c>
      <c r="O969">
        <f t="shared" si="279"/>
        <v>58.704680848696725</v>
      </c>
      <c r="P969" s="3">
        <f t="shared" si="280"/>
        <v>58.704680848696725</v>
      </c>
      <c r="Q969" s="3">
        <f t="shared" si="281"/>
        <v>-90.07612877273408</v>
      </c>
      <c r="R969">
        <f t="shared" si="282"/>
        <v>89.92387122726592</v>
      </c>
      <c r="S969">
        <f t="shared" si="283"/>
        <v>3.3392735315269421E-2</v>
      </c>
      <c r="T969">
        <f t="shared" si="266"/>
        <v>58.704680848696725</v>
      </c>
    </row>
    <row r="970" spans="1:20" x14ac:dyDescent="0.25">
      <c r="A970">
        <f t="shared" si="267"/>
        <v>210.61003232625558</v>
      </c>
      <c r="B970">
        <f t="shared" si="284"/>
        <v>33.519627709467443</v>
      </c>
      <c r="C970" t="str">
        <f t="shared" si="268"/>
        <v>-1.14461589079053-858.195867041494i</v>
      </c>
      <c r="D970" t="str">
        <f t="shared" si="269"/>
        <v>3.47812499261756-474.811349885496i</v>
      </c>
      <c r="E970" t="str">
        <f t="shared" si="270"/>
        <v>162.469474369324+0.0244806831484085i</v>
      </c>
      <c r="F970" t="str">
        <f t="shared" si="271"/>
        <v>2.42492492423653-4455.81075449252i</v>
      </c>
      <c r="G970" t="str">
        <f t="shared" si="272"/>
        <v>0.999999999716118-0.0000168488025813173i</v>
      </c>
      <c r="H970" t="str">
        <f t="shared" si="273"/>
        <v>1078.69149534202+7.05234425494211i</v>
      </c>
      <c r="I970" t="str">
        <f t="shared" si="274"/>
        <v>96.0272914725644-13559.1338372806i</v>
      </c>
      <c r="K970" t="str">
        <f t="shared" si="275"/>
        <v>0.0111241139370099-0.0000980012093874531i</v>
      </c>
      <c r="L970" t="str">
        <f t="shared" si="276"/>
        <v>0.00015-8.41863811427295i</v>
      </c>
      <c r="M970" t="str">
        <f t="shared" si="277"/>
        <v>0.0004-1.48564202016581i</v>
      </c>
      <c r="N970">
        <f t="shared" si="278"/>
        <v>89.923581989453396</v>
      </c>
      <c r="O970">
        <f t="shared" si="279"/>
        <v>58.671736099502574</v>
      </c>
      <c r="P970" s="3">
        <f t="shared" si="280"/>
        <v>58.671736099502574</v>
      </c>
      <c r="Q970" s="3">
        <f t="shared" si="281"/>
        <v>-90.076418010546604</v>
      </c>
      <c r="R970">
        <f t="shared" si="282"/>
        <v>89.923581989453396</v>
      </c>
      <c r="S970">
        <f t="shared" si="283"/>
        <v>3.3519627709467439E-2</v>
      </c>
      <c r="T970">
        <f t="shared" si="266"/>
        <v>58.671736099502574</v>
      </c>
    </row>
    <row r="971" spans="1:20" x14ac:dyDescent="0.25">
      <c r="A971">
        <f t="shared" si="267"/>
        <v>211.41035044909532</v>
      </c>
      <c r="B971">
        <f t="shared" si="284"/>
        <v>33.647002294763418</v>
      </c>
      <c r="C971" t="str">
        <f t="shared" si="268"/>
        <v>-1.14461498812767-854.946970923308i</v>
      </c>
      <c r="D971" t="str">
        <f t="shared" si="269"/>
        <v>3.47812499256136-473.01389829213i</v>
      </c>
      <c r="E971" t="str">
        <f t="shared" si="270"/>
        <v>162.469473892788+0.0245737172420039i</v>
      </c>
      <c r="F971" t="str">
        <f t="shared" si="271"/>
        <v>2.42492492423129-4438.94277226902i</v>
      </c>
      <c r="G971" t="str">
        <f t="shared" si="272"/>
        <v>0.999999999713956-0.0000169128280310898i</v>
      </c>
      <c r="H971" t="str">
        <f t="shared" si="273"/>
        <v>1078.69179847961+7.07914350797542i</v>
      </c>
      <c r="I971" t="str">
        <f t="shared" si="274"/>
        <v>96.0272978709924-13507.8076123964i</v>
      </c>
      <c r="K971" t="str">
        <f t="shared" si="275"/>
        <v>0.0111241071906923-0.0000983735527495014i</v>
      </c>
      <c r="L971" t="str">
        <f t="shared" si="276"/>
        <v>0.00015-8.3867683943743i</v>
      </c>
      <c r="M971" t="str">
        <f t="shared" si="277"/>
        <v>0.0004-1.48001795194841i</v>
      </c>
      <c r="N971">
        <f t="shared" si="278"/>
        <v>89.923291653126711</v>
      </c>
      <c r="O971">
        <f t="shared" si="279"/>
        <v>58.63879134328711</v>
      </c>
      <c r="P971" s="3">
        <f t="shared" si="280"/>
        <v>58.63879134328711</v>
      </c>
      <c r="Q971" s="3">
        <f t="shared" si="281"/>
        <v>-90.076708346873289</v>
      </c>
      <c r="R971">
        <f t="shared" si="282"/>
        <v>89.923291653126711</v>
      </c>
      <c r="S971">
        <f t="shared" si="283"/>
        <v>3.3647002294763417E-2</v>
      </c>
      <c r="T971">
        <f t="shared" si="266"/>
        <v>58.63879134328711</v>
      </c>
    </row>
    <row r="972" spans="1:20" x14ac:dyDescent="0.25">
      <c r="A972">
        <f t="shared" si="267"/>
        <v>212.21370978080191</v>
      </c>
      <c r="B972">
        <f t="shared" si="284"/>
        <v>33.774860903483521</v>
      </c>
      <c r="C972" t="str">
        <f t="shared" si="268"/>
        <v>-1.14461407859271-851.710373504425i</v>
      </c>
      <c r="D972" t="str">
        <f t="shared" si="269"/>
        <v>3.47812499250471-471.22325116249i</v>
      </c>
      <c r="E972" t="str">
        <f t="shared" si="270"/>
        <v>162.469473412623+0.0246671049509579i</v>
      </c>
      <c r="F972" t="str">
        <f t="shared" si="271"/>
        <v>2.424924924226-4422.13864572753i</v>
      </c>
      <c r="G972" t="str">
        <f t="shared" si="272"/>
        <v>0.999999999711778-0.000016977096777571i</v>
      </c>
      <c r="H972" t="str">
        <f t="shared" si="273"/>
        <v>1078.69210392556+7.10604460211673i</v>
      </c>
      <c r="I972" t="str">
        <f t="shared" si="274"/>
        <v>96.027304318142-13456.6757018613i</v>
      </c>
      <c r="K972" t="str">
        <f t="shared" si="275"/>
        <v>0.0111241003930136-0.0000987473103156838i</v>
      </c>
      <c r="L972" t="str">
        <f t="shared" si="276"/>
        <v>0.00015-8.35501932095471i</v>
      </c>
      <c r="M972" t="str">
        <f t="shared" si="277"/>
        <v>0.0004-1.47441517428612i</v>
      </c>
      <c r="N972">
        <f t="shared" si="278"/>
        <v>89.923000214118304</v>
      </c>
      <c r="O972">
        <f t="shared" si="279"/>
        <v>58.60584657999631</v>
      </c>
      <c r="P972" s="3">
        <f t="shared" si="280"/>
        <v>58.60584657999631</v>
      </c>
      <c r="Q972" s="3">
        <f t="shared" si="281"/>
        <v>-90.076999785881696</v>
      </c>
      <c r="R972">
        <f t="shared" si="282"/>
        <v>89.923000214118304</v>
      </c>
      <c r="S972">
        <f t="shared" si="283"/>
        <v>3.3774860903483521E-2</v>
      </c>
      <c r="T972">
        <f t="shared" si="266"/>
        <v>58.60584657999631</v>
      </c>
    </row>
    <row r="973" spans="1:20" x14ac:dyDescent="0.25">
      <c r="A973">
        <f t="shared" si="267"/>
        <v>213.02012187796896</v>
      </c>
      <c r="B973">
        <f t="shared" si="284"/>
        <v>33.903205374916759</v>
      </c>
      <c r="C973" t="str">
        <f t="shared" si="268"/>
        <v>-1.14461316213333-848.486028225346i</v>
      </c>
      <c r="D973" t="str">
        <f t="shared" si="269"/>
        <v>3.47812499244764-469.43938273752i</v>
      </c>
      <c r="E973" t="str">
        <f t="shared" si="270"/>
        <v>162.469472928804+0.0247608476199615i</v>
      </c>
      <c r="F973" t="str">
        <f t="shared" si="271"/>
        <v>2.42492492422068-4405.39813313509i</v>
      </c>
      <c r="G973" t="str">
        <f t="shared" si="272"/>
        <v>0.999999999709584-0.0000170416097452883i</v>
      </c>
      <c r="H973" t="str">
        <f t="shared" si="273"/>
        <v>1078.69241169741+7.13304792440706i</v>
      </c>
      <c r="I973" t="str">
        <f t="shared" si="274"/>
        <v>96.0273108143802-13405.7373701251i</v>
      </c>
      <c r="K973" t="str">
        <f t="shared" si="275"/>
        <v>0.0111240935435831-0.0000991224874519594i</v>
      </c>
      <c r="L973" t="str">
        <f t="shared" si="276"/>
        <v>0.00015-8.32339043729301i</v>
      </c>
      <c r="M973" t="str">
        <f t="shared" si="277"/>
        <v>0.0004-1.46883360658111i</v>
      </c>
      <c r="N973">
        <f t="shared" si="278"/>
        <v>89.922707668244783</v>
      </c>
      <c r="O973">
        <f t="shared" si="279"/>
        <v>58.572901809576756</v>
      </c>
      <c r="P973" s="3">
        <f t="shared" si="280"/>
        <v>58.572901809576756</v>
      </c>
      <c r="Q973" s="3">
        <f t="shared" si="281"/>
        <v>-90.077292331755217</v>
      </c>
      <c r="R973">
        <f t="shared" si="282"/>
        <v>89.922707668244783</v>
      </c>
      <c r="S973">
        <f t="shared" si="283"/>
        <v>3.3903205374916756E-2</v>
      </c>
      <c r="T973">
        <f t="shared" si="266"/>
        <v>58.572901809576756</v>
      </c>
    </row>
    <row r="974" spans="1:20" x14ac:dyDescent="0.25">
      <c r="A974">
        <f t="shared" si="267"/>
        <v>213.82959834110525</v>
      </c>
      <c r="B974">
        <f t="shared" si="284"/>
        <v>34.032037555341446</v>
      </c>
      <c r="C974" t="str">
        <f t="shared" si="268"/>
        <v>-1.14461223869675-845.273888702771i</v>
      </c>
      <c r="D974" t="str">
        <f t="shared" si="269"/>
        <v>3.47812499239014-467.662267355673i</v>
      </c>
      <c r="E974" t="str">
        <f t="shared" si="270"/>
        <v>162.469472441302+0.0248549465988795i</v>
      </c>
      <c r="F974" t="str">
        <f t="shared" si="271"/>
        <v>2.42492492421533-4388.7209936738i</v>
      </c>
      <c r="G974" t="str">
        <f t="shared" si="272"/>
        <v>0.999999999707372-0.0000171063678622826i</v>
      </c>
      <c r="H974" t="str">
        <f t="shared" si="273"/>
        <v>1078.69272181287+7.16015386335913i</v>
      </c>
      <c r="I974" t="str">
        <f t="shared" si="274"/>
        <v>96.027317360082-13354.9918844228i</v>
      </c>
      <c r="K974" t="str">
        <f t="shared" si="275"/>
        <v>0.0111240866420068-0.0000994990895445867i</v>
      </c>
      <c r="L974" t="str">
        <f t="shared" si="276"/>
        <v>0.00015-8.29188128839709i</v>
      </c>
      <c r="M974" t="str">
        <f t="shared" si="277"/>
        <v>0.0004-1.46327316854066i</v>
      </c>
      <c r="N974">
        <f t="shared" si="278"/>
        <v>89.922414011306969</v>
      </c>
      <c r="O974">
        <f t="shared" si="279"/>
        <v>58.539957031974048</v>
      </c>
      <c r="P974" s="3">
        <f t="shared" si="280"/>
        <v>58.539957031974048</v>
      </c>
      <c r="Q974" s="3">
        <f t="shared" si="281"/>
        <v>-90.077585988693031</v>
      </c>
      <c r="R974">
        <f t="shared" si="282"/>
        <v>89.922414011306969</v>
      </c>
      <c r="S974">
        <f t="shared" si="283"/>
        <v>3.4032037555341448E-2</v>
      </c>
      <c r="T974">
        <f t="shared" si="266"/>
        <v>58.539957031974048</v>
      </c>
    </row>
    <row r="975" spans="1:20" x14ac:dyDescent="0.25">
      <c r="A975">
        <f t="shared" si="267"/>
        <v>214.64215081480145</v>
      </c>
      <c r="B975">
        <f t="shared" si="284"/>
        <v>34.161359298051742</v>
      </c>
      <c r="C975" t="str">
        <f t="shared" si="268"/>
        <v>-1.14461130822996-842.073908728983i</v>
      </c>
      <c r="D975" t="str">
        <f t="shared" si="269"/>
        <v>3.4781249923322-465.891879452547i</v>
      </c>
      <c r="E975" t="str">
        <f t="shared" si="270"/>
        <v>162.469471950088+0.0249494032426802i</v>
      </c>
      <c r="F975" t="str">
        <f t="shared" si="271"/>
        <v>2.42492492420993-4372.1069874374i</v>
      </c>
      <c r="G975" t="str">
        <f t="shared" si="272"/>
        <v>0.999999999705144-0.000017171372060121i</v>
      </c>
      <c r="H975" t="str">
        <f t="shared" si="273"/>
        <v>1078.69303428982+7.18736280896255i</v>
      </c>
      <c r="I975" t="str">
        <f t="shared" si="274"/>
        <v>96.0273239556249-13304.438514764i</v>
      </c>
      <c r="K975" t="str">
        <f t="shared" si="275"/>
        <v>0.0111240796878877-0.0000998771220001992i</v>
      </c>
      <c r="L975" t="str">
        <f t="shared" si="276"/>
        <v>0.00015-8.26049142099728i</v>
      </c>
      <c r="M975" t="str">
        <f t="shared" si="277"/>
        <v>0.0004-1.45773378017599i</v>
      </c>
      <c r="N975">
        <f t="shared" si="278"/>
        <v>89.922119239089781</v>
      </c>
      <c r="O975">
        <f t="shared" si="279"/>
        <v>58.50701224713336</v>
      </c>
      <c r="P975" s="3">
        <f t="shared" si="280"/>
        <v>58.50701224713336</v>
      </c>
      <c r="Q975" s="3">
        <f t="shared" si="281"/>
        <v>-90.077880760910219</v>
      </c>
      <c r="R975">
        <f t="shared" si="282"/>
        <v>89.922119239089781</v>
      </c>
      <c r="S975">
        <f t="shared" si="283"/>
        <v>3.4161359298051745E-2</v>
      </c>
      <c r="T975">
        <f t="shared" si="266"/>
        <v>58.50701224713336</v>
      </c>
    </row>
    <row r="976" spans="1:20" x14ac:dyDescent="0.25">
      <c r="A976">
        <f t="shared" si="267"/>
        <v>215.45779098789771</v>
      </c>
      <c r="B976">
        <f t="shared" si="284"/>
        <v>34.291172463384342</v>
      </c>
      <c r="C976" t="str">
        <f t="shared" si="268"/>
        <v>-1.14461037067939-838.88604227122i</v>
      </c>
      <c r="D976" t="str">
        <f t="shared" si="269"/>
        <v>3.4781249922738-464.128193560517i</v>
      </c>
      <c r="E976" t="str">
        <f t="shared" si="270"/>
        <v>162.469471455136+0.025044218911512i</v>
      </c>
      <c r="F976" t="str">
        <f t="shared" si="271"/>
        <v>2.42492492420448-4355.55587542782i</v>
      </c>
      <c r="G976" t="str">
        <f t="shared" si="272"/>
        <v>0.999999999702899-0.0000172366232739108i</v>
      </c>
      <c r="H976" t="str">
        <f t="shared" si="273"/>
        <v>1078.6933491462+7.21467515268917i</v>
      </c>
      <c r="I976" t="str">
        <f t="shared" si="274"/>
        <v>96.0273306013862-13254.0765339209i</v>
      </c>
      <c r="K976" t="str">
        <f t="shared" si="275"/>
        <v>0.011124072680826-0.000100256590245882i</v>
      </c>
      <c r="L976" t="str">
        <f t="shared" si="276"/>
        <v>0.00015-8.22922038353984i</v>
      </c>
      <c r="M976" t="str">
        <f t="shared" si="277"/>
        <v>0.0004-1.45221536180115i</v>
      </c>
      <c r="N976">
        <f t="shared" si="278"/>
        <v>89.921823347362221</v>
      </c>
      <c r="O976">
        <f t="shared" si="279"/>
        <v>58.474067454999847</v>
      </c>
      <c r="P976" s="3">
        <f t="shared" si="280"/>
        <v>58.474067454999847</v>
      </c>
      <c r="Q976" s="3">
        <f t="shared" si="281"/>
        <v>-90.078176652637779</v>
      </c>
      <c r="R976">
        <f t="shared" si="282"/>
        <v>89.921823347362221</v>
      </c>
      <c r="S976">
        <f t="shared" si="283"/>
        <v>3.429117246338434E-2</v>
      </c>
      <c r="T976">
        <f t="shared" si="266"/>
        <v>58.474067454999847</v>
      </c>
    </row>
    <row r="977" spans="1:20" x14ac:dyDescent="0.25">
      <c r="A977">
        <f t="shared" si="267"/>
        <v>216.27653059365173</v>
      </c>
      <c r="B977">
        <f t="shared" si="284"/>
        <v>34.421478918745201</v>
      </c>
      <c r="C977" t="str">
        <f t="shared" si="268"/>
        <v>-1.14460942599126-835.710243470936i</v>
      </c>
      <c r="D977" t="str">
        <f t="shared" si="269"/>
        <v>3.47812499221497-462.371184308372i</v>
      </c>
      <c r="E977" t="str">
        <f t="shared" si="270"/>
        <v>162.469470956416+0.0251393949706877i</v>
      </c>
      <c r="F977" t="str">
        <f t="shared" si="271"/>
        <v>2.42492492419899-4339.06741955179i</v>
      </c>
      <c r="G977" t="str">
        <f t="shared" si="272"/>
        <v>0.999999999700637-0.0000173021224423125i</v>
      </c>
      <c r="H977" t="str">
        <f t="shared" si="273"/>
        <v>1078.69366640017+7.24209128749936i</v>
      </c>
      <c r="I977" t="str">
        <f t="shared" si="274"/>
        <v>96.0273372977523-13203.9052174201i</v>
      </c>
      <c r="K977" t="str">
        <f t="shared" si="275"/>
        <v>0.0111240656204185-0.000100637499729248i</v>
      </c>
      <c r="L977" t="str">
        <f t="shared" si="276"/>
        <v>0.00015-8.19806772618031i</v>
      </c>
      <c r="M977" t="str">
        <f t="shared" si="277"/>
        <v>0.0004-1.44671783403182i</v>
      </c>
      <c r="N977">
        <f t="shared" si="278"/>
        <v>89.921526331877317</v>
      </c>
      <c r="O977">
        <f t="shared" si="279"/>
        <v>58.441122655517788</v>
      </c>
      <c r="P977" s="3">
        <f t="shared" si="280"/>
        <v>58.441122655517788</v>
      </c>
      <c r="Q977" s="3">
        <f t="shared" si="281"/>
        <v>-90.078473668122683</v>
      </c>
      <c r="R977">
        <f t="shared" si="282"/>
        <v>89.921526331877317</v>
      </c>
      <c r="S977">
        <f t="shared" si="283"/>
        <v>3.4421478918745203E-2</v>
      </c>
      <c r="T977">
        <f t="shared" si="266"/>
        <v>58.441122655517788</v>
      </c>
    </row>
    <row r="978" spans="1:20" x14ac:dyDescent="0.25">
      <c r="A978">
        <f t="shared" si="267"/>
        <v>217.09838140990757</v>
      </c>
      <c r="B978">
        <f t="shared" si="284"/>
        <v>34.552280538636431</v>
      </c>
      <c r="C978" t="str">
        <f t="shared" si="268"/>
        <v>-1.14460847411101-832.54646664321i</v>
      </c>
      <c r="D978" t="str">
        <f t="shared" si="269"/>
        <v>3.47812499215569-460.620826420942i</v>
      </c>
      <c r="E978" t="str">
        <f t="shared" si="270"/>
        <v>162.4694704539+0.0252349327907424i</v>
      </c>
      <c r="F978" t="str">
        <f t="shared" si="271"/>
        <v>2.42492492419346-4322.64138261732i</v>
      </c>
      <c r="G978" t="str">
        <f t="shared" si="272"/>
        <v>0.999999999698357-0.0000173678705075537i</v>
      </c>
      <c r="H978" t="str">
        <f t="shared" si="273"/>
        <v>1078.69398606997+7.26961160784675i</v>
      </c>
      <c r="I978" t="str">
        <f t="shared" si="274"/>
        <v>96.0273440451043-13153.9238435301i</v>
      </c>
      <c r="K978" t="str">
        <f t="shared" si="275"/>
        <v>0.0111240585062593-0.000101019855918514i</v>
      </c>
      <c r="L978" t="str">
        <f t="shared" si="276"/>
        <v>0.00015-8.16703300077738i</v>
      </c>
      <c r="M978" t="str">
        <f t="shared" si="277"/>
        <v>0.0004-1.44124111778424i</v>
      </c>
      <c r="N978">
        <f t="shared" si="278"/>
        <v>89.921228188371984</v>
      </c>
      <c r="O978">
        <f t="shared" si="279"/>
        <v>58.408177848631368</v>
      </c>
      <c r="P978" s="3">
        <f t="shared" si="280"/>
        <v>58.408177848631368</v>
      </c>
      <c r="Q978" s="3">
        <f t="shared" si="281"/>
        <v>-90.078771811628016</v>
      </c>
      <c r="R978">
        <f t="shared" si="282"/>
        <v>89.921228188371984</v>
      </c>
      <c r="S978">
        <f t="shared" si="283"/>
        <v>3.4552280538636432E-2</v>
      </c>
      <c r="T978">
        <f t="shared" si="266"/>
        <v>58.408177848631368</v>
      </c>
    </row>
    <row r="979" spans="1:20" x14ac:dyDescent="0.25">
      <c r="A979">
        <f t="shared" si="267"/>
        <v>217.92335525926524</v>
      </c>
      <c r="B979">
        <f t="shared" si="284"/>
        <v>34.683579204683248</v>
      </c>
      <c r="C979" t="str">
        <f t="shared" si="268"/>
        <v>-1.14460751498411-829.394666276052i</v>
      </c>
      <c r="D979" t="str">
        <f t="shared" si="269"/>
        <v>3.47812499209597-458.877094718743i</v>
      </c>
      <c r="E979" t="str">
        <f t="shared" si="270"/>
        <v>162.469469947559+0.0253308337474124i</v>
      </c>
      <c r="F979" t="str">
        <f t="shared" si="271"/>
        <v>2.4249249241879-4306.27752833036i</v>
      </c>
      <c r="G979" t="str">
        <f t="shared" si="272"/>
        <v>0.99999999969606-0.0000174338684154424i</v>
      </c>
      <c r="H979" t="str">
        <f t="shared" si="273"/>
        <v>1078.694308174+7.29723650968498i</v>
      </c>
      <c r="I979" t="str">
        <f t="shared" si="274"/>
        <v>96.0273508438339-13104.1316932522i</v>
      </c>
      <c r="K979" t="str">
        <f t="shared" si="275"/>
        <v>0.0111240513379392-0.000101403664302582i</v>
      </c>
      <c r="L979" t="str">
        <f t="shared" si="276"/>
        <v>0.00015-8.13611576088599i</v>
      </c>
      <c r="M979" t="str">
        <f t="shared" si="277"/>
        <v>0.0004-1.435785134274i</v>
      </c>
      <c r="N979">
        <f t="shared" si="278"/>
        <v>89.920928912567049</v>
      </c>
      <c r="O979">
        <f t="shared" si="279"/>
        <v>58.375233034284193</v>
      </c>
      <c r="P979" s="3">
        <f t="shared" si="280"/>
        <v>58.375233034284193</v>
      </c>
      <c r="Q979" s="3">
        <f t="shared" si="281"/>
        <v>-90.079071087432951</v>
      </c>
      <c r="R979">
        <f t="shared" si="282"/>
        <v>89.920928912567049</v>
      </c>
      <c r="S979">
        <f t="shared" si="283"/>
        <v>3.4683579204683249E-2</v>
      </c>
      <c r="T979">
        <f t="shared" si="266"/>
        <v>58.375233034284193</v>
      </c>
    </row>
    <row r="980" spans="1:20" x14ac:dyDescent="0.25">
      <c r="A980">
        <f t="shared" si="267"/>
        <v>218.75146400925044</v>
      </c>
      <c r="B980">
        <f t="shared" si="284"/>
        <v>34.815376805661046</v>
      </c>
      <c r="C980" t="str">
        <f t="shared" si="268"/>
        <v>-1.14460654855517-826.254797029753i</v>
      </c>
      <c r="D980" t="str">
        <f t="shared" si="269"/>
        <v>3.47812499203579-457.139964117607i</v>
      </c>
      <c r="E980" t="str">
        <f t="shared" si="270"/>
        <v>162.469469437363+0.0254270992216786i</v>
      </c>
      <c r="F980" t="str">
        <f t="shared" si="271"/>
        <v>2.42492492418229-4289.97562129137i</v>
      </c>
      <c r="G980" t="str">
        <f t="shared" si="272"/>
        <v>0.999999999693746-0.0000175001171153805i</v>
      </c>
      <c r="H980" t="str">
        <f t="shared" si="273"/>
        <v>1078.69463273078+7.32496639047228i</v>
      </c>
      <c r="I980" t="str">
        <f t="shared" si="274"/>
        <v>96.0273576943279-13054.5280503094i</v>
      </c>
      <c r="K980" t="str">
        <f t="shared" si="275"/>
        <v>0.011124044115046-0.000101788930391109i</v>
      </c>
      <c r="L980" t="str">
        <f t="shared" si="276"/>
        <v>0.00015-8.10531556175138i</v>
      </c>
      <c r="M980" t="str">
        <f t="shared" si="277"/>
        <v>0.0004-1.43034980501495i</v>
      </c>
      <c r="N980">
        <f t="shared" si="278"/>
        <v>89.920628500167183</v>
      </c>
      <c r="O980">
        <f t="shared" si="279"/>
        <v>58.342288212419462</v>
      </c>
      <c r="P980" s="3">
        <f t="shared" si="280"/>
        <v>58.342288212419462</v>
      </c>
      <c r="Q980" s="3">
        <f t="shared" si="281"/>
        <v>-90.079371499832817</v>
      </c>
      <c r="R980">
        <f t="shared" si="282"/>
        <v>89.920628500167183</v>
      </c>
      <c r="S980">
        <f t="shared" si="283"/>
        <v>3.4815376805661047E-2</v>
      </c>
      <c r="T980">
        <f t="shared" si="266"/>
        <v>58.342288212419462</v>
      </c>
    </row>
    <row r="981" spans="1:20" x14ac:dyDescent="0.25">
      <c r="A981">
        <f t="shared" si="267"/>
        <v>219.58271957248562</v>
      </c>
      <c r="B981">
        <f t="shared" si="284"/>
        <v>34.94767523752256</v>
      </c>
      <c r="C981" t="str">
        <f t="shared" si="268"/>
        <v>-1.14460557476878-823.126813736234i</v>
      </c>
      <c r="D981" t="str">
        <f t="shared" si="269"/>
        <v>3.47812499197513-455.409409628326i</v>
      </c>
      <c r="E981" t="str">
        <f t="shared" si="270"/>
        <v>162.469468923283+0.0255237305997919i</v>
      </c>
      <c r="F981" t="str">
        <f t="shared" si="271"/>
        <v>2.42492492417662-4273.73542699191i</v>
      </c>
      <c r="G981" t="str">
        <f t="shared" si="272"/>
        <v>0.999999999691414-0.0000175666175603781i</v>
      </c>
      <c r="H981" t="str">
        <f t="shared" si="273"/>
        <v>1078.69495975902+7.35280164917845i</v>
      </c>
      <c r="I981" t="str">
        <f t="shared" si="274"/>
        <v>96.0273645969841-13005.1122011369i</v>
      </c>
      <c r="K981" t="str">
        <f t="shared" si="275"/>
        <v>0.0111240368371642-0.000102175659714594i</v>
      </c>
      <c r="L981" t="str">
        <f t="shared" si="276"/>
        <v>0.00015-8.07463196030221i</v>
      </c>
      <c r="M981" t="str">
        <f t="shared" si="277"/>
        <v>0.0004-1.42493505181804i</v>
      </c>
      <c r="N981">
        <f t="shared" si="278"/>
        <v>89.920326946860769</v>
      </c>
      <c r="O981">
        <f t="shared" si="279"/>
        <v>58.309343382979847</v>
      </c>
      <c r="P981" s="3">
        <f t="shared" si="280"/>
        <v>58.309343382979847</v>
      </c>
      <c r="Q981" s="3">
        <f t="shared" si="281"/>
        <v>-90.079673053139231</v>
      </c>
      <c r="R981">
        <f t="shared" si="282"/>
        <v>89.920326946860769</v>
      </c>
      <c r="S981">
        <f t="shared" si="283"/>
        <v>3.4947675237522562E-2</v>
      </c>
      <c r="T981">
        <f t="shared" si="266"/>
        <v>58.309343382979847</v>
      </c>
    </row>
    <row r="982" spans="1:20" x14ac:dyDescent="0.25">
      <c r="A982">
        <f t="shared" si="267"/>
        <v>220.41713390686104</v>
      </c>
      <c r="B982">
        <f t="shared" si="284"/>
        <v>35.080476403425145</v>
      </c>
      <c r="C982" t="str">
        <f t="shared" si="268"/>
        <v>-1.144604593569-820.010671398421i</v>
      </c>
      <c r="D982" t="str">
        <f t="shared" si="269"/>
        <v>3.47812499191403-453.685406356297i</v>
      </c>
      <c r="E982" t="str">
        <f t="shared" si="270"/>
        <v>162.46946840529+0.0256207292732609i</v>
      </c>
      <c r="F982" t="str">
        <f t="shared" si="271"/>
        <v>2.42492492417093-4257.55671181139i</v>
      </c>
      <c r="G982" t="str">
        <f t="shared" si="272"/>
        <v>0.999999999689064-0.0000176333707070661i</v>
      </c>
      <c r="H982" t="str">
        <f t="shared" si="273"/>
        <v>1078.69528927751+7.38074268628958i</v>
      </c>
      <c r="I982" t="str">
        <f t="shared" si="274"/>
        <v>96.0273715522003-12955.8834348709i</v>
      </c>
      <c r="K982" t="str">
        <f t="shared" si="275"/>
        <v>0.0111240295038753-0.00010256385782445i</v>
      </c>
      <c r="L982" t="str">
        <f t="shared" si="276"/>
        <v>0.00015-8.04406451514464i</v>
      </c>
      <c r="M982" t="str">
        <f t="shared" si="277"/>
        <v>0.0004-1.41954079679023i</v>
      </c>
      <c r="N982">
        <f t="shared" si="278"/>
        <v>89.920024248319919</v>
      </c>
      <c r="O982">
        <f t="shared" si="279"/>
        <v>58.276398545907846</v>
      </c>
      <c r="P982" s="3">
        <f t="shared" si="280"/>
        <v>58.276398545907846</v>
      </c>
      <c r="Q982" s="3">
        <f t="shared" si="281"/>
        <v>-90.079975751680081</v>
      </c>
      <c r="R982">
        <f t="shared" si="282"/>
        <v>89.920024248319919</v>
      </c>
      <c r="S982">
        <f t="shared" si="283"/>
        <v>3.5080476403425147E-2</v>
      </c>
      <c r="T982">
        <f t="shared" si="266"/>
        <v>58.276398545907846</v>
      </c>
    </row>
    <row r="983" spans="1:20" x14ac:dyDescent="0.25">
      <c r="A983">
        <f t="shared" si="267"/>
        <v>221.25471901570711</v>
      </c>
      <c r="B983">
        <f t="shared" si="284"/>
        <v>35.213782213758158</v>
      </c>
      <c r="C983" t="str">
        <f t="shared" si="268"/>
        <v>-1.1446036048992-816.90632518955i</v>
      </c>
      <c r="D983" t="str">
        <f t="shared" si="269"/>
        <v>3.47812499185246-451.96792950115i</v>
      </c>
      <c r="E983" t="str">
        <f t="shared" si="270"/>
        <v>162.469467883354+0.0257180966389163i</v>
      </c>
      <c r="F983" t="str">
        <f t="shared" si="271"/>
        <v>2.42492492416519-4241.43924301353i</v>
      </c>
      <c r="G983" t="str">
        <f t="shared" si="272"/>
        <v>0.999999999686697-0.000017700377515711i</v>
      </c>
      <c r="H983" t="str">
        <f t="shared" si="273"/>
        <v>1078.69562130524+7.40878990381404i</v>
      </c>
      <c r="I983" t="str">
        <f t="shared" si="274"/>
        <v>96.0273785603742-12906.8410433394i</v>
      </c>
      <c r="K983" t="str">
        <f t="shared" si="275"/>
        <v>0.0111240221147575-0.000102953530293081i</v>
      </c>
      <c r="L983" t="str">
        <f t="shared" si="276"/>
        <v>0.00015-8.01361278655574i</v>
      </c>
      <c r="M983" t="str">
        <f t="shared" si="277"/>
        <v>0.0004-1.41416696233337i</v>
      </c>
      <c r="N983">
        <f t="shared" si="278"/>
        <v>89.919720400200447</v>
      </c>
      <c r="O983">
        <f t="shared" si="279"/>
        <v>58.243453701145242</v>
      </c>
      <c r="P983" s="3">
        <f t="shared" si="280"/>
        <v>58.243453701145242</v>
      </c>
      <c r="Q983" s="3">
        <f t="shared" si="281"/>
        <v>-90.080279599799553</v>
      </c>
      <c r="R983">
        <f t="shared" si="282"/>
        <v>89.919720400200447</v>
      </c>
      <c r="S983">
        <f t="shared" si="283"/>
        <v>3.5213782213758156E-2</v>
      </c>
      <c r="T983">
        <f t="shared" si="266"/>
        <v>58.243453701145242</v>
      </c>
    </row>
    <row r="984" spans="1:20" x14ac:dyDescent="0.25">
      <c r="A984">
        <f t="shared" si="267"/>
        <v>222.09548694796678</v>
      </c>
      <c r="B984">
        <f t="shared" si="284"/>
        <v>35.347594586170437</v>
      </c>
      <c r="C984" t="str">
        <f t="shared" si="268"/>
        <v>-1.14460260870265-813.813730452579i</v>
      </c>
      <c r="D984" t="str">
        <f t="shared" si="269"/>
        <v>3.47812499179042-450.256954356406i</v>
      </c>
      <c r="E984" t="str">
        <f t="shared" si="270"/>
        <v>162.469467357446+0.0258158340988874i</v>
      </c>
      <c r="F984" t="str">
        <f t="shared" si="271"/>
        <v>2.4249249241594-4225.38278874313i</v>
      </c>
      <c r="G984" t="str">
        <f t="shared" si="272"/>
        <v>0.999999999684311-0.0000177676389502283i</v>
      </c>
      <c r="H984" t="str">
        <f t="shared" si="273"/>
        <v>1078.6959558613+7.43694370528851i</v>
      </c>
      <c r="I984" t="str">
        <f t="shared" si="274"/>
        <v>96.0273856219081-12857.9843210508i</v>
      </c>
      <c r="K984" t="str">
        <f t="shared" si="275"/>
        <v>0.011124014669386-0.000103344682713967i</v>
      </c>
      <c r="L984" t="str">
        <f t="shared" si="276"/>
        <v>0.00015-7.98327633647716i</v>
      </c>
      <c r="M984" t="str">
        <f t="shared" si="277"/>
        <v>0.0004-1.40881347114302i</v>
      </c>
      <c r="N984">
        <f t="shared" si="278"/>
        <v>89.919415398141638</v>
      </c>
      <c r="O984">
        <f t="shared" si="279"/>
        <v>58.21050884863368</v>
      </c>
      <c r="P984" s="3">
        <f t="shared" si="280"/>
        <v>58.21050884863368</v>
      </c>
      <c r="Q984" s="3">
        <f t="shared" si="281"/>
        <v>-90.080584601858362</v>
      </c>
      <c r="R984">
        <f t="shared" si="282"/>
        <v>89.919415398141638</v>
      </c>
      <c r="S984">
        <f t="shared" si="283"/>
        <v>3.5347594586170435E-2</v>
      </c>
      <c r="T984">
        <f t="shared" si="266"/>
        <v>58.21050884863368</v>
      </c>
    </row>
    <row r="985" spans="1:20" x14ac:dyDescent="0.25">
      <c r="A985">
        <f t="shared" si="267"/>
        <v>222.93944979836905</v>
      </c>
      <c r="B985">
        <f t="shared" si="284"/>
        <v>35.481915445597885</v>
      </c>
      <c r="C985" t="str">
        <f t="shared" si="268"/>
        <v>-1.14460160492198-810.732842699479i</v>
      </c>
      <c r="D985" t="str">
        <f t="shared" si="269"/>
        <v>3.47812499172791-448.552456309113i</v>
      </c>
      <c r="E985" t="str">
        <f t="shared" si="270"/>
        <v>162.469466827534+0.0259139430606782i</v>
      </c>
      <c r="F985" t="str">
        <f t="shared" si="271"/>
        <v>2.42492492415357-4209.38711802272i</v>
      </c>
      <c r="G985" t="str">
        <f t="shared" si="272"/>
        <v>0.999999999681907-0.0000178351559781963i</v>
      </c>
      <c r="H985" t="str">
        <f t="shared" si="273"/>
        <v>1078.69629296495+7.46520449578392i</v>
      </c>
      <c r="I985" t="str">
        <f t="shared" si="274"/>
        <v>96.0273927372106-12809.312565185i</v>
      </c>
      <c r="K985" t="str">
        <f t="shared" si="275"/>
        <v>0.0111240071673325-0.000103737320701738i</v>
      </c>
      <c r="L985" t="str">
        <f t="shared" si="276"/>
        <v>0.00015-7.95305472850882i</v>
      </c>
      <c r="M985" t="str">
        <f t="shared" si="277"/>
        <v>0.0004-1.40348024620744i</v>
      </c>
      <c r="N985">
        <f t="shared" si="278"/>
        <v>89.919109237766321</v>
      </c>
      <c r="O985">
        <f t="shared" si="279"/>
        <v>58.177563988313999</v>
      </c>
      <c r="P985" s="3">
        <f t="shared" si="280"/>
        <v>58.177563988313999</v>
      </c>
      <c r="Q985" s="3">
        <f t="shared" si="281"/>
        <v>-90.080890762233679</v>
      </c>
      <c r="R985">
        <f t="shared" si="282"/>
        <v>89.919109237766321</v>
      </c>
      <c r="S985">
        <f t="shared" si="283"/>
        <v>3.5481915445597888E-2</v>
      </c>
      <c r="T985">
        <f t="shared" si="266"/>
        <v>58.177563988313999</v>
      </c>
    </row>
    <row r="986" spans="1:20" x14ac:dyDescent="0.25">
      <c r="A986">
        <f t="shared" si="267"/>
        <v>223.78661970760282</v>
      </c>
      <c r="B986">
        <f t="shared" si="284"/>
        <v>35.616746724291154</v>
      </c>
      <c r="C986" t="str">
        <f t="shared" si="268"/>
        <v>-1.14460059349963-807.663617610649i</v>
      </c>
      <c r="D986" t="str">
        <f t="shared" si="269"/>
        <v>3.47812499166492-446.854410839493i</v>
      </c>
      <c r="E986" t="str">
        <f t="shared" si="270"/>
        <v>162.469466293589+0.0260124249371194i</v>
      </c>
      <c r="F986" t="str">
        <f t="shared" si="271"/>
        <v>2.4249249241477-4193.45200074918i</v>
      </c>
      <c r="G986" t="str">
        <f t="shared" si="272"/>
        <v>0.999999999679485-0.00001790292957087i</v>
      </c>
      <c r="H986" t="str">
        <f t="shared" si="273"/>
        <v>1078.69663263559+7.49357268191105i</v>
      </c>
      <c r="I986" t="str">
        <f t="shared" si="274"/>
        <v>96.0273999066923-12760.8250755824i</v>
      </c>
      <c r="K986" t="str">
        <f t="shared" si="275"/>
        <v>0.0111239996081655-0.000104131449892255i</v>
      </c>
      <c r="L986" t="str">
        <f t="shared" si="276"/>
        <v>0.00015-7.92294752790278i</v>
      </c>
      <c r="M986" t="str">
        <f t="shared" si="277"/>
        <v>0.0004-1.39816721080637i</v>
      </c>
      <c r="N986">
        <f t="shared" si="278"/>
        <v>89.918801914680827</v>
      </c>
      <c r="O986">
        <f t="shared" si="279"/>
        <v>58.144619120126791</v>
      </c>
      <c r="P986" s="3">
        <f t="shared" si="280"/>
        <v>58.144619120126791</v>
      </c>
      <c r="Q986" s="3">
        <f t="shared" si="281"/>
        <v>-90.081198085319173</v>
      </c>
      <c r="R986">
        <f t="shared" si="282"/>
        <v>89.918801914680827</v>
      </c>
      <c r="S986">
        <f t="shared" si="283"/>
        <v>3.5616746724291153E-2</v>
      </c>
      <c r="T986">
        <f t="shared" si="266"/>
        <v>58.144619120126791</v>
      </c>
    </row>
    <row r="987" spans="1:20" x14ac:dyDescent="0.25">
      <c r="A987">
        <f t="shared" si="267"/>
        <v>224.63700886249174</v>
      </c>
      <c r="B987">
        <f t="shared" si="284"/>
        <v>35.752090361843464</v>
      </c>
      <c r="C987" t="str">
        <f t="shared" si="268"/>
        <v>-1.14459957437721-804.60601103426i</v>
      </c>
      <c r="D987" t="str">
        <f t="shared" si="269"/>
        <v>3.47812499160145-445.162793520593i</v>
      </c>
      <c r="E987" t="str">
        <f t="shared" si="270"/>
        <v>162.469465755579+0.0261112811464481i</v>
      </c>
      <c r="F987" t="str">
        <f t="shared" si="271"/>
        <v>2.42492492414178-4177.57720769053i</v>
      </c>
      <c r="G987" t="str">
        <f t="shared" si="272"/>
        <v>0.999999999677045-0.0000179709607031955i</v>
      </c>
      <c r="H987" t="str">
        <f t="shared" si="273"/>
        <v>1078.69697489277+7.52204867182591i</v>
      </c>
      <c r="I987" t="str">
        <f t="shared" si="274"/>
        <v>96.0274071307623-12712.5211547342i</v>
      </c>
      <c r="K987" t="str">
        <f t="shared" si="275"/>
        <v>0.0111239919914504-0.000104527075942687i</v>
      </c>
      <c r="L987" t="str">
        <f t="shared" si="276"/>
        <v>0.00015-7.89295430155688i</v>
      </c>
      <c r="M987" t="str">
        <f t="shared" si="277"/>
        <v>0.0004-1.39287428851003i</v>
      </c>
      <c r="N987">
        <f t="shared" si="278"/>
        <v>89.918493424474889</v>
      </c>
      <c r="O987">
        <f t="shared" si="279"/>
        <v>58.111674244012185</v>
      </c>
      <c r="P987" s="3">
        <f t="shared" si="280"/>
        <v>58.111674244012185</v>
      </c>
      <c r="Q987" s="3">
        <f t="shared" si="281"/>
        <v>-90.081506575525111</v>
      </c>
      <c r="R987">
        <f t="shared" si="282"/>
        <v>89.918493424474889</v>
      </c>
      <c r="S987">
        <f t="shared" si="283"/>
        <v>3.5752090361843465E-2</v>
      </c>
      <c r="T987">
        <f t="shared" si="266"/>
        <v>58.111674244012185</v>
      </c>
    </row>
    <row r="988" spans="1:20" x14ac:dyDescent="0.25">
      <c r="A988">
        <f t="shared" si="267"/>
        <v>225.49062949616925</v>
      </c>
      <c r="B988">
        <f t="shared" si="284"/>
        <v>35.887948305218472</v>
      </c>
      <c r="C988" t="str">
        <f t="shared" si="268"/>
        <v>-1.14459854749621-801.559978985608i</v>
      </c>
      <c r="D988" t="str">
        <f t="shared" si="269"/>
        <v>3.47812499153751-443.477580017931i</v>
      </c>
      <c r="E988" t="str">
        <f t="shared" si="270"/>
        <v>162.469465213473+0.0262105131122848i</v>
      </c>
      <c r="F988" t="str">
        <f t="shared" si="271"/>
        <v>2.42492492413582-4161.76251048253i</v>
      </c>
      <c r="G988" t="str">
        <f t="shared" si="272"/>
        <v>0.999999999674585-0.0000180392503538233i</v>
      </c>
      <c r="H988" t="str">
        <f t="shared" si="273"/>
        <v>1078.69731975619+7.5506328752367i</v>
      </c>
      <c r="I988" t="str">
        <f t="shared" si="274"/>
        <v>96.027414409839-12664.4001077724i</v>
      </c>
      <c r="K988" t="str">
        <f t="shared" si="275"/>
        <v>0.011123984316749-0.000104924204531594i</v>
      </c>
      <c r="L988" t="str">
        <f t="shared" si="276"/>
        <v>0.00015-7.86307461800846i</v>
      </c>
      <c r="M988" t="str">
        <f t="shared" si="277"/>
        <v>0.0004-1.38760140317796i</v>
      </c>
      <c r="N988">
        <f t="shared" si="278"/>
        <v>89.918183762721497</v>
      </c>
      <c r="O988">
        <f t="shared" si="279"/>
        <v>58.078729359909751</v>
      </c>
      <c r="P988" s="3">
        <f t="shared" si="280"/>
        <v>58.078729359909751</v>
      </c>
      <c r="Q988" s="3">
        <f t="shared" si="281"/>
        <v>-90.081816237278503</v>
      </c>
      <c r="R988">
        <f t="shared" si="282"/>
        <v>89.918183762721497</v>
      </c>
      <c r="S988">
        <f t="shared" si="283"/>
        <v>3.5887948305218471E-2</v>
      </c>
      <c r="T988">
        <f t="shared" si="266"/>
        <v>58.078729359909751</v>
      </c>
    </row>
    <row r="989" spans="1:20" x14ac:dyDescent="0.25">
      <c r="A989">
        <f t="shared" si="267"/>
        <v>226.34749388825469</v>
      </c>
      <c r="B989">
        <f t="shared" si="284"/>
        <v>36.024322508778305</v>
      </c>
      <c r="C989" t="str">
        <f t="shared" si="268"/>
        <v>-1.14459751279767-798.525477646523i</v>
      </c>
      <c r="D989" t="str">
        <f t="shared" si="269"/>
        <v>3.47812499147306-441.798746089141i</v>
      </c>
      <c r="E989" t="str">
        <f t="shared" si="270"/>
        <v>162.469464667242+0.0263101222636719i</v>
      </c>
      <c r="F989" t="str">
        <f t="shared" si="271"/>
        <v>2.42492492412981-4146.00768162542i</v>
      </c>
      <c r="G989" t="str">
        <f t="shared" si="272"/>
        <v>0.999999999672108-0.000018107799505123i</v>
      </c>
      <c r="H989" t="str">
        <f t="shared" si="273"/>
        <v>1078.69766724568+7.57932570340871i</v>
      </c>
      <c r="I989" t="str">
        <f t="shared" si="274"/>
        <v>96.0274217443384-12616.4612424592i</v>
      </c>
      <c r="K989" t="str">
        <f t="shared" si="275"/>
        <v>0.0111239765836202-0.000105322841359008i</v>
      </c>
      <c r="L989" t="str">
        <f t="shared" si="276"/>
        <v>0.00015-7.83330804742818i</v>
      </c>
      <c r="M989" t="str">
        <f t="shared" si="277"/>
        <v>0.0004-1.38234847895792i</v>
      </c>
      <c r="N989">
        <f t="shared" si="278"/>
        <v>89.917872924976962</v>
      </c>
      <c r="O989">
        <f t="shared" si="279"/>
        <v>58.045784467758921</v>
      </c>
      <c r="P989" s="3">
        <f t="shared" si="280"/>
        <v>58.045784467758921</v>
      </c>
      <c r="Q989" s="3">
        <f t="shared" si="281"/>
        <v>-90.082127075023038</v>
      </c>
      <c r="R989">
        <f t="shared" si="282"/>
        <v>89.917872924976962</v>
      </c>
      <c r="S989">
        <f t="shared" si="283"/>
        <v>3.6024322508778302E-2</v>
      </c>
      <c r="T989">
        <f t="shared" si="266"/>
        <v>58.045784467758921</v>
      </c>
    </row>
    <row r="990" spans="1:20" x14ac:dyDescent="0.25">
      <c r="A990">
        <f t="shared" si="267"/>
        <v>227.20761436503008</v>
      </c>
      <c r="B990">
        <f t="shared" si="284"/>
        <v>36.161214934311666</v>
      </c>
      <c r="C990" t="str">
        <f t="shared" si="268"/>
        <v>-1.14459647022199-795.502463364669i</v>
      </c>
      <c r="D990" t="str">
        <f t="shared" si="269"/>
        <v>3.47812499140814-440.126267583639i</v>
      </c>
      <c r="E990" t="str">
        <f t="shared" si="270"/>
        <v>162.469464116853+0.0264101100351247i</v>
      </c>
      <c r="F990" t="str">
        <f t="shared" si="271"/>
        <v>2.42492492412376-4130.31249448075i</v>
      </c>
      <c r="G990" t="str">
        <f t="shared" si="272"/>
        <v>0.999999999669611-0.000018176609143197i</v>
      </c>
      <c r="H990" t="str">
        <f t="shared" si="273"/>
        <v>1078.69801738127+7.608127569171i</v>
      </c>
      <c r="I990" t="str">
        <f t="shared" si="274"/>
        <v>96.0274291346859-12568.7038691786i</v>
      </c>
      <c r="K990" t="str">
        <f t="shared" si="275"/>
        <v>0.011123968791619-0.000105722992146507i</v>
      </c>
      <c r="L990" t="str">
        <f t="shared" si="276"/>
        <v>0.00015-7.80365416161406i</v>
      </c>
      <c r="M990" t="str">
        <f t="shared" si="277"/>
        <v>0.0004-1.37711544028484i</v>
      </c>
      <c r="N990">
        <f t="shared" si="278"/>
        <v>89.917560906780807</v>
      </c>
      <c r="O990">
        <f t="shared" si="279"/>
        <v>58.01283956749824</v>
      </c>
      <c r="P990" s="3">
        <f t="shared" si="280"/>
        <v>58.01283956749824</v>
      </c>
      <c r="Q990" s="3">
        <f t="shared" si="281"/>
        <v>-90.082439093219193</v>
      </c>
      <c r="R990">
        <f t="shared" si="282"/>
        <v>89.917560906780807</v>
      </c>
      <c r="S990">
        <f t="shared" si="283"/>
        <v>3.6161214934311667E-2</v>
      </c>
      <c r="T990">
        <f t="shared" si="266"/>
        <v>58.01283956749824</v>
      </c>
    </row>
    <row r="991" spans="1:20" x14ac:dyDescent="0.25">
      <c r="A991">
        <f t="shared" si="267"/>
        <v>228.07100329961719</v>
      </c>
      <c r="B991">
        <f t="shared" si="284"/>
        <v>36.298627551062047</v>
      </c>
      <c r="C991" t="str">
        <f t="shared" si="268"/>
        <v>-1.14459541970914-792.490892652978i</v>
      </c>
      <c r="D991" t="str">
        <f t="shared" si="269"/>
        <v>3.47812499134272-438.460120442256i</v>
      </c>
      <c r="E991" t="str">
        <f t="shared" si="270"/>
        <v>162.469463562274+0.026510477866607i</v>
      </c>
      <c r="F991" t="str">
        <f t="shared" si="271"/>
        <v>2.42492492411766-4114.67672326796i</v>
      </c>
      <c r="G991" t="str">
        <f t="shared" si="272"/>
        <v>0.999999999667095-0.0000182456802578953i</v>
      </c>
      <c r="H991" t="str">
        <f t="shared" si="273"/>
        <v>1078.69837018308+7.63703888692166i</v>
      </c>
      <c r="I991" t="str">
        <f t="shared" si="274"/>
        <v>96.0274365813041-12521.1273009243i</v>
      </c>
      <c r="K991" t="str">
        <f t="shared" si="275"/>
        <v>0.0111239609402975-0.000106124662637303i</v>
      </c>
      <c r="L991" t="str">
        <f t="shared" si="276"/>
        <v>0.00015-7.77411253398493i</v>
      </c>
      <c r="M991" t="str">
        <f t="shared" si="277"/>
        <v>0.0004-1.37190221187969i</v>
      </c>
      <c r="N991">
        <f t="shared" si="278"/>
        <v>89.91724770365569</v>
      </c>
      <c r="O991">
        <f t="shared" si="279"/>
        <v>57.979894659066048</v>
      </c>
      <c r="P991" s="3">
        <f t="shared" si="280"/>
        <v>57.979894659066048</v>
      </c>
      <c r="Q991" s="3">
        <f t="shared" si="281"/>
        <v>-90.08275229634431</v>
      </c>
      <c r="R991">
        <f t="shared" si="282"/>
        <v>89.91724770365569</v>
      </c>
      <c r="S991">
        <f t="shared" si="283"/>
        <v>3.629862755106205E-2</v>
      </c>
      <c r="T991">
        <f t="shared" si="266"/>
        <v>57.979894659066048</v>
      </c>
    </row>
    <row r="992" spans="1:20" x14ac:dyDescent="0.25">
      <c r="A992">
        <f t="shared" si="267"/>
        <v>228.93767311215575</v>
      </c>
      <c r="B992">
        <f t="shared" si="284"/>
        <v>36.436562335756086</v>
      </c>
      <c r="C992" t="str">
        <f t="shared" si="268"/>
        <v>-1.14459436119884-789.490722188989i</v>
      </c>
      <c r="D992" t="str">
        <f t="shared" si="269"/>
        <v>3.4781249912768-436.800280696907i</v>
      </c>
      <c r="E992" t="str">
        <f t="shared" si="270"/>
        <v>162.469463003474+0.0266112272035465i</v>
      </c>
      <c r="F992" t="str">
        <f t="shared" si="271"/>
        <v>2.4249249241115-4099.10014306121i</v>
      </c>
      <c r="G992" t="str">
        <f t="shared" si="272"/>
        <v>0.99999999966456-0.0000183150138428289i</v>
      </c>
      <c r="H992" t="str">
        <f t="shared" si="273"/>
        <v>1078.69872567143+7.66606007263443i</v>
      </c>
      <c r="I992" t="str">
        <f t="shared" si="274"/>
        <v>96.0274440846225-12473.7308532915i</v>
      </c>
      <c r="K992" t="str">
        <f t="shared" si="275"/>
        <v>0.011123953029204-0.000106527858596317i</v>
      </c>
      <c r="L992" t="str">
        <f t="shared" si="276"/>
        <v>0.00015-7.74468273957453i</v>
      </c>
      <c r="M992" t="str">
        <f t="shared" si="277"/>
        <v>0.0004-1.36670871874845i</v>
      </c>
      <c r="N992">
        <f t="shared" si="278"/>
        <v>89.916933311107357</v>
      </c>
      <c r="O992">
        <f t="shared" si="279"/>
        <v>57.946949742400058</v>
      </c>
      <c r="P992" s="3">
        <f t="shared" si="280"/>
        <v>57.946949742400058</v>
      </c>
      <c r="Q992" s="3">
        <f t="shared" si="281"/>
        <v>-90.083066688892643</v>
      </c>
      <c r="R992">
        <f t="shared" si="282"/>
        <v>89.916933311107357</v>
      </c>
      <c r="S992">
        <f t="shared" si="283"/>
        <v>3.6436562335756088E-2</v>
      </c>
      <c r="T992">
        <f t="shared" si="266"/>
        <v>57.946949742400058</v>
      </c>
    </row>
    <row r="993" spans="1:20" x14ac:dyDescent="0.25">
      <c r="A993">
        <f t="shared" si="267"/>
        <v>229.80763626998191</v>
      </c>
      <c r="B993">
        <f t="shared" si="284"/>
        <v>36.575021272631957</v>
      </c>
      <c r="C993" t="str">
        <f t="shared" si="268"/>
        <v>-1.14459329463017-786.501908814253i</v>
      </c>
      <c r="D993" t="str">
        <f t="shared" si="269"/>
        <v>3.47812499121038-435.146724470241i</v>
      </c>
      <c r="E993" t="str">
        <f t="shared" si="270"/>
        <v>162.46946244042+0.0267123594969095i</v>
      </c>
      <c r="F993" t="str">
        <f t="shared" si="271"/>
        <v>2.42492492410532-4083.58252978621i</v>
      </c>
      <c r="G993" t="str">
        <f t="shared" si="272"/>
        <v>0.999999999662006-0.0000183846108953847i</v>
      </c>
      <c r="H993" t="str">
        <f t="shared" si="273"/>
        <v>1078.69908386677+7.6951915438642i</v>
      </c>
      <c r="I993" t="str">
        <f t="shared" si="274"/>
        <v>96.0274516450732-12426.5138444665i</v>
      </c>
      <c r="K993" t="str">
        <f t="shared" si="275"/>
        <v>0.0111239450578837-0.000106932585810266i</v>
      </c>
      <c r="L993" t="str">
        <f t="shared" si="276"/>
        <v>0.00015-7.71536435502543i</v>
      </c>
      <c r="M993" t="str">
        <f t="shared" si="277"/>
        <v>0.0004-1.36153488618096i</v>
      </c>
      <c r="N993">
        <f t="shared" si="278"/>
        <v>89.916617724624544</v>
      </c>
      <c r="O993">
        <f t="shared" si="279"/>
        <v>57.9140048174377</v>
      </c>
      <c r="P993" s="3">
        <f t="shared" si="280"/>
        <v>57.9140048174377</v>
      </c>
      <c r="Q993" s="3">
        <f t="shared" si="281"/>
        <v>-90.083382275375456</v>
      </c>
      <c r="R993">
        <f t="shared" si="282"/>
        <v>89.916617724624544</v>
      </c>
      <c r="S993">
        <f t="shared" si="283"/>
        <v>3.6575021272631958E-2</v>
      </c>
      <c r="T993">
        <f t="shared" si="266"/>
        <v>57.9140048174377</v>
      </c>
    </row>
    <row r="994" spans="1:20" x14ac:dyDescent="0.25">
      <c r="A994">
        <f t="shared" si="267"/>
        <v>230.68090528780786</v>
      </c>
      <c r="B994">
        <f t="shared" si="284"/>
        <v>36.714006353467958</v>
      </c>
      <c r="C994" t="str">
        <f t="shared" si="268"/>
        <v>-1.14459221994181-783.524409533686i</v>
      </c>
      <c r="D994" t="str">
        <f t="shared" si="269"/>
        <v>3.47812499114345-433.499427975295i</v>
      </c>
      <c r="E994" t="str">
        <f t="shared" si="270"/>
        <v>162.469461873081+0.0268138762031621i</v>
      </c>
      <c r="F994" t="str">
        <f t="shared" si="271"/>
        <v>2.42492492409907-4068.12366021684i</v>
      </c>
      <c r="G994" t="str">
        <f t="shared" si="272"/>
        <v>0.999999999659432-0.0000184544724167396i</v>
      </c>
      <c r="H994" t="str">
        <f t="shared" si="273"/>
        <v>1078.69944478972+7.72443371975324i</v>
      </c>
      <c r="I994" t="str">
        <f t="shared" si="274"/>
        <v>96.0274592630898-12379.4755952166i</v>
      </c>
      <c r="K994" t="str">
        <f t="shared" si="275"/>
        <v>0.0111239370258781-0.000107338850087738i</v>
      </c>
      <c r="L994" t="str">
        <f t="shared" si="276"/>
        <v>0.00015-7.68615695858281i</v>
      </c>
      <c r="M994" t="str">
        <f t="shared" si="277"/>
        <v>0.0004-1.35638063974991i</v>
      </c>
      <c r="N994">
        <f t="shared" si="278"/>
        <v>89.91630093967899</v>
      </c>
      <c r="O994">
        <f t="shared" si="279"/>
        <v>57.881059884115771</v>
      </c>
      <c r="P994" s="3">
        <f t="shared" si="280"/>
        <v>57.881059884115771</v>
      </c>
      <c r="Q994" s="3">
        <f t="shared" si="281"/>
        <v>-90.08369906032101</v>
      </c>
      <c r="R994">
        <f t="shared" si="282"/>
        <v>89.91630093967899</v>
      </c>
      <c r="S994">
        <f t="shared" si="283"/>
        <v>3.6714006353467957E-2</v>
      </c>
      <c r="T994">
        <f t="shared" si="266"/>
        <v>57.881059884115771</v>
      </c>
    </row>
    <row r="995" spans="1:20" x14ac:dyDescent="0.25">
      <c r="A995">
        <f t="shared" si="267"/>
        <v>231.55749272790155</v>
      </c>
      <c r="B995">
        <f t="shared" si="284"/>
        <v>36.853519577611138</v>
      </c>
      <c r="C995" t="str">
        <f t="shared" si="268"/>
        <v>-1.14459113707196-780.558181514961i</v>
      </c>
      <c r="D995" t="str">
        <f t="shared" si="269"/>
        <v>3.47812499107601-431.858367515156i</v>
      </c>
      <c r="E995" t="str">
        <f t="shared" si="270"/>
        <v>162.469461301424+0.0269157787843449i</v>
      </c>
      <c r="F995" t="str">
        <f t="shared" si="271"/>
        <v>2.42492492409278-4052.72331197209i</v>
      </c>
      <c r="G995" t="str">
        <f t="shared" si="272"/>
        <v>0.999999999656839-0.0000185245994118752i</v>
      </c>
      <c r="H995" t="str">
        <f t="shared" si="273"/>
        <v>1078.69980846106+7.75378702103735i</v>
      </c>
      <c r="I995" t="str">
        <f t="shared" si="274"/>
        <v>96.0274669391122-12332.6154288811i</v>
      </c>
      <c r="K995" t="str">
        <f t="shared" si="275"/>
        <v>0.0111239289327253-0.00010774665725928i</v>
      </c>
      <c r="L995" t="str">
        <f t="shared" si="276"/>
        <v>0.00015-7.65706013008852i</v>
      </c>
      <c r="M995" t="str">
        <f t="shared" si="277"/>
        <v>0.0004-1.35124590530973i</v>
      </c>
      <c r="N995">
        <f t="shared" si="278"/>
        <v>89.915982951725269</v>
      </c>
      <c r="O995">
        <f t="shared" si="279"/>
        <v>57.848114942370657</v>
      </c>
      <c r="P995" s="3">
        <f t="shared" si="280"/>
        <v>57.848114942370657</v>
      </c>
      <c r="Q995" s="3">
        <f t="shared" si="281"/>
        <v>-90.084017048274731</v>
      </c>
      <c r="R995">
        <f t="shared" si="282"/>
        <v>89.915982951725269</v>
      </c>
      <c r="S995">
        <f t="shared" si="283"/>
        <v>3.6853519577611141E-2</v>
      </c>
      <c r="T995">
        <f t="shared" si="266"/>
        <v>57.848114942370657</v>
      </c>
    </row>
    <row r="996" spans="1:20" x14ac:dyDescent="0.25">
      <c r="A996">
        <f t="shared" si="267"/>
        <v>232.43741120026755</v>
      </c>
      <c r="B996">
        <f t="shared" si="284"/>
        <v>36.993562952006059</v>
      </c>
      <c r="C996" t="str">
        <f t="shared" si="268"/>
        <v>-1.14459004595819-777.603182087884i</v>
      </c>
      <c r="D996" t="str">
        <f t="shared" si="269"/>
        <v>3.47812499100805-430.22351948262i</v>
      </c>
      <c r="E996" t="str">
        <f t="shared" si="270"/>
        <v>162.469460725413+0.0270180687080742i</v>
      </c>
      <c r="F996" t="str">
        <f t="shared" si="271"/>
        <v>2.42492492408645-4037.38126351279i</v>
      </c>
      <c r="G996" t="str">
        <f t="shared" si="272"/>
        <v>0.999999999654226-0.0000185949928895917i</v>
      </c>
      <c r="H996" t="str">
        <f t="shared" si="273"/>
        <v>1078.7001749017+7.78325187005156i</v>
      </c>
      <c r="I996" t="str">
        <f t="shared" si="274"/>
        <v>96.0274746735807-12285.9326713606i</v>
      </c>
      <c r="K996" t="str">
        <f t="shared" si="275"/>
        <v>0.0111239207779599-0.000108156013177475i</v>
      </c>
      <c r="L996" t="str">
        <f t="shared" si="276"/>
        <v>0.00015-7.62807345097478i</v>
      </c>
      <c r="M996" t="str">
        <f t="shared" si="277"/>
        <v>0.0004-1.34613060899555i</v>
      </c>
      <c r="N996">
        <f t="shared" si="278"/>
        <v>89.915663756200829</v>
      </c>
      <c r="O996">
        <f t="shared" si="279"/>
        <v>57.815169992138102</v>
      </c>
      <c r="P996" s="3">
        <f t="shared" si="280"/>
        <v>57.815169992138102</v>
      </c>
      <c r="Q996" s="3">
        <f t="shared" si="281"/>
        <v>-90.084336243799171</v>
      </c>
      <c r="R996">
        <f t="shared" si="282"/>
        <v>89.915663756200829</v>
      </c>
      <c r="S996">
        <f t="shared" si="283"/>
        <v>3.6993562952006058E-2</v>
      </c>
      <c r="T996">
        <f t="shared" si="266"/>
        <v>57.815169992138102</v>
      </c>
    </row>
    <row r="997" spans="1:20" x14ac:dyDescent="0.25">
      <c r="A997">
        <f t="shared" si="267"/>
        <v>233.32067336282856</v>
      </c>
      <c r="B997">
        <f t="shared" si="284"/>
        <v>37.13413849122368</v>
      </c>
      <c r="C997" t="str">
        <f t="shared" si="268"/>
        <v>-1.14458894653797-774.659368743822i</v>
      </c>
      <c r="D997" t="str">
        <f t="shared" si="269"/>
        <v>3.47812499093959-428.594860359849i</v>
      </c>
      <c r="E997" t="str">
        <f t="shared" si="270"/>
        <v>162.469460145019+0.0271207474475061i</v>
      </c>
      <c r="F997" t="str">
        <f t="shared" si="271"/>
        <v>2.42492492408006-4022.09729413841i</v>
      </c>
      <c r="G997" t="str">
        <f t="shared" si="272"/>
        <v>0.999999999651593-0.0000186656538625231i</v>
      </c>
      <c r="H997" t="str">
        <f t="shared" si="273"/>
        <v>1078.70054413274+7.81282869073661i</v>
      </c>
      <c r="I997" t="str">
        <f t="shared" si="274"/>
        <v>96.0274824669404-12239.426651108i</v>
      </c>
      <c r="K997" t="str">
        <f t="shared" si="275"/>
        <v>0.011123912561113-0.000108566923717029i</v>
      </c>
      <c r="L997" t="str">
        <f t="shared" si="276"/>
        <v>0.00015-7.59919650425862i</v>
      </c>
      <c r="M997" t="str">
        <f t="shared" si="277"/>
        <v>0.0004-1.34103467722211i</v>
      </c>
      <c r="N997">
        <f t="shared" si="278"/>
        <v>89.915343348525866</v>
      </c>
      <c r="O997">
        <f t="shared" si="279"/>
        <v>57.782225033353782</v>
      </c>
      <c r="P997" s="3">
        <f t="shared" si="280"/>
        <v>57.782225033353782</v>
      </c>
      <c r="Q997" s="3">
        <f t="shared" si="281"/>
        <v>-90.084656651474134</v>
      </c>
      <c r="R997">
        <f t="shared" si="282"/>
        <v>89.915343348525866</v>
      </c>
      <c r="S997">
        <f t="shared" si="283"/>
        <v>3.7134138491223684E-2</v>
      </c>
      <c r="T997">
        <f t="shared" si="266"/>
        <v>57.782225033353782</v>
      </c>
    </row>
    <row r="998" spans="1:20" x14ac:dyDescent="0.25">
      <c r="A998">
        <f t="shared" si="267"/>
        <v>234.20729192160729</v>
      </c>
      <c r="B998">
        <f t="shared" si="284"/>
        <v>37.275248217490329</v>
      </c>
      <c r="C998" t="str">
        <f t="shared" si="268"/>
        <v>-1.14458783874808-771.72669913502i</v>
      </c>
      <c r="D998" t="str">
        <f t="shared" si="269"/>
        <v>3.47812499087061-426.972366718034i</v>
      </c>
      <c r="E998" t="str">
        <f t="shared" si="270"/>
        <v>162.469459560209+0.0272238164814596i</v>
      </c>
      <c r="F998" t="str">
        <f t="shared" si="271"/>
        <v>2.42492492407363-4006.87118398394i</v>
      </c>
      <c r="G998" t="str">
        <f t="shared" si="272"/>
        <v>0.99999999964894-0.0000187365833471509i</v>
      </c>
      <c r="H998" t="str">
        <f t="shared" si="273"/>
        <v>1078.70091617544+7.84251790864506i</v>
      </c>
      <c r="I998" t="str">
        <f t="shared" si="274"/>
        <v>96.0274903196425-12193.0966991187i</v>
      </c>
      <c r="K998" t="str">
        <f t="shared" si="275"/>
        <v>0.0111239042817119-0.00010897939477485i</v>
      </c>
      <c r="L998" t="str">
        <f t="shared" si="276"/>
        <v>0.00015-7.57042887453534i</v>
      </c>
      <c r="M998" t="str">
        <f t="shared" si="277"/>
        <v>0.0004-1.33595803668271i</v>
      </c>
      <c r="N998">
        <f t="shared" si="278"/>
        <v>89.915021724103241</v>
      </c>
      <c r="O998">
        <f t="shared" si="279"/>
        <v>57.749280065952448</v>
      </c>
      <c r="P998" s="3">
        <f t="shared" si="280"/>
        <v>57.749280065952448</v>
      </c>
      <c r="Q998" s="3">
        <f t="shared" si="281"/>
        <v>-90.084978275896759</v>
      </c>
      <c r="R998">
        <f t="shared" si="282"/>
        <v>89.915021724103241</v>
      </c>
      <c r="S998">
        <f t="shared" si="283"/>
        <v>3.7275248217490328E-2</v>
      </c>
      <c r="T998">
        <f t="shared" si="266"/>
        <v>57.749280065952448</v>
      </c>
    </row>
    <row r="999" spans="1:20" x14ac:dyDescent="0.25">
      <c r="A999">
        <f t="shared" si="267"/>
        <v>235.09727963090941</v>
      </c>
      <c r="B999">
        <f t="shared" si="284"/>
        <v>37.416894160716794</v>
      </c>
      <c r="C999" t="str">
        <f t="shared" si="268"/>
        <v>-1.14458672252459-768.805131074038i</v>
      </c>
      <c r="D999" t="str">
        <f t="shared" si="269"/>
        <v>3.47812499080109-425.356015217059i</v>
      </c>
      <c r="E999" t="str">
        <f t="shared" si="270"/>
        <v>162.469458970945+0.0273272772943877i</v>
      </c>
      <c r="F999" t="str">
        <f t="shared" si="271"/>
        <v>2.42492492406716-3991.70271401664i</v>
      </c>
      <c r="G999" t="str">
        <f t="shared" si="272"/>
        <v>0.999999999646267-0.0000188077823638199i</v>
      </c>
      <c r="H999" t="str">
        <f t="shared" si="273"/>
        <v>1078.70129105119+7.8723199509467i</v>
      </c>
      <c r="I999" t="str">
        <f t="shared" si="274"/>
        <v>96.0274982321339-12146.9421489207i</v>
      </c>
      <c r="K999" t="str">
        <f t="shared" si="275"/>
        <v>0.0111238959392807-0.000109393432270132i</v>
      </c>
      <c r="L999" t="str">
        <f t="shared" si="276"/>
        <v>0.00015-7.54177014797307i</v>
      </c>
      <c r="M999" t="str">
        <f t="shared" si="277"/>
        <v>0.0004-1.33090061434819i</v>
      </c>
      <c r="N999">
        <f t="shared" si="278"/>
        <v>89.914698878318561</v>
      </c>
      <c r="O999">
        <f t="shared" si="279"/>
        <v>57.716335089868444</v>
      </c>
      <c r="P999" s="3">
        <f t="shared" si="280"/>
        <v>57.716335089868444</v>
      </c>
      <c r="Q999" s="3">
        <f t="shared" si="281"/>
        <v>-90.085301121681439</v>
      </c>
      <c r="R999">
        <f t="shared" si="282"/>
        <v>89.914698878318561</v>
      </c>
      <c r="S999">
        <f t="shared" si="283"/>
        <v>3.7416894160716793E-2</v>
      </c>
      <c r="T999">
        <f t="shared" si="266"/>
        <v>57.716335089868444</v>
      </c>
    </row>
    <row r="1000" spans="1:20" x14ac:dyDescent="0.25">
      <c r="A1000">
        <f t="shared" si="267"/>
        <v>235.99064929350689</v>
      </c>
      <c r="B1000">
        <f t="shared" si="284"/>
        <v>37.559078358527522</v>
      </c>
      <c r="C1000" t="str">
        <f t="shared" si="268"/>
        <v>-1.14458559780362-765.894622533152i</v>
      </c>
      <c r="D1000" t="str">
        <f t="shared" si="269"/>
        <v>3.47812499073104-423.745782605164i</v>
      </c>
      <c r="E1000" t="str">
        <f t="shared" si="270"/>
        <v>162.469458377198+0.0274311313763576i</v>
      </c>
      <c r="F1000" t="str">
        <f t="shared" si="271"/>
        <v>2.42492492406062-3976.59166603298i</v>
      </c>
      <c r="G1000" t="str">
        <f t="shared" si="272"/>
        <v>0.999999999643574-0.0000188792519367515i</v>
      </c>
      <c r="H1000" t="str">
        <f t="shared" si="273"/>
        <v>1078.70166878159+7.90223524643599i</v>
      </c>
      <c r="I1000" t="str">
        <f t="shared" si="274"/>
        <v>96.0275062048743-12100.9623365654i</v>
      </c>
      <c r="K1000" t="str">
        <f t="shared" si="275"/>
        <v>0.0111238875333395-0.000109809042144441i</v>
      </c>
      <c r="L1000" t="str">
        <f t="shared" si="276"/>
        <v>0.00015-7.5132199123063i</v>
      </c>
      <c r="M1000" t="str">
        <f t="shared" si="277"/>
        <v>0.0004-1.32586233746582i</v>
      </c>
      <c r="N1000">
        <f t="shared" si="278"/>
        <v>89.91437480653984</v>
      </c>
      <c r="O1000">
        <f t="shared" si="279"/>
        <v>57.683390105035812</v>
      </c>
      <c r="P1000" s="3">
        <f t="shared" si="280"/>
        <v>57.683390105035812</v>
      </c>
      <c r="Q1000" s="3">
        <f t="shared" si="281"/>
        <v>-90.08562519346016</v>
      </c>
      <c r="R1000">
        <f t="shared" si="282"/>
        <v>89.91437480653984</v>
      </c>
      <c r="S1000">
        <f t="shared" si="283"/>
        <v>3.7559078358527523E-2</v>
      </c>
      <c r="T1000">
        <f t="shared" si="266"/>
        <v>57.683390105035812</v>
      </c>
    </row>
    <row r="1001" spans="1:20" x14ac:dyDescent="0.25">
      <c r="A1001">
        <f t="shared" si="267"/>
        <v>236.88741376082226</v>
      </c>
      <c r="B1001">
        <f t="shared" si="284"/>
        <v>37.70180285628993</v>
      </c>
      <c r="C1001" t="str">
        <f t="shared" si="268"/>
        <v>-1.14458446452016-762.995131643708i</v>
      </c>
      <c r="D1001" t="str">
        <f t="shared" si="269"/>
        <v>3.47812499066047-422.141645718615i</v>
      </c>
      <c r="E1001" t="str">
        <f t="shared" si="270"/>
        <v>162.469457778929+0.0275353802231742i</v>
      </c>
      <c r="F1001" t="str">
        <f t="shared" si="271"/>
        <v>2.42492492405404-3961.53782265549i</v>
      </c>
      <c r="G1001" t="str">
        <f t="shared" si="272"/>
        <v>0.99999999964086-0.0000189509930940597i</v>
      </c>
      <c r="H1001" t="str">
        <f t="shared" si="273"/>
        <v>1078.70204938835+7.93226422553683i</v>
      </c>
      <c r="I1001" t="str">
        <f t="shared" si="274"/>
        <v>96.0275142383194-12055.1566006177i</v>
      </c>
      <c r="K1001" t="str">
        <f t="shared" si="275"/>
        <v>0.011123879063405-0.000110226230361793i</v>
      </c>
      <c r="L1001" t="str">
        <f t="shared" si="276"/>
        <v>0.00015-7.48477775683034i</v>
      </c>
      <c r="M1001" t="str">
        <f t="shared" si="277"/>
        <v>0.0004-1.3208431335583i</v>
      </c>
      <c r="N1001">
        <f t="shared" si="278"/>
        <v>89.914049504117742</v>
      </c>
      <c r="O1001">
        <f t="shared" si="279"/>
        <v>57.650445111387818</v>
      </c>
      <c r="P1001" s="3">
        <f t="shared" si="280"/>
        <v>57.650445111387818</v>
      </c>
      <c r="Q1001" s="3">
        <f t="shared" si="281"/>
        <v>-90.085950495882258</v>
      </c>
      <c r="R1001">
        <f t="shared" si="282"/>
        <v>89.914049504117742</v>
      </c>
      <c r="S1001">
        <f t="shared" si="283"/>
        <v>3.7701802856289927E-2</v>
      </c>
      <c r="T1001">
        <f t="shared" si="266"/>
        <v>57.650445111387818</v>
      </c>
    </row>
    <row r="1002" spans="1:20" x14ac:dyDescent="0.25">
      <c r="A1002">
        <f t="shared" si="267"/>
        <v>237.78758593311341</v>
      </c>
      <c r="B1002">
        <f t="shared" si="284"/>
        <v>37.845069707143836</v>
      </c>
      <c r="C1002" t="str">
        <f t="shared" si="268"/>
        <v>-1.14458332260929-760.106616695573i</v>
      </c>
      <c r="D1002" t="str">
        <f t="shared" si="269"/>
        <v>3.47812499058936-420.543581481362i</v>
      </c>
      <c r="E1002" t="str">
        <f t="shared" si="270"/>
        <v>162.469457176109+0.0276400253362802i</v>
      </c>
      <c r="F1002" t="str">
        <f t="shared" si="271"/>
        <v>2.42492492404741-3946.54096732956i</v>
      </c>
      <c r="G1002" t="str">
        <f t="shared" si="272"/>
        <v>0.999999999638125-0.0000190230068677652i</v>
      </c>
      <c r="H1002" t="str">
        <f t="shared" si="273"/>
        <v>1078.7024328934+7.96240732030998i</v>
      </c>
      <c r="I1002" t="str">
        <f t="shared" si="274"/>
        <v>96.0275223329337-12009.5242821468i</v>
      </c>
      <c r="K1002" t="str">
        <f t="shared" si="275"/>
        <v>0.01112387052899-0.000110645002908743i</v>
      </c>
      <c r="L1002" t="str">
        <f t="shared" si="276"/>
        <v>0.00015-7.45644327239525i</v>
      </c>
      <c r="M1002" t="str">
        <f t="shared" si="277"/>
        <v>0.0004-1.31584293042269i</v>
      </c>
      <c r="N1002">
        <f t="shared" si="278"/>
        <v>89.913722966385279</v>
      </c>
      <c r="O1002">
        <f t="shared" si="279"/>
        <v>57.617500108857513</v>
      </c>
      <c r="P1002" s="3">
        <f t="shared" si="280"/>
        <v>57.617500108857513</v>
      </c>
      <c r="Q1002" s="3">
        <f t="shared" si="281"/>
        <v>-90.086277033614721</v>
      </c>
      <c r="R1002">
        <f t="shared" si="282"/>
        <v>89.913722966385279</v>
      </c>
      <c r="S1002">
        <f t="shared" si="283"/>
        <v>3.7845069707143839E-2</v>
      </c>
      <c r="T1002">
        <f t="shared" si="266"/>
        <v>57.617500108857513</v>
      </c>
    </row>
    <row r="1003" spans="1:20" x14ac:dyDescent="0.25">
      <c r="A1003">
        <f t="shared" si="267"/>
        <v>238.69117875965924</v>
      </c>
      <c r="B1003">
        <f t="shared" si="284"/>
        <v>37.988880972030984</v>
      </c>
      <c r="C1003" t="str">
        <f t="shared" si="268"/>
        <v>-1.14458217200523-757.229036136477i</v>
      </c>
      <c r="D1003" t="str">
        <f t="shared" si="269"/>
        <v>3.47812499051769-418.951566904715i</v>
      </c>
      <c r="E1003" t="str">
        <f t="shared" si="270"/>
        <v>162.469456568698+0.0277450682228835i</v>
      </c>
      <c r="F1003" t="str">
        <f t="shared" si="271"/>
        <v>2.42492492404073-3931.60088432039i</v>
      </c>
      <c r="G1003" t="str">
        <f t="shared" si="272"/>
        <v>0.99999999963537-0.00001909529429381i</v>
      </c>
      <c r="H1003" t="str">
        <f t="shared" si="273"/>
        <v>1078.70281931879+7.99266496445832i</v>
      </c>
      <c r="I1003" t="str">
        <f t="shared" si="274"/>
        <v>96.0275304891806-11964.0647247164i</v>
      </c>
      <c r="K1003" t="str">
        <f t="shared" si="275"/>
        <v>0.0111238619296039-0.000111065365794468i</v>
      </c>
      <c r="L1003" t="str">
        <f t="shared" si="276"/>
        <v>0.00015-7.42821605139992i</v>
      </c>
      <c r="M1003" t="str">
        <f t="shared" si="277"/>
        <v>0.0004-1.3108616561294i</v>
      </c>
      <c r="N1003">
        <f t="shared" si="278"/>
        <v>89.913395188657887</v>
      </c>
      <c r="O1003">
        <f t="shared" si="279"/>
        <v>57.584555097377134</v>
      </c>
      <c r="P1003" s="3">
        <f t="shared" si="280"/>
        <v>57.584555097377134</v>
      </c>
      <c r="Q1003" s="3">
        <f t="shared" si="281"/>
        <v>-90.086604811342113</v>
      </c>
      <c r="R1003">
        <f t="shared" si="282"/>
        <v>89.913395188657887</v>
      </c>
      <c r="S1003">
        <f t="shared" si="283"/>
        <v>3.7988880972030986E-2</v>
      </c>
      <c r="T1003">
        <f t="shared" si="266"/>
        <v>57.584555097377134</v>
      </c>
    </row>
    <row r="1004" spans="1:20" x14ac:dyDescent="0.25">
      <c r="A1004">
        <f t="shared" si="267"/>
        <v>239.59820523894595</v>
      </c>
      <c r="B1004">
        <f t="shared" si="284"/>
        <v>38.133238719724702</v>
      </c>
      <c r="C1004" t="str">
        <f t="shared" si="268"/>
        <v>-1.14458101264181-754.362348571479i</v>
      </c>
      <c r="D1004" t="str">
        <f t="shared" si="269"/>
        <v>3.47812499044549-417.36557908701i</v>
      </c>
      <c r="E1004" t="str">
        <f t="shared" si="270"/>
        <v>162.469455956666+0.0278505103959104i</v>
      </c>
      <c r="F1004" t="str">
        <f t="shared" si="271"/>
        <v>2.42492492403399-3916.71735870987i</v>
      </c>
      <c r="G1004" t="str">
        <f t="shared" si="272"/>
        <v>0.999999999632593-0.0000191678564120733i</v>
      </c>
      <c r="H1004" t="str">
        <f t="shared" si="273"/>
        <v>1078.70320868677+8.02303759333377i</v>
      </c>
      <c r="I1004" t="str">
        <f t="shared" si="274"/>
        <v>96.0275387075299-11918.7772743755i</v>
      </c>
      <c r="K1004" t="str">
        <f t="shared" si="275"/>
        <v>0.0111238532647521-0.000111487325050849i</v>
      </c>
      <c r="L1004" t="str">
        <f t="shared" si="276"/>
        <v>0.00015-7.40009568778637i</v>
      </c>
      <c r="M1004" t="str">
        <f t="shared" si="277"/>
        <v>0.0004-1.30589923902112i</v>
      </c>
      <c r="N1004">
        <f t="shared" si="278"/>
        <v>89.913066166233278</v>
      </c>
      <c r="O1004">
        <f t="shared" si="279"/>
        <v>57.55161007687876</v>
      </c>
      <c r="P1004" s="3">
        <f t="shared" si="280"/>
        <v>57.55161007687876</v>
      </c>
      <c r="Q1004" s="3">
        <f t="shared" si="281"/>
        <v>-90.086933833766722</v>
      </c>
      <c r="R1004">
        <f t="shared" si="282"/>
        <v>89.913066166233278</v>
      </c>
      <c r="S1004">
        <f t="shared" si="283"/>
        <v>3.8133238719724703E-2</v>
      </c>
      <c r="T1004">
        <f t="shared" ref="T1004:T1067" si="285">P1004</f>
        <v>57.55161007687876</v>
      </c>
    </row>
    <row r="1005" spans="1:20" x14ac:dyDescent="0.25">
      <c r="A1005">
        <f t="shared" ref="A1005:A1068" si="286">2*PI()*B1005</f>
        <v>240.50867841885392</v>
      </c>
      <c r="B1005">
        <f t="shared" si="284"/>
        <v>38.278145026859654</v>
      </c>
      <c r="C1005" t="str">
        <f t="shared" ref="C1005:C1068" si="287">IMPRODUCT(D1005,E1005,$C$40,,K1005,$C$41)</f>
        <v>-1.14457984445246-751.506512762288i</v>
      </c>
      <c r="D1005" t="str">
        <f t="shared" ref="D1005:D1068" si="288">IMDIV(IMPRODUCT($C$37,$C$38,COMPLEX(1,A1005/$C$38)),IMSUM(-1*A1005*A1005/$C$39,COMPLEX(0,1*A1005)))</f>
        <v>3.47812499037274-415.785595213281i</v>
      </c>
      <c r="E1005" t="str">
        <f t="shared" ref="E1005:E1068" si="289">IMDIV(IMPRODUCT(IMSUM(F1005,G1005),$C$29,H1005),IMSUM(1,I1005))</f>
        <v>162.469455339973+0.0279563533740787i</v>
      </c>
      <c r="F1005" t="str">
        <f t="shared" ref="F1005:F1068" si="290">IMDIV(IMPRODUCT($C$14,$C$15,COMPLEX(1,A1005/$C$15)),IMSUM(-1*A1005*A1005/$C$16,COMPLEX(0,A1005)))</f>
        <v>2.42492492402721-3901.8901763935i</v>
      </c>
      <c r="G1005" t="str">
        <f t="shared" ref="G1005:G1068" si="291">IMDIV(1,COMPLEX(1,A1005*$C$9*$C$10))</f>
        <v>0.999999999629796-0.0000192406942663853i</v>
      </c>
      <c r="H1005" t="str">
        <f t="shared" ref="H1005:H1068" si="292">IMDIV($C$3,IMSUM(K1005,COMPLEX(0,$C$28*A1005)))</f>
        <v>1078.70360101976+8.05352564394355i</v>
      </c>
      <c r="I1005" t="str">
        <f t="shared" ref="I1005:I1068" si="293">IMPRODUCT(F1005,$C$29,H1005,$C$31)</f>
        <v>96.0275469884579-11873.6612796493i</v>
      </c>
      <c r="K1005" t="str">
        <f t="shared" ref="K1005:K1068" si="294">IF($C$26&lt;=0,IMDIV(1,IMSUM(IMDIV(1,L1005),1/$C$18)),IMDIV(1,IMSUM(IMDIV(1,L1005),1/$C$18,IMDIV(1,M1005))))</f>
        <v>0.0111238445339362-0.00011191088673256i</v>
      </c>
      <c r="L1005" t="str">
        <f t="shared" ref="L1005:L1068" si="295">IMSUM($C$21/$C$22,IMDIV(1,COMPLEX(0,$C$20*$C$22*A1005)))</f>
        <v>0.00015-7.37208177703359i</v>
      </c>
      <c r="M1005" t="str">
        <f t="shared" ref="M1005:M1068" si="296">IMSUM($C$25/$C$26,IMDIV(1,COMPLEX(0,$C$24*$C$26*A1005)))</f>
        <v>0.0004-1.30095560771181i</v>
      </c>
      <c r="N1005">
        <f t="shared" ref="N1005:N1068" si="297">ABS(R1005)</f>
        <v>89.912735894391446</v>
      </c>
      <c r="O1005">
        <f t="shared" ref="O1005:O1068" si="298">ABS(P1005)</f>
        <v>57.518665047293432</v>
      </c>
      <c r="P1005" s="3">
        <f t="shared" ref="P1005:P1068" si="299">20*LOG10(IMABS(C1005))</f>
        <v>57.518665047293432</v>
      </c>
      <c r="Q1005" s="3">
        <f t="shared" ref="Q1005:Q1068" si="300">IMARGUMENT(C1005)*180/PI()</f>
        <v>-90.087264105608554</v>
      </c>
      <c r="R1005">
        <f t="shared" ref="R1005:R1068" si="301">IF(Q1005&lt;0,Q1005+180,Q1005-180)</f>
        <v>89.912735894391446</v>
      </c>
      <c r="S1005">
        <f t="shared" ref="S1005:S1068" si="302">B1005/1000</f>
        <v>3.8278145026859653E-2</v>
      </c>
      <c r="T1005">
        <f t="shared" si="285"/>
        <v>57.518665047293432</v>
      </c>
    </row>
    <row r="1006" spans="1:20" x14ac:dyDescent="0.25">
      <c r="A1006">
        <f t="shared" si="286"/>
        <v>241.42261139684558</v>
      </c>
      <c r="B1006">
        <f t="shared" ref="B1006:B1069" si="303">B1005*(1+B$42)</f>
        <v>38.423601977961724</v>
      </c>
      <c r="C1006" t="str">
        <f t="shared" si="287"/>
        <v>-1.14457866736994-748.661487626784i</v>
      </c>
      <c r="D1006" t="str">
        <f t="shared" si="288"/>
        <v>3.47812499029943-414.211592554927i</v>
      </c>
      <c r="E1006" t="str">
        <f t="shared" si="289"/>
        <v>162.469454718588+0.0280625986818483i</v>
      </c>
      <c r="F1006" t="str">
        <f t="shared" si="290"/>
        <v>2.42492492402037-3887.11912407727i</v>
      </c>
      <c r="G1006" t="str">
        <f t="shared" si="291"/>
        <v>0.999999999626977-0.0000193138089045431i</v>
      </c>
      <c r="H1006" t="str">
        <f t="shared" si="292"/>
        <v>1078.70399634032+8.08412955495558i</v>
      </c>
      <c r="I1006" t="str">
        <f t="shared" si="293"/>
        <v>96.027555332436-11828.7160915287i</v>
      </c>
      <c r="K1006" t="str">
        <f t="shared" si="294"/>
        <v>0.0111238357366544-0.000112336056917149i</v>
      </c>
      <c r="L1006" t="str">
        <f t="shared" si="295"/>
        <v>0.00015-7.34417391615223i</v>
      </c>
      <c r="M1006" t="str">
        <f t="shared" si="296"/>
        <v>0.0004-1.29603069108569i</v>
      </c>
      <c r="N1006">
        <f t="shared" si="297"/>
        <v>89.912404368394505</v>
      </c>
      <c r="O1006">
        <f t="shared" si="298"/>
        <v>57.485720008552363</v>
      </c>
      <c r="P1006" s="3">
        <f t="shared" si="299"/>
        <v>57.485720008552363</v>
      </c>
      <c r="Q1006" s="3">
        <f t="shared" si="300"/>
        <v>-90.087595631605495</v>
      </c>
      <c r="R1006">
        <f t="shared" si="301"/>
        <v>89.912404368394505</v>
      </c>
      <c r="S1006">
        <f t="shared" si="302"/>
        <v>3.8423601977961727E-2</v>
      </c>
      <c r="T1006">
        <f t="shared" si="285"/>
        <v>57.485720008552363</v>
      </c>
    </row>
    <row r="1007" spans="1:20" x14ac:dyDescent="0.25">
      <c r="A1007">
        <f t="shared" si="286"/>
        <v>242.34001732015361</v>
      </c>
      <c r="B1007">
        <f t="shared" si="303"/>
        <v>38.569611665477979</v>
      </c>
      <c r="C1007" t="str">
        <f t="shared" si="287"/>
        <v>-1.14457748132649-745.827232238302i</v>
      </c>
      <c r="D1007" t="str">
        <f t="shared" si="288"/>
        <v>3.47812499022556-412.643548469394i</v>
      </c>
      <c r="E1007" t="str">
        <f t="shared" si="289"/>
        <v>162.469454092472+0.0281692478495495i</v>
      </c>
      <c r="F1007" t="str">
        <f t="shared" si="290"/>
        <v>2.42492492401348-3872.40398927464i</v>
      </c>
      <c r="G1007" t="str">
        <f t="shared" si="291"/>
        <v>0.999999999624136-0.0000193872013783254i</v>
      </c>
      <c r="H1007" t="str">
        <f t="shared" si="292"/>
        <v>1078.70439467121+8.11484976670609i</v>
      </c>
      <c r="I1007" t="str">
        <f t="shared" si="293"/>
        <v>96.027563739947-11783.9410634622i</v>
      </c>
      <c r="K1007" t="str">
        <f t="shared" si="294"/>
        <v>0.0111238268724006-0.000112762841705125i</v>
      </c>
      <c r="L1007" t="str">
        <f t="shared" si="295"/>
        <v>0.00015-7.31637170367824i</v>
      </c>
      <c r="M1007" t="str">
        <f t="shared" si="296"/>
        <v>0.0004-1.29112441829616i</v>
      </c>
      <c r="N1007">
        <f t="shared" si="297"/>
        <v>89.912071583486721</v>
      </c>
      <c r="O1007">
        <f t="shared" si="298"/>
        <v>57.452774960585572</v>
      </c>
      <c r="P1007" s="3">
        <f t="shared" si="299"/>
        <v>57.452774960585572</v>
      </c>
      <c r="Q1007" s="3">
        <f t="shared" si="300"/>
        <v>-90.087928416513279</v>
      </c>
      <c r="R1007">
        <f t="shared" si="301"/>
        <v>89.912071583486721</v>
      </c>
      <c r="S1007">
        <f t="shared" si="302"/>
        <v>3.8569611665477982E-2</v>
      </c>
      <c r="T1007">
        <f t="shared" si="285"/>
        <v>57.452774960585572</v>
      </c>
    </row>
    <row r="1008" spans="1:20" x14ac:dyDescent="0.25">
      <c r="A1008">
        <f t="shared" si="286"/>
        <v>243.26090938597019</v>
      </c>
      <c r="B1008">
        <f t="shared" si="303"/>
        <v>38.716176189806795</v>
      </c>
      <c r="C1008" t="str">
        <f t="shared" si="287"/>
        <v>-1.1445762862541-743.003705825143i</v>
      </c>
      <c r="D1008" t="str">
        <f t="shared" si="288"/>
        <v>3.47812499015114-411.08144039984i</v>
      </c>
      <c r="E1008" t="str">
        <f t="shared" si="289"/>
        <v>162.469453461592+0.0282763024132818i</v>
      </c>
      <c r="F1008" t="str">
        <f t="shared" si="290"/>
        <v>2.42492492400655-3857.74456030347i</v>
      </c>
      <c r="G1008" t="str">
        <f t="shared" si="291"/>
        <v>0.999999999621275-0.0000194608727435073i</v>
      </c>
      <c r="H1008" t="str">
        <f t="shared" si="292"/>
        <v>1078.70479603537+8.1456867212052i</v>
      </c>
      <c r="I1008" t="str">
        <f t="shared" si="293"/>
        <v>96.0275722114759-11739.3355513462i</v>
      </c>
      <c r="K1008" t="str">
        <f t="shared" si="294"/>
        <v>0.0111238179406651-0.000113191247220046i</v>
      </c>
      <c r="L1008" t="str">
        <f t="shared" si="295"/>
        <v>0.00015-7.28867473966753i</v>
      </c>
      <c r="M1008" t="str">
        <f t="shared" si="296"/>
        <v>0.0004-1.28623671876486i</v>
      </c>
      <c r="N1008">
        <f t="shared" si="297"/>
        <v>89.911737534894414</v>
      </c>
      <c r="O1008">
        <f t="shared" si="298"/>
        <v>57.419829903323006</v>
      </c>
      <c r="P1008" s="3">
        <f t="shared" si="299"/>
        <v>57.419829903323006</v>
      </c>
      <c r="Q1008" s="3">
        <f t="shared" si="300"/>
        <v>-90.088262465105586</v>
      </c>
      <c r="R1008">
        <f t="shared" si="301"/>
        <v>89.911737534894414</v>
      </c>
      <c r="S1008">
        <f t="shared" si="302"/>
        <v>3.8716176189806793E-2</v>
      </c>
      <c r="T1008">
        <f t="shared" si="285"/>
        <v>57.419829903323006</v>
      </c>
    </row>
    <row r="1009" spans="1:20" x14ac:dyDescent="0.25">
      <c r="A1009">
        <f t="shared" si="286"/>
        <v>244.18530084163689</v>
      </c>
      <c r="B1009">
        <f t="shared" si="303"/>
        <v>38.863297659328062</v>
      </c>
      <c r="C1009" t="str">
        <f t="shared" si="287"/>
        <v>-1.14457508208377-740.190867769923i</v>
      </c>
      <c r="D1009" t="str">
        <f t="shared" si="288"/>
        <v>3.47812499007614-409.525245874816i</v>
      </c>
      <c r="E1009" t="str">
        <f t="shared" si="289"/>
        <v>162.469452825908+0.0283837639150499i</v>
      </c>
      <c r="F1009" t="str">
        <f t="shared" si="290"/>
        <v>2.42492492399955-3843.14062628293i</v>
      </c>
      <c r="G1009" t="str">
        <f t="shared" si="291"/>
        <v>0.999999999618391-0.0000195348240598763i</v>
      </c>
      <c r="H1009" t="str">
        <f t="shared" si="292"/>
        <v>1078.70520045587+8.17664086214305i</v>
      </c>
      <c r="I1009" t="str">
        <f t="shared" si="293"/>
        <v>96.0275807475058-11694.8989135152i</v>
      </c>
      <c r="K1009" t="str">
        <f t="shared" si="294"/>
        <v>0.0111238089409344-0.0001136212796086i</v>
      </c>
      <c r="L1009" t="str">
        <f t="shared" si="295"/>
        <v>0.00015-7.26108262568991i</v>
      </c>
      <c r="M1009" t="str">
        <f t="shared" si="296"/>
        <v>0.0004-1.28136752218057i</v>
      </c>
      <c r="N1009">
        <f t="shared" si="297"/>
        <v>89.91140221782581</v>
      </c>
      <c r="O1009">
        <f t="shared" si="298"/>
        <v>57.386884836693781</v>
      </c>
      <c r="P1009" s="3">
        <f t="shared" si="299"/>
        <v>57.386884836693781</v>
      </c>
      <c r="Q1009" s="3">
        <f t="shared" si="300"/>
        <v>-90.08859778217419</v>
      </c>
      <c r="R1009">
        <f t="shared" si="301"/>
        <v>89.91140221782581</v>
      </c>
      <c r="S1009">
        <f t="shared" si="302"/>
        <v>3.8863297659328062E-2</v>
      </c>
      <c r="T1009">
        <f t="shared" si="285"/>
        <v>57.386884836693781</v>
      </c>
    </row>
    <row r="1010" spans="1:20" x14ac:dyDescent="0.25">
      <c r="A1010">
        <f t="shared" si="286"/>
        <v>245.11320498483514</v>
      </c>
      <c r="B1010">
        <f t="shared" si="303"/>
        <v>39.010978190433512</v>
      </c>
      <c r="C1010" t="str">
        <f t="shared" si="287"/>
        <v>-1.14457386874657-737.388677609045i</v>
      </c>
      <c r="D1010" t="str">
        <f t="shared" si="288"/>
        <v>3.47812499000058-407.974942507942i</v>
      </c>
      <c r="E1010" t="str">
        <f t="shared" si="289"/>
        <v>162.469452185389+0.028491633902691i</v>
      </c>
      <c r="F1010" t="str">
        <f t="shared" si="290"/>
        <v>2.42492492399251-3828.59197713053i</v>
      </c>
      <c r="G1010" t="str">
        <f t="shared" si="291"/>
        <v>0.999999999615485-0.0000196090563912468i</v>
      </c>
      <c r="H1010" t="str">
        <f t="shared" si="292"/>
        <v>1078.705607956+8.2077126348972i</v>
      </c>
      <c r="I1010" t="str">
        <f t="shared" si="293"/>
        <v>96.0275893485315-11650.6305107333i</v>
      </c>
      <c r="K1010" t="str">
        <f t="shared" si="294"/>
        <v>0.0111237998726909-0.000114052945040698i</v>
      </c>
      <c r="L1010" t="str">
        <f t="shared" si="295"/>
        <v>0.00015-7.23359496482357i</v>
      </c>
      <c r="M1010" t="str">
        <f t="shared" si="296"/>
        <v>0.0004-1.27651675849828i</v>
      </c>
      <c r="N1010">
        <f t="shared" si="297"/>
        <v>89.911065627471132</v>
      </c>
      <c r="O1010">
        <f t="shared" si="298"/>
        <v>57.353939760626844</v>
      </c>
      <c r="P1010" s="3">
        <f t="shared" si="299"/>
        <v>57.353939760626844</v>
      </c>
      <c r="Q1010" s="3">
        <f t="shared" si="300"/>
        <v>-90.088934372528868</v>
      </c>
      <c r="R1010">
        <f t="shared" si="301"/>
        <v>89.911065627471132</v>
      </c>
      <c r="S1010">
        <f t="shared" si="302"/>
        <v>3.9010978190433511E-2</v>
      </c>
      <c r="T1010">
        <f t="shared" si="285"/>
        <v>57.353939760626844</v>
      </c>
    </row>
    <row r="1011" spans="1:20" x14ac:dyDescent="0.25">
      <c r="A1011">
        <f t="shared" si="286"/>
        <v>246.04463516377749</v>
      </c>
      <c r="B1011">
        <f t="shared" si="303"/>
        <v>39.159219907557159</v>
      </c>
      <c r="C1011" t="str">
        <f t="shared" si="287"/>
        <v>-1.14457264617243-734.597095032025i</v>
      </c>
      <c r="D1011" t="str">
        <f t="shared" si="288"/>
        <v>3.47812498992445-406.430507997583i</v>
      </c>
      <c r="E1011" t="str">
        <f t="shared" si="289"/>
        <v>162.46945153999+0.0285999139300056i</v>
      </c>
      <c r="F1011" t="str">
        <f t="shared" si="290"/>
        <v>2.42492492398541-3814.09840355908i</v>
      </c>
      <c r="G1011" t="str">
        <f t="shared" si="291"/>
        <v>0.999999999612557-0.0000196835708054759i</v>
      </c>
      <c r="H1011" t="str">
        <f t="shared" si="292"/>
        <v>1078.70601855922+8.2389024865381i</v>
      </c>
      <c r="I1011" t="str">
        <f t="shared" si="293"/>
        <v>96.0275980150477-11606.529706185i</v>
      </c>
      <c r="K1011" t="str">
        <f t="shared" si="294"/>
        <v>0.0111237907354131-0.000114486249709554i</v>
      </c>
      <c r="L1011" t="str">
        <f t="shared" si="295"/>
        <v>0.00015-7.20621136164933i</v>
      </c>
      <c r="M1011" t="str">
        <f t="shared" si="296"/>
        <v>0.0004-1.27168435793811i</v>
      </c>
      <c r="N1011">
        <f t="shared" si="297"/>
        <v>89.910727759002398</v>
      </c>
      <c r="O1011">
        <f t="shared" si="298"/>
        <v>57.320994675049882</v>
      </c>
      <c r="P1011" s="3">
        <f t="shared" si="299"/>
        <v>57.320994675049882</v>
      </c>
      <c r="Q1011" s="3">
        <f t="shared" si="300"/>
        <v>-90.089272240997602</v>
      </c>
      <c r="R1011">
        <f t="shared" si="301"/>
        <v>89.910727759002398</v>
      </c>
      <c r="S1011">
        <f t="shared" si="302"/>
        <v>3.9159219907557156E-2</v>
      </c>
      <c r="T1011">
        <f t="shared" si="285"/>
        <v>57.320994675049882</v>
      </c>
    </row>
    <row r="1012" spans="1:20" x14ac:dyDescent="0.25">
      <c r="A1012">
        <f t="shared" si="286"/>
        <v>246.97960477739986</v>
      </c>
      <c r="B1012">
        <f t="shared" si="303"/>
        <v>39.308024943205879</v>
      </c>
      <c r="C1012" t="str">
        <f t="shared" si="287"/>
        <v>-1.14457141429135-731.816079881055i</v>
      </c>
      <c r="D1012" t="str">
        <f t="shared" si="288"/>
        <v>3.47812498984772-404.891920126528i</v>
      </c>
      <c r="E1012" t="str">
        <f t="shared" si="289"/>
        <v>162.469450889682+0.0287086055566226i</v>
      </c>
      <c r="F1012" t="str">
        <f t="shared" si="290"/>
        <v>2.42492492397825-3799.65969707364i</v>
      </c>
      <c r="G1012" t="str">
        <f t="shared" si="291"/>
        <v>0.999999999609607-0.0000197583683744785i</v>
      </c>
      <c r="H1012" t="str">
        <f t="shared" si="292"/>
        <v>1078.70643228914+8.27021086583581i</v>
      </c>
      <c r="I1012" t="str">
        <f t="shared" si="293"/>
        <v>96.0276067475517-11562.5958654649i</v>
      </c>
      <c r="K1012" t="str">
        <f t="shared" si="294"/>
        <v>0.0111237815285757-0.000114921199831777i</v>
      </c>
      <c r="L1012" t="str">
        <f t="shared" si="295"/>
        <v>0.00015-7.1789314222448i</v>
      </c>
      <c r="M1012" t="str">
        <f t="shared" si="296"/>
        <v>0.0004-1.26687025098437i</v>
      </c>
      <c r="N1012">
        <f t="shared" si="297"/>
        <v>89.910388607573395</v>
      </c>
      <c r="O1012">
        <f t="shared" si="298"/>
        <v>57.288049579891016</v>
      </c>
      <c r="P1012" s="3">
        <f t="shared" si="299"/>
        <v>57.288049579891016</v>
      </c>
      <c r="Q1012" s="3">
        <f t="shared" si="300"/>
        <v>-90.089611392426605</v>
      </c>
      <c r="R1012">
        <f t="shared" si="301"/>
        <v>89.910388607573395</v>
      </c>
      <c r="S1012">
        <f t="shared" si="302"/>
        <v>3.9308024943205878E-2</v>
      </c>
      <c r="T1012">
        <f t="shared" si="285"/>
        <v>57.288049579891016</v>
      </c>
    </row>
    <row r="1013" spans="1:20" x14ac:dyDescent="0.25">
      <c r="A1013">
        <f t="shared" si="286"/>
        <v>247.91812727555401</v>
      </c>
      <c r="B1013">
        <f t="shared" si="303"/>
        <v>39.457395437990066</v>
      </c>
      <c r="C1013" t="str">
        <f t="shared" si="287"/>
        <v>-1.14457017303231-729.045592150272i</v>
      </c>
      <c r="D1013" t="str">
        <f t="shared" si="288"/>
        <v>3.47812498977042-403.359156761678i</v>
      </c>
      <c r="E1013" t="str">
        <f t="shared" si="289"/>
        <v>162.469450234423+0.0288177103481897i</v>
      </c>
      <c r="F1013" t="str">
        <f t="shared" si="290"/>
        <v>2.42492492397104-3785.27564996859i</v>
      </c>
      <c r="G1013" t="str">
        <f t="shared" si="291"/>
        <v>0.999999999606634-0.0000198334501742425i</v>
      </c>
      <c r="H1013" t="str">
        <f t="shared" si="292"/>
        <v>1078.70684916961+8.30163822326667i</v>
      </c>
      <c r="I1013" t="str">
        <f t="shared" si="293"/>
        <v>96.0276155465474-11518.8283565706i</v>
      </c>
      <c r="K1013" t="str">
        <f t="shared" si="294"/>
        <v>0.0111237722516491-0.000115357801647453i</v>
      </c>
      <c r="L1013" t="str">
        <f t="shared" si="295"/>
        <v>0.00015-7.15175475417892i</v>
      </c>
      <c r="M1013" t="str">
        <f t="shared" si="296"/>
        <v>0.0004-1.26207436838451i</v>
      </c>
      <c r="N1013">
        <f t="shared" si="297"/>
        <v>89.910048168319619</v>
      </c>
      <c r="O1013">
        <f t="shared" si="298"/>
        <v>57.255104475076983</v>
      </c>
      <c r="P1013" s="3">
        <f t="shared" si="299"/>
        <v>57.255104475076983</v>
      </c>
      <c r="Q1013" s="3">
        <f t="shared" si="300"/>
        <v>-90.089951831680381</v>
      </c>
      <c r="R1013">
        <f t="shared" si="301"/>
        <v>89.910048168319619</v>
      </c>
      <c r="S1013">
        <f t="shared" si="302"/>
        <v>3.9457395437990067E-2</v>
      </c>
      <c r="T1013">
        <f t="shared" si="285"/>
        <v>57.255104475076983</v>
      </c>
    </row>
    <row r="1014" spans="1:20" x14ac:dyDescent="0.25">
      <c r="A1014">
        <f t="shared" si="286"/>
        <v>248.86021615920114</v>
      </c>
      <c r="B1014">
        <f t="shared" si="303"/>
        <v>39.60733354065443</v>
      </c>
      <c r="C1014" t="str">
        <f t="shared" si="287"/>
        <v>-1.1445689223238-726.285591985303i</v>
      </c>
      <c r="D1014" t="str">
        <f t="shared" si="288"/>
        <v>3.47812498969253-401.832195853715i</v>
      </c>
      <c r="E1014" t="str">
        <f t="shared" si="289"/>
        <v>162.469449574177+0.0289272298763156i</v>
      </c>
      <c r="F1014" t="str">
        <f t="shared" si="290"/>
        <v>2.42492492396378-3770.94605532457i</v>
      </c>
      <c r="G1014" t="str">
        <f t="shared" si="291"/>
        <v>0.999999999603639-0.000019908817284845i</v>
      </c>
      <c r="H1014" t="str">
        <f t="shared" si="292"/>
        <v>1078.70726922457+8.3331850110193i</v>
      </c>
      <c r="I1014" t="str">
        <f t="shared" si="293"/>
        <v>96.0276244125372-11475.2265498912i</v>
      </c>
      <c r="K1014" t="str">
        <f t="shared" si="294"/>
        <v>0.0111237629041001-0.000115796061420239i</v>
      </c>
      <c r="L1014" t="str">
        <f t="shared" si="295"/>
        <v>0.00015-7.12468096650619i</v>
      </c>
      <c r="M1014" t="str">
        <f t="shared" si="296"/>
        <v>0.0004-1.25729664114815i</v>
      </c>
      <c r="N1014">
        <f t="shared" si="297"/>
        <v>89.909706436358263</v>
      </c>
      <c r="O1014">
        <f t="shared" si="298"/>
        <v>57.222159360534519</v>
      </c>
      <c r="P1014" s="3">
        <f t="shared" si="299"/>
        <v>57.222159360534519</v>
      </c>
      <c r="Q1014" s="3">
        <f t="shared" si="300"/>
        <v>-90.090293563641737</v>
      </c>
      <c r="R1014">
        <f t="shared" si="301"/>
        <v>89.909706436358263</v>
      </c>
      <c r="S1014">
        <f t="shared" si="302"/>
        <v>3.9607333540654432E-2</v>
      </c>
      <c r="T1014">
        <f t="shared" si="285"/>
        <v>57.222159360534519</v>
      </c>
    </row>
    <row r="1015" spans="1:20" x14ac:dyDescent="0.25">
      <c r="A1015">
        <f t="shared" si="286"/>
        <v>249.80588498060609</v>
      </c>
      <c r="B1015">
        <f t="shared" si="303"/>
        <v>39.757841408108916</v>
      </c>
      <c r="C1015" t="str">
        <f t="shared" si="287"/>
        <v>-1.14456766209426-723.536039682612i</v>
      </c>
      <c r="D1015" t="str">
        <f t="shared" si="288"/>
        <v>3.47812498961404-400.311015436795i</v>
      </c>
      <c r="E1015" t="str">
        <f t="shared" si="289"/>
        <v>162.469448908906+0.0290371657185527i</v>
      </c>
      <c r="F1015" t="str">
        <f t="shared" si="290"/>
        <v>2.42492492395646-3756.67070700555i</v>
      </c>
      <c r="G1015" t="str">
        <f t="shared" si="291"/>
        <v>0.999999999600621-0.0000199844707904671i</v>
      </c>
      <c r="H1015" t="str">
        <f t="shared" si="292"/>
        <v>1078.70769247824+8.36485168300215i</v>
      </c>
      <c r="I1015" t="str">
        <f t="shared" si="293"/>
        <v>96.0276333460362-11431.7898182006i</v>
      </c>
      <c r="K1015" t="str">
        <f t="shared" si="294"/>
        <v>0.011123753485391-0.000116235985437448i</v>
      </c>
      <c r="L1015" t="str">
        <f t="shared" si="295"/>
        <v>0.00015-7.09770966976107i</v>
      </c>
      <c r="M1015" t="str">
        <f t="shared" si="296"/>
        <v>0.0004-1.25253700054607i</v>
      </c>
      <c r="N1015">
        <f t="shared" si="297"/>
        <v>89.909363406787989</v>
      </c>
      <c r="O1015">
        <f t="shared" si="298"/>
        <v>57.189214236189486</v>
      </c>
      <c r="P1015" s="3">
        <f t="shared" si="299"/>
        <v>57.189214236189486</v>
      </c>
      <c r="Q1015" s="3">
        <f t="shared" si="300"/>
        <v>-90.090636593212011</v>
      </c>
      <c r="R1015">
        <f t="shared" si="301"/>
        <v>89.909363406787989</v>
      </c>
      <c r="S1015">
        <f t="shared" si="302"/>
        <v>3.9757841408108917E-2</v>
      </c>
      <c r="T1015">
        <f t="shared" si="285"/>
        <v>57.189214236189486</v>
      </c>
    </row>
    <row r="1016" spans="1:20" x14ac:dyDescent="0.25">
      <c r="A1016">
        <f t="shared" si="286"/>
        <v>250.75514734353243</v>
      </c>
      <c r="B1016">
        <f t="shared" si="303"/>
        <v>39.908921205459734</v>
      </c>
      <c r="C1016" t="str">
        <f t="shared" si="287"/>
        <v>-1.14456639227101-720.796895688961i</v>
      </c>
      <c r="D1016" t="str">
        <f t="shared" si="288"/>
        <v>3.47812498953496-398.795593628226i</v>
      </c>
      <c r="E1016" t="str">
        <f t="shared" si="289"/>
        <v>162.469448238571+0.0291475194585052i</v>
      </c>
      <c r="F1016" t="str">
        <f t="shared" si="290"/>
        <v>2.42492492394909-3742.44939965587i</v>
      </c>
      <c r="G1016" t="str">
        <f t="shared" si="291"/>
        <v>0.99999999959758-0.0000200604117794099i</v>
      </c>
      <c r="H1016" t="str">
        <f t="shared" si="292"/>
        <v>1078.70811895496+8.3966386948488i</v>
      </c>
      <c r="I1016" t="str">
        <f t="shared" si="293"/>
        <v>96.0276423475568-11388.5175366466i</v>
      </c>
      <c r="K1016" t="str">
        <f t="shared" si="294"/>
        <v>0.0111237439949802-0.000116677580010134i</v>
      </c>
      <c r="L1016" t="str">
        <f t="shared" si="295"/>
        <v>0.00015-7.07084047595247i</v>
      </c>
      <c r="M1016" t="str">
        <f t="shared" si="296"/>
        <v>0.0004-1.24779537810926i</v>
      </c>
      <c r="N1016">
        <f t="shared" si="297"/>
        <v>89.909019074688999</v>
      </c>
      <c r="O1016">
        <f t="shared" si="298"/>
        <v>57.156269101967169</v>
      </c>
      <c r="P1016" s="3">
        <f t="shared" si="299"/>
        <v>57.156269101967169</v>
      </c>
      <c r="Q1016" s="3">
        <f t="shared" si="300"/>
        <v>-90.090980925311001</v>
      </c>
      <c r="R1016">
        <f t="shared" si="301"/>
        <v>89.909019074688999</v>
      </c>
      <c r="S1016">
        <f t="shared" si="302"/>
        <v>3.9908921205459733E-2</v>
      </c>
      <c r="T1016">
        <f t="shared" si="285"/>
        <v>57.156269101967169</v>
      </c>
    </row>
    <row r="1017" spans="1:20" x14ac:dyDescent="0.25">
      <c r="A1017">
        <f t="shared" si="286"/>
        <v>251.70801690343785</v>
      </c>
      <c r="B1017">
        <f t="shared" si="303"/>
        <v>40.060575106040481</v>
      </c>
      <c r="C1017" t="str">
        <f t="shared" si="287"/>
        <v>-1.14456511278094-718.068120600856i</v>
      </c>
      <c r="D1017" t="str">
        <f t="shared" si="288"/>
        <v>3.47812498945527-397.285908628155i</v>
      </c>
      <c r="E1017" t="str">
        <f t="shared" si="289"/>
        <v>162.469447563133+0.0292582926858143i</v>
      </c>
      <c r="F1017" t="str">
        <f t="shared" si="290"/>
        <v>2.42492492394166-3728.28192869722i</v>
      </c>
      <c r="G1017" t="str">
        <f t="shared" si="291"/>
        <v>0.999999999594516-0.0000201366413441099i</v>
      </c>
      <c r="H1017" t="str">
        <f t="shared" si="292"/>
        <v>1078.70854867927+8.42854650392499i</v>
      </c>
      <c r="I1017" t="str">
        <f t="shared" si="293"/>
        <v>96.027651417614-11345.4090827429i</v>
      </c>
      <c r="K1017" t="str">
        <f t="shared" si="294"/>
        <v>0.0111237344323222-0.000117120851473186i</v>
      </c>
      <c r="L1017" t="str">
        <f t="shared" si="295"/>
        <v>0.00015-7.04407299855793i</v>
      </c>
      <c r="M1017" t="str">
        <f t="shared" si="296"/>
        <v>0.0004-1.24307170562787i</v>
      </c>
      <c r="N1017">
        <f t="shared" si="297"/>
        <v>89.908673435122978</v>
      </c>
      <c r="O1017">
        <f t="shared" si="298"/>
        <v>57.123323957792508</v>
      </c>
      <c r="P1017" s="3">
        <f t="shared" si="299"/>
        <v>57.123323957792508</v>
      </c>
      <c r="Q1017" s="3">
        <f t="shared" si="300"/>
        <v>-90.091326564877022</v>
      </c>
      <c r="R1017">
        <f t="shared" si="301"/>
        <v>89.908673435122978</v>
      </c>
      <c r="S1017">
        <f t="shared" si="302"/>
        <v>4.0060575106040483E-2</v>
      </c>
      <c r="T1017">
        <f t="shared" si="285"/>
        <v>57.123323957792508</v>
      </c>
    </row>
    <row r="1018" spans="1:20" x14ac:dyDescent="0.25">
      <c r="A1018">
        <f t="shared" si="286"/>
        <v>252.66450736767092</v>
      </c>
      <c r="B1018">
        <f t="shared" si="303"/>
        <v>40.212805291443438</v>
      </c>
      <c r="C1018" t="str">
        <f t="shared" si="287"/>
        <v>-1.14456382355054-715.349675163948i</v>
      </c>
      <c r="D1018" t="str">
        <f t="shared" si="288"/>
        <v>3.47812498937498-395.781938719259i</v>
      </c>
      <c r="E1018" t="str">
        <f t="shared" si="289"/>
        <v>162.469446882554+0.0293694869961663i</v>
      </c>
      <c r="F1018" t="str">
        <f t="shared" si="290"/>
        <v>2.42492492393417-3714.16809032579i</v>
      </c>
      <c r="G1018" t="str">
        <f t="shared" si="291"/>
        <v>0.999999999591428-0.0000202131605811552i</v>
      </c>
      <c r="H1018" t="str">
        <f t="shared" si="292"/>
        <v>1078.70898167591+8.46057556933575i</v>
      </c>
      <c r="I1018" t="str">
        <f t="shared" si="293"/>
        <v>96.0276605567322-11302.4638363601i</v>
      </c>
      <c r="K1018" t="str">
        <f t="shared" si="294"/>
        <v>0.0111237247968669-0.000117565806185412i</v>
      </c>
      <c r="L1018" t="str">
        <f t="shared" si="295"/>
        <v>0.00015-7.01740685251839i</v>
      </c>
      <c r="M1018" t="str">
        <f t="shared" si="296"/>
        <v>0.0004-1.2383659151503i</v>
      </c>
      <c r="N1018">
        <f t="shared" si="297"/>
        <v>89.908326483132953</v>
      </c>
      <c r="O1018">
        <f t="shared" si="298"/>
        <v>57.090378803589694</v>
      </c>
      <c r="P1018" s="3">
        <f t="shared" si="299"/>
        <v>57.090378803589694</v>
      </c>
      <c r="Q1018" s="3">
        <f t="shared" si="300"/>
        <v>-90.091673516867047</v>
      </c>
      <c r="R1018">
        <f t="shared" si="301"/>
        <v>89.908326483132953</v>
      </c>
      <c r="S1018">
        <f t="shared" si="302"/>
        <v>4.0212805291443436E-2</v>
      </c>
      <c r="T1018">
        <f t="shared" si="285"/>
        <v>57.090378803589694</v>
      </c>
    </row>
    <row r="1019" spans="1:20" x14ac:dyDescent="0.25">
      <c r="A1019">
        <f t="shared" si="286"/>
        <v>253.6246324956681</v>
      </c>
      <c r="B1019">
        <f t="shared" si="303"/>
        <v>40.365613951550927</v>
      </c>
      <c r="C1019" t="str">
        <f t="shared" si="287"/>
        <v>-1.1445625245059-712.641520272495i</v>
      </c>
      <c r="D1019" t="str">
        <f t="shared" si="288"/>
        <v>3.47812498929408-394.283662266426i</v>
      </c>
      <c r="E1019" t="str">
        <f t="shared" si="289"/>
        <v>162.469446196796+0.0294811039913142i</v>
      </c>
      <c r="F1019" t="str">
        <f t="shared" si="290"/>
        <v>2.42492492392662-3700.10768150928i</v>
      </c>
      <c r="G1019" t="str">
        <f t="shared" si="291"/>
        <v>0.999999999588317-0.0000202899705913004i</v>
      </c>
      <c r="H1019" t="str">
        <f t="shared" si="292"/>
        <v>1078.70941796981+8.49272635193147i</v>
      </c>
      <c r="I1019" t="str">
        <f t="shared" si="293"/>
        <v>96.0276697654386-11259.6811797164i</v>
      </c>
      <c r="K1019" t="str">
        <f t="shared" si="294"/>
        <v>0.0111237150880603-0.000118012450529634i</v>
      </c>
      <c r="L1019" t="str">
        <f t="shared" si="295"/>
        <v>0.00015-6.99084165423227i</v>
      </c>
      <c r="M1019" t="str">
        <f t="shared" si="296"/>
        <v>0.0004-1.23367793898217i</v>
      </c>
      <c r="N1019">
        <f t="shared" si="297"/>
        <v>89.907978213743135</v>
      </c>
      <c r="O1019">
        <f t="shared" si="298"/>
        <v>57.057433639282451</v>
      </c>
      <c r="P1019" s="3">
        <f t="shared" si="299"/>
        <v>57.057433639282451</v>
      </c>
      <c r="Q1019" s="3">
        <f t="shared" si="300"/>
        <v>-90.092021786256865</v>
      </c>
      <c r="R1019">
        <f t="shared" si="301"/>
        <v>89.907978213743135</v>
      </c>
      <c r="S1019">
        <f t="shared" si="302"/>
        <v>4.036561395155093E-2</v>
      </c>
      <c r="T1019">
        <f t="shared" si="285"/>
        <v>57.057433639282451</v>
      </c>
    </row>
    <row r="1020" spans="1:20" x14ac:dyDescent="0.25">
      <c r="A1020">
        <f t="shared" si="286"/>
        <v>254.58840609915165</v>
      </c>
      <c r="B1020">
        <f t="shared" si="303"/>
        <v>40.519003284566821</v>
      </c>
      <c r="C1020" t="str">
        <f t="shared" si="287"/>
        <v>-1.1445612155722-709.943616968782i</v>
      </c>
      <c r="D1020" t="str">
        <f t="shared" si="288"/>
        <v>3.47812498921255-392.791057716444i</v>
      </c>
      <c r="E1020" t="str">
        <f t="shared" si="289"/>
        <v>162.469445505819+0.0295931452791492i</v>
      </c>
      <c r="F1020" t="str">
        <f t="shared" si="290"/>
        <v>2.42492492391902-3686.10049998398i</v>
      </c>
      <c r="G1020" t="str">
        <f t="shared" si="291"/>
        <v>0.999999999585182-0.0000203670724794835i</v>
      </c>
      <c r="H1020" t="str">
        <f t="shared" si="292"/>
        <v>1078.70985758606+8.52499931431445i</v>
      </c>
      <c r="I1020" t="str">
        <f t="shared" si="293"/>
        <v>96.0276790442618-11217.0604973688i</v>
      </c>
      <c r="K1020" t="str">
        <f t="shared" si="294"/>
        <v>0.0111237053053442-0.000118460790912772i</v>
      </c>
      <c r="L1020" t="str">
        <f t="shared" si="295"/>
        <v>0.00015-6.96437702155037i</v>
      </c>
      <c r="M1020" t="str">
        <f t="shared" si="296"/>
        <v>0.0004-1.22900770968536i</v>
      </c>
      <c r="N1020">
        <f t="shared" si="297"/>
        <v>89.907628621959134</v>
      </c>
      <c r="O1020">
        <f t="shared" si="298"/>
        <v>57.024488464793883</v>
      </c>
      <c r="P1020" s="3">
        <f t="shared" si="299"/>
        <v>57.024488464793883</v>
      </c>
      <c r="Q1020" s="3">
        <f t="shared" si="300"/>
        <v>-90.092371378040866</v>
      </c>
      <c r="R1020">
        <f t="shared" si="301"/>
        <v>89.907628621959134</v>
      </c>
      <c r="S1020">
        <f t="shared" si="302"/>
        <v>4.0519003284566819E-2</v>
      </c>
      <c r="T1020">
        <f t="shared" si="285"/>
        <v>57.024488464793883</v>
      </c>
    </row>
    <row r="1021" spans="1:20" x14ac:dyDescent="0.25">
      <c r="A1021">
        <f t="shared" si="286"/>
        <v>255.55584204232844</v>
      </c>
      <c r="B1021">
        <f t="shared" si="303"/>
        <v>40.672975497048178</v>
      </c>
      <c r="C1021" t="str">
        <f t="shared" si="287"/>
        <v>-1.14455989667397-707.255926442571i</v>
      </c>
      <c r="D1021" t="str">
        <f t="shared" si="288"/>
        <v>3.47812498913042-391.304103597699i</v>
      </c>
      <c r="E1021" t="str">
        <f t="shared" si="289"/>
        <v>162.469444809583+0.0297056124736738i</v>
      </c>
      <c r="F1021" t="str">
        <f t="shared" si="290"/>
        <v>2.42492492391137-3672.1463442519i</v>
      </c>
      <c r="G1021" t="str">
        <f t="shared" si="291"/>
        <v>0.999999999582024-0.000020444467354841i</v>
      </c>
      <c r="H1021" t="str">
        <f t="shared" si="292"/>
        <v>1078.71030054998+8.55739492084546i</v>
      </c>
      <c r="I1021" t="str">
        <f t="shared" si="293"/>
        <v>96.0276883937323-11174.6011762047i</v>
      </c>
      <c r="K1021" t="str">
        <f t="shared" si="294"/>
        <v>0.0111236954481561-0.000118910833765932i</v>
      </c>
      <c r="L1021" t="str">
        <f t="shared" si="295"/>
        <v>0.00015-6.93801257377008i</v>
      </c>
      <c r="M1021" t="str">
        <f t="shared" si="296"/>
        <v>0.0004-1.22435516007707i</v>
      </c>
      <c r="N1021">
        <f t="shared" si="297"/>
        <v>89.907277702767601</v>
      </c>
      <c r="O1021">
        <f t="shared" si="298"/>
        <v>56.991543280046535</v>
      </c>
      <c r="P1021" s="3">
        <f t="shared" si="299"/>
        <v>56.991543280046535</v>
      </c>
      <c r="Q1021" s="3">
        <f t="shared" si="300"/>
        <v>-90.092722297232399</v>
      </c>
      <c r="R1021">
        <f t="shared" si="301"/>
        <v>89.907277702767601</v>
      </c>
      <c r="S1021">
        <f t="shared" si="302"/>
        <v>4.067297549704818E-2</v>
      </c>
      <c r="T1021">
        <f t="shared" si="285"/>
        <v>56.991543280046535</v>
      </c>
    </row>
    <row r="1022" spans="1:20" x14ac:dyDescent="0.25">
      <c r="A1022">
        <f t="shared" si="286"/>
        <v>256.52695424208929</v>
      </c>
      <c r="B1022">
        <f t="shared" si="303"/>
        <v>40.827532803936961</v>
      </c>
      <c r="C1022" t="str">
        <f t="shared" si="287"/>
        <v>-1.14455856773562-704.57841003051i</v>
      </c>
      <c r="D1022" t="str">
        <f t="shared" si="288"/>
        <v>3.47812498904766-389.822778519852i</v>
      </c>
      <c r="E1022" t="str">
        <f t="shared" si="289"/>
        <v>162.469444108046+0.0298185071950639i</v>
      </c>
      <c r="F1022" t="str">
        <f t="shared" si="290"/>
        <v>2.42492492390365-3658.2450135778i</v>
      </c>
      <c r="G1022" t="str">
        <f t="shared" si="291"/>
        <v>0.999999999578841-0.000020522156330724i</v>
      </c>
      <c r="H1022" t="str">
        <f t="shared" si="292"/>
        <v>1078.71074688705+8.58991363765181i</v>
      </c>
      <c r="I1022" t="str">
        <f t="shared" si="293"/>
        <v>96.0276978143944-11132.3026054325i</v>
      </c>
      <c r="K1022" t="str">
        <f t="shared" si="294"/>
        <v>0.0111236855159291-0.000119362585544509i</v>
      </c>
      <c r="L1022" t="str">
        <f t="shared" si="295"/>
        <v>0.00015-6.91174793162989i</v>
      </c>
      <c r="M1022" t="str">
        <f t="shared" si="296"/>
        <v>0.0004-1.2197202232288i</v>
      </c>
      <c r="N1022">
        <f t="shared" si="297"/>
        <v>89.906925451136303</v>
      </c>
      <c r="O1022">
        <f t="shared" si="298"/>
        <v>56.958598084962055</v>
      </c>
      <c r="P1022" s="3">
        <f t="shared" si="299"/>
        <v>56.958598084962055</v>
      </c>
      <c r="Q1022" s="3">
        <f t="shared" si="300"/>
        <v>-90.093074548863697</v>
      </c>
      <c r="R1022">
        <f t="shared" si="301"/>
        <v>89.906925451136303</v>
      </c>
      <c r="S1022">
        <f t="shared" si="302"/>
        <v>4.0827532803936958E-2</v>
      </c>
      <c r="T1022">
        <f t="shared" si="285"/>
        <v>56.958598084962055</v>
      </c>
    </row>
    <row r="1023" spans="1:20" x14ac:dyDescent="0.25">
      <c r="A1023">
        <f t="shared" si="286"/>
        <v>257.50175666820923</v>
      </c>
      <c r="B1023">
        <f t="shared" si="303"/>
        <v>40.98267742859192</v>
      </c>
      <c r="C1023" t="str">
        <f t="shared" si="287"/>
        <v>-1.14455722868061-701.911029215653i</v>
      </c>
      <c r="D1023" t="str">
        <f t="shared" si="288"/>
        <v>3.47812498896426-388.347061173548i</v>
      </c>
      <c r="E1023" t="str">
        <f t="shared" si="289"/>
        <v>162.46944340117+0.0299318310696397i</v>
      </c>
      <c r="F1023" t="str">
        <f t="shared" si="290"/>
        <v>2.42492492389587-3644.39630798638i</v>
      </c>
      <c r="G1023" t="str">
        <f t="shared" si="291"/>
        <v>0.999999999575634-0.0000206001405247147i</v>
      </c>
      <c r="H1023" t="str">
        <f t="shared" si="292"/>
        <v>1078.71119662296+8.62255593263174i</v>
      </c>
      <c r="I1023" t="str">
        <f t="shared" si="293"/>
        <v>96.0277073067847-11090.1641765729i</v>
      </c>
      <c r="K1023" t="str">
        <f t="shared" si="294"/>
        <v>0.0111236755080922-0.000119816052728259i</v>
      </c>
      <c r="L1023" t="str">
        <f t="shared" si="295"/>
        <v>0.00015-6.88558271730411i</v>
      </c>
      <c r="M1023" t="str">
        <f t="shared" si="296"/>
        <v>0.0004-1.21510283246543i</v>
      </c>
      <c r="N1023">
        <f t="shared" si="297"/>
        <v>89.906571862014019</v>
      </c>
      <c r="O1023">
        <f t="shared" si="298"/>
        <v>56.925652879462035</v>
      </c>
      <c r="P1023" s="3">
        <f t="shared" si="299"/>
        <v>56.925652879462035</v>
      </c>
      <c r="Q1023" s="3">
        <f t="shared" si="300"/>
        <v>-90.093428137985981</v>
      </c>
      <c r="R1023">
        <f t="shared" si="301"/>
        <v>89.906571862014019</v>
      </c>
      <c r="S1023">
        <f t="shared" si="302"/>
        <v>4.0982677428591921E-2</v>
      </c>
      <c r="T1023">
        <f t="shared" si="285"/>
        <v>56.925652879462035</v>
      </c>
    </row>
    <row r="1024" spans="1:20" x14ac:dyDescent="0.25">
      <c r="A1024">
        <f t="shared" si="286"/>
        <v>258.48026334354842</v>
      </c>
      <c r="B1024">
        <f t="shared" si="303"/>
        <v>41.138411602820568</v>
      </c>
      <c r="C1024" t="str">
        <f t="shared" si="287"/>
        <v>-1.14455587943209-699.253745626835i</v>
      </c>
      <c r="D1024" t="str">
        <f t="shared" si="288"/>
        <v>3.47812498888023-386.876930330097i</v>
      </c>
      <c r="E1024" t="str">
        <f t="shared" si="289"/>
        <v>162.469442688916+0.0300455857299261i</v>
      </c>
      <c r="F1024" t="str">
        <f t="shared" si="290"/>
        <v>2.42492492388804-3630.60002825937i</v>
      </c>
      <c r="G1024" t="str">
        <f t="shared" si="291"/>
        <v>0.999999999572403-0.0000206784210586419i</v>
      </c>
      <c r="H1024" t="str">
        <f t="shared" si="292"/>
        <v>1078.71164978361+8.65532227546324i</v>
      </c>
      <c r="I1024" t="str">
        <f t="shared" si="293"/>
        <v>96.0277168714524-11048.1852834507i</v>
      </c>
      <c r="K1024" t="str">
        <f t="shared" si="294"/>
        <v>0.0111236654240699-0.000120271241821405i</v>
      </c>
      <c r="L1024" t="str">
        <f t="shared" si="295"/>
        <v>0.00015-6.85951655439742i</v>
      </c>
      <c r="M1024" t="str">
        <f t="shared" si="296"/>
        <v>0.0004-1.21050292136425i</v>
      </c>
      <c r="N1024">
        <f t="shared" si="297"/>
        <v>89.906216930330459</v>
      </c>
      <c r="O1024">
        <f t="shared" si="298"/>
        <v>56.892707663467235</v>
      </c>
      <c r="P1024" s="3">
        <f t="shared" si="299"/>
        <v>56.892707663467235</v>
      </c>
      <c r="Q1024" s="3">
        <f t="shared" si="300"/>
        <v>-90.093783069669541</v>
      </c>
      <c r="R1024">
        <f t="shared" si="301"/>
        <v>89.906216930330459</v>
      </c>
      <c r="S1024">
        <f t="shared" si="302"/>
        <v>4.1138411602820571E-2</v>
      </c>
      <c r="T1024">
        <f t="shared" si="285"/>
        <v>56.892707663467235</v>
      </c>
    </row>
    <row r="1025" spans="1:20" x14ac:dyDescent="0.25">
      <c r="A1025">
        <f t="shared" si="286"/>
        <v>259.46248834425387</v>
      </c>
      <c r="B1025">
        <f t="shared" si="303"/>
        <v>41.294737566911287</v>
      </c>
      <c r="C1025" t="str">
        <f t="shared" si="287"/>
        <v>-1.14455451991234-696.606521038129i</v>
      </c>
      <c r="D1025" t="str">
        <f t="shared" si="288"/>
        <v>3.47812498879555-385.412364841171i</v>
      </c>
      <c r="E1025" t="str">
        <f t="shared" si="289"/>
        <v>162.469441971239+0.0301597728146966i</v>
      </c>
      <c r="F1025" t="str">
        <f t="shared" si="290"/>
        <v>2.42492492388013-3616.85597593263i</v>
      </c>
      <c r="G1025" t="str">
        <f t="shared" si="291"/>
        <v>0.999999999569147-0.0000207569990585971i</v>
      </c>
      <c r="H1025" t="str">
        <f t="shared" si="292"/>
        <v>1078.71210639505+8.68821313760958i</v>
      </c>
      <c r="I1025" t="str">
        <f t="shared" si="293"/>
        <v>96.0277265089452-11006.3653221852i</v>
      </c>
      <c r="K1025" t="str">
        <f t="shared" si="294"/>
        <v>0.0111236552632825-0.000120728159352721i</v>
      </c>
      <c r="L1025" t="str">
        <f t="shared" si="295"/>
        <v>0.00015-6.83354906793924i</v>
      </c>
      <c r="M1025" t="str">
        <f t="shared" si="296"/>
        <v>0.0004-1.20592042375398i</v>
      </c>
      <c r="N1025">
        <f t="shared" si="297"/>
        <v>89.905860650996217</v>
      </c>
      <c r="O1025">
        <f t="shared" si="298"/>
        <v>56.85976243689759</v>
      </c>
      <c r="P1025" s="3">
        <f t="shared" si="299"/>
        <v>56.85976243689759</v>
      </c>
      <c r="Q1025" s="3">
        <f t="shared" si="300"/>
        <v>-90.094139349003783</v>
      </c>
      <c r="R1025">
        <f t="shared" si="301"/>
        <v>89.905860650996217</v>
      </c>
      <c r="S1025">
        <f t="shared" si="302"/>
        <v>4.1294737566911287E-2</v>
      </c>
      <c r="T1025">
        <f t="shared" si="285"/>
        <v>56.85976243689759</v>
      </c>
    </row>
    <row r="1026" spans="1:20" x14ac:dyDescent="0.25">
      <c r="A1026">
        <f t="shared" si="286"/>
        <v>260.44844579996203</v>
      </c>
      <c r="B1026">
        <f t="shared" si="303"/>
        <v>41.451657569665549</v>
      </c>
      <c r="C1026" t="str">
        <f t="shared" si="287"/>
        <v>-1.14455315004319-693.969317368322i</v>
      </c>
      <c r="D1026" t="str">
        <f t="shared" si="288"/>
        <v>3.47812498871024-383.953343638507i</v>
      </c>
      <c r="E1026" t="str">
        <f t="shared" si="289"/>
        <v>162.4694412481+0.0302743939689691i</v>
      </c>
      <c r="F1026" t="str">
        <f t="shared" si="290"/>
        <v>2.42492492387218-3603.16395329338i</v>
      </c>
      <c r="G1026" t="str">
        <f t="shared" si="291"/>
        <v>0.999999999565866-0.0000208358756549514i</v>
      </c>
      <c r="H1026" t="str">
        <f t="shared" si="292"/>
        <v>1078.71256648359+8.72122899232691i</v>
      </c>
      <c r="I1026" t="str">
        <f t="shared" si="293"/>
        <v>96.0277362198211-10964.7036911826i</v>
      </c>
      <c r="K1026" t="str">
        <f t="shared" si="294"/>
        <v>0.0111236450251455-0.000121186811875622i</v>
      </c>
      <c r="L1026" t="str">
        <f t="shared" si="295"/>
        <v>0.00015-6.80767988437858i</v>
      </c>
      <c r="M1026" t="str">
        <f t="shared" si="296"/>
        <v>0.0004-1.20135527371387i</v>
      </c>
      <c r="N1026">
        <f t="shared" si="297"/>
        <v>89.905503018902706</v>
      </c>
      <c r="O1026">
        <f t="shared" si="298"/>
        <v>56.826817199672604</v>
      </c>
      <c r="P1026" s="3">
        <f t="shared" si="299"/>
        <v>56.826817199672604</v>
      </c>
      <c r="Q1026" s="3">
        <f t="shared" si="300"/>
        <v>-90.094496981097294</v>
      </c>
      <c r="R1026">
        <f t="shared" si="301"/>
        <v>89.905503018902706</v>
      </c>
      <c r="S1026">
        <f t="shared" si="302"/>
        <v>4.1451657569665547E-2</v>
      </c>
      <c r="T1026">
        <f t="shared" si="285"/>
        <v>56.826817199672604</v>
      </c>
    </row>
    <row r="1027" spans="1:20" x14ac:dyDescent="0.25">
      <c r="A1027">
        <f t="shared" si="286"/>
        <v>261.43814989400192</v>
      </c>
      <c r="B1027">
        <f t="shared" si="303"/>
        <v>41.609173868430283</v>
      </c>
      <c r="C1027" t="str">
        <f t="shared" si="287"/>
        <v>-1.14455176974586-691.342096680364i</v>
      </c>
      <c r="D1027" t="str">
        <f t="shared" si="288"/>
        <v>3.47812498862427-382.499845733593i</v>
      </c>
      <c r="E1027" t="str">
        <f t="shared" si="289"/>
        <v>162.469440519456+0.0303894508440093i</v>
      </c>
      <c r="F1027" t="str">
        <f t="shared" si="290"/>
        <v>2.42492492386417-3589.52376337727i</v>
      </c>
      <c r="G1027" t="str">
        <f t="shared" si="291"/>
        <v>0.999999999562561-0.0000209150519823711i</v>
      </c>
      <c r="H1027" t="str">
        <f t="shared" si="292"/>
        <v>1078.7130300757+8.75437031467014i</v>
      </c>
      <c r="I1027" t="str">
        <f t="shared" si="293"/>
        <v>96.027746004635-10923.1997911262i</v>
      </c>
      <c r="K1027" t="str">
        <f t="shared" si="294"/>
        <v>0.0111236347090705-0.000121647205968262i</v>
      </c>
      <c r="L1027" t="str">
        <f t="shared" si="295"/>
        <v>0.00015-6.7819086315786i</v>
      </c>
      <c r="M1027" t="str">
        <f t="shared" si="296"/>
        <v>0.0004-1.19680740557269i</v>
      </c>
      <c r="N1027">
        <f t="shared" si="297"/>
        <v>89.905144028922066</v>
      </c>
      <c r="O1027">
        <f t="shared" si="298"/>
        <v>56.793871951711296</v>
      </c>
      <c r="P1027" s="3">
        <f t="shared" si="299"/>
        <v>56.793871951711296</v>
      </c>
      <c r="Q1027" s="3">
        <f t="shared" si="300"/>
        <v>-90.094855971077934</v>
      </c>
      <c r="R1027">
        <f t="shared" si="301"/>
        <v>89.905144028922066</v>
      </c>
      <c r="S1027">
        <f t="shared" si="302"/>
        <v>4.1609173868430285E-2</v>
      </c>
      <c r="T1027">
        <f t="shared" si="285"/>
        <v>56.793871951711296</v>
      </c>
    </row>
    <row r="1028" spans="1:20" x14ac:dyDescent="0.25">
      <c r="A1028">
        <f t="shared" si="286"/>
        <v>262.43161486359918</v>
      </c>
      <c r="B1028">
        <f t="shared" si="303"/>
        <v>41.767288729130321</v>
      </c>
      <c r="C1028" t="str">
        <f t="shared" si="287"/>
        <v>-1.14455037894122-688.724821180816i</v>
      </c>
      <c r="D1028" t="str">
        <f t="shared" si="288"/>
        <v>3.47812498853765-381.051850217375i</v>
      </c>
      <c r="E1028" t="str">
        <f t="shared" si="289"/>
        <v>162.469439785269+0.0305049450973709i</v>
      </c>
      <c r="F1028" t="str">
        <f t="shared" si="290"/>
        <v>2.42492492385609-3575.93520996559i</v>
      </c>
      <c r="G1028" t="str">
        <f t="shared" si="291"/>
        <v>0.99999999955923-0.0000209945291798341i</v>
      </c>
      <c r="H1028" t="str">
        <f t="shared" si="292"/>
        <v>1078.71349719805+8.78763758150099i</v>
      </c>
      <c r="I1028" t="str">
        <f t="shared" si="293"/>
        <v>96.0277558639532-10881.8530249684i</v>
      </c>
      <c r="K1028" t="str">
        <f t="shared" si="294"/>
        <v>0.0111236243144642-0.000122109348233622i</v>
      </c>
      <c r="L1028" t="str">
        <f t="shared" si="295"/>
        <v>0.00015-6.75623493881111i</v>
      </c>
      <c r="M1028" t="str">
        <f t="shared" si="296"/>
        <v>0.0004-1.19227675390784i</v>
      </c>
      <c r="N1028">
        <f t="shared" si="297"/>
        <v>89.904783675907026</v>
      </c>
      <c r="O1028">
        <f t="shared" si="298"/>
        <v>56.760926692932038</v>
      </c>
      <c r="P1028" s="3">
        <f t="shared" si="299"/>
        <v>56.760926692932038</v>
      </c>
      <c r="Q1028" s="3">
        <f t="shared" si="300"/>
        <v>-90.095216324092974</v>
      </c>
      <c r="R1028">
        <f t="shared" si="301"/>
        <v>89.904783675907026</v>
      </c>
      <c r="S1028">
        <f t="shared" si="302"/>
        <v>4.1767288729130318E-2</v>
      </c>
      <c r="T1028">
        <f t="shared" si="285"/>
        <v>56.760926692932038</v>
      </c>
    </row>
    <row r="1029" spans="1:20" x14ac:dyDescent="0.25">
      <c r="A1029">
        <f t="shared" si="286"/>
        <v>263.42885500008089</v>
      </c>
      <c r="B1029">
        <f t="shared" si="303"/>
        <v>41.92600442630102</v>
      </c>
      <c r="C1029" t="str">
        <f t="shared" si="287"/>
        <v>-1.14454897754901-686.117453219275i</v>
      </c>
      <c r="D1029" t="str">
        <f t="shared" si="288"/>
        <v>3.47812498845037-379.60933625995i</v>
      </c>
      <c r="E1029" t="str">
        <f t="shared" si="289"/>
        <v>162.469439045492+0.0306208783929817i</v>
      </c>
      <c r="F1029" t="str">
        <f t="shared" si="290"/>
        <v>2.42492492384795-3562.39809758242i</v>
      </c>
      <c r="G1029" t="str">
        <f t="shared" si="291"/>
        <v>0.999999999555873-0.0000210743083906468i</v>
      </c>
      <c r="H1029" t="str">
        <f t="shared" si="292"/>
        <v>1078.71396787754+8.8210312714937i</v>
      </c>
      <c r="I1029" t="str">
        <f t="shared" si="293"/>
        <v>96.0277657983406-10840.6627979222i</v>
      </c>
      <c r="K1029" t="str">
        <f t="shared" si="294"/>
        <v>0.011123613840729-0.000122573245299601i</v>
      </c>
      <c r="L1029" t="str">
        <f t="shared" si="295"/>
        <v>0.00015-6.73065843675144i</v>
      </c>
      <c r="M1029" t="str">
        <f t="shared" si="296"/>
        <v>0.0004-1.18776325354437i</v>
      </c>
      <c r="N1029">
        <f t="shared" si="297"/>
        <v>89.904421954690974</v>
      </c>
      <c r="O1029">
        <f t="shared" si="298"/>
        <v>56.727981423252281</v>
      </c>
      <c r="P1029" s="3">
        <f t="shared" si="299"/>
        <v>56.727981423252281</v>
      </c>
      <c r="Q1029" s="3">
        <f t="shared" si="300"/>
        <v>-90.095578045309026</v>
      </c>
      <c r="R1029">
        <f t="shared" si="301"/>
        <v>89.904421954690974</v>
      </c>
      <c r="S1029">
        <f t="shared" si="302"/>
        <v>4.1926004426301018E-2</v>
      </c>
      <c r="T1029">
        <f t="shared" si="285"/>
        <v>56.727981423252281</v>
      </c>
    </row>
    <row r="1030" spans="1:20" x14ac:dyDescent="0.25">
      <c r="A1030">
        <f t="shared" si="286"/>
        <v>264.4298846490812</v>
      </c>
      <c r="B1030">
        <f t="shared" si="303"/>
        <v>42.085323243120968</v>
      </c>
      <c r="C1030" t="str">
        <f t="shared" si="287"/>
        <v>-1.14454756548872-683.519955287888i</v>
      </c>
      <c r="D1030" t="str">
        <f t="shared" si="288"/>
        <v>3.47812498836243-378.172283110272i</v>
      </c>
      <c r="E1030" t="str">
        <f t="shared" si="289"/>
        <v>162.469438300085+0.0307372524010577i</v>
      </c>
      <c r="F1030" t="str">
        <f t="shared" si="290"/>
        <v>2.42492492383975-3548.91223149188i</v>
      </c>
      <c r="G1030" t="str">
        <f t="shared" si="291"/>
        <v>0.999999999552492-0.0000211543907624597i</v>
      </c>
      <c r="H1030" t="str">
        <f t="shared" si="292"/>
        <v>1078.71444214125+8.85455186514262i</v>
      </c>
      <c r="I1030" t="str">
        <f t="shared" si="293"/>
        <v>96.0277758083689-10799.6285174524i</v>
      </c>
      <c r="K1030" t="str">
        <f t="shared" si="294"/>
        <v>0.0111236032872626-0.00012303890381911i</v>
      </c>
      <c r="L1030" t="str">
        <f t="shared" si="295"/>
        <v>0.00015-6.70517875747305i</v>
      </c>
      <c r="M1030" t="str">
        <f t="shared" si="296"/>
        <v>0.0004-1.18326683955407i</v>
      </c>
      <c r="N1030">
        <f t="shared" si="297"/>
        <v>89.904058860087829</v>
      </c>
      <c r="O1030">
        <f t="shared" si="298"/>
        <v>56.695036142589146</v>
      </c>
      <c r="P1030" s="3">
        <f t="shared" si="299"/>
        <v>56.695036142589146</v>
      </c>
      <c r="Q1030" s="3">
        <f t="shared" si="300"/>
        <v>-90.095941139912171</v>
      </c>
      <c r="R1030">
        <f t="shared" si="301"/>
        <v>89.904058860087829</v>
      </c>
      <c r="S1030">
        <f t="shared" si="302"/>
        <v>4.2085323243120969E-2</v>
      </c>
      <c r="T1030">
        <f t="shared" si="285"/>
        <v>56.695036142589146</v>
      </c>
    </row>
    <row r="1031" spans="1:20" x14ac:dyDescent="0.25">
      <c r="A1031">
        <f t="shared" si="286"/>
        <v>265.43471821074769</v>
      </c>
      <c r="B1031">
        <f t="shared" si="303"/>
        <v>42.245247471444827</v>
      </c>
      <c r="C1031" t="str">
        <f t="shared" si="287"/>
        <v>-1.14454614267928-680.93229002078i</v>
      </c>
      <c r="D1031" t="str">
        <f t="shared" si="288"/>
        <v>3.47812498827381-376.740670095847i</v>
      </c>
      <c r="E1031" t="str">
        <f t="shared" si="289"/>
        <v>162.469437549005+0.0308540687982128i</v>
      </c>
      <c r="F1031" t="str">
        <f t="shared" si="290"/>
        <v>2.42492492383148-3535.47741769524i</v>
      </c>
      <c r="G1031" t="str">
        <f t="shared" si="291"/>
        <v>0.999999999549084-0.0000212347774472847i</v>
      </c>
      <c r="H1031" t="str">
        <f t="shared" si="292"/>
        <v>1078.71492001649+8.88819984476917i</v>
      </c>
      <c r="I1031" t="str">
        <f t="shared" si="293"/>
        <v>96.0277858946155-10758.7495932672i</v>
      </c>
      <c r="K1031" t="str">
        <f t="shared" si="294"/>
        <v>0.0111235926534583-0.000123506330470171i</v>
      </c>
      <c r="L1031" t="str">
        <f t="shared" si="295"/>
        <v>0.00015-6.67979553444217i</v>
      </c>
      <c r="M1031" t="str">
        <f t="shared" si="296"/>
        <v>0.0004-1.1787874472545i</v>
      </c>
      <c r="N1031">
        <f t="shared" si="297"/>
        <v>89.903694386891885</v>
      </c>
      <c r="O1031">
        <f t="shared" si="298"/>
        <v>56.662090850859066</v>
      </c>
      <c r="P1031" s="3">
        <f t="shared" si="299"/>
        <v>56.662090850859066</v>
      </c>
      <c r="Q1031" s="3">
        <f t="shared" si="300"/>
        <v>-90.096305613108115</v>
      </c>
      <c r="R1031">
        <f t="shared" si="301"/>
        <v>89.903694386891885</v>
      </c>
      <c r="S1031">
        <f t="shared" si="302"/>
        <v>4.2245247471444827E-2</v>
      </c>
      <c r="T1031">
        <f t="shared" si="285"/>
        <v>56.662090850859066</v>
      </c>
    </row>
    <row r="1032" spans="1:20" x14ac:dyDescent="0.25">
      <c r="A1032">
        <f t="shared" si="286"/>
        <v>266.44337013994857</v>
      </c>
      <c r="B1032">
        <f t="shared" si="303"/>
        <v>42.40577941183632</v>
      </c>
      <c r="C1032" t="str">
        <f t="shared" si="287"/>
        <v>-1.14454470903883-678.354420193515i</v>
      </c>
      <c r="D1032" t="str">
        <f t="shared" si="288"/>
        <v>3.47812498818452-375.314476622443i</v>
      </c>
      <c r="E1032" t="str">
        <f t="shared" si="289"/>
        <v>162.469436792208+0.0309713292674492i</v>
      </c>
      <c r="F1032" t="str">
        <f t="shared" si="290"/>
        <v>2.42492492382316-3522.0934629282i</v>
      </c>
      <c r="G1032" t="str">
        <f t="shared" si="291"/>
        <v>0.999999999545651-0.0000213154696015112i</v>
      </c>
      <c r="H1032" t="str">
        <f t="shared" si="292"/>
        <v>1078.71540153074+8.92197569452842i</v>
      </c>
      <c r="I1032" t="str">
        <f t="shared" si="293"/>
        <v>96.0277960576608-10718.0254373094i</v>
      </c>
      <c r="K1032" t="str">
        <f t="shared" si="294"/>
        <v>0.0111235819387046-0.000123975531956i</v>
      </c>
      <c r="L1032" t="str">
        <f t="shared" si="295"/>
        <v>0.00015-6.65450840251263i</v>
      </c>
      <c r="M1032" t="str">
        <f t="shared" si="296"/>
        <v>0.0004-1.17432501220811i</v>
      </c>
      <c r="N1032">
        <f t="shared" si="297"/>
        <v>89.903328529877825</v>
      </c>
      <c r="O1032">
        <f t="shared" si="298"/>
        <v>56.629145547977743</v>
      </c>
      <c r="P1032" s="3">
        <f t="shared" si="299"/>
        <v>56.629145547977743</v>
      </c>
      <c r="Q1032" s="3">
        <f t="shared" si="300"/>
        <v>-90.096671470122175</v>
      </c>
      <c r="R1032">
        <f t="shared" si="301"/>
        <v>89.903328529877825</v>
      </c>
      <c r="S1032">
        <f t="shared" si="302"/>
        <v>4.240577941183632E-2</v>
      </c>
      <c r="T1032">
        <f t="shared" si="285"/>
        <v>56.629145547977743</v>
      </c>
    </row>
    <row r="1033" spans="1:20" x14ac:dyDescent="0.25">
      <c r="A1033">
        <f t="shared" si="286"/>
        <v>267.45585494648037</v>
      </c>
      <c r="B1033">
        <f t="shared" si="303"/>
        <v>42.566921373601296</v>
      </c>
      <c r="C1033" t="str">
        <f t="shared" si="287"/>
        <v>-1.14454326448491-675.786308722584i</v>
      </c>
      <c r="D1033" t="str">
        <f t="shared" si="288"/>
        <v>3.47812498809456-373.893682173789i</v>
      </c>
      <c r="E1033" t="str">
        <f t="shared" si="289"/>
        <v>162.469436029652+0.0310890354981658i</v>
      </c>
      <c r="F1033" t="str">
        <f t="shared" si="290"/>
        <v>2.42492492381478-3508.76017465809i</v>
      </c>
      <c r="G1033" t="str">
        <f t="shared" si="291"/>
        <v>0.999999999542191-0.0000213964683859229i</v>
      </c>
      <c r="H1033" t="str">
        <f t="shared" si="292"/>
        <v>1078.71588671174+8.955879900416i</v>
      </c>
      <c r="I1033" t="str">
        <f t="shared" si="293"/>
        <v>96.0278062980876-10677.4554637486i</v>
      </c>
      <c r="K1033" t="str">
        <f t="shared" si="294"/>
        <v>0.0111235711423855-0.000124446515005106i</v>
      </c>
      <c r="L1033" t="str">
        <f t="shared" si="295"/>
        <v>0.00015-6.62931699792053i</v>
      </c>
      <c r="M1033" t="str">
        <f t="shared" si="296"/>
        <v>0.0004-1.16987947022127i</v>
      </c>
      <c r="N1033">
        <f t="shared" si="297"/>
        <v>89.902961283800664</v>
      </c>
      <c r="O1033">
        <f t="shared" si="298"/>
        <v>56.596200233860458</v>
      </c>
      <c r="P1033" s="3">
        <f t="shared" si="299"/>
        <v>56.596200233860458</v>
      </c>
      <c r="Q1033" s="3">
        <f t="shared" si="300"/>
        <v>-90.097038716199336</v>
      </c>
      <c r="R1033">
        <f t="shared" si="301"/>
        <v>89.902961283800664</v>
      </c>
      <c r="S1033">
        <f t="shared" si="302"/>
        <v>4.2566921373601296E-2</v>
      </c>
      <c r="T1033">
        <f t="shared" si="285"/>
        <v>56.596200233860458</v>
      </c>
    </row>
    <row r="1034" spans="1:20" x14ac:dyDescent="0.25">
      <c r="A1034">
        <f t="shared" si="286"/>
        <v>268.472187195277</v>
      </c>
      <c r="B1034">
        <f t="shared" si="303"/>
        <v>42.728675674820984</v>
      </c>
      <c r="C1034" t="str">
        <f t="shared" si="287"/>
        <v>-1.14454180893443-673.227918664839i</v>
      </c>
      <c r="D1034" t="str">
        <f t="shared" si="288"/>
        <v>3.47812498800391-372.478266311276i</v>
      </c>
      <c r="E1034" t="str">
        <f t="shared" si="289"/>
        <v>162.469435261293+0.0312071891862342i</v>
      </c>
      <c r="F1034" t="str">
        <f t="shared" si="290"/>
        <v>2.42492492380632-3495.47736108105i</v>
      </c>
      <c r="G1034" t="str">
        <f t="shared" si="291"/>
        <v>0.999999999538705-0.0000214777749657146i</v>
      </c>
      <c r="H1034" t="str">
        <f t="shared" si="292"/>
        <v>1078.71637558738+8.98991295027567i</v>
      </c>
      <c r="I1034" t="str">
        <f t="shared" si="293"/>
        <v>96.0278166164849-10637.0390889717i</v>
      </c>
      <c r="K1034" t="str">
        <f t="shared" si="294"/>
        <v>0.0111235602638803-0.000124919286371388i</v>
      </c>
      <c r="L1034" t="str">
        <f t="shared" si="295"/>
        <v>0.00015-6.60422095827908i</v>
      </c>
      <c r="M1034" t="str">
        <f t="shared" si="296"/>
        <v>0.0004-1.16545075734337i</v>
      </c>
      <c r="N1034">
        <f t="shared" si="297"/>
        <v>89.902592643395607</v>
      </c>
      <c r="O1034">
        <f t="shared" si="298"/>
        <v>56.563254908421605</v>
      </c>
      <c r="P1034" s="3">
        <f t="shared" si="299"/>
        <v>56.563254908421605</v>
      </c>
      <c r="Q1034" s="3">
        <f t="shared" si="300"/>
        <v>-90.097407356604393</v>
      </c>
      <c r="R1034">
        <f t="shared" si="301"/>
        <v>89.902592643395607</v>
      </c>
      <c r="S1034">
        <f t="shared" si="302"/>
        <v>4.2728675674820984E-2</v>
      </c>
      <c r="T1034">
        <f t="shared" si="285"/>
        <v>56.563254908421605</v>
      </c>
    </row>
    <row r="1035" spans="1:20" x14ac:dyDescent="0.25">
      <c r="A1035">
        <f t="shared" si="286"/>
        <v>269.49238150661904</v>
      </c>
      <c r="B1035">
        <f t="shared" si="303"/>
        <v>42.891044642385303</v>
      </c>
      <c r="C1035" t="str">
        <f t="shared" si="287"/>
        <v>-1.14454034230383-670.679213216978i</v>
      </c>
      <c r="D1035" t="str">
        <f t="shared" si="288"/>
        <v>3.47812498791256-371.068208673675i</v>
      </c>
      <c r="E1035" t="str">
        <f t="shared" si="289"/>
        <v>162.469434487086+0.0313257920339737i</v>
      </c>
      <c r="F1035" t="str">
        <f t="shared" si="290"/>
        <v>2.4249249237978-3482.24483111937i</v>
      </c>
      <c r="G1035" t="str">
        <f t="shared" si="291"/>
        <v>0.999999999535193-0.0000215593905105085i</v>
      </c>
      <c r="H1035" t="str">
        <f t="shared" si="292"/>
        <v>1078.71686818584+9.02407533380609i</v>
      </c>
      <c r="I1035" t="str">
        <f t="shared" si="293"/>
        <v>96.0278270134486-10596.7757315762i</v>
      </c>
      <c r="K1035" t="str">
        <f t="shared" si="294"/>
        <v>0.0111235493025634-0.000125393852834224i</v>
      </c>
      <c r="L1035" t="str">
        <f t="shared" si="295"/>
        <v>0.00015-6.5792199225733i</v>
      </c>
      <c r="M1035" t="str">
        <f t="shared" si="296"/>
        <v>0.0004-1.16103880986588i</v>
      </c>
      <c r="N1035">
        <f t="shared" si="297"/>
        <v>89.90222260337805</v>
      </c>
      <c r="O1035">
        <f t="shared" si="298"/>
        <v>56.530309571574975</v>
      </c>
      <c r="P1035" s="3">
        <f t="shared" si="299"/>
        <v>56.530309571574975</v>
      </c>
      <c r="Q1035" s="3">
        <f t="shared" si="300"/>
        <v>-90.09777739662195</v>
      </c>
      <c r="R1035">
        <f t="shared" si="301"/>
        <v>89.90222260337805</v>
      </c>
      <c r="S1035">
        <f t="shared" si="302"/>
        <v>4.2891044642385301E-2</v>
      </c>
      <c r="T1035">
        <f t="shared" si="285"/>
        <v>56.530309571574975</v>
      </c>
    </row>
    <row r="1036" spans="1:20" x14ac:dyDescent="0.25">
      <c r="A1036">
        <f t="shared" si="286"/>
        <v>270.51645255634418</v>
      </c>
      <c r="B1036">
        <f t="shared" si="303"/>
        <v>43.054030612026366</v>
      </c>
      <c r="C1036" t="str">
        <f t="shared" si="287"/>
        <v>-1.14453886450877-668.140155715014i</v>
      </c>
      <c r="D1036" t="str">
        <f t="shared" si="288"/>
        <v>3.47812498782053-369.663488976832i</v>
      </c>
      <c r="E1036" t="str">
        <f t="shared" si="289"/>
        <v>162.469433706985+0.0314448457502151i</v>
      </c>
      <c r="F1036" t="str">
        <f t="shared" si="290"/>
        <v>2.42492492378922-3469.06239441866i</v>
      </c>
      <c r="G1036" t="str">
        <f t="shared" si="291"/>
        <v>0.999999999531654-0.0000216413161943719i</v>
      </c>
      <c r="H1036" t="str">
        <f t="shared" si="292"/>
        <v>1078.71736453544+9.05836754256785i</v>
      </c>
      <c r="I1036" t="str">
        <f t="shared" si="293"/>
        <v>96.0278374895784-10556.6648123599i</v>
      </c>
      <c r="K1036" t="str">
        <f t="shared" si="294"/>
        <v>0.0111235382578046-0.000125870221198571i</v>
      </c>
      <c r="L1036" t="str">
        <f t="shared" si="295"/>
        <v>0.00015-6.55431353115491i</v>
      </c>
      <c r="M1036" t="str">
        <f t="shared" si="296"/>
        <v>0.0004-1.15664356432145i</v>
      </c>
      <c r="N1036">
        <f t="shared" si="297"/>
        <v>89.901851158443378</v>
      </c>
      <c r="O1036">
        <f t="shared" si="298"/>
        <v>56.497364223233646</v>
      </c>
      <c r="P1036" s="3">
        <f t="shared" si="299"/>
        <v>56.497364223233646</v>
      </c>
      <c r="Q1036" s="3">
        <f t="shared" si="300"/>
        <v>-90.098148841556622</v>
      </c>
      <c r="R1036">
        <f t="shared" si="301"/>
        <v>89.901851158443378</v>
      </c>
      <c r="S1036">
        <f t="shared" si="302"/>
        <v>4.3054030612026367E-2</v>
      </c>
      <c r="T1036">
        <f t="shared" si="285"/>
        <v>56.497364223233646</v>
      </c>
    </row>
    <row r="1037" spans="1:20" x14ac:dyDescent="0.25">
      <c r="A1037">
        <f t="shared" si="286"/>
        <v>271.54441507605833</v>
      </c>
      <c r="B1037">
        <f t="shared" si="303"/>
        <v>43.217635928352067</v>
      </c>
      <c r="C1037" t="str">
        <f t="shared" si="287"/>
        <v>-1.14453737546407-665.610709633774i</v>
      </c>
      <c r="D1037" t="str">
        <f t="shared" si="288"/>
        <v>3.47812498772779-368.264087013383i</v>
      </c>
      <c r="E1037" t="str">
        <f t="shared" si="289"/>
        <v>162.469432920948+0.0315643520502694i</v>
      </c>
      <c r="F1037" t="str">
        <f t="shared" si="290"/>
        <v>2.42492492378058-3455.92986134515i</v>
      </c>
      <c r="G1037" t="str">
        <f t="shared" si="291"/>
        <v>0.999999999528087-0.0000217235531958331i</v>
      </c>
      <c r="H1037" t="str">
        <f t="shared" si="292"/>
        <v>1078.71786466476+9.09279006998969i</v>
      </c>
      <c r="I1037" t="str">
        <f t="shared" si="293"/>
        <v>96.0278480454707-10516.7057543138i</v>
      </c>
      <c r="K1037" t="str">
        <f t="shared" si="294"/>
        <v>0.011123527128969-0.00012634839829505i</v>
      </c>
      <c r="L1037" t="str">
        <f t="shared" si="295"/>
        <v>0.00015-6.5295014257371i</v>
      </c>
      <c r="M1037" t="str">
        <f t="shared" si="296"/>
        <v>0.0004-1.15226495748302i</v>
      </c>
      <c r="N1037">
        <f t="shared" si="297"/>
        <v>89.901478303267083</v>
      </c>
      <c r="O1037">
        <f t="shared" si="298"/>
        <v>56.464418863310371</v>
      </c>
      <c r="P1037" s="3">
        <f t="shared" si="299"/>
        <v>56.464418863310371</v>
      </c>
      <c r="Q1037" s="3">
        <f t="shared" si="300"/>
        <v>-90.098521696732917</v>
      </c>
      <c r="R1037">
        <f t="shared" si="301"/>
        <v>89.901478303267083</v>
      </c>
      <c r="S1037">
        <f t="shared" si="302"/>
        <v>4.3217635928352066E-2</v>
      </c>
      <c r="T1037">
        <f t="shared" si="285"/>
        <v>56.464418863310371</v>
      </c>
    </row>
    <row r="1038" spans="1:20" x14ac:dyDescent="0.25">
      <c r="A1038">
        <f t="shared" si="286"/>
        <v>272.57628385334732</v>
      </c>
      <c r="B1038">
        <f t="shared" si="303"/>
        <v>43.381862944879806</v>
      </c>
      <c r="C1038" t="str">
        <f t="shared" si="287"/>
        <v>-1.14453587508436-663.090838586313i</v>
      </c>
      <c r="D1038" t="str">
        <f t="shared" si="288"/>
        <v>3.47812498763434-366.869982652461i</v>
      </c>
      <c r="E1038" t="str">
        <f t="shared" si="289"/>
        <v>162.469432128928+0.0316843126560276i</v>
      </c>
      <c r="F1038" t="str">
        <f t="shared" si="290"/>
        <v>2.42492492377186-3442.84704298293i</v>
      </c>
      <c r="G1038" t="str">
        <f t="shared" si="291"/>
        <v>0.999999999524494-0.0000218061026978989i</v>
      </c>
      <c r="H1038" t="str">
        <f t="shared" si="292"/>
        <v>1078.71836860258+9.12734341137772i</v>
      </c>
      <c r="I1038" t="str">
        <f t="shared" si="293"/>
        <v>96.0278586817385-10476.8979826135i</v>
      </c>
      <c r="K1038" t="str">
        <f t="shared" si="294"/>
        <v>0.0111235159154166-0.000126828390980057i</v>
      </c>
      <c r="L1038" t="str">
        <f t="shared" si="295"/>
        <v>0.00015-6.50478324938942i</v>
      </c>
      <c r="M1038" t="str">
        <f t="shared" si="296"/>
        <v>0.0004-1.14790292636284i</v>
      </c>
      <c r="N1038">
        <f t="shared" si="297"/>
        <v>89.90110403250452</v>
      </c>
      <c r="O1038">
        <f t="shared" si="298"/>
        <v>56.431473491716801</v>
      </c>
      <c r="P1038" s="3">
        <f t="shared" si="299"/>
        <v>56.431473491716801</v>
      </c>
      <c r="Q1038" s="3">
        <f t="shared" si="300"/>
        <v>-90.09889596749548</v>
      </c>
      <c r="R1038">
        <f t="shared" si="301"/>
        <v>89.90110403250452</v>
      </c>
      <c r="S1038">
        <f t="shared" si="302"/>
        <v>4.3381862944879807E-2</v>
      </c>
      <c r="T1038">
        <f t="shared" si="285"/>
        <v>56.431473491716801</v>
      </c>
    </row>
    <row r="1039" spans="1:20" x14ac:dyDescent="0.25">
      <c r="A1039">
        <f t="shared" si="286"/>
        <v>273.61207373199005</v>
      </c>
      <c r="B1039">
        <f t="shared" si="303"/>
        <v>43.546714024070347</v>
      </c>
      <c r="C1039" t="str">
        <f t="shared" si="287"/>
        <v>-1.14453436328329-660.580506323455i</v>
      </c>
      <c r="D1039" t="str">
        <f t="shared" si="288"/>
        <v>3.47812498754018-365.481155839405i</v>
      </c>
      <c r="E1039" t="str">
        <f t="shared" si="289"/>
        <v>162.469431330881+0.0318047292959285i</v>
      </c>
      <c r="F1039" t="str">
        <f t="shared" si="290"/>
        <v>2.42492492376308-3429.81375113126i</v>
      </c>
      <c r="G1039" t="str">
        <f t="shared" si="291"/>
        <v>0.999999999520873-0.0000218889658880716i</v>
      </c>
      <c r="H1039" t="str">
        <f t="shared" si="292"/>
        <v>1078.7188763779+9.16202806392053i</v>
      </c>
      <c r="I1039" t="str">
        <f t="shared" si="293"/>
        <v>96.027869398992-10437.2409246108i</v>
      </c>
      <c r="K1039" t="str">
        <f t="shared" si="294"/>
        <v>0.0111235046165028-0.000127310206135847i</v>
      </c>
      <c r="L1039" t="str">
        <f t="shared" si="295"/>
        <v>0.00015-6.48015864653262i</v>
      </c>
      <c r="M1039" t="str">
        <f t="shared" si="296"/>
        <v>0.0004-1.14355740821164i</v>
      </c>
      <c r="N1039">
        <f t="shared" si="297"/>
        <v>89.900728340790891</v>
      </c>
      <c r="O1039">
        <f t="shared" si="298"/>
        <v>56.398528108364246</v>
      </c>
      <c r="P1039" s="3">
        <f t="shared" si="299"/>
        <v>56.398528108364246</v>
      </c>
      <c r="Q1039" s="3">
        <f t="shared" si="300"/>
        <v>-90.099271659209109</v>
      </c>
      <c r="R1039">
        <f t="shared" si="301"/>
        <v>89.900728340790891</v>
      </c>
      <c r="S1039">
        <f t="shared" si="302"/>
        <v>4.354671402407035E-2</v>
      </c>
      <c r="T1039">
        <f t="shared" si="285"/>
        <v>56.398528108364246</v>
      </c>
    </row>
    <row r="1040" spans="1:20" x14ac:dyDescent="0.25">
      <c r="A1040">
        <f t="shared" si="286"/>
        <v>274.6517996121716</v>
      </c>
      <c r="B1040">
        <f t="shared" si="303"/>
        <v>43.712191537361818</v>
      </c>
      <c r="C1040" t="str">
        <f t="shared" si="287"/>
        <v>-1.14453283997394-658.079676733225i</v>
      </c>
      <c r="D1040" t="str">
        <f t="shared" si="288"/>
        <v>3.4781249874453-364.097586595478i</v>
      </c>
      <c r="E1040" t="str">
        <f t="shared" si="289"/>
        <v>162.46943052676+0.0319256037049916i</v>
      </c>
      <c r="F1040" t="str">
        <f t="shared" si="290"/>
        <v>2.42492492375423-3416.82979830188i</v>
      </c>
      <c r="G1040" t="str">
        <f t="shared" si="291"/>
        <v>0.999999999517225-0.0000219721439583661i</v>
      </c>
      <c r="H1040" t="str">
        <f t="shared" si="292"/>
        <v>1078.71938801996+9.19684452669713i</v>
      </c>
      <c r="I1040" t="str">
        <f t="shared" si="293"/>
        <v>96.027880197847-10397.7340098258i</v>
      </c>
      <c r="K1040" t="str">
        <f t="shared" si="294"/>
        <v>0.0111234932315779-0.00012779385067063i</v>
      </c>
      <c r="L1040" t="str">
        <f t="shared" si="295"/>
        <v>0.00015-6.45562726293344i</v>
      </c>
      <c r="M1040" t="str">
        <f t="shared" si="296"/>
        <v>0.0004-1.13922834051767i</v>
      </c>
      <c r="N1040">
        <f t="shared" si="297"/>
        <v>89.90035122274125</v>
      </c>
      <c r="O1040">
        <f t="shared" si="298"/>
        <v>56.365582713163164</v>
      </c>
      <c r="P1040" s="3">
        <f t="shared" si="299"/>
        <v>56.365582713163164</v>
      </c>
      <c r="Q1040" s="3">
        <f t="shared" si="300"/>
        <v>-90.09964877725875</v>
      </c>
      <c r="R1040">
        <f t="shared" si="301"/>
        <v>89.90035122274125</v>
      </c>
      <c r="S1040">
        <f t="shared" si="302"/>
        <v>4.3712191537361819E-2</v>
      </c>
      <c r="T1040">
        <f t="shared" si="285"/>
        <v>56.365582713163164</v>
      </c>
    </row>
    <row r="1041" spans="1:20" x14ac:dyDescent="0.25">
      <c r="A1041">
        <f t="shared" si="286"/>
        <v>275.69547645069787</v>
      </c>
      <c r="B1041">
        <f t="shared" si="303"/>
        <v>43.878297865203791</v>
      </c>
      <c r="C1041" t="str">
        <f t="shared" si="287"/>
        <v>-1.14453130506869-655.588313840352i</v>
      </c>
      <c r="D1041" t="str">
        <f t="shared" si="288"/>
        <v>3.47812498734971-362.719255017571i</v>
      </c>
      <c r="E1041" t="str">
        <f t="shared" si="289"/>
        <v>162.469429716518+0.0320469376248877i</v>
      </c>
      <c r="F1041" t="str">
        <f t="shared" si="290"/>
        <v>2.42492492374531-3403.89499771626i</v>
      </c>
      <c r="G1041" t="str">
        <f t="shared" si="291"/>
        <v>0.999999999513549-0.0000220556381053268i</v>
      </c>
      <c r="H1041" t="str">
        <f t="shared" si="292"/>
        <v>1078.7199035582+9.23179330068441i</v>
      </c>
      <c r="I1041" t="str">
        <f t="shared" si="293"/>
        <v>96.0278910789256-10358.3766699383i</v>
      </c>
      <c r="K1041" t="str">
        <f t="shared" si="294"/>
        <v>0.0111234817599874-0.000128279331518676i</v>
      </c>
      <c r="L1041" t="str">
        <f t="shared" si="295"/>
        <v>0.00015-6.43118874569978i</v>
      </c>
      <c r="M1041" t="str">
        <f t="shared" si="296"/>
        <v>0.0004-1.13491566100585i</v>
      </c>
      <c r="N1041">
        <f t="shared" si="297"/>
        <v>89.89997267295027</v>
      </c>
      <c r="O1041">
        <f t="shared" si="298"/>
        <v>56.332637306023337</v>
      </c>
      <c r="P1041" s="3">
        <f t="shared" si="299"/>
        <v>56.332637306023337</v>
      </c>
      <c r="Q1041" s="3">
        <f t="shared" si="300"/>
        <v>-90.10002732704973</v>
      </c>
      <c r="R1041">
        <f t="shared" si="301"/>
        <v>89.89997267295027</v>
      </c>
      <c r="S1041">
        <f t="shared" si="302"/>
        <v>4.3878297865203794E-2</v>
      </c>
      <c r="T1041">
        <f t="shared" si="285"/>
        <v>56.332637306023337</v>
      </c>
    </row>
    <row r="1042" spans="1:20" x14ac:dyDescent="0.25">
      <c r="A1042">
        <f t="shared" si="286"/>
        <v>276.74311926121055</v>
      </c>
      <c r="B1042">
        <f t="shared" si="303"/>
        <v>44.045035397091567</v>
      </c>
      <c r="C1042" t="str">
        <f t="shared" si="287"/>
        <v>-1.14452975847939-653.106381805752i</v>
      </c>
      <c r="D1042" t="str">
        <f t="shared" si="288"/>
        <v>3.47812498725338-361.34614127792i</v>
      </c>
      <c r="E1042" t="str">
        <f t="shared" si="289"/>
        <v>162.469428900111+0.0321687328038829i</v>
      </c>
      <c r="F1042" t="str">
        <f t="shared" si="290"/>
        <v>2.42492492373633-3391.00916330295i</v>
      </c>
      <c r="G1042" t="str">
        <f t="shared" si="291"/>
        <v>0.999999999509845-0.000022139449530045i</v>
      </c>
      <c r="H1042" t="str">
        <f t="shared" si="292"/>
        <v>1078.72042302228+9.26687488876392i</v>
      </c>
      <c r="I1042" t="str">
        <f t="shared" si="293"/>
        <v>96.0279020428533-10319.1683387795i</v>
      </c>
      <c r="K1042" t="str">
        <f t="shared" si="294"/>
        <v>0.0111234702010717-0.000128766655640403i</v>
      </c>
      <c r="L1042" t="str">
        <f t="shared" si="295"/>
        <v>0.00015-6.40684274327534i</v>
      </c>
      <c r="M1042" t="str">
        <f t="shared" si="296"/>
        <v>0.0004-1.13061930763683i</v>
      </c>
      <c r="N1042">
        <f t="shared" si="297"/>
        <v>89.899592685992303</v>
      </c>
      <c r="O1042">
        <f t="shared" si="298"/>
        <v>56.299691886853978</v>
      </c>
      <c r="P1042" s="3">
        <f t="shared" si="299"/>
        <v>56.299691886853978</v>
      </c>
      <c r="Q1042" s="3">
        <f t="shared" si="300"/>
        <v>-90.100407314007697</v>
      </c>
      <c r="R1042">
        <f t="shared" si="301"/>
        <v>89.899592685992303</v>
      </c>
      <c r="S1042">
        <f t="shared" si="302"/>
        <v>4.4045035397091564E-2</v>
      </c>
      <c r="T1042">
        <f t="shared" si="285"/>
        <v>56.299691886853978</v>
      </c>
    </row>
    <row r="1043" spans="1:20" x14ac:dyDescent="0.25">
      <c r="A1043">
        <f t="shared" si="286"/>
        <v>277.7947431144031</v>
      </c>
      <c r="B1043">
        <f t="shared" si="303"/>
        <v>44.212406531600514</v>
      </c>
      <c r="C1043" t="str">
        <f t="shared" si="287"/>
        <v>-1.14452820011706-650.633844926005i</v>
      </c>
      <c r="D1043" t="str">
        <f t="shared" si="288"/>
        <v>3.47812498715633-359.978225623825i</v>
      </c>
      <c r="E1043" t="str">
        <f t="shared" si="289"/>
        <v>162.469428077491+0.032290990996965i</v>
      </c>
      <c r="F1043" t="str">
        <f t="shared" si="290"/>
        <v>2.42492492372729-3378.17210969491i</v>
      </c>
      <c r="G1043" t="str">
        <f t="shared" si="291"/>
        <v>0.999999999506113-0.0000222235794381763i</v>
      </c>
      <c r="H1043" t="str">
        <f t="shared" si="292"/>
        <v>1078.72094644212+9.30208979572941i</v>
      </c>
      <c r="I1043" t="str">
        <f t="shared" si="293"/>
        <v>96.0279130902621-10280.1084523248i</v>
      </c>
      <c r="K1043" t="str">
        <f t="shared" si="294"/>
        <v>0.0111234585541663-0.00012925583002248i</v>
      </c>
      <c r="L1043" t="str">
        <f t="shared" si="295"/>
        <v>0.00015-6.38258890543471i</v>
      </c>
      <c r="M1043" t="str">
        <f t="shared" si="296"/>
        <v>0.0004-1.12633921860612i</v>
      </c>
      <c r="N1043">
        <f t="shared" si="297"/>
        <v>89.899211256421239</v>
      </c>
      <c r="O1043">
        <f t="shared" si="298"/>
        <v>56.266746455563563</v>
      </c>
      <c r="P1043" s="3">
        <f t="shared" si="299"/>
        <v>56.266746455563563</v>
      </c>
      <c r="Q1043" s="3">
        <f t="shared" si="300"/>
        <v>-90.100788743578761</v>
      </c>
      <c r="R1043">
        <f t="shared" si="301"/>
        <v>89.899211256421239</v>
      </c>
      <c r="S1043">
        <f t="shared" si="302"/>
        <v>4.4212406531600516E-2</v>
      </c>
      <c r="T1043">
        <f t="shared" si="285"/>
        <v>56.266746455563563</v>
      </c>
    </row>
    <row r="1044" spans="1:20" x14ac:dyDescent="0.25">
      <c r="A1044">
        <f t="shared" si="286"/>
        <v>278.85036313823787</v>
      </c>
      <c r="B1044">
        <f t="shared" si="303"/>
        <v>44.380413676420595</v>
      </c>
      <c r="C1044" t="str">
        <f t="shared" si="287"/>
        <v>-1.14452662989218-648.170667632827i</v>
      </c>
      <c r="D1044" t="str">
        <f t="shared" si="288"/>
        <v>3.47812498705853-358.615488377359i</v>
      </c>
      <c r="E1044" t="str">
        <f t="shared" si="289"/>
        <v>162.469427248609+0.0324137139657673i</v>
      </c>
      <c r="F1044" t="str">
        <f t="shared" si="290"/>
        <v>2.42492492371817-3365.38365222679i</v>
      </c>
      <c r="G1044" t="str">
        <f t="shared" si="291"/>
        <v>0.999999999502352-0.0000223080290399575i</v>
      </c>
      <c r="H1044" t="str">
        <f t="shared" si="292"/>
        <v>1078.72147384783+9.33743852829397i</v>
      </c>
      <c r="I1044" t="str">
        <f t="shared" si="293"/>
        <v>96.0279242217873-10241.1964486844i</v>
      </c>
      <c r="K1044" t="str">
        <f t="shared" si="294"/>
        <v>0.0111234468186015-0.00012974686167792i</v>
      </c>
      <c r="L1044" t="str">
        <f t="shared" si="295"/>
        <v>0.00015-6.35842688327825i</v>
      </c>
      <c r="M1044" t="str">
        <f t="shared" si="296"/>
        <v>0.0004-1.12207533234322i</v>
      </c>
      <c r="N1044">
        <f t="shared" si="297"/>
        <v>89.898828378770432</v>
      </c>
      <c r="O1044">
        <f t="shared" si="298"/>
        <v>56.233801012059658</v>
      </c>
      <c r="P1044" s="3">
        <f t="shared" si="299"/>
        <v>56.233801012059658</v>
      </c>
      <c r="Q1044" s="3">
        <f t="shared" si="300"/>
        <v>-90.101171621229568</v>
      </c>
      <c r="R1044">
        <f t="shared" si="301"/>
        <v>89.898828378770432</v>
      </c>
      <c r="S1044">
        <f t="shared" si="302"/>
        <v>4.4380413676420594E-2</v>
      </c>
      <c r="T1044">
        <f t="shared" si="285"/>
        <v>56.233801012059658</v>
      </c>
    </row>
    <row r="1045" spans="1:20" x14ac:dyDescent="0.25">
      <c r="A1045">
        <f t="shared" si="286"/>
        <v>279.90999451816316</v>
      </c>
      <c r="B1045">
        <f t="shared" si="303"/>
        <v>44.549059248390996</v>
      </c>
      <c r="C1045" t="str">
        <f t="shared" si="287"/>
        <v>-1.14452504771437-645.716814492605i</v>
      </c>
      <c r="D1045" t="str">
        <f t="shared" si="288"/>
        <v>3.47812498695999-357.257909935089i</v>
      </c>
      <c r="E1045" t="str">
        <f t="shared" si="289"/>
        <v>162.46942641342+0.0325369034786768i</v>
      </c>
      <c r="F1045" t="str">
        <f t="shared" si="290"/>
        <v>2.42492492370898-3352.64360693236i</v>
      </c>
      <c r="G1045" t="str">
        <f t="shared" si="291"/>
        <v>0.999999999498562-0.0000223927995502245i</v>
      </c>
      <c r="H1045" t="str">
        <f t="shared" si="292"/>
        <v>1078.72200526977+9.37292159509713i</v>
      </c>
      <c r="I1045" t="str">
        <f t="shared" si="293"/>
        <v>96.0279354380683-10202.4317680962i</v>
      </c>
      <c r="K1045" t="str">
        <f t="shared" si="294"/>
        <v>0.0111234349937027-0.000130239757646181i</v>
      </c>
      <c r="L1045" t="str">
        <f t="shared" si="295"/>
        <v>0.00015-6.33435632922718i</v>
      </c>
      <c r="M1045" t="str">
        <f t="shared" si="296"/>
        <v>0.0004-1.11782758751068i</v>
      </c>
      <c r="N1045">
        <f t="shared" si="297"/>
        <v>89.898444047552672</v>
      </c>
      <c r="O1045">
        <f t="shared" si="298"/>
        <v>56.200855556249508</v>
      </c>
      <c r="P1045" s="3">
        <f t="shared" si="299"/>
        <v>56.200855556249508</v>
      </c>
      <c r="Q1045" s="3">
        <f t="shared" si="300"/>
        <v>-90.101555952447328</v>
      </c>
      <c r="R1045">
        <f t="shared" si="301"/>
        <v>89.898444047552672</v>
      </c>
      <c r="S1045">
        <f t="shared" si="302"/>
        <v>4.4549059248390997E-2</v>
      </c>
      <c r="T1045">
        <f t="shared" si="285"/>
        <v>56.200855556249508</v>
      </c>
    </row>
    <row r="1046" spans="1:20" x14ac:dyDescent="0.25">
      <c r="A1046">
        <f t="shared" si="286"/>
        <v>280.97365249733218</v>
      </c>
      <c r="B1046">
        <f t="shared" si="303"/>
        <v>44.718345673534884</v>
      </c>
      <c r="C1046" t="str">
        <f t="shared" si="287"/>
        <v>-1.14452345349272-643.27225020584i</v>
      </c>
      <c r="D1046" t="str">
        <f t="shared" si="288"/>
        <v>3.4781249868607-355.905470767793i</v>
      </c>
      <c r="E1046" t="str">
        <f t="shared" si="289"/>
        <v>162.469425571875+0.0326605613107974i</v>
      </c>
      <c r="F1046" t="str">
        <f t="shared" si="290"/>
        <v>2.42492492369972-3339.95179054177i</v>
      </c>
      <c r="G1046" t="str">
        <f t="shared" si="291"/>
        <v>0.999999999494744-0.0000224778921884295i</v>
      </c>
      <c r="H1046" t="str">
        <f t="shared" si="292"/>
        <v>1078.72254073852+9.40853950671259i</v>
      </c>
      <c r="I1046" t="str">
        <f t="shared" si="293"/>
        <v>96.0279467397496-10163.8138529171i</v>
      </c>
      <c r="K1046" t="str">
        <f t="shared" si="294"/>
        <v>0.0111234230787901-0.000130734524993263i</v>
      </c>
      <c r="L1046" t="str">
        <f t="shared" si="295"/>
        <v>0.00015-6.31037689701852i</v>
      </c>
      <c r="M1046" t="str">
        <f t="shared" si="296"/>
        <v>0.0004-1.11359592300327i</v>
      </c>
      <c r="N1046">
        <f t="shared" si="297"/>
        <v>89.898058257260047</v>
      </c>
      <c r="O1046">
        <f t="shared" si="298"/>
        <v>56.167910088039463</v>
      </c>
      <c r="P1046" s="3">
        <f t="shared" si="299"/>
        <v>56.167910088039463</v>
      </c>
      <c r="Q1046" s="3">
        <f t="shared" si="300"/>
        <v>-90.101941742739953</v>
      </c>
      <c r="R1046">
        <f t="shared" si="301"/>
        <v>89.898058257260047</v>
      </c>
      <c r="S1046">
        <f t="shared" si="302"/>
        <v>4.4718345673534887E-2</v>
      </c>
      <c r="T1046">
        <f t="shared" si="285"/>
        <v>56.167910088039463</v>
      </c>
    </row>
    <row r="1047" spans="1:20" x14ac:dyDescent="0.25">
      <c r="A1047">
        <f t="shared" si="286"/>
        <v>282.04135237682209</v>
      </c>
      <c r="B1047">
        <f t="shared" si="303"/>
        <v>44.888275387094318</v>
      </c>
      <c r="C1047" t="str">
        <f t="shared" si="287"/>
        <v>-1.14452184713551-640.836939606635i</v>
      </c>
      <c r="D1047" t="str">
        <f t="shared" si="288"/>
        <v>3.47812498676064-354.55815142018i</v>
      </c>
      <c r="E1047" t="str">
        <f t="shared" si="289"/>
        <v>162.469424723923+0.0327846892440503i</v>
      </c>
      <c r="F1047" t="str">
        <f t="shared" si="290"/>
        <v>2.42492492369039-3327.30802047899i</v>
      </c>
      <c r="G1047" t="str">
        <f t="shared" si="291"/>
        <v>0.999999999490897-0.0000225633081786588i</v>
      </c>
      <c r="H1047" t="str">
        <f t="shared" si="292"/>
        <v>1078.72308028491+9.44429277565564i</v>
      </c>
      <c r="I1047" t="str">
        <f t="shared" si="293"/>
        <v>96.0279581274838-10125.3421476158i</v>
      </c>
      <c r="K1047" t="str">
        <f t="shared" si="294"/>
        <v>0.0111234110731785-0.000131231170811805i</v>
      </c>
      <c r="L1047" t="str">
        <f t="shared" si="295"/>
        <v>0.00015-6.28648824170003i</v>
      </c>
      <c r="M1047" t="str">
        <f t="shared" si="296"/>
        <v>0.0004-1.10938027794707i</v>
      </c>
      <c r="N1047">
        <f t="shared" si="297"/>
        <v>89.897671002363936</v>
      </c>
      <c r="O1047">
        <f t="shared" si="298"/>
        <v>56.134964607334837</v>
      </c>
      <c r="P1047" s="3">
        <f t="shared" si="299"/>
        <v>56.134964607334837</v>
      </c>
      <c r="Q1047" s="3">
        <f t="shared" si="300"/>
        <v>-90.102328997636064</v>
      </c>
      <c r="R1047">
        <f t="shared" si="301"/>
        <v>89.897671002363936</v>
      </c>
      <c r="S1047">
        <f t="shared" si="302"/>
        <v>4.488827538709432E-2</v>
      </c>
      <c r="T1047">
        <f t="shared" si="285"/>
        <v>56.134964607334837</v>
      </c>
    </row>
    <row r="1048" spans="1:20" x14ac:dyDescent="0.25">
      <c r="A1048">
        <f t="shared" si="286"/>
        <v>283.11310951585403</v>
      </c>
      <c r="B1048">
        <f t="shared" si="303"/>
        <v>45.05885083356528</v>
      </c>
      <c r="C1048" t="str">
        <f t="shared" si="287"/>
        <v>-1.14452022855048-638.410847662256i</v>
      </c>
      <c r="D1048" t="str">
        <f t="shared" si="288"/>
        <v>3.47812498665983-353.21593251061i</v>
      </c>
      <c r="E1048" t="str">
        <f t="shared" si="289"/>
        <v>162.469423869519+0.0329092890671034i</v>
      </c>
      <c r="F1048" t="str">
        <f t="shared" si="290"/>
        <v>2.42492492368099-3314.71211485915i</v>
      </c>
      <c r="G1048" t="str">
        <f t="shared" si="291"/>
        <v>0.999999999487021-0.0000226490487496498i</v>
      </c>
      <c r="H1048" t="str">
        <f t="shared" si="292"/>
        <v>1078.72362393999+9.48018191639004i</v>
      </c>
      <c r="I1048" t="str">
        <f t="shared" si="293"/>
        <v>96.0279696019255-10087.0160987638i</v>
      </c>
      <c r="K1048" t="str">
        <f t="shared" si="294"/>
        <v>0.0111233989761778-0.000131729702221188i</v>
      </c>
      <c r="L1048" t="str">
        <f t="shared" si="295"/>
        <v>0.00015-6.26269001962545i</v>
      </c>
      <c r="M1048" t="str">
        <f t="shared" si="296"/>
        <v>0.0004-1.10518059169861i</v>
      </c>
      <c r="N1048">
        <f t="shared" si="297"/>
        <v>89.897282277314815</v>
      </c>
      <c r="O1048">
        <f t="shared" si="298"/>
        <v>56.102019114040857</v>
      </c>
      <c r="P1048" s="3">
        <f t="shared" si="299"/>
        <v>56.102019114040857</v>
      </c>
      <c r="Q1048" s="3">
        <f t="shared" si="300"/>
        <v>-90.102717722685185</v>
      </c>
      <c r="R1048">
        <f t="shared" si="301"/>
        <v>89.897282277314815</v>
      </c>
      <c r="S1048">
        <f t="shared" si="302"/>
        <v>4.5058850833565284E-2</v>
      </c>
      <c r="T1048">
        <f t="shared" si="285"/>
        <v>56.102019114040857</v>
      </c>
    </row>
    <row r="1049" spans="1:20" x14ac:dyDescent="0.25">
      <c r="A1049">
        <f t="shared" si="286"/>
        <v>284.18893933201429</v>
      </c>
      <c r="B1049">
        <f t="shared" si="303"/>
        <v>45.23007446673283</v>
      </c>
      <c r="C1049" t="str">
        <f t="shared" si="287"/>
        <v>-1.1445185976447-635.993939472566i</v>
      </c>
      <c r="D1049" t="str">
        <f t="shared" si="288"/>
        <v>3.47812498655826-351.878794730812i</v>
      </c>
      <c r="E1049" t="str">
        <f t="shared" si="289"/>
        <v>162.469423008615+0.0330343625754425i</v>
      </c>
      <c r="F1049" t="str">
        <f t="shared" si="290"/>
        <v>2.42492492367152-3302.1638924859i</v>
      </c>
      <c r="G1049" t="str">
        <f t="shared" si="291"/>
        <v>0.999999999483115-0.0000227351151348097i</v>
      </c>
      <c r="H1049" t="str">
        <f t="shared" si="292"/>
        <v>1078.72417173504+9.5162074453358i</v>
      </c>
      <c r="I1049" t="str">
        <f t="shared" si="293"/>
        <v>96.0279811637344-10048.8351550278i</v>
      </c>
      <c r="K1049" t="str">
        <f t="shared" si="294"/>
        <v>0.0111233867870926-0.000132230126367631i</v>
      </c>
      <c r="L1049" t="str">
        <f t="shared" si="295"/>
        <v>0.00015-6.23898188844936i</v>
      </c>
      <c r="M1049" t="str">
        <f t="shared" si="296"/>
        <v>0.0004-1.100996803844i</v>
      </c>
      <c r="N1049">
        <f t="shared" si="297"/>
        <v>89.896892076542287</v>
      </c>
      <c r="O1049">
        <f t="shared" si="298"/>
        <v>56.069073608061792</v>
      </c>
      <c r="P1049" s="3">
        <f t="shared" si="299"/>
        <v>56.069073608061792</v>
      </c>
      <c r="Q1049" s="3">
        <f t="shared" si="300"/>
        <v>-90.103107923457713</v>
      </c>
      <c r="R1049">
        <f t="shared" si="301"/>
        <v>89.896892076542287</v>
      </c>
      <c r="S1049">
        <f t="shared" si="302"/>
        <v>4.5230074466732828E-2</v>
      </c>
      <c r="T1049">
        <f t="shared" si="285"/>
        <v>56.069073608061792</v>
      </c>
    </row>
    <row r="1050" spans="1:20" x14ac:dyDescent="0.25">
      <c r="A1050">
        <f t="shared" si="286"/>
        <v>285.26885730147592</v>
      </c>
      <c r="B1050">
        <f t="shared" si="303"/>
        <v>45.401948749706413</v>
      </c>
      <c r="C1050" t="str">
        <f t="shared" si="287"/>
        <v>-1.14451695432414-633.586180269503i</v>
      </c>
      <c r="D1050" t="str">
        <f t="shared" si="288"/>
        <v>3.4781249864559-350.546718845609i</v>
      </c>
      <c r="E1050" t="str">
        <f t="shared" si="289"/>
        <v>162.469422141157+0.0331599115714672i</v>
      </c>
      <c r="F1050" t="str">
        <f t="shared" si="290"/>
        <v>2.42492492366197-3289.66317284886i</v>
      </c>
      <c r="G1050" t="str">
        <f t="shared" si="291"/>
        <v>0.999999999479179-0.0000228215085722322i</v>
      </c>
      <c r="H1050" t="str">
        <f t="shared" si="292"/>
        <v>1078.72472370162+9.55236988087651i</v>
      </c>
      <c r="I1050" t="str">
        <f t="shared" si="293"/>
        <v>96.0279928135756-10010.7987671626i</v>
      </c>
      <c r="K1050" t="str">
        <f t="shared" si="294"/>
        <v>0.011123374505222-0.000132732450424287i</v>
      </c>
      <c r="L1050" t="str">
        <f t="shared" si="295"/>
        <v>0.00015-6.21536350712231i</v>
      </c>
      <c r="M1050" t="str">
        <f t="shared" si="296"/>
        <v>0.0004-1.09682885419805i</v>
      </c>
      <c r="N1050">
        <f t="shared" si="297"/>
        <v>89.896500394455046</v>
      </c>
      <c r="O1050">
        <f t="shared" si="298"/>
        <v>56.036128089300718</v>
      </c>
      <c r="P1050" s="3">
        <f t="shared" si="299"/>
        <v>56.036128089300718</v>
      </c>
      <c r="Q1050" s="3">
        <f t="shared" si="300"/>
        <v>-90.103499605544954</v>
      </c>
      <c r="R1050">
        <f t="shared" si="301"/>
        <v>89.896500394455046</v>
      </c>
      <c r="S1050">
        <f t="shared" si="302"/>
        <v>4.5401948749706413E-2</v>
      </c>
      <c r="T1050">
        <f t="shared" si="285"/>
        <v>56.036128089300718</v>
      </c>
    </row>
    <row r="1051" spans="1:20" x14ac:dyDescent="0.25">
      <c r="A1051">
        <f t="shared" si="286"/>
        <v>286.35287895922153</v>
      </c>
      <c r="B1051">
        <f t="shared" si="303"/>
        <v>45.574476154955299</v>
      </c>
      <c r="C1051" t="str">
        <f t="shared" si="287"/>
        <v>-1.14451529849447-631.187535416665i</v>
      </c>
      <c r="D1051" t="str">
        <f t="shared" si="288"/>
        <v>3.47812498635278-349.219685692645i</v>
      </c>
      <c r="E1051" t="str">
        <f t="shared" si="289"/>
        <v>162.469421267097+0.0332859378643941i</v>
      </c>
      <c r="F1051" t="str">
        <f t="shared" si="290"/>
        <v>2.42492492365235-3277.20977612099i</v>
      </c>
      <c r="G1051" t="str">
        <f t="shared" si="291"/>
        <v>0.999999999475213-0.0000229082303047158i</v>
      </c>
      <c r="H1051" t="str">
        <f t="shared" si="292"/>
        <v>1078.72527987147+9.58866974336693i</v>
      </c>
      <c r="I1051" t="str">
        <f t="shared" si="293"/>
        <v>96.0280045521198-9972.90638800176i</v>
      </c>
      <c r="K1051" t="str">
        <f t="shared" si="294"/>
        <v>0.01112336212986-0.000133236681591352i</v>
      </c>
      <c r="L1051" t="str">
        <f t="shared" si="295"/>
        <v>0.00015-6.19183453588593i</v>
      </c>
      <c r="M1051" t="str">
        <f t="shared" si="296"/>
        <v>0.0004-1.0926766828034i</v>
      </c>
      <c r="N1051">
        <f t="shared" si="297"/>
        <v>89.896107225440602</v>
      </c>
      <c r="O1051">
        <f t="shared" si="298"/>
        <v>56.003182557660587</v>
      </c>
      <c r="P1051" s="3">
        <f t="shared" si="299"/>
        <v>56.003182557660587</v>
      </c>
      <c r="Q1051" s="3">
        <f t="shared" si="300"/>
        <v>-90.103892774559398</v>
      </c>
      <c r="R1051">
        <f t="shared" si="301"/>
        <v>89.896107225440602</v>
      </c>
      <c r="S1051">
        <f t="shared" si="302"/>
        <v>4.5574476154955301E-2</v>
      </c>
      <c r="T1051">
        <f t="shared" si="285"/>
        <v>56.003182557660587</v>
      </c>
    </row>
    <row r="1052" spans="1:20" x14ac:dyDescent="0.25">
      <c r="A1052">
        <f t="shared" si="286"/>
        <v>287.44101989926656</v>
      </c>
      <c r="B1052">
        <f t="shared" si="303"/>
        <v>45.747659164344128</v>
      </c>
      <c r="C1052" t="str">
        <f t="shared" si="287"/>
        <v>-1.14451363006038-628.797970408745i</v>
      </c>
      <c r="D1052" t="str">
        <f t="shared" si="288"/>
        <v>3.47812498624884-347.897676182101i</v>
      </c>
      <c r="E1052" t="str">
        <f t="shared" si="289"/>
        <v>162.469420386385+0.033412443270379i</v>
      </c>
      <c r="F1052" t="str">
        <f t="shared" si="290"/>
        <v>2.42492492364266-3264.80352315598i</v>
      </c>
      <c r="G1052" t="str">
        <f t="shared" si="291"/>
        <v>0.999999999471217-0.0000229952815797818i</v>
      </c>
      <c r="H1052" t="str">
        <f t="shared" si="292"/>
        <v>1078.7258402766+9.62510755514013i</v>
      </c>
      <c r="I1052" t="str">
        <f t="shared" si="293"/>
        <v>96.0280163800395-9935.15747245063i</v>
      </c>
      <c r="K1052" t="str">
        <f t="shared" si="294"/>
        <v>0.0111233496602952-0.000133742827096156i</v>
      </c>
      <c r="L1052" t="str">
        <f t="shared" si="295"/>
        <v>0.00015-6.16839463626812i</v>
      </c>
      <c r="M1052" t="str">
        <f t="shared" si="296"/>
        <v>0.0004-1.08854022992967i</v>
      </c>
      <c r="N1052">
        <f t="shared" si="297"/>
        <v>89.895712563865416</v>
      </c>
      <c r="O1052">
        <f t="shared" si="298"/>
        <v>55.970237013043416</v>
      </c>
      <c r="P1052" s="3">
        <f t="shared" si="299"/>
        <v>55.970237013043416</v>
      </c>
      <c r="Q1052" s="3">
        <f t="shared" si="300"/>
        <v>-90.104287436134584</v>
      </c>
      <c r="R1052">
        <f t="shared" si="301"/>
        <v>89.895712563865416</v>
      </c>
      <c r="S1052">
        <f t="shared" si="302"/>
        <v>4.5747659164344132E-2</v>
      </c>
      <c r="T1052">
        <f t="shared" si="285"/>
        <v>55.970237013043416</v>
      </c>
    </row>
    <row r="1053" spans="1:20" x14ac:dyDescent="0.25">
      <c r="A1053">
        <f t="shared" si="286"/>
        <v>288.53329577488381</v>
      </c>
      <c r="B1053">
        <f t="shared" si="303"/>
        <v>45.921500269168639</v>
      </c>
      <c r="C1053" t="str">
        <f t="shared" si="287"/>
        <v>-1.14451194892609-626.417450871053i</v>
      </c>
      <c r="D1053" t="str">
        <f t="shared" si="288"/>
        <v>3.47812498614414-346.580671296426i</v>
      </c>
      <c r="E1053" t="str">
        <f t="shared" si="289"/>
        <v>162.469419498972+0.0335394296124707i</v>
      </c>
      <c r="F1053" t="str">
        <f t="shared" si="290"/>
        <v>2.4249249236329-3252.44423548573i</v>
      </c>
      <c r="G1053" t="str">
        <f t="shared" si="291"/>
        <v>0.999999999467191-0.000023082663649692i</v>
      </c>
      <c r="H1053" t="str">
        <f t="shared" si="292"/>
        <v>1078.72640494927+9.66168384051594i</v>
      </c>
      <c r="I1053" t="str">
        <f t="shared" si="293"/>
        <v>96.0280282980188-9897.55147747853i</v>
      </c>
      <c r="K1053" t="str">
        <f t="shared" si="294"/>
        <v>0.0111233370958107-0.000134250894193273i</v>
      </c>
      <c r="L1053" t="str">
        <f t="shared" si="295"/>
        <v>0.00015-6.14504347107803i</v>
      </c>
      <c r="M1053" t="str">
        <f t="shared" si="296"/>
        <v>0.0004-1.08441943607259i</v>
      </c>
      <c r="N1053">
        <f t="shared" si="297"/>
        <v>89.89531640407472</v>
      </c>
      <c r="O1053">
        <f t="shared" si="298"/>
        <v>55.937291455350469</v>
      </c>
      <c r="P1053" s="3">
        <f t="shared" si="299"/>
        <v>55.937291455350469</v>
      </c>
      <c r="Q1053" s="3">
        <f t="shared" si="300"/>
        <v>-90.10468359592528</v>
      </c>
      <c r="R1053">
        <f t="shared" si="301"/>
        <v>89.89531640407472</v>
      </c>
      <c r="S1053">
        <f t="shared" si="302"/>
        <v>4.5921500269168643E-2</v>
      </c>
      <c r="T1053">
        <f t="shared" si="285"/>
        <v>55.937291455350469</v>
      </c>
    </row>
    <row r="1054" spans="1:20" x14ac:dyDescent="0.25">
      <c r="A1054">
        <f t="shared" si="286"/>
        <v>289.62972229882837</v>
      </c>
      <c r="B1054">
        <f t="shared" si="303"/>
        <v>46.09600197019148</v>
      </c>
      <c r="C1054" t="str">
        <f t="shared" si="287"/>
        <v>-1.14451025499491-624.045942559011i</v>
      </c>
      <c r="D1054" t="str">
        <f t="shared" si="288"/>
        <v>3.47812498603865-345.268652090065i</v>
      </c>
      <c r="E1054" t="str">
        <f t="shared" si="289"/>
        <v>162.469418604804+0.0336668987207056i</v>
      </c>
      <c r="F1054" t="str">
        <f t="shared" si="290"/>
        <v>2.42492492362307-3240.13173531774i</v>
      </c>
      <c r="G1054" t="str">
        <f t="shared" si="291"/>
        <v>0.999999999463134-0.0000231703777714669i</v>
      </c>
      <c r="H1054" t="str">
        <f t="shared" si="292"/>
        <v>1078.726973922+9.69839912580749i</v>
      </c>
      <c r="I1054" t="str">
        <f t="shared" si="293"/>
        <v>96.0280403067433-9860.08786211081i</v>
      </c>
      <c r="K1054" t="str">
        <f t="shared" si="294"/>
        <v>0.0111233244356841-0.000134760890164611i</v>
      </c>
      <c r="L1054" t="str">
        <f t="shared" si="295"/>
        <v>0.00015-6.1217807044013i</v>
      </c>
      <c r="M1054" t="str">
        <f t="shared" si="296"/>
        <v>0.0004-1.08031424195317i</v>
      </c>
      <c r="N1054">
        <f t="shared" si="297"/>
        <v>89.894918740392413</v>
      </c>
      <c r="O1054">
        <f t="shared" si="298"/>
        <v>55.904345884482098</v>
      </c>
      <c r="P1054" s="3">
        <f t="shared" si="299"/>
        <v>55.904345884482098</v>
      </c>
      <c r="Q1054" s="3">
        <f t="shared" si="300"/>
        <v>-90.105081259607587</v>
      </c>
      <c r="R1054">
        <f t="shared" si="301"/>
        <v>89.894918740392413</v>
      </c>
      <c r="S1054">
        <f t="shared" si="302"/>
        <v>4.609600197019148E-2</v>
      </c>
      <c r="T1054">
        <f t="shared" si="285"/>
        <v>55.904345884482098</v>
      </c>
    </row>
    <row r="1055" spans="1:20" x14ac:dyDescent="0.25">
      <c r="A1055">
        <f t="shared" si="286"/>
        <v>290.73031524356395</v>
      </c>
      <c r="B1055">
        <f t="shared" si="303"/>
        <v>46.271166777678211</v>
      </c>
      <c r="C1055" t="str">
        <f t="shared" si="287"/>
        <v>-1.14450854816966-621.683411357679i</v>
      </c>
      <c r="D1055" t="str">
        <f t="shared" si="288"/>
        <v>3.47812498593232-343.961599689177i</v>
      </c>
      <c r="E1055" t="str">
        <f t="shared" si="289"/>
        <v>162.469417703832+0.0337948524320728i</v>
      </c>
      <c r="F1055" t="str">
        <f t="shared" si="290"/>
        <v>2.42492492361315-3227.86584553254i</v>
      </c>
      <c r="G1055" t="str">
        <f t="shared" si="291"/>
        <v>0.999999999459046-0.0000232584252069034i</v>
      </c>
      <c r="H1055" t="str">
        <f t="shared" si="292"/>
        <v>1078.72754722752+9.73525393932931i</v>
      </c>
      <c r="I1055" t="str">
        <f t="shared" si="293"/>
        <v>96.0280524069038-9822.7660874206i</v>
      </c>
      <c r="K1055" t="str">
        <f t="shared" si="294"/>
        <v>0.0111233116791876-0.000135272822319524i</v>
      </c>
      <c r="L1055" t="str">
        <f t="shared" si="295"/>
        <v>0.00015-6.09860600159523i</v>
      </c>
      <c r="M1055" t="str">
        <f t="shared" si="296"/>
        <v>0.0004-1.0762245885168i</v>
      </c>
      <c r="N1055">
        <f t="shared" si="297"/>
        <v>89.894519567121023</v>
      </c>
      <c r="O1055">
        <f t="shared" si="298"/>
        <v>55.871400300338024</v>
      </c>
      <c r="P1055" s="3">
        <f t="shared" si="299"/>
        <v>55.871400300338024</v>
      </c>
      <c r="Q1055" s="3">
        <f t="shared" si="300"/>
        <v>-90.105480432878977</v>
      </c>
      <c r="R1055">
        <f t="shared" si="301"/>
        <v>89.894519567121023</v>
      </c>
      <c r="S1055">
        <f t="shared" si="302"/>
        <v>4.6271166777678209E-2</v>
      </c>
      <c r="T1055">
        <f t="shared" si="285"/>
        <v>55.871400300338024</v>
      </c>
    </row>
    <row r="1056" spans="1:20" x14ac:dyDescent="0.25">
      <c r="A1056">
        <f t="shared" si="286"/>
        <v>291.83509044148951</v>
      </c>
      <c r="B1056">
        <f t="shared" si="303"/>
        <v>46.446997211433391</v>
      </c>
      <c r="C1056" t="str">
        <f t="shared" si="287"/>
        <v>-1.14450682835177-619.329823281271i</v>
      </c>
      <c r="D1056" t="str">
        <f t="shared" si="288"/>
        <v>3.4781249858252-342.659495291378i</v>
      </c>
      <c r="E1056" t="str">
        <f t="shared" si="289"/>
        <v>162.469416796004+0.0339232925906054i</v>
      </c>
      <c r="F1056" t="str">
        <f t="shared" si="290"/>
        <v>2.42492492360316-3215.6463896812i</v>
      </c>
      <c r="G1056" t="str">
        <f t="shared" si="291"/>
        <v>0.999999999454927-0.0000233468072225935i</v>
      </c>
      <c r="H1056" t="str">
        <f t="shared" si="292"/>
        <v>1078.72812489882+9.77224881140425i</v>
      </c>
      <c r="I1056" t="str">
        <f t="shared" si="293"/>
        <v>96.028064599192-9785.58561652164i</v>
      </c>
      <c r="K1056" t="str">
        <f t="shared" si="294"/>
        <v>0.011123298825588-0.000135786697994901i</v>
      </c>
      <c r="L1056" t="str">
        <f t="shared" si="295"/>
        <v>0.00015-6.07551902928395i</v>
      </c>
      <c r="M1056" t="str">
        <f t="shared" si="296"/>
        <v>0.0004-1.07215041693246i</v>
      </c>
      <c r="N1056">
        <f t="shared" si="297"/>
        <v>89.894118878541732</v>
      </c>
      <c r="O1056">
        <f t="shared" si="298"/>
        <v>55.838454702817437</v>
      </c>
      <c r="P1056" s="3">
        <f t="shared" si="299"/>
        <v>55.838454702817437</v>
      </c>
      <c r="Q1056" s="3">
        <f t="shared" si="300"/>
        <v>-90.105881121458268</v>
      </c>
      <c r="R1056">
        <f t="shared" si="301"/>
        <v>89.894118878541732</v>
      </c>
      <c r="S1056">
        <f t="shared" si="302"/>
        <v>4.6446997211433388E-2</v>
      </c>
      <c r="T1056">
        <f t="shared" si="285"/>
        <v>55.838454702817437</v>
      </c>
    </row>
    <row r="1057" spans="1:20" x14ac:dyDescent="0.25">
      <c r="A1057">
        <f t="shared" si="286"/>
        <v>292.9440637851672</v>
      </c>
      <c r="B1057">
        <f t="shared" si="303"/>
        <v>46.623495800836842</v>
      </c>
      <c r="C1057" t="str">
        <f t="shared" si="287"/>
        <v>-1.14450509544268-616.985144472616i</v>
      </c>
      <c r="D1057" t="str">
        <f t="shared" si="288"/>
        <v>3.47812498571731-341.362320165458i</v>
      </c>
      <c r="E1057" t="str">
        <f t="shared" si="289"/>
        <v>162.469415881266+0.0340522210473491i</v>
      </c>
      <c r="F1057" t="str">
        <f t="shared" si="290"/>
        <v>2.4249249235931-3203.47319198276i</v>
      </c>
      <c r="G1057" t="str">
        <f t="shared" si="291"/>
        <v>0.999999999450776-0.0000234355250899421i</v>
      </c>
      <c r="H1057" t="str">
        <f t="shared" si="292"/>
        <v>1078.72870696917+9.80938427437293i</v>
      </c>
      <c r="I1057" t="str">
        <f t="shared" si="293"/>
        <v>96.0280768843165-9748.54591456067i</v>
      </c>
      <c r="K1057" t="str">
        <f t="shared" si="294"/>
        <v>0.0111232858741462-0.000136302524555285i</v>
      </c>
      <c r="L1057" t="str">
        <f t="shared" si="295"/>
        <v>0.00015-6.05251945535361i</v>
      </c>
      <c r="M1057" t="str">
        <f t="shared" si="296"/>
        <v>0.0004-1.06809166859181i</v>
      </c>
      <c r="N1057">
        <f t="shared" si="297"/>
        <v>89.893716668914024</v>
      </c>
      <c r="O1057">
        <f t="shared" si="298"/>
        <v>55.805509091818237</v>
      </c>
      <c r="P1057" s="3">
        <f t="shared" si="299"/>
        <v>55.805509091818237</v>
      </c>
      <c r="Q1057" s="3">
        <f t="shared" si="300"/>
        <v>-90.106283331085976</v>
      </c>
      <c r="R1057">
        <f t="shared" si="301"/>
        <v>89.893716668914024</v>
      </c>
      <c r="S1057">
        <f t="shared" si="302"/>
        <v>4.6623495800836842E-2</v>
      </c>
      <c r="T1057">
        <f t="shared" si="285"/>
        <v>55.805509091818237</v>
      </c>
    </row>
    <row r="1058" spans="1:20" x14ac:dyDescent="0.25">
      <c r="A1058">
        <f t="shared" si="286"/>
        <v>294.05725122755081</v>
      </c>
      <c r="B1058">
        <f t="shared" si="303"/>
        <v>46.800665084880023</v>
      </c>
      <c r="C1058" t="str">
        <f t="shared" si="287"/>
        <v>-1.1445033493428-614.649341202736i</v>
      </c>
      <c r="D1058" t="str">
        <f t="shared" si="288"/>
        <v>3.47812498560854-340.070055651117i</v>
      </c>
      <c r="E1058" t="str">
        <f t="shared" si="289"/>
        <v>162.469414959567+0.0341816396604173i</v>
      </c>
      <c r="F1058" t="str">
        <f t="shared" si="290"/>
        <v>2.42492492358296-3191.34607732166i</v>
      </c>
      <c r="G1058" t="str">
        <f t="shared" si="291"/>
        <v>0.999999999446594-0.0000235245800851855i</v>
      </c>
      <c r="H1058" t="str">
        <f t="shared" si="292"/>
        <v>1078.72929347207+9.84666086259914i</v>
      </c>
      <c r="I1058" t="str">
        <f t="shared" si="293"/>
        <v>96.0280892629799-9711.64644870906i</v>
      </c>
      <c r="K1058" t="str">
        <f t="shared" si="294"/>
        <v>0.0111232728241177-0.000136820309392959i</v>
      </c>
      <c r="L1058" t="str">
        <f t="shared" si="295"/>
        <v>0.00015-6.02960694894759i</v>
      </c>
      <c r="M1058" t="str">
        <f t="shared" si="296"/>
        <v>0.0004-1.0640482851084i</v>
      </c>
      <c r="N1058">
        <f t="shared" si="297"/>
        <v>89.893312932475865</v>
      </c>
      <c r="O1058">
        <f t="shared" si="298"/>
        <v>55.772563467237994</v>
      </c>
      <c r="P1058" s="3">
        <f t="shared" si="299"/>
        <v>55.772563467237994</v>
      </c>
      <c r="Q1058" s="3">
        <f t="shared" si="300"/>
        <v>-90.106687067524135</v>
      </c>
      <c r="R1058">
        <f t="shared" si="301"/>
        <v>89.893312932475865</v>
      </c>
      <c r="S1058">
        <f t="shared" si="302"/>
        <v>4.6800665084880025E-2</v>
      </c>
      <c r="T1058">
        <f t="shared" si="285"/>
        <v>55.772563467237994</v>
      </c>
    </row>
    <row r="1059" spans="1:20" x14ac:dyDescent="0.25">
      <c r="A1059">
        <f t="shared" si="286"/>
        <v>295.17466878221552</v>
      </c>
      <c r="B1059">
        <f t="shared" si="303"/>
        <v>46.97850761220257</v>
      </c>
      <c r="C1059" t="str">
        <f t="shared" si="287"/>
        <v>-1.14450158995175-612.322379870323i</v>
      </c>
      <c r="D1059" t="str">
        <f t="shared" si="288"/>
        <v>3.47812498549893-338.782683158696i</v>
      </c>
      <c r="E1059" t="str">
        <f t="shared" si="289"/>
        <v>162.469414030854+0.0343115502949914i</v>
      </c>
      <c r="F1059" t="str">
        <f t="shared" si="290"/>
        <v>2.42492492357274-3179.26487124529i</v>
      </c>
      <c r="G1059" t="str">
        <f t="shared" si="291"/>
        <v>0.99999999944238-0.0000236139734894096i</v>
      </c>
      <c r="H1059" t="str">
        <f t="shared" si="292"/>
        <v>1078.72988444126+9.88407911247891i</v>
      </c>
      <c r="I1059" t="str">
        <f t="shared" si="293"/>
        <v>96.0281017358939-9674.88668815553i</v>
      </c>
      <c r="K1059" t="str">
        <f t="shared" si="294"/>
        <v>0.0111232596747524-0.000137340059928059i</v>
      </c>
      <c r="L1059" t="str">
        <f t="shared" si="295"/>
        <v>0.00015-6.00678118046183i</v>
      </c>
      <c r="M1059" t="str">
        <f t="shared" si="296"/>
        <v>0.0004-1.0600202083168i</v>
      </c>
      <c r="N1059">
        <f t="shared" si="297"/>
        <v>89.892907663443552</v>
      </c>
      <c r="O1059">
        <f t="shared" si="298"/>
        <v>55.739617828973394</v>
      </c>
      <c r="P1059" s="3">
        <f t="shared" si="299"/>
        <v>55.739617828973394</v>
      </c>
      <c r="Q1059" s="3">
        <f t="shared" si="300"/>
        <v>-90.107092336556448</v>
      </c>
      <c r="R1059">
        <f t="shared" si="301"/>
        <v>89.892907663443552</v>
      </c>
      <c r="S1059">
        <f t="shared" si="302"/>
        <v>4.6978507612202569E-2</v>
      </c>
      <c r="T1059">
        <f t="shared" si="285"/>
        <v>55.739617828973394</v>
      </c>
    </row>
    <row r="1060" spans="1:20" x14ac:dyDescent="0.25">
      <c r="A1060">
        <f t="shared" si="286"/>
        <v>296.29633252358798</v>
      </c>
      <c r="B1060">
        <f t="shared" si="303"/>
        <v>47.157025941128943</v>
      </c>
      <c r="C1060" t="str">
        <f t="shared" si="287"/>
        <v>-1.14449981716812-610.004227001266i</v>
      </c>
      <c r="D1060" t="str">
        <f t="shared" si="288"/>
        <v>3.47812498538854-337.50018416891i</v>
      </c>
      <c r="E1060" t="str">
        <f t="shared" si="289"/>
        <v>162.469413095074+0.0344419548234285i</v>
      </c>
      <c r="F1060" t="str">
        <f t="shared" si="290"/>
        <v>2.42492492356244-3167.22939996146i</v>
      </c>
      <c r="G1060" t="str">
        <f t="shared" si="291"/>
        <v>0.999999999438134-0.0000237037065885687i</v>
      </c>
      <c r="H1060" t="str">
        <f t="shared" si="292"/>
        <v>1078.73047991075+9.92163956244796i</v>
      </c>
      <c r="I1060" t="str">
        <f t="shared" si="293"/>
        <v>96.0281143037759-9638.26610409861i</v>
      </c>
      <c r="K1060" t="str">
        <f t="shared" si="294"/>
        <v>0.0111232464252944-0.000137861783608672i</v>
      </c>
      <c r="L1060" t="str">
        <f t="shared" si="295"/>
        <v>0.00015-5.98404182153998i</v>
      </c>
      <c r="M1060" t="str">
        <f t="shared" si="296"/>
        <v>0.0004-1.05600738027176i</v>
      </c>
      <c r="N1060">
        <f t="shared" si="297"/>
        <v>89.89250085601158</v>
      </c>
      <c r="O1060">
        <f t="shared" si="298"/>
        <v>55.706672176920371</v>
      </c>
      <c r="P1060" s="3">
        <f t="shared" si="299"/>
        <v>55.706672176920371</v>
      </c>
      <c r="Q1060" s="3">
        <f t="shared" si="300"/>
        <v>-90.10749914398842</v>
      </c>
      <c r="R1060">
        <f t="shared" si="301"/>
        <v>89.89250085601158</v>
      </c>
      <c r="S1060">
        <f t="shared" si="302"/>
        <v>4.7157025941128944E-2</v>
      </c>
      <c r="T1060">
        <f t="shared" si="285"/>
        <v>55.706672176920371</v>
      </c>
    </row>
    <row r="1061" spans="1:20" x14ac:dyDescent="0.25">
      <c r="A1061">
        <f t="shared" si="286"/>
        <v>297.42225858717762</v>
      </c>
      <c r="B1061">
        <f t="shared" si="303"/>
        <v>47.336222639705234</v>
      </c>
      <c r="C1061" t="str">
        <f t="shared" si="287"/>
        <v>-1.14449803089039-607.694849248142i</v>
      </c>
      <c r="D1061" t="str">
        <f t="shared" si="288"/>
        <v>3.47812498527726-336.22254023258i</v>
      </c>
      <c r="E1061" t="str">
        <f t="shared" si="289"/>
        <v>162.469412152172+0.0345728551251765i</v>
      </c>
      <c r="F1061" t="str">
        <f t="shared" si="290"/>
        <v>2.42492492355206-3155.23949033586i</v>
      </c>
      <c r="G1061" t="str">
        <f t="shared" si="291"/>
        <v>0.999999999433856-0.0000237937806735035i</v>
      </c>
      <c r="H1061" t="str">
        <f t="shared" si="292"/>
        <v>1078.73107991485+9.95934275299006i</v>
      </c>
      <c r="I1061" t="str">
        <f t="shared" si="293"/>
        <v>96.0281269673537-9601.78416973923i</v>
      </c>
      <c r="K1061" t="str">
        <f t="shared" si="294"/>
        <v>0.0111232330749818-0.000138385487910942i</v>
      </c>
      <c r="L1061" t="str">
        <f t="shared" si="295"/>
        <v>0.00015-5.96138854506874i</v>
      </c>
      <c r="M1061" t="str">
        <f t="shared" si="296"/>
        <v>0.0004-1.05200974324742i</v>
      </c>
      <c r="N1061">
        <f t="shared" si="297"/>
        <v>89.892092504352561</v>
      </c>
      <c r="O1061">
        <f t="shared" si="298"/>
        <v>55.673726510973694</v>
      </c>
      <c r="P1061" s="3">
        <f t="shared" si="299"/>
        <v>55.673726510973694</v>
      </c>
      <c r="Q1061" s="3">
        <f t="shared" si="300"/>
        <v>-90.107907495647439</v>
      </c>
      <c r="R1061">
        <f t="shared" si="301"/>
        <v>89.892092504352561</v>
      </c>
      <c r="S1061">
        <f t="shared" si="302"/>
        <v>4.733622263970523E-2</v>
      </c>
      <c r="T1061">
        <f t="shared" si="285"/>
        <v>55.673726510973694</v>
      </c>
    </row>
    <row r="1062" spans="1:20" x14ac:dyDescent="0.25">
      <c r="A1062">
        <f t="shared" si="286"/>
        <v>298.5524631698089</v>
      </c>
      <c r="B1062">
        <f t="shared" si="303"/>
        <v>47.516100285736115</v>
      </c>
      <c r="C1062" t="str">
        <f t="shared" si="287"/>
        <v>-1.14449623101559-605.3942133898i</v>
      </c>
      <c r="D1062" t="str">
        <f t="shared" si="288"/>
        <v>3.47812498516516-334.94973297037i</v>
      </c>
      <c r="E1062" t="str">
        <f t="shared" si="289"/>
        <v>162.469411202095+0.0347042530868882i</v>
      </c>
      <c r="F1062" t="str">
        <f t="shared" si="290"/>
        <v>2.42492492354161-3143.29496988962i</v>
      </c>
      <c r="G1062" t="str">
        <f t="shared" si="291"/>
        <v>0.999999999429545-0.0000238841970399598i</v>
      </c>
      <c r="H1062" t="str">
        <f t="shared" si="292"/>
        <v>1078.73168448807+9.99718922664309i</v>
      </c>
      <c r="I1062" t="str">
        <f t="shared" si="293"/>
        <v>96.0281397273506-9565.44036027236i</v>
      </c>
      <c r="K1062" t="str">
        <f t="shared" si="294"/>
        <v>0.0111232196230474-0.000138911180339173i</v>
      </c>
      <c r="L1062" t="str">
        <f t="shared" si="295"/>
        <v>0.00015-5.93882102517308i</v>
      </c>
      <c r="M1062" t="str">
        <f t="shared" si="296"/>
        <v>0.0004-1.04802723973642i</v>
      </c>
      <c r="N1062">
        <f t="shared" si="297"/>
        <v>89.891682602617252</v>
      </c>
      <c r="O1062">
        <f t="shared" si="298"/>
        <v>55.640780831027932</v>
      </c>
      <c r="P1062" s="3">
        <f t="shared" si="299"/>
        <v>55.640780831027932</v>
      </c>
      <c r="Q1062" s="3">
        <f t="shared" si="300"/>
        <v>-90.108317397382748</v>
      </c>
      <c r="R1062">
        <f t="shared" si="301"/>
        <v>89.891682602617252</v>
      </c>
      <c r="S1062">
        <f t="shared" si="302"/>
        <v>4.7516100285736114E-2</v>
      </c>
      <c r="T1062">
        <f t="shared" si="285"/>
        <v>55.640780831027932</v>
      </c>
    </row>
    <row r="1063" spans="1:20" x14ac:dyDescent="0.25">
      <c r="A1063">
        <f t="shared" si="286"/>
        <v>299.68696252985421</v>
      </c>
      <c r="B1063">
        <f t="shared" si="303"/>
        <v>47.696661466821915</v>
      </c>
      <c r="C1063" t="str">
        <f t="shared" si="287"/>
        <v>-1.14449441744017-603.102286330816i</v>
      </c>
      <c r="D1063" t="str">
        <f t="shared" si="288"/>
        <v>3.47812498505221-333.681744072519i</v>
      </c>
      <c r="E1063" t="str">
        <f t="shared" si="289"/>
        <v>162.469410244787+0.034836150602403i</v>
      </c>
      <c r="F1063" t="str">
        <f t="shared" si="290"/>
        <v>2.42492492353108-3131.3956667968i</v>
      </c>
      <c r="G1063" t="str">
        <f t="shared" si="291"/>
        <v>0.999999999425201-0.0000239749569886075i</v>
      </c>
      <c r="H1063" t="str">
        <f t="shared" si="292"/>
        <v>1078.7322936652+10.0351795280085i</v>
      </c>
      <c r="I1063" t="str">
        <f t="shared" si="293"/>
        <v>96.0281525844999-9529.23415288006i</v>
      </c>
      <c r="K1063" t="str">
        <f t="shared" si="294"/>
        <v>0.0111232060687179-0.000139438868425931i</v>
      </c>
      <c r="L1063" t="str">
        <f t="shared" si="295"/>
        <v>0.00015-5.91633893721166i</v>
      </c>
      <c r="M1063" t="str">
        <f t="shared" si="296"/>
        <v>0.0004-1.04405981244912i</v>
      </c>
      <c r="N1063">
        <f t="shared" si="297"/>
        <v>89.891271144934336</v>
      </c>
      <c r="O1063">
        <f t="shared" si="298"/>
        <v>55.607835136976405</v>
      </c>
      <c r="P1063" s="3">
        <f t="shared" si="299"/>
        <v>55.607835136976405</v>
      </c>
      <c r="Q1063" s="3">
        <f t="shared" si="300"/>
        <v>-90.108728855065664</v>
      </c>
      <c r="R1063">
        <f t="shared" si="301"/>
        <v>89.891271144934336</v>
      </c>
      <c r="S1063">
        <f t="shared" si="302"/>
        <v>4.7696661466821916E-2</v>
      </c>
      <c r="T1063">
        <f t="shared" si="285"/>
        <v>55.607835136976405</v>
      </c>
    </row>
    <row r="1064" spans="1:20" x14ac:dyDescent="0.25">
      <c r="A1064">
        <f t="shared" si="286"/>
        <v>300.82577298746764</v>
      </c>
      <c r="B1064">
        <f t="shared" si="303"/>
        <v>47.877908780395842</v>
      </c>
      <c r="C1064" t="str">
        <f t="shared" si="287"/>
        <v>-1.14449259006028-600.819035101055i</v>
      </c>
      <c r="D1064" t="str">
        <f t="shared" si="288"/>
        <v>3.4781249849384-332.418555298581i</v>
      </c>
      <c r="E1064" t="str">
        <f t="shared" si="289"/>
        <v>162.469409280195+0.0349685495727595i</v>
      </c>
      <c r="F1064" t="str">
        <f t="shared" si="290"/>
        <v>2.42492492352047-3119.54140988193i</v>
      </c>
      <c r="G1064" t="str">
        <f t="shared" si="291"/>
        <v>0.999999999420825-0.0000240660618250589i</v>
      </c>
      <c r="H1064" t="str">
        <f t="shared" si="292"/>
        <v>1078.73290748132+10.0733142037594i</v>
      </c>
      <c r="I1064" t="str">
        <f t="shared" si="293"/>
        <v>96.0281655395472-9493.16502672407i</v>
      </c>
      <c r="K1064" t="str">
        <f t="shared" si="294"/>
        <v>0.011123192411214-0.000139968559732156i</v>
      </c>
      <c r="L1064" t="str">
        <f t="shared" si="295"/>
        <v>0.00015-5.89394195777213i</v>
      </c>
      <c r="M1064" t="str">
        <f t="shared" si="296"/>
        <v>0.0004-1.04010740431273i</v>
      </c>
      <c r="N1064">
        <f t="shared" si="297"/>
        <v>89.890858125410375</v>
      </c>
      <c r="O1064">
        <f t="shared" si="298"/>
        <v>55.574889428711785</v>
      </c>
      <c r="P1064" s="3">
        <f t="shared" si="299"/>
        <v>55.574889428711785</v>
      </c>
      <c r="Q1064" s="3">
        <f t="shared" si="300"/>
        <v>-90.109141874589625</v>
      </c>
      <c r="R1064">
        <f t="shared" si="301"/>
        <v>89.890858125410375</v>
      </c>
      <c r="S1064">
        <f t="shared" si="302"/>
        <v>4.7877908780395842E-2</v>
      </c>
      <c r="T1064">
        <f t="shared" si="285"/>
        <v>55.574889428711785</v>
      </c>
    </row>
    <row r="1065" spans="1:20" x14ac:dyDescent="0.25">
      <c r="A1065">
        <f t="shared" si="286"/>
        <v>301.96891092482002</v>
      </c>
      <c r="B1065">
        <f t="shared" si="303"/>
        <v>48.059844833761346</v>
      </c>
      <c r="C1065" t="str">
        <f t="shared" si="287"/>
        <v>-1.14449074877059-598.544426855187i</v>
      </c>
      <c r="D1065" t="str">
        <f t="shared" si="288"/>
        <v>3.4781249848237-331.160148477163i</v>
      </c>
      <c r="E1065" t="str">
        <f t="shared" si="289"/>
        <v>162.469408308262+0.0351014519063071i</v>
      </c>
      <c r="F1065" t="str">
        <f t="shared" si="290"/>
        <v>2.42492492350977-3107.73202861755i</v>
      </c>
      <c r="G1065" t="str">
        <f t="shared" si="291"/>
        <v>0.999999999416415-0.0000241575128598876i</v>
      </c>
      <c r="H1065" t="str">
        <f t="shared" si="292"/>
        <v>1078.73352597175+10.1115938026465i</v>
      </c>
      <c r="I1065" t="str">
        <f t="shared" si="293"/>
        <v>96.0281785932328-9457.23246293787i</v>
      </c>
      <c r="K1065" t="str">
        <f t="shared" si="294"/>
        <v>0.0111231786497507-0.000140500261847254i</v>
      </c>
      <c r="L1065" t="str">
        <f t="shared" si="295"/>
        <v>0.00015-5.87162976466642i</v>
      </c>
      <c r="M1065" t="str">
        <f t="shared" si="296"/>
        <v>0.0004-1.03616995847054i</v>
      </c>
      <c r="N1065">
        <f t="shared" si="297"/>
        <v>89.890443538129873</v>
      </c>
      <c r="O1065">
        <f t="shared" si="298"/>
        <v>55.541943706125934</v>
      </c>
      <c r="P1065" s="3">
        <f t="shared" si="299"/>
        <v>55.541943706125934</v>
      </c>
      <c r="Q1065" s="3">
        <f t="shared" si="300"/>
        <v>-90.109556461870127</v>
      </c>
      <c r="R1065">
        <f t="shared" si="301"/>
        <v>89.890443538129873</v>
      </c>
      <c r="S1065">
        <f t="shared" si="302"/>
        <v>4.8059844833761349E-2</v>
      </c>
      <c r="T1065">
        <f t="shared" si="285"/>
        <v>55.541943706125934</v>
      </c>
    </row>
    <row r="1066" spans="1:20" x14ac:dyDescent="0.25">
      <c r="A1066">
        <f t="shared" si="286"/>
        <v>303.11639278633436</v>
      </c>
      <c r="B1066">
        <f t="shared" si="303"/>
        <v>48.242472244129644</v>
      </c>
      <c r="C1066" t="str">
        <f t="shared" si="287"/>
        <v>-1.14448889346534-596.278428872212i</v>
      </c>
      <c r="D1066" t="str">
        <f t="shared" si="288"/>
        <v>3.47812498470815-329.906505505659i</v>
      </c>
      <c r="E1066" t="str">
        <f t="shared" si="289"/>
        <v>162.469407328933+0.0352348595186413i</v>
      </c>
      <c r="F1066" t="str">
        <f t="shared" si="290"/>
        <v>2.424924923499-3095.96735312175i</v>
      </c>
      <c r="G1066" t="str">
        <f t="shared" si="291"/>
        <v>0.999999999411971-0.0000242493114086474i</v>
      </c>
      <c r="H1066" t="str">
        <f t="shared" si="292"/>
        <v>1078.73414917209+10.150018875508i</v>
      </c>
      <c r="I1066" t="str">
        <f t="shared" si="293"/>
        <v>96.0281917463098-9421.43594461954i</v>
      </c>
      <c r="K1066" t="str">
        <f t="shared" si="294"/>
        <v>0.0111231647835369-0.000141033982389216i</v>
      </c>
      <c r="L1066" t="str">
        <f t="shared" si="295"/>
        <v>0.00015-5.84940203692607i</v>
      </c>
      <c r="M1066" t="str">
        <f t="shared" si="296"/>
        <v>0.0004-1.03224741828107i</v>
      </c>
      <c r="N1066">
        <f t="shared" si="297"/>
        <v>89.890027377154951</v>
      </c>
      <c r="O1066">
        <f t="shared" si="298"/>
        <v>55.508997969109863</v>
      </c>
      <c r="P1066" s="3">
        <f t="shared" si="299"/>
        <v>55.508997969109863</v>
      </c>
      <c r="Q1066" s="3">
        <f t="shared" si="300"/>
        <v>-90.109972622845049</v>
      </c>
      <c r="R1066">
        <f t="shared" si="301"/>
        <v>89.890027377154951</v>
      </c>
      <c r="S1066">
        <f t="shared" si="302"/>
        <v>4.8242472244129642E-2</v>
      </c>
      <c r="T1066">
        <f t="shared" si="285"/>
        <v>55.508997969109863</v>
      </c>
    </row>
    <row r="1067" spans="1:20" x14ac:dyDescent="0.25">
      <c r="A1067">
        <f t="shared" si="286"/>
        <v>304.26823507892249</v>
      </c>
      <c r="B1067">
        <f t="shared" si="303"/>
        <v>48.425793638657339</v>
      </c>
      <c r="C1067" t="str">
        <f t="shared" si="287"/>
        <v>-1.14448702403783-594.021008554989i</v>
      </c>
      <c r="D1067" t="str">
        <f t="shared" si="288"/>
        <v>3.47812498459172-328.657608349995i</v>
      </c>
      <c r="E1067" t="str">
        <f t="shared" si="289"/>
        <v>162.469406342151+0.0353687743326948i</v>
      </c>
      <c r="F1067" t="str">
        <f t="shared" si="290"/>
        <v>2.42492492348815-3084.24721415571i</v>
      </c>
      <c r="G1067" t="str">
        <f t="shared" si="291"/>
        <v>0.999999999407493-0.0000243414587918913i</v>
      </c>
      <c r="H1067" t="str">
        <f t="shared" si="292"/>
        <v>1078.73477711822+10.1885899752766i</v>
      </c>
      <c r="I1067" t="str">
        <f t="shared" si="293"/>
        <v>96.028204999535-9385.77495682424i</v>
      </c>
      <c r="K1067" t="str">
        <f t="shared" si="294"/>
        <v>0.0111231508117755-0.000141569729004714i</v>
      </c>
      <c r="L1067" t="str">
        <f t="shared" si="295"/>
        <v>0.00015-5.82725845479786i</v>
      </c>
      <c r="M1067" t="str">
        <f t="shared" si="296"/>
        <v>0.0004-1.02833972731727i</v>
      </c>
      <c r="N1067">
        <f t="shared" si="297"/>
        <v>89.889609636525449</v>
      </c>
      <c r="O1067">
        <f t="shared" si="298"/>
        <v>55.476052217553686</v>
      </c>
      <c r="P1067" s="3">
        <f t="shared" si="299"/>
        <v>55.476052217553686</v>
      </c>
      <c r="Q1067" s="3">
        <f t="shared" si="300"/>
        <v>-90.110390363474551</v>
      </c>
      <c r="R1067">
        <f t="shared" si="301"/>
        <v>89.889609636525449</v>
      </c>
      <c r="S1067">
        <f t="shared" si="302"/>
        <v>4.8425793638657337E-2</v>
      </c>
      <c r="T1067">
        <f t="shared" si="285"/>
        <v>55.476052217553686</v>
      </c>
    </row>
    <row r="1068" spans="1:20" x14ac:dyDescent="0.25">
      <c r="A1068">
        <f t="shared" si="286"/>
        <v>305.42445437222239</v>
      </c>
      <c r="B1068">
        <f t="shared" si="303"/>
        <v>48.60981165448424</v>
      </c>
      <c r="C1068" t="str">
        <f t="shared" si="287"/>
        <v>-1.14448514038066-591.772133429784i</v>
      </c>
      <c r="D1068" t="str">
        <f t="shared" si="288"/>
        <v>3.47812498447439-327.413439044364i</v>
      </c>
      <c r="E1068" t="str">
        <f t="shared" si="289"/>
        <v>162.469405347861+0.0355031982787045i</v>
      </c>
      <c r="F1068" t="str">
        <f t="shared" si="290"/>
        <v>2.4249249234772-3072.5714431213i</v>
      </c>
      <c r="G1068" t="str">
        <f t="shared" si="291"/>
        <v>0.999999999402982-0.0000244339563351903i</v>
      </c>
      <c r="H1068" t="str">
        <f t="shared" si="292"/>
        <v>1078.73540984627+10.2273076569874i</v>
      </c>
      <c r="I1068" t="str">
        <f t="shared" si="293"/>
        <v>96.0282183536688-9350.2489865566i</v>
      </c>
      <c r="K1068" t="str">
        <f t="shared" si="294"/>
        <v>0.0111231367336635-0.000142107509369212i</v>
      </c>
      <c r="L1068" t="str">
        <f t="shared" si="295"/>
        <v>0.00015-5.80519869973886i</v>
      </c>
      <c r="M1068" t="str">
        <f t="shared" si="296"/>
        <v>0.0004-1.02444682936568i</v>
      </c>
      <c r="N1068">
        <f t="shared" si="297"/>
        <v>89.889190310258826</v>
      </c>
      <c r="O1068">
        <f t="shared" si="298"/>
        <v>55.443106451346935</v>
      </c>
      <c r="P1068" s="3">
        <f t="shared" si="299"/>
        <v>55.443106451346935</v>
      </c>
      <c r="Q1068" s="3">
        <f t="shared" si="300"/>
        <v>-90.110809689741174</v>
      </c>
      <c r="R1068">
        <f t="shared" si="301"/>
        <v>89.889190310258826</v>
      </c>
      <c r="S1068">
        <f t="shared" si="302"/>
        <v>4.860981165448424E-2</v>
      </c>
      <c r="T1068">
        <f t="shared" ref="T1068:T1131" si="304">P1068</f>
        <v>55.443106451346935</v>
      </c>
    </row>
    <row r="1069" spans="1:20" x14ac:dyDescent="0.25">
      <c r="A1069">
        <f t="shared" ref="A1069:A1132" si="305">2*PI()*B1069</f>
        <v>306.5850672988368</v>
      </c>
      <c r="B1069">
        <f t="shared" si="303"/>
        <v>48.794528938771279</v>
      </c>
      <c r="C1069" t="str">
        <f t="shared" ref="C1069:C1132" si="306">IMPRODUCT(D1069,E1069,$C$40,,K1069,$C$41)</f>
        <v>-1.14448324238551-589.531771145761i</v>
      </c>
      <c r="D1069" t="str">
        <f t="shared" ref="D1069:D1132" si="307">IMDIV(IMPRODUCT($C$37,$C$38,COMPLEX(1,A1069/$C$38)),IMSUM(-1*A1069*A1069/$C$39,COMPLEX(0,1*A1069)))</f>
        <v>3.47812498435616-326.173979690975i</v>
      </c>
      <c r="E1069" t="str">
        <f t="shared" ref="E1069:E1132" si="308">IMDIV(IMPRODUCT(IMSUM(F1069,G1069),$C$29,H1069),IMSUM(1,I1069))</f>
        <v>162.469404346003+0.0356381332943308i</v>
      </c>
      <c r="F1069" t="str">
        <f t="shared" ref="F1069:F1132" si="309">IMDIV(IMPRODUCT($C$14,$C$15,COMPLEX(1,A1069/$C$15)),IMSUM(-1*A1069*A1069/$C$16,COMPLEX(0,A1069)))</f>
        <v>2.42492492346618-3060.93987205863i</v>
      </c>
      <c r="G1069" t="str">
        <f t="shared" ref="G1069:G1132" si="310">IMDIV(1,COMPLEX(1,A1069*$C$9*$C$10))</f>
        <v>0.999999999398436-0.0000245268053691525i</v>
      </c>
      <c r="H1069" t="str">
        <f t="shared" ref="H1069:H1132" si="311">IMDIV($C$3,IMSUM(K1069,COMPLEX(0,$C$28*A1069)))</f>
        <v>1078.73604739267+10.2661724777867i</v>
      </c>
      <c r="I1069" t="str">
        <f t="shared" ref="I1069:I1132" si="312">IMPRODUCT(F1069,$C$29,H1069,$C$31)</f>
        <v>96.0282318094824-9314.85752276377i</v>
      </c>
      <c r="K1069" t="str">
        <f t="shared" ref="K1069:K1132" si="313">IF($C$26&lt;=0,IMDIV(1,IMSUM(IMDIV(1,L1069),1/$C$18)),IMDIV(1,IMSUM(IMDIV(1,L1069),1/$C$18,IMDIV(1,M1069))))</f>
        <v>0.0111231225483915-0.00014264733118707i</v>
      </c>
      <c r="L1069" t="str">
        <f t="shared" ref="L1069:L1132" si="314">IMSUM($C$21/$C$22,IMDIV(1,COMPLEX(0,$C$20*$C$22*A1069)))</f>
        <v>0.00015-5.78322245441208i</v>
      </c>
      <c r="M1069" t="str">
        <f t="shared" ref="M1069:M1132" si="315">IMSUM($C$25/$C$26,IMDIV(1,COMPLEX(0,$C$24*$C$26*A1069)))</f>
        <v>0.0004-1.02056866842566i</v>
      </c>
      <c r="N1069">
        <f t="shared" ref="N1069:N1132" si="316">ABS(R1069)</f>
        <v>89.888769392349928</v>
      </c>
      <c r="O1069">
        <f t="shared" ref="O1069:O1132" si="317">ABS(P1069)</f>
        <v>55.410160670377863</v>
      </c>
      <c r="P1069" s="3">
        <f t="shared" ref="P1069:P1132" si="318">20*LOG10(IMABS(C1069))</f>
        <v>55.410160670377863</v>
      </c>
      <c r="Q1069" s="3">
        <f t="shared" ref="Q1069:Q1132" si="319">IMARGUMENT(C1069)*180/PI()</f>
        <v>-90.111230607650072</v>
      </c>
      <c r="R1069">
        <f t="shared" ref="R1069:R1132" si="320">IF(Q1069&lt;0,Q1069+180,Q1069-180)</f>
        <v>89.888769392349928</v>
      </c>
      <c r="S1069">
        <f t="shared" ref="S1069:S1132" si="321">B1069/1000</f>
        <v>4.879452893877128E-2</v>
      </c>
      <c r="T1069">
        <f t="shared" si="304"/>
        <v>55.410160670377863</v>
      </c>
    </row>
    <row r="1070" spans="1:20" x14ac:dyDescent="0.25">
      <c r="A1070">
        <f t="shared" si="305"/>
        <v>307.75009055457247</v>
      </c>
      <c r="B1070">
        <f t="shared" ref="B1070:B1133" si="322">B1069*(1+B$42)</f>
        <v>48.979948148738615</v>
      </c>
      <c r="C1070" t="str">
        <f t="shared" si="306"/>
        <v>-1.14448132994343-587.299889474575i</v>
      </c>
      <c r="D1070" t="str">
        <f t="shared" si="307"/>
        <v>3.47812498423704-324.939212459789i</v>
      </c>
      <c r="E1070" t="str">
        <f t="shared" si="308"/>
        <v>162.469403336523+0.0357735813245514i</v>
      </c>
      <c r="F1070" t="str">
        <f t="shared" si="309"/>
        <v>2.42492492345507-3049.35233364366i</v>
      </c>
      <c r="G1070" t="str">
        <f t="shared" si="310"/>
        <v>0.999999999393855-0.0000246200072294425i</v>
      </c>
      <c r="H1070" t="str">
        <f t="shared" si="311"/>
        <v>1078.73668979412+10.3051849969391i</v>
      </c>
      <c r="I1070" t="str">
        <f t="shared" si="312"/>
        <v>96.0282453677498-9279.60005632777i</v>
      </c>
      <c r="K1070" t="str">
        <f t="shared" si="313"/>
        <v>0.0111231082551441-0.000143189202191651i</v>
      </c>
      <c r="L1070" t="str">
        <f t="shared" si="314"/>
        <v>0.00015-5.76132940268188i</v>
      </c>
      <c r="M1070" t="str">
        <f t="shared" si="315"/>
        <v>0.0004-1.01670518870857i</v>
      </c>
      <c r="N1070">
        <f t="shared" si="316"/>
        <v>89.888346876771124</v>
      </c>
      <c r="O1070">
        <f t="shared" si="317"/>
        <v>55.377214874534346</v>
      </c>
      <c r="P1070" s="3">
        <f t="shared" si="318"/>
        <v>55.377214874534346</v>
      </c>
      <c r="Q1070" s="3">
        <f t="shared" si="319"/>
        <v>-90.111653123228876</v>
      </c>
      <c r="R1070">
        <f t="shared" si="320"/>
        <v>89.888346876771124</v>
      </c>
      <c r="S1070">
        <f t="shared" si="321"/>
        <v>4.8979948148738614E-2</v>
      </c>
      <c r="T1070">
        <f t="shared" si="304"/>
        <v>55.377214874534346</v>
      </c>
    </row>
    <row r="1071" spans="1:20" x14ac:dyDescent="0.25">
      <c r="A1071">
        <f t="shared" si="305"/>
        <v>308.91954089867983</v>
      </c>
      <c r="B1071">
        <f t="shared" si="322"/>
        <v>49.16607195170382</v>
      </c>
      <c r="C1071" t="str">
        <f t="shared" si="306"/>
        <v>-1.14447940294419-585.076456309854i</v>
      </c>
      <c r="D1071" t="str">
        <f t="shared" si="307"/>
        <v>3.47812498411702-323.709119588262i</v>
      </c>
      <c r="E1071" t="str">
        <f t="shared" si="308"/>
        <v>162.469402319359+0.0359095443218526i</v>
      </c>
      <c r="F1071" t="str">
        <f t="shared" si="309"/>
        <v>2.42492492344387-3037.80866118574i</v>
      </c>
      <c r="G1071" t="str">
        <f t="shared" si="310"/>
        <v>0.99999999938924-0.0000247135632568003i</v>
      </c>
      <c r="H1071" t="str">
        <f t="shared" si="311"/>
        <v>1078.73733708757+10.3443457758358i</v>
      </c>
      <c r="I1071" t="str">
        <f t="shared" si="312"/>
        <v>96.0282590292483-9244.47608005788i</v>
      </c>
      <c r="K1071" t="str">
        <f t="shared" si="313"/>
        <v>0.0111230938530999-0.00014373313014543i</v>
      </c>
      <c r="L1071" t="str">
        <f t="shared" si="314"/>
        <v>0.00015-5.73951922960938i</v>
      </c>
      <c r="M1071" t="str">
        <f t="shared" si="315"/>
        <v>0.0004-1.01285633463695i</v>
      </c>
      <c r="N1071">
        <f t="shared" si="316"/>
        <v>89.887922757472069</v>
      </c>
      <c r="O1071">
        <f t="shared" si="317"/>
        <v>55.344269063703052</v>
      </c>
      <c r="P1071" s="3">
        <f t="shared" si="318"/>
        <v>55.344269063703052</v>
      </c>
      <c r="Q1071" s="3">
        <f t="shared" si="319"/>
        <v>-90.112077242527931</v>
      </c>
      <c r="R1071">
        <f t="shared" si="320"/>
        <v>89.887922757472069</v>
      </c>
      <c r="S1071">
        <f t="shared" si="321"/>
        <v>4.9166071951703819E-2</v>
      </c>
      <c r="T1071">
        <f t="shared" si="304"/>
        <v>55.344269063703052</v>
      </c>
    </row>
    <row r="1072" spans="1:20" x14ac:dyDescent="0.25">
      <c r="A1072">
        <f t="shared" si="305"/>
        <v>310.09343515409483</v>
      </c>
      <c r="B1072">
        <f t="shared" si="322"/>
        <v>49.352903025120298</v>
      </c>
      <c r="C1072" t="str">
        <f t="shared" si="306"/>
        <v>-1.14447746127733-582.861439666778i</v>
      </c>
      <c r="D1072" t="str">
        <f t="shared" si="307"/>
        <v>3.47812498399607-322.483683381099i</v>
      </c>
      <c r="E1072" t="str">
        <f t="shared" si="308"/>
        <v>162.469401294457+0.0360460242461055i</v>
      </c>
      <c r="F1072" t="str">
        <f t="shared" si="309"/>
        <v>2.4249249234326-3026.30868862529i</v>
      </c>
      <c r="G1072" t="str">
        <f t="shared" si="310"/>
        <v>0.999999999384589-0.0000248074747970608i</v>
      </c>
      <c r="H1072" t="str">
        <f t="shared" si="311"/>
        <v>1078.73798931031+10.3836553780033i</v>
      </c>
      <c r="I1072" t="str">
        <f t="shared" si="312"/>
        <v>96.0282727947666-9209.4850886843i</v>
      </c>
      <c r="K1072" t="str">
        <f t="shared" si="313"/>
        <v>0.0111230793414308-0.000144279122840096i</v>
      </c>
      <c r="L1072" t="str">
        <f t="shared" si="314"/>
        <v>0.00015-5.71779162144788i</v>
      </c>
      <c r="M1072" t="str">
        <f t="shared" si="315"/>
        <v>0.0004-1.00902205084374i</v>
      </c>
      <c r="N1072">
        <f t="shared" si="316"/>
        <v>89.887497028379599</v>
      </c>
      <c r="O1072">
        <f t="shared" si="317"/>
        <v>55.31132323777004</v>
      </c>
      <c r="P1072" s="3">
        <f t="shared" si="318"/>
        <v>55.31132323777004</v>
      </c>
      <c r="Q1072" s="3">
        <f t="shared" si="319"/>
        <v>-90.112502971620401</v>
      </c>
      <c r="R1072">
        <f t="shared" si="320"/>
        <v>89.887497028379599</v>
      </c>
      <c r="S1072">
        <f t="shared" si="321"/>
        <v>4.9352903025120298E-2</v>
      </c>
      <c r="T1072">
        <f t="shared" si="304"/>
        <v>55.31132323777004</v>
      </c>
    </row>
    <row r="1073" spans="1:20" x14ac:dyDescent="0.25">
      <c r="A1073">
        <f t="shared" si="305"/>
        <v>311.27179020768034</v>
      </c>
      <c r="B1073">
        <f t="shared" si="322"/>
        <v>49.540444056615755</v>
      </c>
      <c r="C1073" t="str">
        <f t="shared" si="306"/>
        <v>-1.14447550483112-580.65480768159i</v>
      </c>
      <c r="D1073" t="str">
        <f t="shared" si="307"/>
        <v>3.47812498387422-321.262886209988i</v>
      </c>
      <c r="E1073" t="str">
        <f t="shared" si="308"/>
        <v>162.469400261755+0.0361830230647021i</v>
      </c>
      <c r="F1073" t="str">
        <f t="shared" si="309"/>
        <v>2.42492492342124-3014.85225053133i</v>
      </c>
      <c r="G1073" t="str">
        <f t="shared" si="310"/>
        <v>0.999999999379903-0.0000249017432011729i</v>
      </c>
      <c r="H1073" t="str">
        <f t="shared" si="311"/>
        <v>1078.73864649986+10.4231143691108i</v>
      </c>
      <c r="I1073" t="str">
        <f t="shared" si="312"/>
        <v>96.0282866650953-9174.62657884969i</v>
      </c>
      <c r="K1073" t="str">
        <f t="shared" si="313"/>
        <v>0.0111230647193028-0.000144827188096669i</v>
      </c>
      <c r="L1073" t="str">
        <f t="shared" si="314"/>
        <v>0.00015-5.69614626563843i</v>
      </c>
      <c r="M1073" t="str">
        <f t="shared" si="315"/>
        <v>0.0004-1.00520228217149i</v>
      </c>
      <c r="N1073">
        <f t="shared" si="316"/>
        <v>89.887069683397854</v>
      </c>
      <c r="O1073">
        <f t="shared" si="317"/>
        <v>55.278377396620343</v>
      </c>
      <c r="P1073" s="3">
        <f t="shared" si="318"/>
        <v>55.278377396620343</v>
      </c>
      <c r="Q1073" s="3">
        <f t="shared" si="319"/>
        <v>-90.112930316602146</v>
      </c>
      <c r="R1073">
        <f t="shared" si="320"/>
        <v>89.887069683397854</v>
      </c>
      <c r="S1073">
        <f t="shared" si="321"/>
        <v>4.9540444056615757E-2</v>
      </c>
      <c r="T1073">
        <f t="shared" si="304"/>
        <v>55.278377396620343</v>
      </c>
    </row>
    <row r="1074" spans="1:20" x14ac:dyDescent="0.25">
      <c r="A1074">
        <f t="shared" si="305"/>
        <v>312.45462301046956</v>
      </c>
      <c r="B1074">
        <f t="shared" si="322"/>
        <v>49.728697744030896</v>
      </c>
      <c r="C1074" t="str">
        <f t="shared" si="306"/>
        <v>-1.14447353349294-578.456528611149i</v>
      </c>
      <c r="D1074" t="str">
        <f t="shared" si="307"/>
        <v>3.47812498375141-320.046710513348i</v>
      </c>
      <c r="E1074" t="str">
        <f t="shared" si="308"/>
        <v>162.469399221194+0.0363205427525485i</v>
      </c>
      <c r="F1074" t="str">
        <f t="shared" si="309"/>
        <v>2.42492492340978-3003.43918209914i</v>
      </c>
      <c r="G1074" t="str">
        <f t="shared" si="310"/>
        <v>0.999999999375182-0.0000249963698252194i</v>
      </c>
      <c r="H1074" t="str">
        <f t="shared" si="311"/>
        <v>1078.73930869404+10.4627233169785i</v>
      </c>
      <c r="I1074" t="str">
        <f t="shared" si="312"/>
        <v>96.0283006410299-9139.90004910265i</v>
      </c>
      <c r="K1074" t="str">
        <f t="shared" si="313"/>
        <v>0.0111230499858755-0.000145377333765599i</v>
      </c>
      <c r="L1074" t="str">
        <f t="shared" si="314"/>
        <v>0.00015-5.67458285080538i</v>
      </c>
      <c r="M1074" t="str">
        <f t="shared" si="315"/>
        <v>0.0004-1.00139697367154i</v>
      </c>
      <c r="N1074">
        <f t="shared" si="316"/>
        <v>89.886640716407953</v>
      </c>
      <c r="O1074">
        <f t="shared" si="317"/>
        <v>55.245431540138121</v>
      </c>
      <c r="P1074" s="3">
        <f t="shared" si="318"/>
        <v>55.245431540138121</v>
      </c>
      <c r="Q1074" s="3">
        <f t="shared" si="319"/>
        <v>-90.113359283592047</v>
      </c>
      <c r="R1074">
        <f t="shared" si="320"/>
        <v>89.886640716407953</v>
      </c>
      <c r="S1074">
        <f t="shared" si="321"/>
        <v>4.9728697744030895E-2</v>
      </c>
      <c r="T1074">
        <f t="shared" si="304"/>
        <v>55.245431540138121</v>
      </c>
    </row>
    <row r="1075" spans="1:20" x14ac:dyDescent="0.25">
      <c r="A1075">
        <f t="shared" si="305"/>
        <v>313.64195057790937</v>
      </c>
      <c r="B1075">
        <f t="shared" si="322"/>
        <v>49.917666795458217</v>
      </c>
      <c r="C1075" t="str">
        <f t="shared" si="306"/>
        <v>-1.14447154714987-576.26657083248i</v>
      </c>
      <c r="D1075" t="str">
        <f t="shared" si="307"/>
        <v>3.4781249836277-318.835138796089i</v>
      </c>
      <c r="E1075" t="str">
        <f t="shared" si="308"/>
        <v>162.469398172715+0.0364585852920729i</v>
      </c>
      <c r="F1075" t="str">
        <f t="shared" si="309"/>
        <v>2.42492492339826-2992.06931914793i</v>
      </c>
      <c r="G1075" t="str">
        <f t="shared" si="310"/>
        <v>0.999999999370424-0.0000250913560304359i</v>
      </c>
      <c r="H1075" t="str">
        <f t="shared" si="311"/>
        <v>1078.739975931+10.5024827915869i</v>
      </c>
      <c r="I1075" t="str">
        <f t="shared" si="312"/>
        <v>96.0283147233817-9105.30499989082i</v>
      </c>
      <c r="K1075" t="str">
        <f t="shared" si="313"/>
        <v>0.0111230351403018-0.000145929567726884i</v>
      </c>
      <c r="L1075" t="str">
        <f t="shared" si="314"/>
        <v>0.00015-5.65310106675172i</v>
      </c>
      <c r="M1075" t="str">
        <f t="shared" si="315"/>
        <v>0.0004-0.997606070603244i</v>
      </c>
      <c r="N1075">
        <f t="shared" si="316"/>
        <v>89.886210121267979</v>
      </c>
      <c r="O1075">
        <f t="shared" si="317"/>
        <v>55.212485668206732</v>
      </c>
      <c r="P1075" s="3">
        <f t="shared" si="318"/>
        <v>55.212485668206732</v>
      </c>
      <c r="Q1075" s="3">
        <f t="shared" si="319"/>
        <v>-90.113789878732021</v>
      </c>
      <c r="R1075">
        <f t="shared" si="320"/>
        <v>89.886210121267979</v>
      </c>
      <c r="S1075">
        <f t="shared" si="321"/>
        <v>4.991766679545822E-2</v>
      </c>
      <c r="T1075">
        <f t="shared" si="304"/>
        <v>55.212485668206732</v>
      </c>
    </row>
    <row r="1076" spans="1:20" x14ac:dyDescent="0.25">
      <c r="A1076">
        <f t="shared" si="305"/>
        <v>314.83378999010546</v>
      </c>
      <c r="B1076">
        <f t="shared" si="322"/>
        <v>50.107353929280961</v>
      </c>
      <c r="C1076" t="str">
        <f t="shared" si="306"/>
        <v>-1.14446954568727-574.084902842313i</v>
      </c>
      <c r="D1076" t="str">
        <f t="shared" si="307"/>
        <v>3.47812498350305-317.628153629341i</v>
      </c>
      <c r="E1076" t="str">
        <f t="shared" si="308"/>
        <v>162.469397116258+0.036597152673275i</v>
      </c>
      <c r="F1076" t="str">
        <f t="shared" si="309"/>
        <v>2.42492492338663-2980.74249811838i</v>
      </c>
      <c r="G1076" t="str">
        <f t="shared" si="310"/>
        <v>0.99999999936563-0.0000251867031832307i</v>
      </c>
      <c r="H1076" t="str">
        <f t="shared" si="311"/>
        <v>1078.74064824911+10.5423933650824i</v>
      </c>
      <c r="I1076" t="str">
        <f t="shared" si="312"/>
        <v>96.0283289129518-9070.84093355247i</v>
      </c>
      <c r="K1076" t="str">
        <f t="shared" si="313"/>
        <v>0.0111230201817286-0.000146483897890164i</v>
      </c>
      <c r="L1076" t="str">
        <f t="shared" si="314"/>
        <v>0.00015-5.63170060445481i</v>
      </c>
      <c r="M1076" t="str">
        <f t="shared" si="315"/>
        <v>0.0004-0.993829518433196i</v>
      </c>
      <c r="N1076">
        <f t="shared" si="316"/>
        <v>89.885777891813063</v>
      </c>
      <c r="O1076">
        <f t="shared" si="317"/>
        <v>55.179539780708666</v>
      </c>
      <c r="P1076" s="3">
        <f t="shared" si="318"/>
        <v>55.179539780708666</v>
      </c>
      <c r="Q1076" s="3">
        <f t="shared" si="319"/>
        <v>-90.114222108186937</v>
      </c>
      <c r="R1076">
        <f t="shared" si="320"/>
        <v>89.885777891813063</v>
      </c>
      <c r="S1076">
        <f t="shared" si="321"/>
        <v>5.0107353929280958E-2</v>
      </c>
      <c r="T1076">
        <f t="shared" si="304"/>
        <v>55.179539780708666</v>
      </c>
    </row>
    <row r="1077" spans="1:20" x14ac:dyDescent="0.25">
      <c r="A1077">
        <f t="shared" si="305"/>
        <v>316.03015839206785</v>
      </c>
      <c r="B1077">
        <f t="shared" si="322"/>
        <v>50.297761874212227</v>
      </c>
      <c r="C1077" t="str">
        <f t="shared" si="306"/>
        <v>-1.14446752899051-571.911493256623i</v>
      </c>
      <c r="D1077" t="str">
        <f t="shared" si="307"/>
        <v>3.47812498337743-316.425737650218i</v>
      </c>
      <c r="E1077" t="str">
        <f t="shared" si="308"/>
        <v>162.469396051762+0.0367362468937585i</v>
      </c>
      <c r="F1077" t="str">
        <f t="shared" si="309"/>
        <v>2.42492492337491-2969.45855607037i</v>
      </c>
      <c r="G1077" t="str">
        <f t="shared" si="310"/>
        <v>0.9999999993608-0.0000252824126552049i</v>
      </c>
      <c r="H1077" t="str">
        <f t="shared" si="311"/>
        <v>1078.74132568709+10.5824556117891i</v>
      </c>
      <c r="I1077" t="str">
        <f t="shared" si="312"/>
        <v>96.0283432105645-9036.50735431069i</v>
      </c>
      <c r="K1077" t="str">
        <f t="shared" si="313"/>
        <v>0.011123005109296-0.000147040332194851i</v>
      </c>
      <c r="L1077" t="str">
        <f t="shared" si="314"/>
        <v>0.00015-5.61038115606177i</v>
      </c>
      <c r="M1077" t="str">
        <f t="shared" si="315"/>
        <v>0.0004-0.990067262834427i</v>
      </c>
      <c r="N1077">
        <f t="shared" si="316"/>
        <v>89.885344021855033</v>
      </c>
      <c r="O1077">
        <f t="shared" si="317"/>
        <v>55.146593877525405</v>
      </c>
      <c r="P1077" s="3">
        <f t="shared" si="318"/>
        <v>55.146593877525405</v>
      </c>
      <c r="Q1077" s="3">
        <f t="shared" si="319"/>
        <v>-90.114655978144967</v>
      </c>
      <c r="R1077">
        <f t="shared" si="320"/>
        <v>89.885344021855033</v>
      </c>
      <c r="S1077">
        <f t="shared" si="321"/>
        <v>5.0297761874212227E-2</v>
      </c>
      <c r="T1077">
        <f t="shared" si="304"/>
        <v>55.146593877525405</v>
      </c>
    </row>
    <row r="1078" spans="1:20" x14ac:dyDescent="0.25">
      <c r="A1078">
        <f t="shared" si="305"/>
        <v>317.2310729939577</v>
      </c>
      <c r="B1078">
        <f t="shared" si="322"/>
        <v>50.488893369334235</v>
      </c>
      <c r="C1078" t="str">
        <f t="shared" si="306"/>
        <v>-1.14446549694346-569.746310810186i</v>
      </c>
      <c r="D1078" t="str">
        <f t="shared" si="307"/>
        <v>3.47812498325084-315.227873561564i</v>
      </c>
      <c r="E1078" t="str">
        <f t="shared" si="308"/>
        <v>162.469394979166+0.0368758699587524i</v>
      </c>
      <c r="F1078" t="str">
        <f t="shared" si="309"/>
        <v>2.42492492336311-2958.21733068061i</v>
      </c>
      <c r="G1078" t="str">
        <f t="shared" si="310"/>
        <v>0.999999999355933-0.0000253784858231711i</v>
      </c>
      <c r="H1078" t="str">
        <f t="shared" si="311"/>
        <v>1078.74200828392+10.6226701082136i</v>
      </c>
      <c r="I1078" t="str">
        <f t="shared" si="312"/>
        <v>96.0283576170365-9002.30376826536i</v>
      </c>
      <c r="K1078" t="str">
        <f t="shared" si="313"/>
        <v>0.0111229899221376-0.000147598878610217i</v>
      </c>
      <c r="L1078" t="str">
        <f t="shared" si="314"/>
        <v>0.00015-5.5891424148852i</v>
      </c>
      <c r="M1078" t="str">
        <f t="shared" si="315"/>
        <v>0.0004-0.986319249685622i</v>
      </c>
      <c r="N1078">
        <f t="shared" si="316"/>
        <v>89.88490850518248</v>
      </c>
      <c r="O1078">
        <f t="shared" si="317"/>
        <v>55.113647958537577</v>
      </c>
      <c r="P1078" s="3">
        <f t="shared" si="318"/>
        <v>55.113647958537577</v>
      </c>
      <c r="Q1078" s="3">
        <f t="shared" si="319"/>
        <v>-90.11509149481752</v>
      </c>
      <c r="R1078">
        <f t="shared" si="320"/>
        <v>89.88490850518248</v>
      </c>
      <c r="S1078">
        <f t="shared" si="321"/>
        <v>5.0488893369334237E-2</v>
      </c>
      <c r="T1078">
        <f t="shared" si="304"/>
        <v>55.113647958537577</v>
      </c>
    </row>
    <row r="1079" spans="1:20" x14ac:dyDescent="0.25">
      <c r="A1079">
        <f t="shared" si="305"/>
        <v>318.43655107133475</v>
      </c>
      <c r="B1079">
        <f t="shared" si="322"/>
        <v>50.680751164137703</v>
      </c>
      <c r="C1079" t="str">
        <f t="shared" si="306"/>
        <v>-1.14446344942937-567.58932435613i</v>
      </c>
      <c r="D1079" t="str">
        <f t="shared" si="307"/>
        <v>3.47812498312331-314.0345441317i</v>
      </c>
      <c r="E1079" t="str">
        <f t="shared" si="308"/>
        <v>162.469393898407+0.0370160238811461i</v>
      </c>
      <c r="F1079" t="str">
        <f t="shared" si="309"/>
        <v>2.42492492335122-2947.01866024029i</v>
      </c>
      <c r="G1079" t="str">
        <f t="shared" si="310"/>
        <v>0.999999999351028-0.0000254749240691743i</v>
      </c>
      <c r="H1079" t="str">
        <f t="shared" si="311"/>
        <v>1078.7426960789+10.6630374330562i</v>
      </c>
      <c r="I1079" t="str">
        <f t="shared" si="312"/>
        <v>96.0283721332011-8968.22968338652i</v>
      </c>
      <c r="K1079" t="str">
        <f t="shared" si="313"/>
        <v>0.0111229746193806-0.000148159545135525i</v>
      </c>
      <c r="L1079" t="str">
        <f t="shared" si="314"/>
        <v>0.00015-5.56798407539868i</v>
      </c>
      <c r="M1079" t="str">
        <f t="shared" si="315"/>
        <v>0.0004-0.982585425070352i</v>
      </c>
      <c r="N1079">
        <f t="shared" si="316"/>
        <v>89.88447133556069</v>
      </c>
      <c r="O1079">
        <f t="shared" si="317"/>
        <v>55.080702023624887</v>
      </c>
      <c r="P1079" s="3">
        <f t="shared" si="318"/>
        <v>55.080702023624887</v>
      </c>
      <c r="Q1079" s="3">
        <f t="shared" si="319"/>
        <v>-90.11552866443931</v>
      </c>
      <c r="R1079">
        <f t="shared" si="320"/>
        <v>89.88447133556069</v>
      </c>
      <c r="S1079">
        <f t="shared" si="321"/>
        <v>5.0680751164137706E-2</v>
      </c>
      <c r="T1079">
        <f t="shared" si="304"/>
        <v>55.080702023624887</v>
      </c>
    </row>
    <row r="1080" spans="1:20" x14ac:dyDescent="0.25">
      <c r="A1080">
        <f t="shared" si="305"/>
        <v>319.64660996540579</v>
      </c>
      <c r="B1080">
        <f t="shared" si="322"/>
        <v>50.873338018561427</v>
      </c>
      <c r="C1080" t="str">
        <f t="shared" si="306"/>
        <v>-1.14446138633052-565.440502865493i</v>
      </c>
      <c r="D1080" t="str">
        <f t="shared" si="307"/>
        <v>3.47812498299481-312.845732194183i</v>
      </c>
      <c r="E1080" t="str">
        <f t="shared" si="308"/>
        <v>162.469392809425+0.0371567106815033i</v>
      </c>
      <c r="F1080" t="str">
        <f t="shared" si="309"/>
        <v>2.42492492333923-2935.86238365279i</v>
      </c>
      <c r="G1080" t="str">
        <f t="shared" si="310"/>
        <v>0.999999999346087-0.0000255717287805108i</v>
      </c>
      <c r="H1080" t="str">
        <f t="shared" si="311"/>
        <v>1078.74338911162+10.7035581672169i</v>
      </c>
      <c r="I1080" t="str">
        <f t="shared" si="312"/>
        <v>96.0283867598895-8934.28460950711i</v>
      </c>
      <c r="K1080" t="str">
        <f t="shared" si="313"/>
        <v>0.0111229592001454-0.00014872233980012i</v>
      </c>
      <c r="L1080" t="str">
        <f t="shared" si="314"/>
        <v>0.00015-5.54690583323239i</v>
      </c>
      <c r="M1080" t="str">
        <f t="shared" si="315"/>
        <v>0.0004-0.978865735276303i</v>
      </c>
      <c r="N1080">
        <f t="shared" si="316"/>
        <v>89.884032506731501</v>
      </c>
      <c r="O1080">
        <f t="shared" si="317"/>
        <v>55.047756072666289</v>
      </c>
      <c r="P1080" s="3">
        <f t="shared" si="318"/>
        <v>55.047756072666289</v>
      </c>
      <c r="Q1080" s="3">
        <f t="shared" si="319"/>
        <v>-90.115967493268499</v>
      </c>
      <c r="R1080">
        <f t="shared" si="320"/>
        <v>89.884032506731501</v>
      </c>
      <c r="S1080">
        <f t="shared" si="321"/>
        <v>5.0873338018561427E-2</v>
      </c>
      <c r="T1080">
        <f t="shared" si="304"/>
        <v>55.047756072666289</v>
      </c>
    </row>
    <row r="1081" spans="1:20" x14ac:dyDescent="0.25">
      <c r="A1081">
        <f t="shared" si="305"/>
        <v>320.86126708327436</v>
      </c>
      <c r="B1081">
        <f t="shared" si="322"/>
        <v>51.06665670303196</v>
      </c>
      <c r="C1081" t="str">
        <f t="shared" si="306"/>
        <v>-1.14445930752826-563.299815426756i</v>
      </c>
      <c r="D1081" t="str">
        <f t="shared" si="307"/>
        <v>3.47812498286533-311.661420647553i</v>
      </c>
      <c r="E1081" t="str">
        <f t="shared" si="308"/>
        <v>162.469391712156+0.037297932388125i</v>
      </c>
      <c r="F1081" t="str">
        <f t="shared" si="309"/>
        <v>2.42492492332716-2924.74834043133i</v>
      </c>
      <c r="G1081" t="str">
        <f t="shared" si="310"/>
        <v>0.999999999341108-0.0000256689013497489i</v>
      </c>
      <c r="H1081" t="str">
        <f t="shared" si="311"/>
        <v>1078.74408742195+10.7442328938055i</v>
      </c>
      <c r="I1081" t="str">
        <f t="shared" si="312"/>
        <v>96.0284014979442-8900.46805831576i</v>
      </c>
      <c r="K1081" t="str">
        <f t="shared" si="313"/>
        <v>0.0111229436635458-0.000149287270663554i</v>
      </c>
      <c r="L1081" t="str">
        <f t="shared" si="314"/>
        <v>0.00015-5.52590738516875i</v>
      </c>
      <c r="M1081" t="str">
        <f t="shared" si="315"/>
        <v>0.0004-0.975160126794491i</v>
      </c>
      <c r="N1081">
        <f t="shared" si="316"/>
        <v>89.88359201241326</v>
      </c>
      <c r="O1081">
        <f t="shared" si="317"/>
        <v>55.014810105539588</v>
      </c>
      <c r="P1081" s="3">
        <f t="shared" si="318"/>
        <v>55.014810105539588</v>
      </c>
      <c r="Q1081" s="3">
        <f t="shared" si="319"/>
        <v>-90.11640798758674</v>
      </c>
      <c r="R1081">
        <f t="shared" si="320"/>
        <v>89.88359201241326</v>
      </c>
      <c r="S1081">
        <f t="shared" si="321"/>
        <v>5.1066656703031961E-2</v>
      </c>
      <c r="T1081">
        <f t="shared" si="304"/>
        <v>55.014810105539588</v>
      </c>
    </row>
    <row r="1082" spans="1:20" x14ac:dyDescent="0.25">
      <c r="A1082">
        <f t="shared" si="305"/>
        <v>322.08053989819075</v>
      </c>
      <c r="B1082">
        <f t="shared" si="322"/>
        <v>51.260709998503479</v>
      </c>
      <c r="C1082" t="str">
        <f t="shared" si="306"/>
        <v>-1.1444572129034-561.16723124542i</v>
      </c>
      <c r="D1082" t="str">
        <f t="shared" si="307"/>
        <v>3.47812498273486-310.481592455091i</v>
      </c>
      <c r="E1082" t="str">
        <f t="shared" si="308"/>
        <v>162.469390606539+0.0374396910370327i</v>
      </c>
      <c r="F1082" t="str">
        <f t="shared" si="309"/>
        <v>2.42492492331499-2913.67637069664i</v>
      </c>
      <c r="G1082" t="str">
        <f t="shared" si="310"/>
        <v>0.99999999933609-0.0000257664431747487i</v>
      </c>
      <c r="H1082" t="str">
        <f t="shared" si="311"/>
        <v>1078.74479105012+10.7850621981497i</v>
      </c>
      <c r="I1082" t="str">
        <f t="shared" si="312"/>
        <v>96.0284163482161-8866.77954335026i</v>
      </c>
      <c r="K1082" t="str">
        <f t="shared" si="313"/>
        <v>0.0111229280086887-0.000149854345815694i</v>
      </c>
      <c r="L1082" t="str">
        <f t="shared" si="314"/>
        <v>0.00015-5.50498842913802i</v>
      </c>
      <c r="M1082" t="str">
        <f t="shared" si="315"/>
        <v>0.0004-0.971468546318474i</v>
      </c>
      <c r="N1082">
        <f t="shared" si="316"/>
        <v>89.883149846300597</v>
      </c>
      <c r="O1082">
        <f t="shared" si="317"/>
        <v>54.981864122121813</v>
      </c>
      <c r="P1082" s="3">
        <f t="shared" si="318"/>
        <v>54.981864122121813</v>
      </c>
      <c r="Q1082" s="3">
        <f t="shared" si="319"/>
        <v>-90.116850153699403</v>
      </c>
      <c r="R1082">
        <f t="shared" si="320"/>
        <v>89.883149846300597</v>
      </c>
      <c r="S1082">
        <f t="shared" si="321"/>
        <v>5.1260709998503476E-2</v>
      </c>
      <c r="T1082">
        <f t="shared" si="304"/>
        <v>54.981864122121813</v>
      </c>
    </row>
    <row r="1083" spans="1:20" x14ac:dyDescent="0.25">
      <c r="A1083">
        <f t="shared" si="305"/>
        <v>323.30444594980389</v>
      </c>
      <c r="B1083">
        <f t="shared" si="322"/>
        <v>51.455500696497793</v>
      </c>
      <c r="C1083" t="str">
        <f t="shared" si="306"/>
        <v>-1.14445510233544-559.04271964355i</v>
      </c>
      <c r="D1083" t="str">
        <f t="shared" si="307"/>
        <v>3.47812498260338-309.306230644574i</v>
      </c>
      <c r="E1083" t="str">
        <f t="shared" si="308"/>
        <v>162.469389492509+0.0375819886720387i</v>
      </c>
      <c r="F1083" t="str">
        <f t="shared" si="309"/>
        <v>2.42492492330274-2902.64631517474i</v>
      </c>
      <c r="G1083" t="str">
        <f t="shared" si="310"/>
        <v>0.999999999331035-0.000025864355658682i</v>
      </c>
      <c r="H1083" t="str">
        <f t="shared" si="311"/>
        <v>1078.7455000366+10.8260466678025i</v>
      </c>
      <c r="I1083" t="str">
        <f t="shared" si="312"/>
        <v>96.0284313115574-8833.2185799899i</v>
      </c>
      <c r="K1083" t="str">
        <f t="shared" si="313"/>
        <v>0.0111229122346744-0.000150423573376827i</v>
      </c>
      <c r="L1083" t="str">
        <f t="shared" si="314"/>
        <v>0.00015-5.48414866421403i</v>
      </c>
      <c r="M1083" t="str">
        <f t="shared" si="315"/>
        <v>0.0004-0.967790940743654i</v>
      </c>
      <c r="N1083">
        <f t="shared" si="316"/>
        <v>89.882706002064566</v>
      </c>
      <c r="O1083">
        <f t="shared" si="317"/>
        <v>54.948918122288973</v>
      </c>
      <c r="P1083" s="3">
        <f t="shared" si="318"/>
        <v>54.948918122288973</v>
      </c>
      <c r="Q1083" s="3">
        <f t="shared" si="319"/>
        <v>-90.117293997935434</v>
      </c>
      <c r="R1083">
        <f t="shared" si="320"/>
        <v>89.882706002064566</v>
      </c>
      <c r="S1083">
        <f t="shared" si="321"/>
        <v>5.1455500696497791E-2</v>
      </c>
      <c r="T1083">
        <f t="shared" si="304"/>
        <v>54.948918122288973</v>
      </c>
    </row>
    <row r="1084" spans="1:20" x14ac:dyDescent="0.25">
      <c r="A1084">
        <f t="shared" si="305"/>
        <v>324.5330028444132</v>
      </c>
      <c r="B1084">
        <f t="shared" si="322"/>
        <v>51.651031599144488</v>
      </c>
      <c r="C1084" t="str">
        <f t="shared" si="306"/>
        <v>-1.14445297570282-556.926250059326i</v>
      </c>
      <c r="D1084" t="str">
        <f t="shared" si="307"/>
        <v>3.47812498247094-308.135318308025i</v>
      </c>
      <c r="E1084" t="str">
        <f t="shared" si="308"/>
        <v>162.469388370001+0.0377248273447693i</v>
      </c>
      <c r="F1084" t="str">
        <f t="shared" si="309"/>
        <v>2.42492492329038-2891.65801519457i</v>
      </c>
      <c r="G1084" t="str">
        <f t="shared" si="310"/>
        <v>0.999999999325941-0.0000259626402100528i</v>
      </c>
      <c r="H1084" t="str">
        <f t="shared" si="311"/>
        <v>1078.74621442222+10.8671868925516i</v>
      </c>
      <c r="I1084" t="str">
        <f t="shared" si="312"/>
        <v>96.0284463888281-8799.78468544913i</v>
      </c>
      <c r="K1084" t="str">
        <f t="shared" si="313"/>
        <v>0.0111228963405962-0.000150994961497777i</v>
      </c>
      <c r="L1084" t="str">
        <f t="shared" si="314"/>
        <v>0.00015-5.4633877906097i</v>
      </c>
      <c r="M1084" t="str">
        <f t="shared" si="315"/>
        <v>0.0004-0.964127257166422i</v>
      </c>
      <c r="N1084">
        <f t="shared" si="316"/>
        <v>89.882260473352446</v>
      </c>
      <c r="O1084">
        <f t="shared" si="317"/>
        <v>54.915972105915991</v>
      </c>
      <c r="P1084" s="3">
        <f t="shared" si="318"/>
        <v>54.915972105915991</v>
      </c>
      <c r="Q1084" s="3">
        <f t="shared" si="319"/>
        <v>-90.117739526647554</v>
      </c>
      <c r="R1084">
        <f t="shared" si="320"/>
        <v>89.882260473352446</v>
      </c>
      <c r="S1084">
        <f t="shared" si="321"/>
        <v>5.1651031599144491E-2</v>
      </c>
      <c r="T1084">
        <f t="shared" si="304"/>
        <v>54.915972105915991</v>
      </c>
    </row>
    <row r="1085" spans="1:20" x14ac:dyDescent="0.25">
      <c r="A1085">
        <f t="shared" si="305"/>
        <v>325.76622825522196</v>
      </c>
      <c r="B1085">
        <f t="shared" si="322"/>
        <v>51.847305519221237</v>
      </c>
      <c r="C1085" t="str">
        <f t="shared" si="306"/>
        <v>-1.14445083288356-554.81779204664i</v>
      </c>
      <c r="D1085" t="str">
        <f t="shared" si="307"/>
        <v>3.47812498233746-306.968838601479i</v>
      </c>
      <c r="E1085" t="str">
        <f t="shared" si="308"/>
        <v>162.469387238951+0.0378682091146686i</v>
      </c>
      <c r="F1085" t="str">
        <f t="shared" si="309"/>
        <v>2.42492492327794-2880.71131268575i</v>
      </c>
      <c r="G1085" t="str">
        <f t="shared" si="310"/>
        <v>0.999999999320809-0.0000260612982427172i</v>
      </c>
      <c r="H1085" t="str">
        <f t="shared" si="311"/>
        <v>1078.74693424809+10.9084834644279i</v>
      </c>
      <c r="I1085" t="str">
        <f t="shared" si="312"/>
        <v>96.0284615808962-8766.47737877015i</v>
      </c>
      <c r="K1085" t="str">
        <f t="shared" si="313"/>
        <v>0.0111228803255407-0.000151568518360021i</v>
      </c>
      <c r="L1085" t="str">
        <f t="shared" si="314"/>
        <v>0.00015-5.44270550967295i</v>
      </c>
      <c r="M1085" t="str">
        <f t="shared" si="315"/>
        <v>0.0004-0.96047744288346i</v>
      </c>
      <c r="N1085">
        <f t="shared" si="316"/>
        <v>89.881813253787584</v>
      </c>
      <c r="O1085">
        <f t="shared" si="317"/>
        <v>54.883026072877186</v>
      </c>
      <c r="P1085" s="3">
        <f t="shared" si="318"/>
        <v>54.883026072877186</v>
      </c>
      <c r="Q1085" s="3">
        <f t="shared" si="319"/>
        <v>-90.118186746212416</v>
      </c>
      <c r="R1085">
        <f t="shared" si="320"/>
        <v>89.881813253787584</v>
      </c>
      <c r="S1085">
        <f t="shared" si="321"/>
        <v>5.1847305519221239E-2</v>
      </c>
      <c r="T1085">
        <f t="shared" si="304"/>
        <v>54.883026072877186</v>
      </c>
    </row>
    <row r="1086" spans="1:20" x14ac:dyDescent="0.25">
      <c r="A1086">
        <f t="shared" si="305"/>
        <v>327.00413992259178</v>
      </c>
      <c r="B1086">
        <f t="shared" si="322"/>
        <v>52.044325280194279</v>
      </c>
      <c r="C1086" t="str">
        <f t="shared" si="306"/>
        <v>-1.14444867375455-552.717315274622i</v>
      </c>
      <c r="D1086" t="str">
        <f t="shared" si="307"/>
        <v>3.47812498220295-305.806774744733i</v>
      </c>
      <c r="E1086" t="str">
        <f t="shared" si="308"/>
        <v>162.469386099296+0.0380121360490407i</v>
      </c>
      <c r="F1086" t="str">
        <f t="shared" si="309"/>
        <v>2.4249249232654-2869.80605017629i</v>
      </c>
      <c r="G1086" t="str">
        <f t="shared" si="310"/>
        <v>0.999999999315637-0.0000261603311759041i</v>
      </c>
      <c r="H1086" t="str">
        <f t="shared" si="311"/>
        <v>1078.74765955565+10.949936977714i</v>
      </c>
      <c r="I1086" t="str">
        <f t="shared" si="312"/>
        <v>96.0284768886375-8733.29618081627i</v>
      </c>
      <c r="K1086" t="str">
        <f t="shared" si="313"/>
        <v>0.0111228641885874-0.000152144252175796i</v>
      </c>
      <c r="L1086" t="str">
        <f t="shared" si="314"/>
        <v>0.00015-5.42210152388219i</v>
      </c>
      <c r="M1086" t="str">
        <f t="shared" si="315"/>
        <v>0.0004-0.956841445390978i</v>
      </c>
      <c r="N1086">
        <f t="shared" si="316"/>
        <v>89.881364336969398</v>
      </c>
      <c r="O1086">
        <f t="shared" si="317"/>
        <v>54.850080023045763</v>
      </c>
      <c r="P1086" s="3">
        <f t="shared" si="318"/>
        <v>54.850080023045763</v>
      </c>
      <c r="Q1086" s="3">
        <f t="shared" si="319"/>
        <v>-90.118635663030602</v>
      </c>
      <c r="R1086">
        <f t="shared" si="320"/>
        <v>89.881364336969398</v>
      </c>
      <c r="S1086">
        <f t="shared" si="321"/>
        <v>5.204432528019428E-2</v>
      </c>
      <c r="T1086">
        <f t="shared" si="304"/>
        <v>54.850080023045763</v>
      </c>
    </row>
    <row r="1087" spans="1:20" x14ac:dyDescent="0.25">
      <c r="A1087">
        <f t="shared" si="305"/>
        <v>328.24675565429766</v>
      </c>
      <c r="B1087">
        <f t="shared" si="322"/>
        <v>52.242093716259021</v>
      </c>
      <c r="C1087" t="str">
        <f t="shared" si="306"/>
        <v>-1.14444649819155-550.624789527214i</v>
      </c>
      <c r="D1087" t="str">
        <f t="shared" si="307"/>
        <v>3.47812498206744-304.649110021108i</v>
      </c>
      <c r="E1087" t="str">
        <f t="shared" si="308"/>
        <v>162.46938495097+0.0381566102231189i</v>
      </c>
      <c r="F1087" t="str">
        <f t="shared" si="309"/>
        <v>2.42492492325276-2858.94207079032i</v>
      </c>
      <c r="G1087" t="str">
        <f t="shared" si="310"/>
        <v>0.999999999310426-0.0000262597404342358i</v>
      </c>
      <c r="H1087" t="str">
        <f t="shared" si="311"/>
        <v>1078.74839038663+10.9915480289521i</v>
      </c>
      <c r="I1087" t="str">
        <f t="shared" si="312"/>
        <v>96.0284923129296-8700.2406142647i</v>
      </c>
      <c r="K1087" t="str">
        <f t="shared" si="313"/>
        <v>0.0111228479288089-0.000152722171188215i</v>
      </c>
      <c r="L1087" t="str">
        <f t="shared" si="314"/>
        <v>0.00015-5.40157553684219i</v>
      </c>
      <c r="M1087" t="str">
        <f t="shared" si="315"/>
        <v>0.0004-0.953219212383912i</v>
      </c>
      <c r="N1087">
        <f t="shared" si="316"/>
        <v>89.88091371647333</v>
      </c>
      <c r="O1087">
        <f t="shared" si="317"/>
        <v>54.817133956293951</v>
      </c>
      <c r="P1087" s="3">
        <f t="shared" si="318"/>
        <v>54.817133956293951</v>
      </c>
      <c r="Q1087" s="3">
        <f t="shared" si="319"/>
        <v>-90.11908628352667</v>
      </c>
      <c r="R1087">
        <f t="shared" si="320"/>
        <v>89.88091371647333</v>
      </c>
      <c r="S1087">
        <f t="shared" si="321"/>
        <v>5.2242093716259021E-2</v>
      </c>
      <c r="T1087">
        <f t="shared" si="304"/>
        <v>54.817133956293951</v>
      </c>
    </row>
    <row r="1088" spans="1:20" x14ac:dyDescent="0.25">
      <c r="A1088">
        <f t="shared" si="305"/>
        <v>329.49409332578398</v>
      </c>
      <c r="B1088">
        <f t="shared" si="322"/>
        <v>52.440613672380806</v>
      </c>
      <c r="C1088" t="str">
        <f t="shared" si="306"/>
        <v>-1.14444430606958-548.540184702729i</v>
      </c>
      <c r="D1088" t="str">
        <f t="shared" si="307"/>
        <v>3.47812498193089-303.49582777721i</v>
      </c>
      <c r="E1088" t="str">
        <f t="shared" si="308"/>
        <v>162.469383793905+0.0383016337200364i</v>
      </c>
      <c r="F1088" t="str">
        <f t="shared" si="309"/>
        <v>2.42492492324003-2848.11921824586i</v>
      </c>
      <c r="G1088" t="str">
        <f t="shared" si="310"/>
        <v>0.999999999305175-0.0000263595274477475i</v>
      </c>
      <c r="H1088" t="str">
        <f t="shared" si="311"/>
        <v>1078.74912678313+11.0333172169537i</v>
      </c>
      <c r="I1088" t="str">
        <f t="shared" si="312"/>
        <v>96.0285078546622-8667.31020360036i</v>
      </c>
      <c r="K1088" t="str">
        <f t="shared" si="313"/>
        <v>0.0111228315452706-0.000153302283671376i</v>
      </c>
      <c r="L1088" t="str">
        <f t="shared" si="314"/>
        <v>0.00015-5.38112725327974i</v>
      </c>
      <c r="M1088" t="str">
        <f t="shared" si="315"/>
        <v>0.0004-0.949610691755242i</v>
      </c>
      <c r="N1088">
        <f t="shared" si="316"/>
        <v>89.880461385850552</v>
      </c>
      <c r="O1088">
        <f t="shared" si="317"/>
        <v>54.784187872492879</v>
      </c>
      <c r="P1088" s="3">
        <f t="shared" si="318"/>
        <v>54.784187872492879</v>
      </c>
      <c r="Q1088" s="3">
        <f t="shared" si="319"/>
        <v>-90.119538614149448</v>
      </c>
      <c r="R1088">
        <f t="shared" si="320"/>
        <v>89.880461385850552</v>
      </c>
      <c r="S1088">
        <f t="shared" si="321"/>
        <v>5.2440613672380808E-2</v>
      </c>
      <c r="T1088">
        <f t="shared" si="304"/>
        <v>54.784187872492879</v>
      </c>
    </row>
    <row r="1089" spans="1:20" x14ac:dyDescent="0.25">
      <c r="A1089">
        <f t="shared" si="305"/>
        <v>330.74617088042197</v>
      </c>
      <c r="B1089">
        <f t="shared" si="322"/>
        <v>52.639888004335852</v>
      </c>
      <c r="C1089" t="str">
        <f t="shared" si="306"/>
        <v>-1.14444209726252-546.463470813432i</v>
      </c>
      <c r="D1089" t="str">
        <f t="shared" si="307"/>
        <v>3.47812498179332-302.346911422685i</v>
      </c>
      <c r="E1089" t="str">
        <f t="shared" si="308"/>
        <v>162.469382628036+0.0384472086309081i</v>
      </c>
      <c r="F1089" t="str">
        <f t="shared" si="309"/>
        <v>2.4249249232272-2837.33733685253i</v>
      </c>
      <c r="G1089" t="str">
        <f t="shared" si="310"/>
        <v>0.999999999299885-0.000026459693651909i</v>
      </c>
      <c r="H1089" t="str">
        <f t="shared" si="311"/>
        <v>1078.74986878752+11.0752451428073i</v>
      </c>
      <c r="I1089" t="str">
        <f t="shared" si="312"/>
        <v>96.0285235147275-8634.50447510812i</v>
      </c>
      <c r="K1089" t="str">
        <f t="shared" si="313"/>
        <v>0.0111228150370309-0.000153884597930483i</v>
      </c>
      <c r="L1089" t="str">
        <f t="shared" si="314"/>
        <v>0.00015-5.36075637903938i</v>
      </c>
      <c r="M1089" t="str">
        <f t="shared" si="315"/>
        <v>0.0004-0.946015831595183i</v>
      </c>
      <c r="N1089">
        <f t="shared" si="316"/>
        <v>89.880007338628189</v>
      </c>
      <c r="O1089">
        <f t="shared" si="317"/>
        <v>54.751241771512824</v>
      </c>
      <c r="P1089" s="3">
        <f t="shared" si="318"/>
        <v>54.751241771512824</v>
      </c>
      <c r="Q1089" s="3">
        <f t="shared" si="319"/>
        <v>-90.119992661371811</v>
      </c>
      <c r="R1089">
        <f t="shared" si="320"/>
        <v>89.880007338628189</v>
      </c>
      <c r="S1089">
        <f t="shared" si="321"/>
        <v>5.2639888004335854E-2</v>
      </c>
      <c r="T1089">
        <f t="shared" si="304"/>
        <v>54.751241771512824</v>
      </c>
    </row>
    <row r="1090" spans="1:20" x14ac:dyDescent="0.25">
      <c r="A1090">
        <f t="shared" si="305"/>
        <v>332.00300632976757</v>
      </c>
      <c r="B1090">
        <f t="shared" si="322"/>
        <v>52.83991957875233</v>
      </c>
      <c r="C1090" t="str">
        <f t="shared" si="306"/>
        <v>-1.14443987164365-544.39461798511i</v>
      </c>
      <c r="D1090" t="str">
        <f t="shared" si="307"/>
        <v>3.47812498165468-301.202344429985i</v>
      </c>
      <c r="E1090" t="str">
        <f t="shared" si="308"/>
        <v>162.469381453296+0.038593337054789i</v>
      </c>
      <c r="F1090" t="str">
        <f t="shared" si="309"/>
        <v>2.42492492321427-2826.59627150936i</v>
      </c>
      <c r="G1090" t="str">
        <f t="shared" si="310"/>
        <v>0.999999999294554-0.0000265602404876446i</v>
      </c>
      <c r="H1090" t="str">
        <f t="shared" si="311"/>
        <v>1078.7506164425+11.1173324098878i</v>
      </c>
      <c r="I1090" t="str">
        <f t="shared" si="312"/>
        <v>96.028539294028-8601.82295686657i</v>
      </c>
      <c r="K1090" t="str">
        <f t="shared" si="313"/>
        <v>0.0111227984031412-0.000154469122301959i</v>
      </c>
      <c r="L1090" t="str">
        <f t="shared" si="314"/>
        <v>0.00015-5.34046262107928i</v>
      </c>
      <c r="M1090" t="str">
        <f t="shared" si="315"/>
        <v>0.0004-0.942434580190459i</v>
      </c>
      <c r="N1090">
        <f t="shared" si="316"/>
        <v>89.879551568308941</v>
      </c>
      <c r="O1090">
        <f t="shared" si="317"/>
        <v>54.71829565322318</v>
      </c>
      <c r="P1090" s="3">
        <f t="shared" si="318"/>
        <v>54.71829565322318</v>
      </c>
      <c r="Q1090" s="3">
        <f t="shared" si="319"/>
        <v>-90.120448431691059</v>
      </c>
      <c r="R1090">
        <f t="shared" si="320"/>
        <v>89.879551568308941</v>
      </c>
      <c r="S1090">
        <f t="shared" si="321"/>
        <v>5.283991957875233E-2</v>
      </c>
      <c r="T1090">
        <f t="shared" si="304"/>
        <v>54.71829565322318</v>
      </c>
    </row>
    <row r="1091" spans="1:20" x14ac:dyDescent="0.25">
      <c r="A1091">
        <f t="shared" si="305"/>
        <v>333.26461775382069</v>
      </c>
      <c r="B1091">
        <f t="shared" si="322"/>
        <v>53.040711273151587</v>
      </c>
      <c r="C1091" t="str">
        <f t="shared" si="306"/>
        <v>-1.14443762908494-542.333596456619i</v>
      </c>
      <c r="D1091" t="str">
        <f t="shared" si="307"/>
        <v>3.47812498151498-300.062110334131i</v>
      </c>
      <c r="E1091" t="str">
        <f t="shared" si="308"/>
        <v>162.469380269618+0.0387400210988045i</v>
      </c>
      <c r="F1091" t="str">
        <f t="shared" si="309"/>
        <v>2.42492492320124-2815.89586770251i</v>
      </c>
      <c r="G1091" t="str">
        <f t="shared" si="310"/>
        <v>0.999999999289182-0.0000266611694013545i</v>
      </c>
      <c r="H1091" t="str">
        <f t="shared" si="311"/>
        <v>1078.75136979112+11.1595796238646i</v>
      </c>
      <c r="I1091" t="str">
        <f t="shared" si="312"/>
        <v>96.0285551934702-8569.26517874124i</v>
      </c>
      <c r="K1091" t="str">
        <f t="shared" si="313"/>
        <v>0.0111227816426453-0.000155055865153552i</v>
      </c>
      <c r="L1091" t="str">
        <f t="shared" si="314"/>
        <v>0.00015-5.3202456874669i</v>
      </c>
      <c r="M1091" t="str">
        <f t="shared" si="315"/>
        <v>0.0004-0.938866886023572i</v>
      </c>
      <c r="N1091">
        <f t="shared" si="316"/>
        <v>89.879094068371131</v>
      </c>
      <c r="O1091">
        <f t="shared" si="317"/>
        <v>54.685349517492156</v>
      </c>
      <c r="P1091" s="3">
        <f t="shared" si="318"/>
        <v>54.685349517492156</v>
      </c>
      <c r="Q1091" s="3">
        <f t="shared" si="319"/>
        <v>-90.120905931628869</v>
      </c>
      <c r="R1091">
        <f t="shared" si="320"/>
        <v>89.879094068371131</v>
      </c>
      <c r="S1091">
        <f t="shared" si="321"/>
        <v>5.3040711273151589E-2</v>
      </c>
      <c r="T1091">
        <f t="shared" si="304"/>
        <v>54.685349517492156</v>
      </c>
    </row>
    <row r="1092" spans="1:20" x14ac:dyDescent="0.25">
      <c r="A1092">
        <f t="shared" si="305"/>
        <v>334.53102330128519</v>
      </c>
      <c r="B1092">
        <f t="shared" si="322"/>
        <v>53.242265975989561</v>
      </c>
      <c r="C1092" t="str">
        <f t="shared" si="306"/>
        <v>-1.14443536945758-540.280376579485i</v>
      </c>
      <c r="D1092" t="str">
        <f t="shared" si="307"/>
        <v>3.47812498137424-298.926192732474i</v>
      </c>
      <c r="E1092" t="str">
        <f t="shared" si="308"/>
        <v>162.469379076933+0.0388872628781104i</v>
      </c>
      <c r="F1092" t="str">
        <f t="shared" si="309"/>
        <v>2.42492492318812-2805.23597150308i</v>
      </c>
      <c r="G1092" t="str">
        <f t="shared" si="310"/>
        <v>0.99999999928377-0.0000267624818449347i</v>
      </c>
      <c r="H1092" t="str">
        <f t="shared" si="311"/>
        <v>1078.75212887675+11.201987392711i</v>
      </c>
      <c r="I1092" t="str">
        <f t="shared" si="312"/>
        <v>96.028571213971-8536.83067237767i</v>
      </c>
      <c r="K1092" t="str">
        <f t="shared" si="313"/>
        <v>0.0111227647545801-0.000155644834884464i</v>
      </c>
      <c r="L1092" t="str">
        <f t="shared" si="314"/>
        <v>0.00015-5.30010528737488i</v>
      </c>
      <c r="M1092" t="str">
        <f t="shared" si="315"/>
        <v>0.0004-0.935312697772036i</v>
      </c>
      <c r="N1092">
        <f t="shared" si="316"/>
        <v>89.878634832268645</v>
      </c>
      <c r="O1092">
        <f t="shared" si="317"/>
        <v>54.65240336418713</v>
      </c>
      <c r="P1092" s="3">
        <f t="shared" si="318"/>
        <v>54.65240336418713</v>
      </c>
      <c r="Q1092" s="3">
        <f t="shared" si="319"/>
        <v>-90.121365167731355</v>
      </c>
      <c r="R1092">
        <f t="shared" si="320"/>
        <v>89.878634832268645</v>
      </c>
      <c r="S1092">
        <f t="shared" si="321"/>
        <v>5.3242265975989564E-2</v>
      </c>
      <c r="T1092">
        <f t="shared" si="304"/>
        <v>54.65240336418713</v>
      </c>
    </row>
    <row r="1093" spans="1:20" x14ac:dyDescent="0.25">
      <c r="A1093">
        <f t="shared" si="305"/>
        <v>335.80224118983011</v>
      </c>
      <c r="B1093">
        <f t="shared" si="322"/>
        <v>53.444586586698321</v>
      </c>
      <c r="C1093" t="str">
        <f t="shared" si="306"/>
        <v>-1.14443309263161-538.234928817446i</v>
      </c>
      <c r="D1093" t="str">
        <f t="shared" si="307"/>
        <v>3.47812498123243-297.794575284454i</v>
      </c>
      <c r="E1093" t="str">
        <f t="shared" si="308"/>
        <v>162.469377875174+0.0390350645159342i</v>
      </c>
      <c r="F1093" t="str">
        <f t="shared" si="309"/>
        <v>2.4249249231749-2794.61642956489i</v>
      </c>
      <c r="G1093" t="str">
        <f t="shared" si="310"/>
        <v>0.999999999278316-0.000026864179275799i</v>
      </c>
      <c r="H1093" t="str">
        <f t="shared" si="311"/>
        <v>1078.75289374308+11.2445563267121i</v>
      </c>
      <c r="I1093" t="str">
        <f t="shared" si="312"/>
        <v>96.0285873564503-8504.51897119465i</v>
      </c>
      <c r="K1093" t="str">
        <f t="shared" si="313"/>
        <v>0.0111227477379749-0.000156236039925453i</v>
      </c>
      <c r="L1093" t="str">
        <f t="shared" si="314"/>
        <v>0.00015-5.28004113107679i</v>
      </c>
      <c r="M1093" t="str">
        <f t="shared" si="315"/>
        <v>0.0004-0.931771964307666i</v>
      </c>
      <c r="N1093">
        <f t="shared" si="316"/>
        <v>89.878173853430752</v>
      </c>
      <c r="O1093">
        <f t="shared" si="317"/>
        <v>54.619457193174206</v>
      </c>
      <c r="P1093" s="3">
        <f t="shared" si="318"/>
        <v>54.619457193174206</v>
      </c>
      <c r="Q1093" s="3">
        <f t="shared" si="319"/>
        <v>-90.121826146569248</v>
      </c>
      <c r="R1093">
        <f t="shared" si="320"/>
        <v>89.878173853430752</v>
      </c>
      <c r="S1093">
        <f t="shared" si="321"/>
        <v>5.3444586586698324E-2</v>
      </c>
      <c r="T1093">
        <f t="shared" si="304"/>
        <v>54.619457193174206</v>
      </c>
    </row>
    <row r="1094" spans="1:20" x14ac:dyDescent="0.25">
      <c r="A1094">
        <f t="shared" si="305"/>
        <v>337.07828970635143</v>
      </c>
      <c r="B1094">
        <f t="shared" si="322"/>
        <v>53.647676015727775</v>
      </c>
      <c r="C1094" t="str">
        <f t="shared" si="306"/>
        <v>-1.14443079847634-536.197223746066i</v>
      </c>
      <c r="D1094" t="str">
        <f t="shared" si="307"/>
        <v>3.47812498108951-296.667241711378i</v>
      </c>
      <c r="E1094" t="str">
        <f t="shared" si="308"/>
        <v>162.469376664271+0.0391834281436229i</v>
      </c>
      <c r="F1094" t="str">
        <f t="shared" si="309"/>
        <v>2.42492492316157-2784.03708912226i</v>
      </c>
      <c r="G1094" t="str">
        <f t="shared" si="310"/>
        <v>0.999999999272821-0.0000269662631568988i</v>
      </c>
      <c r="H1094" t="str">
        <f t="shared" si="311"/>
        <v>1078.75366443412+11.2872870384744i</v>
      </c>
      <c r="I1094" t="str">
        <f t="shared" si="312"/>
        <v>96.0286036218367-8472.3296103774i</v>
      </c>
      <c r="K1094" t="str">
        <f t="shared" si="313"/>
        <v>0.0111227305918519-0.000156829488738959i</v>
      </c>
      <c r="L1094" t="str">
        <f t="shared" si="314"/>
        <v>0.00015-5.26005292994301i</v>
      </c>
      <c r="M1094" t="str">
        <f t="shared" si="315"/>
        <v>0.0004-0.928244634695824i</v>
      </c>
      <c r="N1094">
        <f t="shared" si="316"/>
        <v>89.877711125262067</v>
      </c>
      <c r="O1094">
        <f t="shared" si="317"/>
        <v>54.586511004318851</v>
      </c>
      <c r="P1094" s="3">
        <f t="shared" si="318"/>
        <v>54.586511004318851</v>
      </c>
      <c r="Q1094" s="3">
        <f t="shared" si="319"/>
        <v>-90.122288874737933</v>
      </c>
      <c r="R1094">
        <f t="shared" si="320"/>
        <v>89.877711125262067</v>
      </c>
      <c r="S1094">
        <f t="shared" si="321"/>
        <v>5.3647676015727778E-2</v>
      </c>
      <c r="T1094">
        <f t="shared" si="304"/>
        <v>54.586511004318851</v>
      </c>
    </row>
    <row r="1095" spans="1:20" x14ac:dyDescent="0.25">
      <c r="A1095">
        <f t="shared" si="305"/>
        <v>338.35918720723561</v>
      </c>
      <c r="B1095">
        <f t="shared" si="322"/>
        <v>53.851537184587542</v>
      </c>
      <c r="C1095" t="str">
        <f t="shared" si="306"/>
        <v>-1.1444284868598-534.167232052272i</v>
      </c>
      <c r="D1095" t="str">
        <f t="shared" si="307"/>
        <v>3.4781249809455-295.544175796171i</v>
      </c>
      <c r="E1095" t="str">
        <f t="shared" si="308"/>
        <v>162.469375444154+0.0393323559006742i</v>
      </c>
      <c r="F1095" t="str">
        <f t="shared" si="309"/>
        <v>2.42492492314814-2773.49779798782i</v>
      </c>
      <c r="G1095" t="str">
        <f t="shared" si="310"/>
        <v>0.999999999267284-0.0000270687349567452i</v>
      </c>
      <c r="H1095" t="str">
        <f t="shared" si="311"/>
        <v>1078.75444099425+11.3301801429343i</v>
      </c>
      <c r="I1095" t="str">
        <f t="shared" si="312"/>
        <v>96.028620011066-8440.26212687136i</v>
      </c>
      <c r="K1095" t="str">
        <f t="shared" si="313"/>
        <v>0.0111227133152257-0.000157425189819216i</v>
      </c>
      <c r="L1095" t="str">
        <f t="shared" si="314"/>
        <v>0.00015-5.24014039643654i</v>
      </c>
      <c r="M1095" t="str">
        <f t="shared" si="315"/>
        <v>0.0004-0.924730658194689i</v>
      </c>
      <c r="N1095">
        <f t="shared" si="316"/>
        <v>89.877246641142506</v>
      </c>
      <c r="O1095">
        <f t="shared" si="317"/>
        <v>54.553564797485159</v>
      </c>
      <c r="P1095" s="3">
        <f t="shared" si="318"/>
        <v>54.553564797485159</v>
      </c>
      <c r="Q1095" s="3">
        <f t="shared" si="319"/>
        <v>-90.122753358857494</v>
      </c>
      <c r="R1095">
        <f t="shared" si="320"/>
        <v>89.877246641142506</v>
      </c>
      <c r="S1095">
        <f t="shared" si="321"/>
        <v>5.3851537184587545E-2</v>
      </c>
      <c r="T1095">
        <f t="shared" si="304"/>
        <v>54.553564797485159</v>
      </c>
    </row>
    <row r="1096" spans="1:20" x14ac:dyDescent="0.25">
      <c r="A1096">
        <f t="shared" si="305"/>
        <v>339.64495211862305</v>
      </c>
      <c r="B1096">
        <f t="shared" si="322"/>
        <v>54.056173025888974</v>
      </c>
      <c r="C1096" t="str">
        <f t="shared" si="306"/>
        <v>-1.1444261576492-532.144924533955i</v>
      </c>
      <c r="D1096" t="str">
        <f t="shared" si="307"/>
        <v>3.47812498080042-294.425361383155i</v>
      </c>
      <c r="E1096" t="str">
        <f t="shared" si="308"/>
        <v>162.469374214753+0.0394818499347724i</v>
      </c>
      <c r="F1096" t="str">
        <f t="shared" si="309"/>
        <v>2.42492492313461-2762.99840455034i</v>
      </c>
      <c r="G1096" t="str">
        <f t="shared" si="310"/>
        <v>0.999999999261704-0.0000271715961494291i</v>
      </c>
      <c r="H1096" t="str">
        <f t="shared" si="311"/>
        <v>1078.75522346817+11.3732362573673i</v>
      </c>
      <c r="I1096" t="str">
        <f t="shared" si="312"/>
        <v>96.0286365250835-8408.31605937509i</v>
      </c>
      <c r="K1096" t="str">
        <f t="shared" si="313"/>
        <v>0.0111226959071033-0.000158023151692368i</v>
      </c>
      <c r="L1096" t="str">
        <f t="shared" si="314"/>
        <v>0.00015-5.22030324410894i</v>
      </c>
      <c r="M1096" t="str">
        <f t="shared" si="315"/>
        <v>0.0004-0.921229984254517i</v>
      </c>
      <c r="N1096">
        <f t="shared" si="316"/>
        <v>89.87678039442703</v>
      </c>
      <c r="O1096">
        <f t="shared" si="317"/>
        <v>54.520618572536307</v>
      </c>
      <c r="P1096" s="3">
        <f t="shared" si="318"/>
        <v>54.520618572536307</v>
      </c>
      <c r="Q1096" s="3">
        <f t="shared" si="319"/>
        <v>-90.12321960557297</v>
      </c>
      <c r="R1096">
        <f t="shared" si="320"/>
        <v>89.87678039442703</v>
      </c>
      <c r="S1096">
        <f t="shared" si="321"/>
        <v>5.4056173025888971E-2</v>
      </c>
      <c r="T1096">
        <f t="shared" si="304"/>
        <v>54.520618572536307</v>
      </c>
    </row>
    <row r="1097" spans="1:20" x14ac:dyDescent="0.25">
      <c r="A1097">
        <f t="shared" si="305"/>
        <v>340.93560293667383</v>
      </c>
      <c r="B1097">
        <f t="shared" si="322"/>
        <v>54.261586483387354</v>
      </c>
      <c r="C1097" t="str">
        <f t="shared" si="306"/>
        <v>-1.14442381071065-530.130272099553i</v>
      </c>
      <c r="D1097" t="str">
        <f t="shared" si="307"/>
        <v>3.47812498065423-293.310782377807i</v>
      </c>
      <c r="E1097" t="str">
        <f t="shared" si="308"/>
        <v>162.469372975998+0.0396319124017591i</v>
      </c>
      <c r="F1097" t="str">
        <f t="shared" si="309"/>
        <v>2.42492492312098-2752.53875777251i</v>
      </c>
      <c r="G1097" t="str">
        <f t="shared" si="310"/>
        <v>0.999999999256083-0.0000272748482146437i</v>
      </c>
      <c r="H1097" t="str">
        <f t="shared" si="311"/>
        <v>1078.75601190092+11.416456001396i</v>
      </c>
      <c r="I1097" t="str">
        <f t="shared" si="312"/>
        <v>96.028653164836-8376.49094833371i</v>
      </c>
      <c r="K1097" t="str">
        <f t="shared" si="313"/>
        <v>0.0111226783664844-0.000158623382916586i</v>
      </c>
      <c r="L1097" t="str">
        <f t="shared" si="314"/>
        <v>0.00015-5.20054118759607i</v>
      </c>
      <c r="M1097" t="str">
        <f t="shared" si="315"/>
        <v>0.0004-0.917742562516953i</v>
      </c>
      <c r="N1097">
        <f t="shared" si="316"/>
        <v>89.876312378445775</v>
      </c>
      <c r="O1097">
        <f t="shared" si="317"/>
        <v>54.487672329334522</v>
      </c>
      <c r="P1097" s="3">
        <f t="shared" si="318"/>
        <v>54.487672329334522</v>
      </c>
      <c r="Q1097" s="3">
        <f t="shared" si="319"/>
        <v>-90.123687621554225</v>
      </c>
      <c r="R1097">
        <f t="shared" si="320"/>
        <v>89.876312378445775</v>
      </c>
      <c r="S1097">
        <f t="shared" si="321"/>
        <v>5.4261586483387352E-2</v>
      </c>
      <c r="T1097">
        <f t="shared" si="304"/>
        <v>54.487672329334522</v>
      </c>
    </row>
    <row r="1098" spans="1:20" x14ac:dyDescent="0.25">
      <c r="A1098">
        <f t="shared" si="305"/>
        <v>342.23115822783325</v>
      </c>
      <c r="B1098">
        <f t="shared" si="322"/>
        <v>54.467780512024227</v>
      </c>
      <c r="C1098" t="str">
        <f t="shared" si="306"/>
        <v>-1.14442144590922-528.123245767626i</v>
      </c>
      <c r="D1098" t="str">
        <f t="shared" si="307"/>
        <v>3.47812498050693-292.200422746537i</v>
      </c>
      <c r="E1098" t="str">
        <f t="shared" si="308"/>
        <v>162.469371727818+0.0397825454657718i</v>
      </c>
      <c r="F1098" t="str">
        <f t="shared" si="309"/>
        <v>2.42492492310725-2742.11870718881i</v>
      </c>
      <c r="G1098" t="str">
        <f t="shared" si="310"/>
        <v>0.999999999250418-0.0000273784926377043i</v>
      </c>
      <c r="H1098" t="str">
        <f t="shared" si="311"/>
        <v>1078.75680633788+11.4598399970001i</v>
      </c>
      <c r="I1098" t="str">
        <f t="shared" si="312"/>
        <v>96.0286699312815-8344.78633593238i</v>
      </c>
      <c r="K1098" t="str">
        <f t="shared" si="313"/>
        <v>0.011122660692361-0.000159225892082187i</v>
      </c>
      <c r="L1098" t="str">
        <f t="shared" si="314"/>
        <v>0.00015-5.18085394261413i</v>
      </c>
      <c r="M1098" t="str">
        <f t="shared" si="315"/>
        <v>0.0004-0.914268342814255i</v>
      </c>
      <c r="N1098">
        <f t="shared" si="316"/>
        <v>89.875842586503779</v>
      </c>
      <c r="O1098">
        <f t="shared" si="317"/>
        <v>54.454726067741028</v>
      </c>
      <c r="P1098" s="3">
        <f t="shared" si="318"/>
        <v>54.454726067741028</v>
      </c>
      <c r="Q1098" s="3">
        <f t="shared" si="319"/>
        <v>-90.124157413496221</v>
      </c>
      <c r="R1098">
        <f t="shared" si="320"/>
        <v>89.875842586503779</v>
      </c>
      <c r="S1098">
        <f t="shared" si="321"/>
        <v>5.4467780512024229E-2</v>
      </c>
      <c r="T1098">
        <f t="shared" si="304"/>
        <v>54.454726067741028</v>
      </c>
    </row>
    <row r="1099" spans="1:20" x14ac:dyDescent="0.25">
      <c r="A1099">
        <f t="shared" si="305"/>
        <v>343.53163662909901</v>
      </c>
      <c r="B1099">
        <f t="shared" si="322"/>
        <v>54.674758077969919</v>
      </c>
      <c r="C1099" t="str">
        <f t="shared" si="306"/>
        <v>-1.14441906310914-526.123816666423i</v>
      </c>
      <c r="D1099" t="str">
        <f t="shared" si="307"/>
        <v>3.4781249803585-291.094266516446i</v>
      </c>
      <c r="E1099" t="str">
        <f t="shared" si="308"/>
        <v>162.469370470141+0.0399337512991715i</v>
      </c>
      <c r="F1099" t="str">
        <f t="shared" si="309"/>
        <v>2.42492492309341-2731.7381029033i</v>
      </c>
      <c r="G1099" t="str">
        <f t="shared" si="310"/>
        <v>0.99999999924471-0.0000274825309095706i</v>
      </c>
      <c r="H1099" t="str">
        <f t="shared" si="311"/>
        <v>1078.75760682478+11.503388868525i</v>
      </c>
      <c r="I1099" t="str">
        <f t="shared" si="312"/>
        <v>96.0286868253846-8313.20176608962i</v>
      </c>
      <c r="K1099" t="str">
        <f t="shared" si="313"/>
        <v>0.0111226428837173-0.000159830687811753i</v>
      </c>
      <c r="L1099" t="str">
        <f t="shared" si="314"/>
        <v>0.00015-5.1612412259555i</v>
      </c>
      <c r="M1099" t="str">
        <f t="shared" si="315"/>
        <v>0.0004-0.910807275168618i</v>
      </c>
      <c r="N1099">
        <f t="shared" si="316"/>
        <v>89.875371011881015</v>
      </c>
      <c r="O1099">
        <f t="shared" si="317"/>
        <v>54.421779787615712</v>
      </c>
      <c r="P1099" s="3">
        <f t="shared" si="318"/>
        <v>54.421779787615712</v>
      </c>
      <c r="Q1099" s="3">
        <f t="shared" si="319"/>
        <v>-90.124628988118985</v>
      </c>
      <c r="R1099">
        <f t="shared" si="320"/>
        <v>89.875371011881015</v>
      </c>
      <c r="S1099">
        <f t="shared" si="321"/>
        <v>5.4674758077969919E-2</v>
      </c>
      <c r="T1099">
        <f t="shared" si="304"/>
        <v>54.421779787615712</v>
      </c>
    </row>
    <row r="1100" spans="1:20" x14ac:dyDescent="0.25">
      <c r="A1100">
        <f t="shared" si="305"/>
        <v>344.83705684828959</v>
      </c>
      <c r="B1100">
        <f t="shared" si="322"/>
        <v>54.882522158666205</v>
      </c>
      <c r="C1100" t="str">
        <f t="shared" si="306"/>
        <v>-1.14441666217345-524.131956033497i</v>
      </c>
      <c r="D1100" t="str">
        <f t="shared" si="307"/>
        <v>3.47812498020892-289.992297775105i</v>
      </c>
      <c r="E1100" t="str">
        <f t="shared" si="308"/>
        <v>162.469369202896+0.0400855320826533i</v>
      </c>
      <c r="F1100" t="str">
        <f t="shared" si="309"/>
        <v>2.42492492307946-2721.39679558752i</v>
      </c>
      <c r="G1100" t="str">
        <f t="shared" si="310"/>
        <v>0.999999999238959-0.0000275869645268684i</v>
      </c>
      <c r="H1100" t="str">
        <f t="shared" si="311"/>
        <v>1078.7584134077+11.5471032426907i</v>
      </c>
      <c r="I1100" t="str">
        <f t="shared" si="312"/>
        <v>96.0287038481178-8281.73678445092i</v>
      </c>
      <c r="K1100" t="str">
        <f t="shared" si="313"/>
        <v>0.01112262493953-0.000160437778760248i</v>
      </c>
      <c r="L1100" t="str">
        <f t="shared" si="314"/>
        <v>0.00015-5.14170275548467i</v>
      </c>
      <c r="M1100" t="str">
        <f t="shared" si="315"/>
        <v>0.0004-0.907359309791413i</v>
      </c>
      <c r="N1100">
        <f t="shared" si="316"/>
        <v>89.874897647832171</v>
      </c>
      <c r="O1100">
        <f t="shared" si="317"/>
        <v>54.388833488817681</v>
      </c>
      <c r="P1100" s="3">
        <f t="shared" si="318"/>
        <v>54.388833488817681</v>
      </c>
      <c r="Q1100" s="3">
        <f t="shared" si="319"/>
        <v>-90.125102352167829</v>
      </c>
      <c r="R1100">
        <f t="shared" si="320"/>
        <v>89.874897647832171</v>
      </c>
      <c r="S1100">
        <f t="shared" si="321"/>
        <v>5.4882522158666208E-2</v>
      </c>
      <c r="T1100">
        <f t="shared" si="304"/>
        <v>54.388833488817681</v>
      </c>
    </row>
    <row r="1101" spans="1:20" x14ac:dyDescent="0.25">
      <c r="A1101">
        <f t="shared" si="305"/>
        <v>346.14743766431309</v>
      </c>
      <c r="B1101">
        <f t="shared" si="322"/>
        <v>55.091075742869137</v>
      </c>
      <c r="C1101" t="str">
        <f t="shared" si="306"/>
        <v>-1.14441424296411-522.147635215273i</v>
      </c>
      <c r="D1101" t="str">
        <f t="shared" si="307"/>
        <v>3.47812498005825-288.894500670327i</v>
      </c>
      <c r="E1101" t="str">
        <f t="shared" si="308"/>
        <v>162.469367926009+0.0402378900052353i</v>
      </c>
      <c r="F1101" t="str">
        <f t="shared" si="309"/>
        <v>2.42492492306541-2711.09463647828i</v>
      </c>
      <c r="G1101" t="str">
        <f t="shared" si="310"/>
        <v>0.999999999233165-0.0000276917949919099i</v>
      </c>
      <c r="H1101" t="str">
        <f t="shared" si="311"/>
        <v>1078.75922613307+11.5909837486009i</v>
      </c>
      <c r="I1101" t="str">
        <f t="shared" si="312"/>
        <v>96.02872100046-8250.39093838199i</v>
      </c>
      <c r="K1101" t="str">
        <f t="shared" si="313"/>
        <v>0.0111226068587679-0.000161047173615134i</v>
      </c>
      <c r="L1101" t="str">
        <f t="shared" si="314"/>
        <v>0.00015-5.12223825013414i</v>
      </c>
      <c r="M1101" t="str">
        <f t="shared" si="315"/>
        <v>0.0004-0.903924397082501i</v>
      </c>
      <c r="N1101">
        <f t="shared" si="316"/>
        <v>89.874422487586756</v>
      </c>
      <c r="O1101">
        <f t="shared" si="317"/>
        <v>54.355887171204913</v>
      </c>
      <c r="P1101" s="3">
        <f t="shared" si="318"/>
        <v>54.355887171204913</v>
      </c>
      <c r="Q1101" s="3">
        <f t="shared" si="319"/>
        <v>-90.125577512413244</v>
      </c>
      <c r="R1101">
        <f t="shared" si="320"/>
        <v>89.874422487586756</v>
      </c>
      <c r="S1101">
        <f t="shared" si="321"/>
        <v>5.5091075742869137E-2</v>
      </c>
      <c r="T1101">
        <f t="shared" si="304"/>
        <v>54.355887171204913</v>
      </c>
    </row>
    <row r="1102" spans="1:20" x14ac:dyDescent="0.25">
      <c r="A1102">
        <f t="shared" si="305"/>
        <v>347.46279792743746</v>
      </c>
      <c r="B1102">
        <f t="shared" si="322"/>
        <v>55.300421830692038</v>
      </c>
      <c r="C1102" t="str">
        <f t="shared" si="306"/>
        <v>-1.14441180534222-520.170825666626i</v>
      </c>
      <c r="D1102" t="str">
        <f t="shared" si="307"/>
        <v>3.47812497990639-287.80085940993i</v>
      </c>
      <c r="E1102" t="str">
        <f t="shared" si="308"/>
        <v>162.469366639406+0.040390827264312i</v>
      </c>
      <c r="F1102" t="str">
        <f t="shared" si="309"/>
        <v>2.42492492305125-2700.83147737557i</v>
      </c>
      <c r="G1102" t="str">
        <f t="shared" si="310"/>
        <v>0.999999999227325-0.0000277970238127169i</v>
      </c>
      <c r="H1102" t="str">
        <f t="shared" si="311"/>
        <v>1078.76004504767+11.6350310177524i</v>
      </c>
      <c r="I1102" t="str">
        <f t="shared" si="312"/>
        <v>96.0287382834001-8219.16377696238i</v>
      </c>
      <c r="K1102" t="str">
        <f t="shared" si="313"/>
        <v>0.0111225886403919-0.000161658881096494i</v>
      </c>
      <c r="L1102" t="str">
        <f t="shared" si="314"/>
        <v>0.00015-5.10284742990052i</v>
      </c>
      <c r="M1102" t="str">
        <f t="shared" si="315"/>
        <v>0.0004-0.900502487629505i</v>
      </c>
      <c r="N1102">
        <f t="shared" si="316"/>
        <v>89.873945524348741</v>
      </c>
      <c r="O1102">
        <f t="shared" si="317"/>
        <v>54.322940834634068</v>
      </c>
      <c r="P1102" s="3">
        <f t="shared" si="318"/>
        <v>54.322940834634068</v>
      </c>
      <c r="Q1102" s="3">
        <f t="shared" si="319"/>
        <v>-90.126054475651259</v>
      </c>
      <c r="R1102">
        <f t="shared" si="320"/>
        <v>89.873945524348741</v>
      </c>
      <c r="S1102">
        <f t="shared" si="321"/>
        <v>5.5300421830692038E-2</v>
      </c>
      <c r="T1102">
        <f t="shared" si="304"/>
        <v>54.322940834634068</v>
      </c>
    </row>
    <row r="1103" spans="1:20" x14ac:dyDescent="0.25">
      <c r="A1103">
        <f t="shared" si="305"/>
        <v>348.78315655956175</v>
      </c>
      <c r="B1103">
        <f t="shared" si="322"/>
        <v>55.51056343364867</v>
      </c>
      <c r="C1103" t="str">
        <f t="shared" si="306"/>
        <v>-1.14440934916766-518.201498950496i</v>
      </c>
      <c r="D1103" t="str">
        <f t="shared" si="307"/>
        <v>3.4781249797534-286.711358261515i</v>
      </c>
      <c r="E1103" t="str">
        <f t="shared" si="308"/>
        <v>162.469365343015+0.040544346065637i</v>
      </c>
      <c r="F1103" t="str">
        <f t="shared" si="309"/>
        <v>2.42492492303698-2690.60717064039i</v>
      </c>
      <c r="G1103" t="str">
        <f t="shared" si="310"/>
        <v>0.999999999221442-0.0000279026525030411i</v>
      </c>
      <c r="H1103" t="str">
        <f t="shared" si="311"/>
        <v>1078.76087019866+11.6792456840434i</v>
      </c>
      <c r="I1103" t="str">
        <f t="shared" si="312"/>
        <v>96.0287556979301-8188.05485097908i</v>
      </c>
      <c r="K1103" t="str">
        <f t="shared" si="313"/>
        <v>0.0111225702833551-0.00016227290995715i</v>
      </c>
      <c r="L1103" t="str">
        <f t="shared" si="314"/>
        <v>0.00015-5.08353001584033i</v>
      </c>
      <c r="M1103" t="str">
        <f t="shared" si="315"/>
        <v>0.0004-0.897093532207118i</v>
      </c>
      <c r="N1103">
        <f t="shared" si="316"/>
        <v>89.873466751296689</v>
      </c>
      <c r="O1103">
        <f t="shared" si="317"/>
        <v>54.289994478960956</v>
      </c>
      <c r="P1103" s="3">
        <f t="shared" si="318"/>
        <v>54.289994478960956</v>
      </c>
      <c r="Q1103" s="3">
        <f t="shared" si="319"/>
        <v>-90.126533248703311</v>
      </c>
      <c r="R1103">
        <f t="shared" si="320"/>
        <v>89.873466751296689</v>
      </c>
      <c r="S1103">
        <f t="shared" si="321"/>
        <v>5.5510563433648671E-2</v>
      </c>
      <c r="T1103">
        <f t="shared" si="304"/>
        <v>54.289994478960956</v>
      </c>
    </row>
    <row r="1104" spans="1:20" x14ac:dyDescent="0.25">
      <c r="A1104">
        <f t="shared" si="305"/>
        <v>350.10853255448808</v>
      </c>
      <c r="B1104">
        <f t="shared" si="322"/>
        <v>55.721503574696534</v>
      </c>
      <c r="C1104" t="str">
        <f t="shared" si="306"/>
        <v>-1.14440687429916-516.239626737478i</v>
      </c>
      <c r="D1104" t="str">
        <f t="shared" si="307"/>
        <v>3.47812497959923-285.625981552247i</v>
      </c>
      <c r="E1104" t="str">
        <f t="shared" si="308"/>
        <v>162.469364036761+0.0406984486234662i</v>
      </c>
      <c r="F1104" t="str">
        <f t="shared" si="309"/>
        <v>2.4249249230226-2680.42156919267i</v>
      </c>
      <c r="G1104" t="str">
        <f t="shared" si="310"/>
        <v>0.999999999215514-0.0000280086825823867i</v>
      </c>
      <c r="H1104" t="str">
        <f t="shared" si="311"/>
        <v>1078.76170163349+11.723628383783i</v>
      </c>
      <c r="I1104" t="str">
        <f t="shared" si="312"/>
        <v>96.0287732450487-8157.06371291947i</v>
      </c>
      <c r="K1104" t="str">
        <f t="shared" si="313"/>
        <v>0.0111225517866028-0.00016288926898278i</v>
      </c>
      <c r="L1104" t="str">
        <f t="shared" si="314"/>
        <v>0.00015-5.06428573006609i</v>
      </c>
      <c r="M1104" t="str">
        <f t="shared" si="315"/>
        <v>0.0004-0.893697481776371i</v>
      </c>
      <c r="N1104">
        <f t="shared" si="316"/>
        <v>89.872986161583611</v>
      </c>
      <c r="O1104">
        <f t="shared" si="317"/>
        <v>54.257048104040479</v>
      </c>
      <c r="P1104" s="3">
        <f t="shared" si="318"/>
        <v>54.257048104040479</v>
      </c>
      <c r="Q1104" s="3">
        <f t="shared" si="319"/>
        <v>-90.127013838416389</v>
      </c>
      <c r="R1104">
        <f t="shared" si="320"/>
        <v>89.872986161583611</v>
      </c>
      <c r="S1104">
        <f t="shared" si="321"/>
        <v>5.5721503574696532E-2</v>
      </c>
      <c r="T1104">
        <f t="shared" si="304"/>
        <v>54.257048104040479</v>
      </c>
    </row>
    <row r="1105" spans="1:20" x14ac:dyDescent="0.25">
      <c r="A1105">
        <f t="shared" si="305"/>
        <v>351.43894497819514</v>
      </c>
      <c r="B1105">
        <f t="shared" si="322"/>
        <v>55.933245288280382</v>
      </c>
      <c r="C1105" t="str">
        <f t="shared" si="306"/>
        <v>-1.14440438059471-514.285180805362i</v>
      </c>
      <c r="D1105" t="str">
        <f t="shared" si="307"/>
        <v>3.47812497944388-284.544713668614i</v>
      </c>
      <c r="E1105" t="str">
        <f t="shared" si="308"/>
        <v>162.469362720567+0.0408531371604533i</v>
      </c>
      <c r="F1105" t="str">
        <f t="shared" si="309"/>
        <v>2.42492492300812-2670.2745265091i</v>
      </c>
      <c r="G1105" t="str">
        <f t="shared" si="310"/>
        <v>0.99999999920954-0.0000281151155760317i</v>
      </c>
      <c r="H1105" t="str">
        <f t="shared" si="311"/>
        <v>1078.76253940008+11.7681797557021i</v>
      </c>
      <c r="I1105" t="str">
        <f t="shared" si="312"/>
        <v>96.0287909257736-8126.18991696612i</v>
      </c>
      <c r="K1105" t="str">
        <f t="shared" si="313"/>
        <v>0.0111225331490718-0.000163507966992045i</v>
      </c>
      <c r="L1105" t="str">
        <f t="shared" si="314"/>
        <v>0.00015-5.04511429574226i</v>
      </c>
      <c r="M1105" t="str">
        <f t="shared" si="315"/>
        <v>0.0004-0.89031428748393i</v>
      </c>
      <c r="N1105">
        <f t="shared" si="316"/>
        <v>89.872503748336825</v>
      </c>
      <c r="O1105">
        <f t="shared" si="317"/>
        <v>54.224101709725751</v>
      </c>
      <c r="P1105" s="3">
        <f t="shared" si="318"/>
        <v>54.224101709725751</v>
      </c>
      <c r="Q1105" s="3">
        <f t="shared" si="319"/>
        <v>-90.127496251663175</v>
      </c>
      <c r="R1105">
        <f t="shared" si="320"/>
        <v>89.872503748336825</v>
      </c>
      <c r="S1105">
        <f t="shared" si="321"/>
        <v>5.5933245288280385E-2</v>
      </c>
      <c r="T1105">
        <f t="shared" si="304"/>
        <v>54.224101709725751</v>
      </c>
    </row>
    <row r="1106" spans="1:20" x14ac:dyDescent="0.25">
      <c r="A1106">
        <f t="shared" si="305"/>
        <v>352.77441296911223</v>
      </c>
      <c r="B1106">
        <f t="shared" si="322"/>
        <v>56.145791620375846</v>
      </c>
      <c r="C1106" t="str">
        <f t="shared" si="306"/>
        <v>-1.14440186791081-512.338133038813i</v>
      </c>
      <c r="D1106" t="str">
        <f t="shared" si="307"/>
        <v>3.47812497928735-283.467539056216i</v>
      </c>
      <c r="E1106" t="str">
        <f t="shared" si="308"/>
        <v>162.469361394359+0.0410084139077792i</v>
      </c>
      <c r="F1106" t="str">
        <f t="shared" si="309"/>
        <v>2.42492492299352-2660.16589662107i</v>
      </c>
      <c r="G1106" t="str">
        <f t="shared" si="310"/>
        <v>0.999999999203521-0.0000282219530150508i</v>
      </c>
      <c r="H1106" t="str">
        <f t="shared" si="311"/>
        <v>1078.76338354661+11.8129004409588i</v>
      </c>
      <c r="I1106" t="str">
        <f t="shared" si="312"/>
        <v>96.0288087411127-8095.43301898886i</v>
      </c>
      <c r="K1106" t="str">
        <f t="shared" si="313"/>
        <v>0.0111225143696914-0.000164129012836702i</v>
      </c>
      <c r="L1106" t="str">
        <f t="shared" si="314"/>
        <v>0.00015-5.02601543708136i</v>
      </c>
      <c r="M1106" t="str">
        <f t="shared" si="315"/>
        <v>0.0004-0.886943900661418i</v>
      </c>
      <c r="N1106">
        <f t="shared" si="316"/>
        <v>89.872019504657814</v>
      </c>
      <c r="O1106">
        <f t="shared" si="317"/>
        <v>54.191155295869542</v>
      </c>
      <c r="P1106" s="3">
        <f t="shared" si="318"/>
        <v>54.191155295869542</v>
      </c>
      <c r="Q1106" s="3">
        <f t="shared" si="319"/>
        <v>-90.127980495342186</v>
      </c>
      <c r="R1106">
        <f t="shared" si="320"/>
        <v>89.872019504657814</v>
      </c>
      <c r="S1106">
        <f t="shared" si="321"/>
        <v>5.6145791620375848E-2</v>
      </c>
      <c r="T1106">
        <f t="shared" si="304"/>
        <v>54.191155295869542</v>
      </c>
    </row>
    <row r="1107" spans="1:20" x14ac:dyDescent="0.25">
      <c r="A1107">
        <f t="shared" si="305"/>
        <v>354.11495573839488</v>
      </c>
      <c r="B1107">
        <f t="shared" si="322"/>
        <v>56.359145628533277</v>
      </c>
      <c r="C1107" t="str">
        <f t="shared" si="306"/>
        <v>-1.14439933610335-510.398455428899i</v>
      </c>
      <c r="D1107" t="str">
        <f t="shared" si="307"/>
        <v>3.47812497912964-282.394442219534i</v>
      </c>
      <c r="E1107" t="str">
        <f t="shared" si="308"/>
        <v>162.469360058063+0.0411642811051392i</v>
      </c>
      <c r="F1107" t="str">
        <f t="shared" si="309"/>
        <v>2.42492492297882-2650.09553411254i</v>
      </c>
      <c r="G1107" t="str">
        <f t="shared" si="310"/>
        <v>0.999999999197457-0.0000283291964363362i</v>
      </c>
      <c r="H1107" t="str">
        <f t="shared" si="311"/>
        <v>1078.7642341217+11.8577910831523i</v>
      </c>
      <c r="I1107" t="str">
        <f t="shared" si="312"/>
        <v>96.0288266920996-8064.79257653963i</v>
      </c>
      <c r="K1107" t="str">
        <f t="shared" si="313"/>
        <v>0.0111224954473823-0.000164752415401734i</v>
      </c>
      <c r="L1107" t="str">
        <f t="shared" si="314"/>
        <v>0.00015-5.00698887933986i</v>
      </c>
      <c r="M1107" t="str">
        <f t="shared" si="315"/>
        <v>0.0004-0.883586272824682i</v>
      </c>
      <c r="N1107">
        <f t="shared" si="316"/>
        <v>89.871533423622282</v>
      </c>
      <c r="O1107">
        <f t="shared" si="317"/>
        <v>54.158208862323121</v>
      </c>
      <c r="P1107" s="3">
        <f t="shared" si="318"/>
        <v>54.158208862323121</v>
      </c>
      <c r="Q1107" s="3">
        <f t="shared" si="319"/>
        <v>-90.128466576377718</v>
      </c>
      <c r="R1107">
        <f t="shared" si="320"/>
        <v>89.871533423622282</v>
      </c>
      <c r="S1107">
        <f t="shared" si="321"/>
        <v>5.6359145628533273E-2</v>
      </c>
      <c r="T1107">
        <f t="shared" si="304"/>
        <v>54.158208862323121</v>
      </c>
    </row>
    <row r="1108" spans="1:20" x14ac:dyDescent="0.25">
      <c r="A1108">
        <f t="shared" si="305"/>
        <v>355.46059257020084</v>
      </c>
      <c r="B1108">
        <f t="shared" si="322"/>
        <v>56.573310381921708</v>
      </c>
      <c r="C1108" t="str">
        <f t="shared" si="306"/>
        <v>-1.14439678502667-508.466120072712i</v>
      </c>
      <c r="D1108" t="str">
        <f t="shared" si="307"/>
        <v>3.47812497897072-281.32540772171i</v>
      </c>
      <c r="E1108" t="str">
        <f t="shared" si="308"/>
        <v>162.4693587116+0.0413207410007931i</v>
      </c>
      <c r="F1108" t="str">
        <f t="shared" si="309"/>
        <v>2.424924922964-2640.06329411798i</v>
      </c>
      <c r="G1108" t="str">
        <f t="shared" si="310"/>
        <v>0.999999999191346-0.0000284368473826205i</v>
      </c>
      <c r="H1108" t="str">
        <f t="shared" si="311"/>
        <v>1078.7650911743+11.9028523283278i</v>
      </c>
      <c r="I1108" t="str">
        <f t="shared" si="312"/>
        <v>96.0288447797605-8034.26814884541i</v>
      </c>
      <c r="K1108" t="str">
        <f t="shared" si="313"/>
        <v>0.0111224763810573-0.000165378183605459i</v>
      </c>
      <c r="L1108" t="str">
        <f t="shared" si="314"/>
        <v>0.00015-4.98803434881437i</v>
      </c>
      <c r="M1108" t="str">
        <f t="shared" si="315"/>
        <v>0.0004-0.880241355673125i</v>
      </c>
      <c r="N1108">
        <f t="shared" si="316"/>
        <v>89.871045498279926</v>
      </c>
      <c r="O1108">
        <f t="shared" si="317"/>
        <v>54.125262408936678</v>
      </c>
      <c r="P1108" s="3">
        <f t="shared" si="318"/>
        <v>54.125262408936678</v>
      </c>
      <c r="Q1108" s="3">
        <f t="shared" si="319"/>
        <v>-90.128954501720074</v>
      </c>
      <c r="R1108">
        <f t="shared" si="320"/>
        <v>89.871045498279926</v>
      </c>
      <c r="S1108">
        <f t="shared" si="321"/>
        <v>5.6573310381921711E-2</v>
      </c>
      <c r="T1108">
        <f t="shared" si="304"/>
        <v>54.125262408936678</v>
      </c>
    </row>
    <row r="1109" spans="1:20" x14ac:dyDescent="0.25">
      <c r="A1109">
        <f t="shared" si="305"/>
        <v>356.81134282196763</v>
      </c>
      <c r="B1109">
        <f t="shared" si="322"/>
        <v>56.788288961373013</v>
      </c>
      <c r="C1109" t="str">
        <f t="shared" si="306"/>
        <v>-1.14439421453412-506.541099172963i</v>
      </c>
      <c r="D1109" t="str">
        <f t="shared" si="307"/>
        <v>3.47812497881061-280.260420184324i</v>
      </c>
      <c r="E1109" t="str">
        <f t="shared" si="308"/>
        <v>162.469357354892+0.041477795851627i</v>
      </c>
      <c r="F1109" t="str">
        <f t="shared" si="309"/>
        <v>2.42492492294906-2630.06903232023i</v>
      </c>
      <c r="G1109" t="str">
        <f t="shared" si="310"/>
        <v>0.999999999185188-0.0000285449074024987i</v>
      </c>
      <c r="H1109" t="str">
        <f t="shared" si="311"/>
        <v>1078.76595475374+11.9480848249892i</v>
      </c>
      <c r="I1109" t="str">
        <f t="shared" si="312"/>
        <v>96.0288630051386-8003.85929680203i</v>
      </c>
      <c r="K1109" t="str">
        <f t="shared" si="313"/>
        <v>0.0111224571696208-0.000166006326399664i</v>
      </c>
      <c r="L1109" t="str">
        <f t="shared" si="314"/>
        <v>0.00015-4.96915157283758i</v>
      </c>
      <c r="M1109" t="str">
        <f t="shared" si="315"/>
        <v>0.0004-0.876909101088984i</v>
      </c>
      <c r="N1109">
        <f t="shared" si="316"/>
        <v>89.870555721654483</v>
      </c>
      <c r="O1109">
        <f t="shared" si="317"/>
        <v>54.092315935559185</v>
      </c>
      <c r="P1109" s="3">
        <f t="shared" si="318"/>
        <v>54.092315935559185</v>
      </c>
      <c r="Q1109" s="3">
        <f t="shared" si="319"/>
        <v>-90.129444278345517</v>
      </c>
      <c r="R1109">
        <f t="shared" si="320"/>
        <v>89.870555721654483</v>
      </c>
      <c r="S1109">
        <f t="shared" si="321"/>
        <v>5.6788288961373015E-2</v>
      </c>
      <c r="T1109">
        <f t="shared" si="304"/>
        <v>54.092315935559185</v>
      </c>
    </row>
    <row r="1110" spans="1:20" x14ac:dyDescent="0.25">
      <c r="A1110">
        <f t="shared" si="305"/>
        <v>358.16722592469108</v>
      </c>
      <c r="B1110">
        <f t="shared" si="322"/>
        <v>57.004084459426231</v>
      </c>
      <c r="C1110" t="str">
        <f t="shared" si="306"/>
        <v>-1.14439162447807-504.623365037582i</v>
      </c>
      <c r="D1110" t="str">
        <f t="shared" si="307"/>
        <v>3.47812497864926-279.199464287173i</v>
      </c>
      <c r="E1110" t="str">
        <f t="shared" si="308"/>
        <v>162.469355987861+0.0416354479231352i</v>
      </c>
      <c r="F1110" t="str">
        <f t="shared" si="309"/>
        <v>2.42492492293402-2620.11260494849i</v>
      </c>
      <c r="G1110" t="str">
        <f t="shared" si="310"/>
        <v>0.999999999178984-0.0000286533780504504i</v>
      </c>
      <c r="H1110" t="str">
        <f t="shared" si="311"/>
        <v>1078.76682490975+11.9934892241065i</v>
      </c>
      <c r="I1110" t="str">
        <f t="shared" si="312"/>
        <v>96.0288813692812-7973.56558296818i</v>
      </c>
      <c r="K1110" t="str">
        <f t="shared" si="313"/>
        <v>0.0111224378119688-0.00016663685276972i</v>
      </c>
      <c r="L1110" t="str">
        <f t="shared" si="314"/>
        <v>0.00015-4.95034027977444i</v>
      </c>
      <c r="M1110" t="str">
        <f t="shared" si="315"/>
        <v>0.0004-0.873589461136668i</v>
      </c>
      <c r="N1110">
        <f t="shared" si="316"/>
        <v>89.870064086743469</v>
      </c>
      <c r="O1110">
        <f t="shared" si="317"/>
        <v>54.059369442038474</v>
      </c>
      <c r="P1110" s="3">
        <f t="shared" si="318"/>
        <v>54.059369442038474</v>
      </c>
      <c r="Q1110" s="3">
        <f t="shared" si="319"/>
        <v>-90.129935913256531</v>
      </c>
      <c r="R1110">
        <f t="shared" si="320"/>
        <v>89.870064086743469</v>
      </c>
      <c r="S1110">
        <f t="shared" si="321"/>
        <v>5.700408445942623E-2</v>
      </c>
      <c r="T1110">
        <f t="shared" si="304"/>
        <v>54.059369442038474</v>
      </c>
    </row>
    <row r="1111" spans="1:20" x14ac:dyDescent="0.25">
      <c r="A1111">
        <f t="shared" si="305"/>
        <v>359.52826138320495</v>
      </c>
      <c r="B1111">
        <f t="shared" si="322"/>
        <v>57.220699980372054</v>
      </c>
      <c r="C1111" t="str">
        <f t="shared" si="306"/>
        <v>-1.14438901470972-502.712890079337i</v>
      </c>
      <c r="D1111" t="str">
        <f t="shared" si="307"/>
        <v>3.47812497848669-278.142524768049i</v>
      </c>
      <c r="E1111" t="str">
        <f t="shared" si="308"/>
        <v>162.469354610431+0.0417936994894464i</v>
      </c>
      <c r="F1111" t="str">
        <f t="shared" si="309"/>
        <v>2.42492492291886-2610.19386877621i</v>
      </c>
      <c r="G1111" t="str">
        <f t="shared" si="310"/>
        <v>0.999999999172732-0.0000287622608868623i</v>
      </c>
      <c r="H1111" t="str">
        <f t="shared" si="311"/>
        <v>1078.76770169241+12.0390661791262i</v>
      </c>
      <c r="I1111" t="str">
        <f t="shared" si="312"/>
        <v>96.0288998732458-7943.38657155862i</v>
      </c>
      <c r="K1111" t="str">
        <f t="shared" si="313"/>
        <v>0.0111224183069891-0.00016726977173471i</v>
      </c>
      <c r="L1111" t="str">
        <f t="shared" si="314"/>
        <v>0.00015-4.93160019901816i</v>
      </c>
      <c r="M1111" t="str">
        <f t="shared" si="315"/>
        <v>0.0004-0.870282388062033i</v>
      </c>
      <c r="N1111">
        <f t="shared" si="316"/>
        <v>89.869570586518108</v>
      </c>
      <c r="O1111">
        <f t="shared" si="317"/>
        <v>54.026422928221471</v>
      </c>
      <c r="P1111" s="3">
        <f t="shared" si="318"/>
        <v>54.026422928221471</v>
      </c>
      <c r="Q1111" s="3">
        <f t="shared" si="319"/>
        <v>-90.130429413481892</v>
      </c>
      <c r="R1111">
        <f t="shared" si="320"/>
        <v>89.869570586518108</v>
      </c>
      <c r="S1111">
        <f t="shared" si="321"/>
        <v>5.7220699980372054E-2</v>
      </c>
      <c r="T1111">
        <f t="shared" si="304"/>
        <v>54.026422928221471</v>
      </c>
    </row>
    <row r="1112" spans="1:20" x14ac:dyDescent="0.25">
      <c r="A1112">
        <f t="shared" si="305"/>
        <v>360.89446877646111</v>
      </c>
      <c r="B1112">
        <f t="shared" si="322"/>
        <v>57.438138640297467</v>
      </c>
      <c r="C1112" t="str">
        <f t="shared" si="306"/>
        <v>-1.14438638507919-500.809646815411i</v>
      </c>
      <c r="D1112" t="str">
        <f t="shared" si="307"/>
        <v>3.47812497832286-277.089586422524i</v>
      </c>
      <c r="E1112" t="str">
        <f t="shared" si="308"/>
        <v>162.469353222521+0.0419525528334303i</v>
      </c>
      <c r="F1112" t="str">
        <f t="shared" si="309"/>
        <v>2.42492492290359-2600.31268111904i</v>
      </c>
      <c r="G1112" t="str">
        <f t="shared" si="310"/>
        <v>0.999999999166433-0.0000288715574780505i</v>
      </c>
      <c r="H1112" t="str">
        <f t="shared" si="311"/>
        <v>1078.76858515218+12.0848163459804i</v>
      </c>
      <c r="I1112" t="str">
        <f t="shared" si="312"/>
        <v>96.0289185180981-7913.32182843812i</v>
      </c>
      <c r="K1112" t="str">
        <f t="shared" si="313"/>
        <v>0.011122398653561-0.000167905092347549i</v>
      </c>
      <c r="L1112" t="str">
        <f t="shared" si="314"/>
        <v>0.00015-4.91293106098643i</v>
      </c>
      <c r="M1112" t="str">
        <f t="shared" si="315"/>
        <v>0.0004-0.866987834291722i</v>
      </c>
      <c r="N1112">
        <f t="shared" si="316"/>
        <v>89.869075213923409</v>
      </c>
      <c r="O1112">
        <f t="shared" si="317"/>
        <v>53.993476393953742</v>
      </c>
      <c r="P1112" s="3">
        <f t="shared" si="318"/>
        <v>53.993476393953742</v>
      </c>
      <c r="Q1112" s="3">
        <f t="shared" si="319"/>
        <v>-90.130924786076591</v>
      </c>
      <c r="R1112">
        <f t="shared" si="320"/>
        <v>89.869075213923409</v>
      </c>
      <c r="S1112">
        <f t="shared" si="321"/>
        <v>5.7438138640297468E-2</v>
      </c>
      <c r="T1112">
        <f t="shared" si="304"/>
        <v>53.993476393953742</v>
      </c>
    </row>
    <row r="1113" spans="1:20" x14ac:dyDescent="0.25">
      <c r="A1113">
        <f t="shared" si="305"/>
        <v>362.26586775781163</v>
      </c>
      <c r="B1113">
        <f t="shared" si="322"/>
        <v>57.656403567130596</v>
      </c>
      <c r="C1113" t="str">
        <f t="shared" si="306"/>
        <v>-1.14438373543536-498.913607867012i</v>
      </c>
      <c r="D1113" t="str">
        <f t="shared" si="307"/>
        <v>3.47812497815781-276.040634103724i</v>
      </c>
      <c r="E1113" t="str">
        <f t="shared" si="308"/>
        <v>162.469351824053+0.0421120102466324i</v>
      </c>
      <c r="F1113" t="str">
        <f t="shared" si="309"/>
        <v>2.42492492288819-2590.46889983277i</v>
      </c>
      <c r="G1113" t="str">
        <f t="shared" si="310"/>
        <v>0.999999999160086-0.0000289812693962831i</v>
      </c>
      <c r="H1113" t="str">
        <f t="shared" si="311"/>
        <v>1078.76947533993+12.1307403830959i</v>
      </c>
      <c r="I1113" t="str">
        <f t="shared" si="312"/>
        <v>96.028937304909-7883.37092111541i</v>
      </c>
      <c r="K1113" t="str">
        <f t="shared" si="313"/>
        <v>0.0111223788505551-0.000168542823695105i</v>
      </c>
      <c r="L1113" t="str">
        <f t="shared" si="314"/>
        <v>0.00015-4.89433259711737i</v>
      </c>
      <c r="M1113" t="str">
        <f t="shared" si="315"/>
        <v>0.0004-0.863705752432475i</v>
      </c>
      <c r="N1113">
        <f t="shared" si="316"/>
        <v>89.868577961877918</v>
      </c>
      <c r="O1113">
        <f t="shared" si="317"/>
        <v>53.960529839079626</v>
      </c>
      <c r="P1113" s="3">
        <f t="shared" si="318"/>
        <v>53.960529839079626</v>
      </c>
      <c r="Q1113" s="3">
        <f t="shared" si="319"/>
        <v>-90.131422038122082</v>
      </c>
      <c r="R1113">
        <f t="shared" si="320"/>
        <v>89.868577961877918</v>
      </c>
      <c r="S1113">
        <f t="shared" si="321"/>
        <v>5.7656403567130594E-2</v>
      </c>
      <c r="T1113">
        <f t="shared" si="304"/>
        <v>53.960529839079626</v>
      </c>
    </row>
    <row r="1114" spans="1:20" x14ac:dyDescent="0.25">
      <c r="A1114">
        <f t="shared" si="305"/>
        <v>363.64247805529135</v>
      </c>
      <c r="B1114">
        <f t="shared" si="322"/>
        <v>57.875497900685694</v>
      </c>
      <c r="C1114" t="str">
        <f t="shared" si="306"/>
        <v>-1.14438106562586-497.024745958997i</v>
      </c>
      <c r="D1114" t="str">
        <f t="shared" si="307"/>
        <v>3.4781249779915-274.995652722121i</v>
      </c>
      <c r="E1114" t="str">
        <f t="shared" si="308"/>
        <v>162.469350414946+0.0422720740294363i</v>
      </c>
      <c r="F1114" t="str">
        <f t="shared" si="309"/>
        <v>2.42492492287269-2580.66238331131i</v>
      </c>
      <c r="G1114" t="str">
        <f t="shared" si="310"/>
        <v>0.999999999153691-0.000029091398219803i</v>
      </c>
      <c r="H1114" t="str">
        <f t="shared" si="311"/>
        <v>1078.77037230691+12.1768389514041i</v>
      </c>
      <c r="I1114" t="str">
        <f t="shared" si="312"/>
        <v>96.0289562347586-7853.53341873678i</v>
      </c>
      <c r="K1114" t="str">
        <f t="shared" si="313"/>
        <v>0.0111223588968336-0.000169182974898325i</v>
      </c>
      <c r="L1114" t="str">
        <f t="shared" si="314"/>
        <v>0.00015-4.87580453986589i</v>
      </c>
      <c r="M1114" t="str">
        <f t="shared" si="315"/>
        <v>0.0004-0.860436095270452i</v>
      </c>
      <c r="N1114">
        <f t="shared" si="316"/>
        <v>89.868078823273578</v>
      </c>
      <c r="O1114">
        <f t="shared" si="317"/>
        <v>53.927583263442422</v>
      </c>
      <c r="P1114" s="3">
        <f t="shared" si="318"/>
        <v>53.927583263442422</v>
      </c>
      <c r="Q1114" s="3">
        <f t="shared" si="319"/>
        <v>-90.131921176726422</v>
      </c>
      <c r="R1114">
        <f t="shared" si="320"/>
        <v>89.868078823273578</v>
      </c>
      <c r="S1114">
        <f t="shared" si="321"/>
        <v>5.7875497900685698E-2</v>
      </c>
      <c r="T1114">
        <f t="shared" si="304"/>
        <v>53.927583263442422</v>
      </c>
    </row>
    <row r="1115" spans="1:20" x14ac:dyDescent="0.25">
      <c r="A1115">
        <f t="shared" si="305"/>
        <v>365.02431947190144</v>
      </c>
      <c r="B1115">
        <f t="shared" si="322"/>
        <v>58.0954247927083</v>
      </c>
      <c r="C1115" t="str">
        <f t="shared" si="306"/>
        <v>-1.14437837549735-495.143033919451i</v>
      </c>
      <c r="D1115" t="str">
        <f t="shared" si="307"/>
        <v>3.47812497782393-273.954627245304i</v>
      </c>
      <c r="E1115" t="str">
        <f t="shared" si="308"/>
        <v>162.469348995117+0.0424327464909522i</v>
      </c>
      <c r="F1115" t="str">
        <f t="shared" si="309"/>
        <v>2.42492492285707-2570.89299048463i</v>
      </c>
      <c r="G1115" t="str">
        <f t="shared" si="310"/>
        <v>0.999999999147246-0.00002920194553285i</v>
      </c>
      <c r="H1115" t="str">
        <f t="shared" si="311"/>
        <v>1078.77127610474+12.2231127143508i</v>
      </c>
      <c r="I1115" t="str">
        <f t="shared" si="312"/>
        <v>96.028975308737-7823.80889207971i</v>
      </c>
      <c r="K1115" t="str">
        <f t="shared" si="313"/>
        <v>0.0111223387912501-0.000169825555112365i</v>
      </c>
      <c r="L1115" t="str">
        <f t="shared" si="314"/>
        <v>0.00015-4.85734662269964i</v>
      </c>
      <c r="M1115" t="str">
        <f t="shared" si="315"/>
        <v>0.0004-0.857178815770521i</v>
      </c>
      <c r="N1115">
        <f t="shared" si="316"/>
        <v>89.867577790975844</v>
      </c>
      <c r="O1115">
        <f t="shared" si="317"/>
        <v>53.894636666884026</v>
      </c>
      <c r="P1115" s="3">
        <f t="shared" si="318"/>
        <v>53.894636666884026</v>
      </c>
      <c r="Q1115" s="3">
        <f t="shared" si="319"/>
        <v>-90.132422209024156</v>
      </c>
      <c r="R1115">
        <f t="shared" si="320"/>
        <v>89.867577790975844</v>
      </c>
      <c r="S1115">
        <f t="shared" si="321"/>
        <v>5.8095424792708301E-2</v>
      </c>
      <c r="T1115">
        <f t="shared" si="304"/>
        <v>53.894636666884026</v>
      </c>
    </row>
    <row r="1116" spans="1:20" x14ac:dyDescent="0.25">
      <c r="A1116">
        <f t="shared" si="305"/>
        <v>366.41141188589467</v>
      </c>
      <c r="B1116">
        <f t="shared" si="322"/>
        <v>58.316187406920591</v>
      </c>
      <c r="C1116" t="str">
        <f t="shared" si="306"/>
        <v>-1.14437566489531-493.26844467932i</v>
      </c>
      <c r="D1116" t="str">
        <f t="shared" si="307"/>
        <v>3.47812497765505-272.917542697772i</v>
      </c>
      <c r="E1116" t="str">
        <f t="shared" si="308"/>
        <v>162.469347564486+0.0425940299491831i</v>
      </c>
      <c r="F1116" t="str">
        <f t="shared" si="309"/>
        <v>2.42492492284131-2561.16058081672i</v>
      </c>
      <c r="G1116" t="str">
        <f t="shared" si="310"/>
        <v>0.999999999140753-0.0000293129129256846i</v>
      </c>
      <c r="H1116" t="str">
        <f t="shared" si="311"/>
        <v>1078.77218678546+12.2695623379056i</v>
      </c>
      <c r="I1116" t="str">
        <f t="shared" si="312"/>
        <v>96.0289945279426-7794.19691354703i</v>
      </c>
      <c r="K1116" t="str">
        <f t="shared" si="313"/>
        <v>0.0111223185326492-0.000170470573526706i</v>
      </c>
      <c r="L1116" t="str">
        <f t="shared" si="314"/>
        <v>0.00015-4.83895858009526i</v>
      </c>
      <c r="M1116" t="str">
        <f t="shared" si="315"/>
        <v>0.0004-0.853933867075635i</v>
      </c>
      <c r="N1116">
        <f t="shared" si="316"/>
        <v>89.867074857823312</v>
      </c>
      <c r="O1116">
        <f t="shared" si="317"/>
        <v>53.861690049245226</v>
      </c>
      <c r="P1116" s="3">
        <f t="shared" si="318"/>
        <v>53.861690049245226</v>
      </c>
      <c r="Q1116" s="3">
        <f t="shared" si="319"/>
        <v>-90.132925142176688</v>
      </c>
      <c r="R1116">
        <f t="shared" si="320"/>
        <v>89.867074857823312</v>
      </c>
      <c r="S1116">
        <f t="shared" si="321"/>
        <v>5.8316187406920593E-2</v>
      </c>
      <c r="T1116">
        <f t="shared" si="304"/>
        <v>53.861690049245226</v>
      </c>
    </row>
    <row r="1117" spans="1:20" x14ac:dyDescent="0.25">
      <c r="A1117">
        <f t="shared" si="305"/>
        <v>367.8037752510611</v>
      </c>
      <c r="B1117">
        <f t="shared" si="322"/>
        <v>58.537788919066891</v>
      </c>
      <c r="C1117" t="str">
        <f t="shared" si="306"/>
        <v>-1.14437293366404-491.400951272039i</v>
      </c>
      <c r="D1117" t="str">
        <f t="shared" si="307"/>
        <v>3.4781249774849-271.884384160719i</v>
      </c>
      <c r="E1117" t="str">
        <f t="shared" si="308"/>
        <v>162.469346122974+0.0427559267309071i</v>
      </c>
      <c r="F1117" t="str">
        <f t="shared" si="309"/>
        <v>2.42492492282545-2551.46501430361i</v>
      </c>
      <c r="G1117" t="str">
        <f t="shared" si="310"/>
        <v>0.999999999134211-0.0000294243019946096i</v>
      </c>
      <c r="H1117" t="str">
        <f t="shared" si="311"/>
        <v>1078.77310440149+12.3161884905706i</v>
      </c>
      <c r="I1117" t="str">
        <f t="shared" si="312"/>
        <v>96.0290138934776-7764.69705716058i</v>
      </c>
      <c r="K1117" t="str">
        <f t="shared" si="313"/>
        <v>0.0111222981198671-0.000171118039365283i</v>
      </c>
      <c r="L1117" t="str">
        <f t="shared" si="314"/>
        <v>0.00015-4.82064014753465i</v>
      </c>
      <c r="M1117" t="str">
        <f t="shared" si="315"/>
        <v>0.0004-0.850701202506113i</v>
      </c>
      <c r="N1117">
        <f t="shared" si="316"/>
        <v>89.866570016627847</v>
      </c>
      <c r="O1117">
        <f t="shared" si="317"/>
        <v>53.828743410366052</v>
      </c>
      <c r="P1117" s="3">
        <f t="shared" si="318"/>
        <v>53.828743410366052</v>
      </c>
      <c r="Q1117" s="3">
        <f t="shared" si="319"/>
        <v>-90.133429983372153</v>
      </c>
      <c r="R1117">
        <f t="shared" si="320"/>
        <v>89.866570016627847</v>
      </c>
      <c r="S1117">
        <f t="shared" si="321"/>
        <v>5.8537788919066892E-2</v>
      </c>
      <c r="T1117">
        <f t="shared" si="304"/>
        <v>53.828743410366052</v>
      </c>
    </row>
    <row r="1118" spans="1:20" x14ac:dyDescent="0.25">
      <c r="A1118">
        <f t="shared" si="305"/>
        <v>369.20142959701514</v>
      </c>
      <c r="B1118">
        <f t="shared" si="322"/>
        <v>58.760232516959348</v>
      </c>
      <c r="C1118" t="str">
        <f t="shared" si="306"/>
        <v>-1.14437018164649-489.54052683307i</v>
      </c>
      <c r="D1118" t="str">
        <f t="shared" si="307"/>
        <v>3.47812497731346-270.855136771809i</v>
      </c>
      <c r="E1118" t="str">
        <f t="shared" si="308"/>
        <v>162.469344670493+0.0429184391719079i</v>
      </c>
      <c r="F1118" t="str">
        <f t="shared" si="309"/>
        <v>2.42492492280947-2541.80615147133i</v>
      </c>
      <c r="G1118" t="str">
        <f t="shared" si="310"/>
        <v>0.999999999127618-0.0000295361143419944i</v>
      </c>
      <c r="H1118" t="str">
        <f t="shared" si="311"/>
        <v>1078.77402900564+12.3629918433917i</v>
      </c>
      <c r="I1118" t="str">
        <f t="shared" si="312"/>
        <v>96.0290334064582-7735.30889855502i</v>
      </c>
      <c r="K1118" t="str">
        <f t="shared" si="313"/>
        <v>0.0111222775517309-0.000171767961886614i</v>
      </c>
      <c r="L1118" t="str">
        <f t="shared" si="314"/>
        <v>0.00015-4.80239106150092i</v>
      </c>
      <c r="M1118" t="str">
        <f t="shared" si="315"/>
        <v>0.0004-0.847480775558988i</v>
      </c>
      <c r="N1118">
        <f t="shared" si="316"/>
        <v>89.866063260174386</v>
      </c>
      <c r="O1118">
        <f t="shared" si="317"/>
        <v>53.795796750084449</v>
      </c>
      <c r="P1118" s="3">
        <f t="shared" si="318"/>
        <v>53.795796750084449</v>
      </c>
      <c r="Q1118" s="3">
        <f t="shared" si="319"/>
        <v>-90.133936739825614</v>
      </c>
      <c r="R1118">
        <f t="shared" si="320"/>
        <v>89.866063260174386</v>
      </c>
      <c r="S1118">
        <f t="shared" si="321"/>
        <v>5.8760232516959346E-2</v>
      </c>
      <c r="T1118">
        <f t="shared" si="304"/>
        <v>53.795796750084449</v>
      </c>
    </row>
    <row r="1119" spans="1:20" x14ac:dyDescent="0.25">
      <c r="A1119">
        <f t="shared" si="305"/>
        <v>370.60439502948384</v>
      </c>
      <c r="B1119">
        <f t="shared" si="322"/>
        <v>58.983521400523799</v>
      </c>
      <c r="C1119" t="str">
        <f t="shared" si="306"/>
        <v>-1.1443674086847-487.687144599604i</v>
      </c>
      <c r="D1119" t="str">
        <f t="shared" si="307"/>
        <v>3.47812497714071-269.829785724974i</v>
      </c>
      <c r="E1119" t="str">
        <f t="shared" si="308"/>
        <v>162.469343206964+0.0430815696168231i</v>
      </c>
      <c r="F1119" t="str">
        <f t="shared" si="309"/>
        <v>2.42492492279336-2532.18385337387i</v>
      </c>
      <c r="G1119" t="str">
        <f t="shared" si="310"/>
        <v>0.999999999120975-0.0000296483515762971i</v>
      </c>
      <c r="H1119" t="str">
        <f t="shared" si="311"/>
        <v>1078.77496065116+12.4099730699675i</v>
      </c>
      <c r="I1119" t="str">
        <f t="shared" si="312"/>
        <v>96.0290530680083-7706.032014972i</v>
      </c>
      <c r="K1119" t="str">
        <f t="shared" si="313"/>
        <v>0.0111222568270588-0.000172420350383919i</v>
      </c>
      <c r="L1119" t="str">
        <f t="shared" si="314"/>
        <v>0.00015-4.78421105947492i</v>
      </c>
      <c r="M1119" t="str">
        <f t="shared" si="315"/>
        <v>0.0004-0.84427253990734i</v>
      </c>
      <c r="N1119">
        <f t="shared" si="316"/>
        <v>89.865554581220835</v>
      </c>
      <c r="O1119">
        <f t="shared" si="317"/>
        <v>53.762850068237839</v>
      </c>
      <c r="P1119" s="3">
        <f t="shared" si="318"/>
        <v>53.762850068237839</v>
      </c>
      <c r="Q1119" s="3">
        <f t="shared" si="319"/>
        <v>-90.134445418779165</v>
      </c>
      <c r="R1119">
        <f t="shared" si="320"/>
        <v>89.865554581220835</v>
      </c>
      <c r="S1119">
        <f t="shared" si="321"/>
        <v>5.8983521400523799E-2</v>
      </c>
      <c r="T1119">
        <f t="shared" si="304"/>
        <v>53.762850068237839</v>
      </c>
    </row>
    <row r="1120" spans="1:20" x14ac:dyDescent="0.25">
      <c r="A1120">
        <f t="shared" si="305"/>
        <v>372.01269173059592</v>
      </c>
      <c r="B1120">
        <f t="shared" si="322"/>
        <v>59.207658781845794</v>
      </c>
      <c r="C1120" t="str">
        <f t="shared" si="306"/>
        <v>-1.14436461461914-485.840777910115i</v>
      </c>
      <c r="D1120" t="str">
        <f t="shared" si="307"/>
        <v>3.47812497696668-268.808316270195i</v>
      </c>
      <c r="E1120" t="str">
        <f t="shared" si="308"/>
        <v>162.4693417323+0.0432453204193182i</v>
      </c>
      <c r="F1120" t="str">
        <f t="shared" si="309"/>
        <v>2.42492492277713-2522.59798159126i</v>
      </c>
      <c r="G1120" t="str">
        <f t="shared" si="310"/>
        <v>0.999999999114282-0.0000297610153120878i</v>
      </c>
      <c r="H1120" t="str">
        <f t="shared" si="311"/>
        <v>1078.77589939167+12.4571328464583i</v>
      </c>
      <c r="I1120" t="str">
        <f t="shared" si="312"/>
        <v>96.0290728792569-7676.86598525378i</v>
      </c>
      <c r="K1120" t="str">
        <f t="shared" si="313"/>
        <v>0.0111222359446601-0.000173075214185251i</v>
      </c>
      <c r="L1120" t="str">
        <f t="shared" si="314"/>
        <v>0.00015-4.76609987993119i</v>
      </c>
      <c r="M1120" t="str">
        <f t="shared" si="315"/>
        <v>0.0004-0.841076449399624i</v>
      </c>
      <c r="N1120">
        <f t="shared" si="316"/>
        <v>89.865043972498015</v>
      </c>
      <c r="O1120">
        <f t="shared" si="317"/>
        <v>53.729903364662015</v>
      </c>
      <c r="P1120" s="3">
        <f t="shared" si="318"/>
        <v>53.729903364662015</v>
      </c>
      <c r="Q1120" s="3">
        <f t="shared" si="319"/>
        <v>-90.134956027501985</v>
      </c>
      <c r="R1120">
        <f t="shared" si="320"/>
        <v>89.865043972498015</v>
      </c>
      <c r="S1120">
        <f t="shared" si="321"/>
        <v>5.9207658781845793E-2</v>
      </c>
      <c r="T1120">
        <f t="shared" si="304"/>
        <v>53.729903364662015</v>
      </c>
    </row>
    <row r="1121" spans="1:20" x14ac:dyDescent="0.25">
      <c r="A1121">
        <f t="shared" si="305"/>
        <v>373.42633995917214</v>
      </c>
      <c r="B1121">
        <f t="shared" si="322"/>
        <v>59.432647885216809</v>
      </c>
      <c r="C1121" t="str">
        <f t="shared" si="306"/>
        <v>-1.14436179928948-484.001400204009i</v>
      </c>
      <c r="D1121" t="str">
        <f t="shared" si="307"/>
        <v>3.47812497679127-267.790713713292i</v>
      </c>
      <c r="E1121" t="str">
        <f t="shared" si="308"/>
        <v>162.469340246417+0.0434096939420322i</v>
      </c>
      <c r="F1121" t="str">
        <f t="shared" si="309"/>
        <v>2.42492492276077-2513.04839822752i</v>
      </c>
      <c r="G1121" t="str">
        <f t="shared" si="310"/>
        <v>0.999999999107538-0.0000298741071700723i</v>
      </c>
      <c r="H1121" t="str">
        <f t="shared" si="311"/>
        <v>1078.77684528121+12.5044718515971i</v>
      </c>
      <c r="I1121" t="str">
        <f t="shared" si="312"/>
        <v>96.0290928413448-7647.81038983731i</v>
      </c>
      <c r="K1121" t="str">
        <f t="shared" si="313"/>
        <v>0.011122214903335-0.000173732562653622i</v>
      </c>
      <c r="L1121" t="str">
        <f t="shared" si="314"/>
        <v>0.00015-4.74805726233432i</v>
      </c>
      <c r="M1121" t="str">
        <f t="shared" si="315"/>
        <v>0.0004-0.837892458059i</v>
      </c>
      <c r="N1121">
        <f t="shared" si="316"/>
        <v>89.864531426709519</v>
      </c>
      <c r="O1121">
        <f t="shared" si="317"/>
        <v>53.696956639191711</v>
      </c>
      <c r="P1121" s="3">
        <f t="shared" si="318"/>
        <v>53.696956639191711</v>
      </c>
      <c r="Q1121" s="3">
        <f t="shared" si="319"/>
        <v>-90.135468573290481</v>
      </c>
      <c r="R1121">
        <f t="shared" si="320"/>
        <v>89.864531426709519</v>
      </c>
      <c r="S1121">
        <f t="shared" si="321"/>
        <v>5.9432647885216808E-2</v>
      </c>
      <c r="T1121">
        <f t="shared" si="304"/>
        <v>53.696956639191711</v>
      </c>
    </row>
    <row r="1122" spans="1:20" x14ac:dyDescent="0.25">
      <c r="A1122">
        <f t="shared" si="305"/>
        <v>374.84536005101705</v>
      </c>
      <c r="B1122">
        <f t="shared" si="322"/>
        <v>59.658491947180636</v>
      </c>
      <c r="C1122" t="str">
        <f t="shared" si="306"/>
        <v>-1.14435896253404-482.168985021232i</v>
      </c>
      <c r="D1122" t="str">
        <f t="shared" si="307"/>
        <v>3.47812497661456-266.776963415709i</v>
      </c>
      <c r="E1122" t="str">
        <f t="shared" si="308"/>
        <v>162.469338749231+0.0435746925566211i</v>
      </c>
      <c r="F1122" t="str">
        <f t="shared" si="309"/>
        <v>2.42492492274429-2503.53496590868i</v>
      </c>
      <c r="G1122" t="str">
        <f t="shared" si="310"/>
        <v>0.999999999100742-0.0000299876287771148i</v>
      </c>
      <c r="H1122" t="str">
        <f t="shared" si="311"/>
        <v>1078.77779837423+12.551990766699i</v>
      </c>
      <c r="I1122" t="str">
        <f t="shared" si="312"/>
        <v>96.0291129554224-7618.86481074816i</v>
      </c>
      <c r="K1122" t="str">
        <f t="shared" si="313"/>
        <v>0.0111221937018747-0.000174392405187136i</v>
      </c>
      <c r="L1122" t="str">
        <f t="shared" si="314"/>
        <v>0.00015-4.73008294713519i</v>
      </c>
      <c r="M1122" t="str">
        <f t="shared" si="315"/>
        <v>0.0004-0.834720520082683i</v>
      </c>
      <c r="N1122">
        <f t="shared" si="316"/>
        <v>89.864016936531627</v>
      </c>
      <c r="O1122">
        <f t="shared" si="317"/>
        <v>53.664009891660442</v>
      </c>
      <c r="P1122" s="3">
        <f t="shared" si="318"/>
        <v>53.664009891660442</v>
      </c>
      <c r="Q1122" s="3">
        <f t="shared" si="319"/>
        <v>-90.135983063468373</v>
      </c>
      <c r="R1122">
        <f t="shared" si="320"/>
        <v>89.864016936531627</v>
      </c>
      <c r="S1122">
        <f t="shared" si="321"/>
        <v>5.9658491947180634E-2</v>
      </c>
      <c r="T1122">
        <f t="shared" si="304"/>
        <v>53.664009891660442</v>
      </c>
    </row>
    <row r="1123" spans="1:20" x14ac:dyDescent="0.25">
      <c r="A1123">
        <f t="shared" si="305"/>
        <v>376.26977241921094</v>
      </c>
      <c r="B1123">
        <f t="shared" si="322"/>
        <v>59.885194216579926</v>
      </c>
      <c r="C1123" t="str">
        <f t="shared" si="306"/>
        <v>-1.14435610418956-480.343506001878i</v>
      </c>
      <c r="D1123" t="str">
        <f t="shared" si="307"/>
        <v>3.47812497643649-265.767050794308i</v>
      </c>
      <c r="E1123" t="str">
        <f t="shared" si="308"/>
        <v>162.469337240654+0.0437403186438526i</v>
      </c>
      <c r="F1123" t="str">
        <f t="shared" si="309"/>
        <v>2.42492492272769-2494.05754778081i</v>
      </c>
      <c r="G1123" t="str">
        <f t="shared" si="310"/>
        <v>0.999999999093895-0.0000301015817662617i</v>
      </c>
      <c r="H1123" t="str">
        <f t="shared" si="311"/>
        <v>1078.77875872559+12.59969027567i</v>
      </c>
      <c r="I1123" t="str">
        <f t="shared" si="312"/>
        <v>96.0291332226417-7590.02883159444i</v>
      </c>
      <c r="K1123" t="str">
        <f t="shared" si="313"/>
        <v>0.0111221723390611-0.000175054751219098i</v>
      </c>
      <c r="L1123" t="str">
        <f t="shared" si="314"/>
        <v>0.00015-4.71217667576729i</v>
      </c>
      <c r="M1123" t="str">
        <f t="shared" si="315"/>
        <v>0.0004-0.831560589841285i</v>
      </c>
      <c r="N1123">
        <f t="shared" si="316"/>
        <v>89.863500494613248</v>
      </c>
      <c r="O1123">
        <f t="shared" si="317"/>
        <v>53.631063121900254</v>
      </c>
      <c r="P1123" s="3">
        <f t="shared" si="318"/>
        <v>53.631063121900254</v>
      </c>
      <c r="Q1123" s="3">
        <f t="shared" si="319"/>
        <v>-90.136499505386752</v>
      </c>
      <c r="R1123">
        <f t="shared" si="320"/>
        <v>89.863500494613248</v>
      </c>
      <c r="S1123">
        <f t="shared" si="321"/>
        <v>5.9885194216579923E-2</v>
      </c>
      <c r="T1123">
        <f t="shared" si="304"/>
        <v>53.631063121900254</v>
      </c>
    </row>
    <row r="1124" spans="1:20" x14ac:dyDescent="0.25">
      <c r="A1124">
        <f t="shared" si="305"/>
        <v>377.69959755440397</v>
      </c>
      <c r="B1124">
        <f t="shared" si="322"/>
        <v>60.112757954602934</v>
      </c>
      <c r="C1124" t="str">
        <f t="shared" si="306"/>
        <v>-1.14435322409198-478.524936885837i</v>
      </c>
      <c r="D1124" t="str">
        <f t="shared" si="307"/>
        <v>3.47812497625706-264.760961321157i</v>
      </c>
      <c r="E1124" t="str">
        <f t="shared" si="308"/>
        <v>162.469335720602+0.0439065745935866i</v>
      </c>
      <c r="F1124" t="str">
        <f t="shared" si="309"/>
        <v>2.42492492271095-2484.61600750809i</v>
      </c>
      <c r="G1124" t="str">
        <f t="shared" si="310"/>
        <v>0.999999999086995-0.000030215967776765i</v>
      </c>
      <c r="H1124" t="str">
        <f t="shared" si="311"/>
        <v>1078.77972639059+12.6475710650184i</v>
      </c>
      <c r="I1124" t="str">
        <f t="shared" si="312"/>
        <v>96.0291536441695-7561.30203756118i</v>
      </c>
      <c r="K1124" t="str">
        <f t="shared" si="313"/>
        <v>0.0111221508136669-0.000175719610218166i</v>
      </c>
      <c r="L1124" t="str">
        <f t="shared" si="314"/>
        <v>0.00015-4.69433819064284i</v>
      </c>
      <c r="M1124" t="str">
        <f t="shared" si="315"/>
        <v>0.0004-0.828412621878146i</v>
      </c>
      <c r="N1124">
        <f t="shared" si="316"/>
        <v>89.862982093575781</v>
      </c>
      <c r="O1124">
        <f t="shared" si="317"/>
        <v>53.59811632974224</v>
      </c>
      <c r="P1124" s="3">
        <f t="shared" si="318"/>
        <v>53.59811632974224</v>
      </c>
      <c r="Q1124" s="3">
        <f t="shared" si="319"/>
        <v>-90.137017906424219</v>
      </c>
      <c r="R1124">
        <f t="shared" si="320"/>
        <v>89.862982093575781</v>
      </c>
      <c r="S1124">
        <f t="shared" si="321"/>
        <v>6.0112757954602934E-2</v>
      </c>
      <c r="T1124">
        <f t="shared" si="304"/>
        <v>53.59811632974224</v>
      </c>
    </row>
    <row r="1125" spans="1:20" x14ac:dyDescent="0.25">
      <c r="A1125">
        <f t="shared" si="305"/>
        <v>379.13485602511071</v>
      </c>
      <c r="B1125">
        <f t="shared" si="322"/>
        <v>60.341186434830426</v>
      </c>
      <c r="C1125" t="str">
        <f t="shared" si="306"/>
        <v>-1.1443503220759-476.713251512381i</v>
      </c>
      <c r="D1125" t="str">
        <f t="shared" si="307"/>
        <v>3.47812497607628-263.758680523322i</v>
      </c>
      <c r="E1125" t="str">
        <f t="shared" si="308"/>
        <v>162.469334188987+0.0440734628048084i</v>
      </c>
      <c r="F1125" t="str">
        <f t="shared" si="309"/>
        <v>2.42492492269408-2475.21020927078i</v>
      </c>
      <c r="G1125" t="str">
        <f t="shared" si="310"/>
        <v>0.999999999080043-0.0000303307884541059i</v>
      </c>
      <c r="H1125" t="str">
        <f t="shared" si="311"/>
        <v>1078.78070142492+12.6956338238647i</v>
      </c>
      <c r="I1125" t="str">
        <f t="shared" si="312"/>
        <v>96.029174221184-7532.68401540372i</v>
      </c>
      <c r="K1125" t="str">
        <f t="shared" si="313"/>
        <v>0.0111221291244553-0.000176386991688464i</v>
      </c>
      <c r="L1125" t="str">
        <f t="shared" si="314"/>
        <v>0.00015-4.67656723514929i</v>
      </c>
      <c r="M1125" t="str">
        <f t="shared" si="315"/>
        <v>0.0004-0.825276570908698i</v>
      </c>
      <c r="N1125">
        <f t="shared" si="316"/>
        <v>89.862461726012981</v>
      </c>
      <c r="O1125">
        <f t="shared" si="317"/>
        <v>53.565169515015832</v>
      </c>
      <c r="P1125" s="3">
        <f t="shared" si="318"/>
        <v>53.565169515015832</v>
      </c>
      <c r="Q1125" s="3">
        <f t="shared" si="319"/>
        <v>-90.137538273987019</v>
      </c>
      <c r="R1125">
        <f t="shared" si="320"/>
        <v>89.862461726012981</v>
      </c>
      <c r="S1125">
        <f t="shared" si="321"/>
        <v>6.0341186434830427E-2</v>
      </c>
      <c r="T1125">
        <f t="shared" si="304"/>
        <v>53.565169515015832</v>
      </c>
    </row>
    <row r="1126" spans="1:20" x14ac:dyDescent="0.25">
      <c r="A1126">
        <f t="shared" si="305"/>
        <v>380.57556847800612</v>
      </c>
      <c r="B1126">
        <f t="shared" si="322"/>
        <v>60.570482943282784</v>
      </c>
      <c r="C1126" t="str">
        <f t="shared" si="306"/>
        <v>-1.1443473979746-474.908423819814i</v>
      </c>
      <c r="D1126" t="str">
        <f t="shared" si="307"/>
        <v>3.47812497589411-262.760193982656i</v>
      </c>
      <c r="E1126" t="str">
        <f t="shared" si="308"/>
        <v>162.46933264572+0.0442409856857456i</v>
      </c>
      <c r="F1126" t="str">
        <f t="shared" si="309"/>
        <v>2.42492492267712-2465.84001776333i</v>
      </c>
      <c r="G1126" t="str">
        <f t="shared" si="310"/>
        <v>0.999999999073038-0.0000304460454500182i</v>
      </c>
      <c r="H1126" t="str">
        <f t="shared" si="311"/>
        <v>1078.78168388474+12.7438792439502i</v>
      </c>
      <c r="I1126" t="str">
        <f t="shared" si="312"/>
        <v>96.0291949548686-7504.17435344257i</v>
      </c>
      <c r="K1126" t="str">
        <f t="shared" si="313"/>
        <v>0.0111221072701803-0.00017705690516972i</v>
      </c>
      <c r="L1126" t="str">
        <f t="shared" si="314"/>
        <v>0.00015-4.65886355364543i</v>
      </c>
      <c r="M1126" t="str">
        <f t="shared" si="315"/>
        <v>0.0004-0.822152391819779i</v>
      </c>
      <c r="N1126">
        <f t="shared" si="316"/>
        <v>89.86193938449091</v>
      </c>
      <c r="O1126">
        <f t="shared" si="317"/>
        <v>53.532222677549314</v>
      </c>
      <c r="P1126" s="3">
        <f t="shared" si="318"/>
        <v>53.532222677549314</v>
      </c>
      <c r="Q1126" s="3">
        <f t="shared" si="319"/>
        <v>-90.13806061550909</v>
      </c>
      <c r="R1126">
        <f t="shared" si="320"/>
        <v>89.86193938449091</v>
      </c>
      <c r="S1126">
        <f t="shared" si="321"/>
        <v>6.057048294328278E-2</v>
      </c>
      <c r="T1126">
        <f t="shared" si="304"/>
        <v>53.532222677549314</v>
      </c>
    </row>
    <row r="1127" spans="1:20" x14ac:dyDescent="0.25">
      <c r="A1127">
        <f t="shared" si="305"/>
        <v>382.02175563822254</v>
      </c>
      <c r="B1127">
        <f t="shared" si="322"/>
        <v>60.800650778467258</v>
      </c>
      <c r="C1127" t="str">
        <f t="shared" si="306"/>
        <v>-1.14434445161999-473.110427845095i</v>
      </c>
      <c r="D1127" t="str">
        <f t="shared" si="307"/>
        <v>3.47812497571056-261.765487335595i</v>
      </c>
      <c r="E1127" t="str">
        <f t="shared" si="308"/>
        <v>162.469331090713+0.0444091456537732i</v>
      </c>
      <c r="F1127" t="str">
        <f t="shared" si="309"/>
        <v>2.42492492266001-2456.50529819236i</v>
      </c>
      <c r="G1127" t="str">
        <f t="shared" si="310"/>
        <v>0.99999999906598-0.0000305617404225125i</v>
      </c>
      <c r="H1127" t="str">
        <f t="shared" si="311"/>
        <v>1078.78267382657+12.7923080196479i</v>
      </c>
      <c r="I1127" t="str">
        <f t="shared" si="312"/>
        <v>96.0292158464141-7475.77264155638i</v>
      </c>
      <c r="K1127" t="str">
        <f t="shared" si="313"/>
        <v>0.0111220852495864-0.000177729360237384i</v>
      </c>
      <c r="L1127" t="str">
        <f t="shared" si="314"/>
        <v>0.00015-4.64122689145787i</v>
      </c>
      <c r="M1127" t="str">
        <f t="shared" si="315"/>
        <v>0.0004-0.819040039669038i</v>
      </c>
      <c r="N1127">
        <f t="shared" si="316"/>
        <v>89.861415061547859</v>
      </c>
      <c r="O1127">
        <f t="shared" si="317"/>
        <v>53.49927581716976</v>
      </c>
      <c r="P1127" s="3">
        <f t="shared" si="318"/>
        <v>53.49927581716976</v>
      </c>
      <c r="Q1127" s="3">
        <f t="shared" si="319"/>
        <v>-90.138584938452141</v>
      </c>
      <c r="R1127">
        <f t="shared" si="320"/>
        <v>89.861415061547859</v>
      </c>
      <c r="S1127">
        <f t="shared" si="321"/>
        <v>6.0800650778467261E-2</v>
      </c>
      <c r="T1127">
        <f t="shared" si="304"/>
        <v>53.49927581716976</v>
      </c>
    </row>
    <row r="1128" spans="1:20" x14ac:dyDescent="0.25">
      <c r="A1128">
        <f t="shared" si="305"/>
        <v>383.4734383096478</v>
      </c>
      <c r="B1128">
        <f t="shared" si="322"/>
        <v>61.031693251425438</v>
      </c>
      <c r="C1128" t="str">
        <f t="shared" si="306"/>
        <v>-1.14434148284282-471.319237723467i</v>
      </c>
      <c r="D1128" t="str">
        <f t="shared" si="307"/>
        <v>3.47812497552562-260.774546272951i</v>
      </c>
      <c r="E1128" t="str">
        <f t="shared" si="308"/>
        <v>162.469329523879+0.0445779451355192i</v>
      </c>
      <c r="F1128" t="str">
        <f t="shared" si="309"/>
        <v>2.42492492264274-2447.20591627482i</v>
      </c>
      <c r="G1128" t="str">
        <f t="shared" si="310"/>
        <v>0.999999999058868-0.0000306778750358999i</v>
      </c>
      <c r="H1128" t="str">
        <f t="shared" si="311"/>
        <v>1078.78367130742+12.8409208479721i</v>
      </c>
      <c r="I1128" t="str">
        <f t="shared" si="312"/>
        <v>96.029236897021-7447.47847117731i</v>
      </c>
      <c r="K1128" t="str">
        <f t="shared" si="313"/>
        <v>0.0111220630614086-0.000178404366502767i</v>
      </c>
      <c r="L1128" t="str">
        <f t="shared" si="314"/>
        <v>0.00015-4.62365699487736i</v>
      </c>
      <c r="M1128" t="str">
        <f t="shared" si="315"/>
        <v>0.0004-0.815939469684241i</v>
      </c>
      <c r="N1128">
        <f t="shared" si="316"/>
        <v>89.86088874969424</v>
      </c>
      <c r="O1128">
        <f t="shared" si="317"/>
        <v>53.466328933703025</v>
      </c>
      <c r="P1128" s="3">
        <f t="shared" si="318"/>
        <v>53.466328933703025</v>
      </c>
      <c r="Q1128" s="3">
        <f t="shared" si="319"/>
        <v>-90.13911125030576</v>
      </c>
      <c r="R1128">
        <f t="shared" si="320"/>
        <v>89.86088874969424</v>
      </c>
      <c r="S1128">
        <f t="shared" si="321"/>
        <v>6.1031693251425441E-2</v>
      </c>
      <c r="T1128">
        <f t="shared" si="304"/>
        <v>53.466328933703025</v>
      </c>
    </row>
    <row r="1129" spans="1:20" x14ac:dyDescent="0.25">
      <c r="A1129">
        <f t="shared" si="305"/>
        <v>384.93063737522448</v>
      </c>
      <c r="B1129">
        <f t="shared" si="322"/>
        <v>61.263613685780854</v>
      </c>
      <c r="C1129" t="str">
        <f t="shared" si="306"/>
        <v>-1.14433849147257-469.534827688048i</v>
      </c>
      <c r="D1129" t="str">
        <f t="shared" si="307"/>
        <v>3.47812497533927-259.787356539704i</v>
      </c>
      <c r="E1129" t="str">
        <f t="shared" si="308"/>
        <v>162.469327945122+0.0447473865669808i</v>
      </c>
      <c r="F1129" t="str">
        <f t="shared" si="309"/>
        <v>2.42492492262538-2437.94173823598i</v>
      </c>
      <c r="G1129" t="str">
        <f t="shared" si="310"/>
        <v>0.999999999051702-0.0000307944509608157i</v>
      </c>
      <c r="H1129" t="str">
        <f t="shared" si="311"/>
        <v>1078.78467638471+12.8897184285896i</v>
      </c>
      <c r="I1129" t="str">
        <f t="shared" si="312"/>
        <v>96.0292581079038-7419.29143528429i</v>
      </c>
      <c r="K1129" t="str">
        <f t="shared" si="313"/>
        <v>0.0111220407043722-0.000179081933613175i</v>
      </c>
      <c r="L1129" t="str">
        <f t="shared" si="314"/>
        <v>0.00015-4.60615361115495i</v>
      </c>
      <c r="M1129" t="str">
        <f t="shared" si="315"/>
        <v>0.0004-0.812850637262638i</v>
      </c>
      <c r="N1129">
        <f t="shared" si="316"/>
        <v>89.86036044141234</v>
      </c>
      <c r="O1129">
        <f t="shared" si="317"/>
        <v>53.433382026973149</v>
      </c>
      <c r="P1129" s="3">
        <f t="shared" si="318"/>
        <v>53.433382026973149</v>
      </c>
      <c r="Q1129" s="3">
        <f t="shared" si="319"/>
        <v>-90.13963955858766</v>
      </c>
      <c r="R1129">
        <f t="shared" si="320"/>
        <v>89.86036044141234</v>
      </c>
      <c r="S1129">
        <f t="shared" si="321"/>
        <v>6.1263613685780857E-2</v>
      </c>
      <c r="T1129">
        <f t="shared" si="304"/>
        <v>53.433382026973149</v>
      </c>
    </row>
    <row r="1130" spans="1:20" x14ac:dyDescent="0.25">
      <c r="A1130">
        <f t="shared" si="305"/>
        <v>386.39337379725032</v>
      </c>
      <c r="B1130">
        <f t="shared" si="322"/>
        <v>61.496415417786821</v>
      </c>
      <c r="C1130" t="str">
        <f t="shared" si="306"/>
        <v>-1.14433547733751-467.757172069524i</v>
      </c>
      <c r="D1130" t="str">
        <f t="shared" si="307"/>
        <v>3.47812497515149-258.803903934797i</v>
      </c>
      <c r="E1130" t="str">
        <f t="shared" si="308"/>
        <v>162.469326354359+0.0449174723933601i</v>
      </c>
      <c r="F1130" t="str">
        <f t="shared" si="309"/>
        <v>2.42492492260785-2428.71263080751i</v>
      </c>
      <c r="G1130" t="str">
        <f t="shared" si="310"/>
        <v>0.999999999044481-0.0000309114698742435i</v>
      </c>
      <c r="H1130" t="str">
        <f t="shared" si="311"/>
        <v>1078.7856891163+12.9387014638284i</v>
      </c>
      <c r="I1130" t="str">
        <f t="shared" si="312"/>
        <v>96.0292794802812-7391.21112839737i</v>
      </c>
      <c r="K1130" t="str">
        <f t="shared" si="313"/>
        <v>0.0111220181771927-0.000179762071252025i</v>
      </c>
      <c r="L1130" t="str">
        <f t="shared" si="314"/>
        <v>0.00015-4.58871648849867i</v>
      </c>
      <c r="M1130" t="str">
        <f t="shared" si="315"/>
        <v>0.0004-0.809773497970354i</v>
      </c>
      <c r="N1130">
        <f t="shared" si="316"/>
        <v>89.859830129156435</v>
      </c>
      <c r="O1130">
        <f t="shared" si="317"/>
        <v>53.400435096803427</v>
      </c>
      <c r="P1130" s="3">
        <f t="shared" si="318"/>
        <v>53.400435096803427</v>
      </c>
      <c r="Q1130" s="3">
        <f t="shared" si="319"/>
        <v>-90.140169870843565</v>
      </c>
      <c r="R1130">
        <f t="shared" si="320"/>
        <v>89.859830129156435</v>
      </c>
      <c r="S1130">
        <f t="shared" si="321"/>
        <v>6.1496415417786818E-2</v>
      </c>
      <c r="T1130">
        <f t="shared" si="304"/>
        <v>53.400435096803427</v>
      </c>
    </row>
    <row r="1131" spans="1:20" x14ac:dyDescent="0.25">
      <c r="A1131">
        <f t="shared" si="305"/>
        <v>387.86166861767987</v>
      </c>
      <c r="B1131">
        <f t="shared" si="322"/>
        <v>61.730101796374413</v>
      </c>
      <c r="C1131" t="str">
        <f t="shared" si="306"/>
        <v>-1.14433244026437-465.98624529572i</v>
      </c>
      <c r="D1131" t="str">
        <f t="shared" si="307"/>
        <v>3.47812497496227-257.824174310935i</v>
      </c>
      <c r="E1131" t="str">
        <f t="shared" si="308"/>
        <v>162.469324751493+0.0450882050693008i</v>
      </c>
      <c r="F1131" t="str">
        <f t="shared" si="309"/>
        <v>2.42492492259022-2419.51846122562i</v>
      </c>
      <c r="G1131" t="str">
        <f t="shared" si="310"/>
        <v>0.999999999037205-0.0000310289334595399i</v>
      </c>
      <c r="H1131" t="str">
        <f t="shared" si="311"/>
        <v>1078.7867095605+12.9878706586883i</v>
      </c>
      <c r="I1131" t="str">
        <f t="shared" si="312"/>
        <v>96.029301015382-7363.23714657212i</v>
      </c>
      <c r="K1131" t="str">
        <f t="shared" si="313"/>
        <v>0.0111219954785761-0.000180444789138989i</v>
      </c>
      <c r="L1131" t="str">
        <f t="shared" si="314"/>
        <v>0.00015-4.57134537606961i</v>
      </c>
      <c r="M1131" t="str">
        <f t="shared" si="315"/>
        <v>0.0004-0.806708007541697i</v>
      </c>
      <c r="N1131">
        <f t="shared" si="316"/>
        <v>89.859297805352583</v>
      </c>
      <c r="O1131">
        <f t="shared" si="317"/>
        <v>53.367488143015336</v>
      </c>
      <c r="P1131" s="3">
        <f t="shared" si="318"/>
        <v>53.367488143015336</v>
      </c>
      <c r="Q1131" s="3">
        <f t="shared" si="319"/>
        <v>-90.140702194647417</v>
      </c>
      <c r="R1131">
        <f t="shared" si="320"/>
        <v>89.859297805352583</v>
      </c>
      <c r="S1131">
        <f t="shared" si="321"/>
        <v>6.1730101796374413E-2</v>
      </c>
      <c r="T1131">
        <f t="shared" si="304"/>
        <v>53.367488143015336</v>
      </c>
    </row>
    <row r="1132" spans="1:20" x14ac:dyDescent="0.25">
      <c r="A1132">
        <f t="shared" si="305"/>
        <v>389.33554295842708</v>
      </c>
      <c r="B1132">
        <f t="shared" si="322"/>
        <v>61.964676183200638</v>
      </c>
      <c r="C1132" t="str">
        <f t="shared" si="306"/>
        <v>-1.14432938007868-464.222021891278i</v>
      </c>
      <c r="D1132" t="str">
        <f t="shared" si="307"/>
        <v>3.47812497477161-256.848153574378i</v>
      </c>
      <c r="E1132" t="str">
        <f t="shared" si="308"/>
        <v>162.469323136435+0.0452595870588255i</v>
      </c>
      <c r="F1132" t="str">
        <f t="shared" si="309"/>
        <v>2.42492492257244-2410.35909722908i</v>
      </c>
      <c r="G1132" t="str">
        <f t="shared" si="310"/>
        <v>0.999999999029874-0.0000311468434064578i</v>
      </c>
      <c r="H1132" t="str">
        <f t="shared" si="311"/>
        <v>1078.78773777604+13.0372267208516i</v>
      </c>
      <c r="I1132" t="str">
        <f t="shared" si="312"/>
        <v>96.0293227144456-7335.36908739336i</v>
      </c>
      <c r="K1132" t="str">
        <f t="shared" si="313"/>
        <v>0.0111219726072185-0.000181130097030122i</v>
      </c>
      <c r="L1132" t="str">
        <f t="shared" si="314"/>
        <v>0.00015-4.55404002397848i</v>
      </c>
      <c r="M1132" t="str">
        <f t="shared" si="315"/>
        <v>0.0004-0.803654121878558i</v>
      </c>
      <c r="N1132">
        <f t="shared" si="316"/>
        <v>89.858763462398485</v>
      </c>
      <c r="O1132">
        <f t="shared" si="317"/>
        <v>53.3345411654294</v>
      </c>
      <c r="P1132" s="3">
        <f t="shared" si="318"/>
        <v>53.3345411654294</v>
      </c>
      <c r="Q1132" s="3">
        <f t="shared" si="319"/>
        <v>-90.141236537601515</v>
      </c>
      <c r="R1132">
        <f t="shared" si="320"/>
        <v>89.858763462398485</v>
      </c>
      <c r="S1132">
        <f t="shared" si="321"/>
        <v>6.1964676183200638E-2</v>
      </c>
      <c r="T1132">
        <f t="shared" ref="T1132:T1195" si="323">P1132</f>
        <v>53.3345411654294</v>
      </c>
    </row>
    <row r="1133" spans="1:20" x14ac:dyDescent="0.25">
      <c r="A1133">
        <f t="shared" ref="A1133:A1196" si="324">2*PI()*B1133</f>
        <v>390.81501802166912</v>
      </c>
      <c r="B1133">
        <f t="shared" si="322"/>
        <v>62.200141952696804</v>
      </c>
      <c r="C1133" t="str">
        <f t="shared" ref="C1133:C1196" si="325">IMPRODUCT(D1133,E1133,$C$40,,K1133,$C$41)</f>
        <v>-1.14432629660472-462.464476477258i</v>
      </c>
      <c r="D1133" t="str">
        <f t="shared" ref="D1133:D1196" si="326">IMDIV(IMPRODUCT($C$37,$C$38,COMPLEX(1,A1133/$C$38)),IMSUM(-1*A1133*A1133/$C$39,COMPLEX(0,1*A1133)))</f>
        <v>3.47812497457951-255.875827684741i</v>
      </c>
      <c r="E1133" t="str">
        <f t="shared" ref="E1133:E1196" si="327">IMDIV(IMPRODUCT(IMSUM(F1133,G1133),$C$29,H1133),IMSUM(1,I1133))</f>
        <v>162.469321509091+0.0454316208353673i</v>
      </c>
      <c r="F1133" t="str">
        <f t="shared" ref="F1133:F1196" si="328">IMDIV(IMPRODUCT($C$14,$C$15,COMPLEX(1,A1133/$C$15)),IMSUM(-1*A1133*A1133/$C$16,COMPLEX(0,A1133)))</f>
        <v>2.42492492255454-2401.23440705737i</v>
      </c>
      <c r="G1133" t="str">
        <f t="shared" ref="G1133:G1196" si="329">IMDIV(1,COMPLEX(1,A1133*$C$9*$C$10))</f>
        <v>0.999999999022487-0.0000312652014111714i</v>
      </c>
      <c r="H1133" t="str">
        <f t="shared" ref="H1133:H1196" si="330">IMDIV($C$3,IMSUM(K1133,COMPLEX(0,$C$28*A1133)))</f>
        <v>1078.78877382212+13.0867703606928i</v>
      </c>
      <c r="I1133" t="str">
        <f t="shared" ref="I1133:I1196" si="331">IMPRODUCT(F1133,$C$29,H1133,$C$31)</f>
        <v>96.0293445787205-7307.60654996986i</v>
      </c>
      <c r="K1133" t="str">
        <f t="shared" ref="K1133:K1196" si="332">IF($C$26&lt;=0,IMDIV(1,IMSUM(IMDIV(1,L1133),1/$C$18)),IMDIV(1,IMSUM(IMDIV(1,L1133),1/$C$18,IMDIV(1,M1133))))</f>
        <v>0.011121949561806-0.000181818004717992i</v>
      </c>
      <c r="L1133" t="str">
        <f t="shared" ref="L1133:L1196" si="333">IMSUM($C$21/$C$22,IMDIV(1,COMPLEX(0,$C$20*$C$22*A1133)))</f>
        <v>0.00015-4.53680018328202i</v>
      </c>
      <c r="M1133" t="str">
        <f t="shared" ref="M1133:M1196" si="334">IMSUM($C$25/$C$26,IMDIV(1,COMPLEX(0,$C$24*$C$26*A1133)))</f>
        <v>0.0004-0.800611797049769i</v>
      </c>
      <c r="N1133">
        <f t="shared" ref="N1133:N1196" si="335">ABS(R1133)</f>
        <v>89.858227092663526</v>
      </c>
      <c r="O1133">
        <f t="shared" ref="O1133:O1196" si="336">ABS(P1133)</f>
        <v>53.301594163864515</v>
      </c>
      <c r="P1133" s="3">
        <f t="shared" ref="P1133:P1196" si="337">20*LOG10(IMABS(C1133))</f>
        <v>53.301594163864515</v>
      </c>
      <c r="Q1133" s="3">
        <f t="shared" ref="Q1133:Q1196" si="338">IMARGUMENT(C1133)*180/PI()</f>
        <v>-90.141772907336474</v>
      </c>
      <c r="R1133">
        <f t="shared" ref="R1133:R1196" si="339">IF(Q1133&lt;0,Q1133+180,Q1133-180)</f>
        <v>89.858227092663526</v>
      </c>
      <c r="S1133">
        <f t="shared" ref="S1133:S1196" si="340">B1133/1000</f>
        <v>6.2200141952696804E-2</v>
      </c>
      <c r="T1133">
        <f t="shared" si="323"/>
        <v>53.301594163864515</v>
      </c>
    </row>
    <row r="1134" spans="1:20" x14ac:dyDescent="0.25">
      <c r="A1134">
        <f t="shared" si="324"/>
        <v>392.30011509015145</v>
      </c>
      <c r="B1134">
        <f t="shared" ref="B1134:B1197" si="341">B1133*(1+B$42)</f>
        <v>62.43650249211705</v>
      </c>
      <c r="C1134" t="str">
        <f t="shared" si="325"/>
        <v>-1.14432318966527-460.713583770789i</v>
      </c>
      <c r="D1134" t="str">
        <f t="shared" si="326"/>
        <v>3.47812497438596-254.907182654788i</v>
      </c>
      <c r="E1134" t="str">
        <f t="shared" si="327"/>
        <v>162.46931986937+0.0456043088818267i</v>
      </c>
      <c r="F1134" t="str">
        <f t="shared" si="328"/>
        <v>2.42492492253647-2392.14425944876i</v>
      </c>
      <c r="G1134" t="str">
        <f t="shared" si="329"/>
        <v>0.999999999015044-0.0000313840091763002i</v>
      </c>
      <c r="H1134" t="str">
        <f t="shared" si="330"/>
        <v>1078.78981775839+13.1365022912888i</v>
      </c>
      <c r="I1134" t="str">
        <f t="shared" si="331"/>
        <v>96.0293666094632-7279.94913492834i</v>
      </c>
      <c r="K1134" t="str">
        <f t="shared" si="332"/>
        <v>0.0111219263410147-0.00018250852203181i</v>
      </c>
      <c r="L1134" t="str">
        <f t="shared" si="333"/>
        <v>0.00015-4.5196256059793i</v>
      </c>
      <c r="M1134" t="str">
        <f t="shared" si="334"/>
        <v>0.0004-0.797580989290466i</v>
      </c>
      <c r="N1134">
        <f t="shared" si="335"/>
        <v>89.857688688488437</v>
      </c>
      <c r="O1134">
        <f t="shared" si="336"/>
        <v>53.268647138138306</v>
      </c>
      <c r="P1134" s="3">
        <f t="shared" si="337"/>
        <v>53.268647138138306</v>
      </c>
      <c r="Q1134" s="3">
        <f t="shared" si="338"/>
        <v>-90.142311311511563</v>
      </c>
      <c r="R1134">
        <f t="shared" si="339"/>
        <v>89.857688688488437</v>
      </c>
      <c r="S1134">
        <f t="shared" si="340"/>
        <v>6.2436502492117053E-2</v>
      </c>
      <c r="T1134">
        <f t="shared" si="323"/>
        <v>53.268647138138306</v>
      </c>
    </row>
    <row r="1135" spans="1:20" x14ac:dyDescent="0.25">
      <c r="A1135">
        <f t="shared" si="324"/>
        <v>393.79085552749405</v>
      </c>
      <c r="B1135">
        <f t="shared" si="341"/>
        <v>62.673761201587098</v>
      </c>
      <c r="C1135" t="str">
        <f t="shared" si="325"/>
        <v>-1.14432005908199-458.969318584697i</v>
      </c>
      <c r="D1135" t="str">
        <f t="shared" si="326"/>
        <v>3.47812497419092-253.942204550237i</v>
      </c>
      <c r="E1135" t="str">
        <f t="shared" si="327"/>
        <v>162.469318217174+0.0457776536906577i</v>
      </c>
      <c r="F1135" t="str">
        <f t="shared" si="328"/>
        <v>2.42492492251828-2383.08852363842i</v>
      </c>
      <c r="G1135" t="str">
        <f t="shared" si="329"/>
        <v>0.999999999007544-0.0000315032684109339i</v>
      </c>
      <c r="H1135" t="str">
        <f t="shared" si="330"/>
        <v>1078.79086964493+13.1864232284299i</v>
      </c>
      <c r="I1135" t="str">
        <f t="shared" si="331"/>
        <v>96.029388807943-7252.39644440755i</v>
      </c>
      <c r="K1135" t="str">
        <f t="shared" si="332"/>
        <v>0.0111219029435108-0.000183201658837574i</v>
      </c>
      <c r="L1135" t="str">
        <f t="shared" si="333"/>
        <v>0.00015-4.50251604500825i</v>
      </c>
      <c r="M1135" t="str">
        <f t="shared" si="334"/>
        <v>0.0004-0.794561655001458i</v>
      </c>
      <c r="N1135">
        <f t="shared" si="335"/>
        <v>89.857148242185474</v>
      </c>
      <c r="O1135">
        <f t="shared" si="336"/>
        <v>53.235700088066892</v>
      </c>
      <c r="P1135" s="3">
        <f t="shared" si="337"/>
        <v>53.235700088066892</v>
      </c>
      <c r="Q1135" s="3">
        <f t="shared" si="338"/>
        <v>-90.142851757814526</v>
      </c>
      <c r="R1135">
        <f t="shared" si="339"/>
        <v>89.857148242185474</v>
      </c>
      <c r="S1135">
        <f t="shared" si="340"/>
        <v>6.2673761201587103E-2</v>
      </c>
      <c r="T1135">
        <f t="shared" si="323"/>
        <v>53.235700088066892</v>
      </c>
    </row>
    <row r="1136" spans="1:20" x14ac:dyDescent="0.25">
      <c r="A1136">
        <f t="shared" si="324"/>
        <v>395.28726077849859</v>
      </c>
      <c r="B1136">
        <f t="shared" si="341"/>
        <v>62.911921494153134</v>
      </c>
      <c r="C1136" t="str">
        <f t="shared" si="325"/>
        <v>-1.14431690467499-457.231655827151i</v>
      </c>
      <c r="D1136" t="str">
        <f t="shared" si="326"/>
        <v>3.4781249739944-252.980879489552i</v>
      </c>
      <c r="E1136" t="str">
        <f t="shared" si="327"/>
        <v>162.469316552412+0.0459516577637853i</v>
      </c>
      <c r="F1136" t="str">
        <f t="shared" si="328"/>
        <v>2.42492492249997-2374.06706935655i</v>
      </c>
      <c r="G1136" t="str">
        <f t="shared" si="329"/>
        <v>0.999999998999987-0.0000316229808306565i</v>
      </c>
      <c r="H1136" t="str">
        <f t="shared" si="330"/>
        <v>1078.79192954233+13.2365338906293i</v>
      </c>
      <c r="I1136" t="str">
        <f t="shared" si="331"/>
        <v>96.0294111754363-7224.9480820531i</v>
      </c>
      <c r="K1136" t="str">
        <f t="shared" si="332"/>
        <v>0.0111218793679501-0.000183897425038186i</v>
      </c>
      <c r="L1136" t="str">
        <f t="shared" si="333"/>
        <v>0.00015-4.48547125424214i</v>
      </c>
      <c r="M1136" t="str">
        <f t="shared" si="334"/>
        <v>0.0004-0.791553750748613i</v>
      </c>
      <c r="N1136">
        <f t="shared" si="335"/>
        <v>89.856605746038056</v>
      </c>
      <c r="O1136">
        <f t="shared" si="336"/>
        <v>53.202753013465085</v>
      </c>
      <c r="P1136" s="3">
        <f t="shared" si="337"/>
        <v>53.202753013465085</v>
      </c>
      <c r="Q1136" s="3">
        <f t="shared" si="338"/>
        <v>-90.143394253961944</v>
      </c>
      <c r="R1136">
        <f t="shared" si="339"/>
        <v>89.856605746038056</v>
      </c>
      <c r="S1136">
        <f t="shared" si="340"/>
        <v>6.2911921494153131E-2</v>
      </c>
      <c r="T1136">
        <f t="shared" si="323"/>
        <v>53.202753013465085</v>
      </c>
    </row>
    <row r="1137" spans="1:20" x14ac:dyDescent="0.25">
      <c r="A1137">
        <f t="shared" si="324"/>
        <v>396.78935236945688</v>
      </c>
      <c r="B1137">
        <f t="shared" si="341"/>
        <v>63.150986795830917</v>
      </c>
      <c r="C1137" t="str">
        <f t="shared" si="325"/>
        <v>-1.14431372626296-455.500570501301i</v>
      </c>
      <c r="D1137" t="str">
        <f t="shared" si="326"/>
        <v>3.47812497379638-252.023193643751i</v>
      </c>
      <c r="E1137" t="str">
        <f t="shared" si="327"/>
        <v>162.469314874985+0.0461263236127823i</v>
      </c>
      <c r="F1137" t="str">
        <f t="shared" si="328"/>
        <v>2.4249249224815-2365.07976682652i</v>
      </c>
      <c r="G1137" t="str">
        <f t="shared" si="329"/>
        <v>0.999999998992372-0.0000317431481575713i</v>
      </c>
      <c r="H1137" t="str">
        <f t="shared" si="330"/>
        <v>1078.79299751158+13.2868349991335i</v>
      </c>
      <c r="I1137" t="str">
        <f t="shared" si="331"/>
        <v>96.0294337132275-7197.60365301107i</v>
      </c>
      <c r="K1137" t="str">
        <f t="shared" si="332"/>
        <v>0.0111218556129786-0.000184595830573599i</v>
      </c>
      <c r="L1137" t="str">
        <f t="shared" si="333"/>
        <v>0.00015-4.46849098848589i</v>
      </c>
      <c r="M1137" t="str">
        <f t="shared" si="334"/>
        <v>0.0004-0.788557233262219i</v>
      </c>
      <c r="N1137">
        <f t="shared" si="335"/>
        <v>89.856061192300842</v>
      </c>
      <c r="O1137">
        <f t="shared" si="336"/>
        <v>53.169805914146345</v>
      </c>
      <c r="P1137" s="3">
        <f t="shared" si="337"/>
        <v>53.169805914146345</v>
      </c>
      <c r="Q1137" s="3">
        <f t="shared" si="338"/>
        <v>-90.143938807699158</v>
      </c>
      <c r="R1137">
        <f t="shared" si="339"/>
        <v>89.856061192300842</v>
      </c>
      <c r="S1137">
        <f t="shared" si="340"/>
        <v>6.3150986795830921E-2</v>
      </c>
      <c r="T1137">
        <f t="shared" si="323"/>
        <v>53.169805914146345</v>
      </c>
    </row>
    <row r="1138" spans="1:20" x14ac:dyDescent="0.25">
      <c r="A1138">
        <f t="shared" si="324"/>
        <v>398.29715190846082</v>
      </c>
      <c r="B1138">
        <f t="shared" si="341"/>
        <v>63.390960545655076</v>
      </c>
      <c r="C1138" t="str">
        <f t="shared" si="325"/>
        <v>-1.14431052366359-453.776037704912i</v>
      </c>
      <c r="D1138" t="str">
        <f t="shared" si="326"/>
        <v>3.47812497359684-251.0691332362i</v>
      </c>
      <c r="E1138" t="str">
        <f t="shared" si="327"/>
        <v>162.4693131848+0.0463016537587711i</v>
      </c>
      <c r="F1138" t="str">
        <f t="shared" si="328"/>
        <v>2.4249249224629-2356.12648676294i</v>
      </c>
      <c r="G1138" t="str">
        <f t="shared" si="329"/>
        <v>0.9999999989847-0.0000318637721203256i</v>
      </c>
      <c r="H1138" t="str">
        <f t="shared" si="330"/>
        <v>1078.79407361417+13.3373272779342i</v>
      </c>
      <c r="I1138" t="str">
        <f t="shared" si="331"/>
        <v>96.0294564226171-7170.36276392271i</v>
      </c>
      <c r="K1138" t="str">
        <f t="shared" si="332"/>
        <v>0.0111218316772316-0.000185296885420948i</v>
      </c>
      <c r="L1138" t="str">
        <f t="shared" si="333"/>
        <v>0.00015-4.45157500347269i</v>
      </c>
      <c r="M1138" t="str">
        <f t="shared" si="334"/>
        <v>0.0004-0.785572059436358i</v>
      </c>
      <c r="N1138">
        <f t="shared" si="335"/>
        <v>89.855514573199542</v>
      </c>
      <c r="O1138">
        <f t="shared" si="336"/>
        <v>53.136858789922641</v>
      </c>
      <c r="P1138" s="3">
        <f t="shared" si="337"/>
        <v>53.136858789922641</v>
      </c>
      <c r="Q1138" s="3">
        <f t="shared" si="338"/>
        <v>-90.144485426800458</v>
      </c>
      <c r="R1138">
        <f t="shared" si="339"/>
        <v>89.855514573199542</v>
      </c>
      <c r="S1138">
        <f t="shared" si="340"/>
        <v>6.3390960545655073E-2</v>
      </c>
      <c r="T1138">
        <f t="shared" si="323"/>
        <v>53.136858789922641</v>
      </c>
    </row>
    <row r="1139" spans="1:20" x14ac:dyDescent="0.25">
      <c r="A1139">
        <f t="shared" si="324"/>
        <v>399.81068108571299</v>
      </c>
      <c r="B1139">
        <f t="shared" si="341"/>
        <v>63.631846195728571</v>
      </c>
      <c r="C1139" t="str">
        <f t="shared" si="325"/>
        <v>-1.14430729669265-452.058032630006i</v>
      </c>
      <c r="D1139" t="str">
        <f t="shared" si="326"/>
        <v>3.47812497339582-250.118684542422i</v>
      </c>
      <c r="E1139" t="str">
        <f t="shared" si="327"/>
        <v>162.469311481757+0.0464776507326134i</v>
      </c>
      <c r="F1139" t="str">
        <f t="shared" si="328"/>
        <v>2.42492492244415-2347.20710036988i</v>
      </c>
      <c r="G1139" t="str">
        <f t="shared" si="329"/>
        <v>0.999999998976969-0.0000319848544541355i</v>
      </c>
      <c r="H1139" t="str">
        <f t="shared" si="330"/>
        <v>1078.79515791207+13.3880114537765i</v>
      </c>
      <c r="I1139" t="str">
        <f t="shared" si="331"/>
        <v>96.0294793049087-7143.22502291895i</v>
      </c>
      <c r="K1139" t="str">
        <f t="shared" si="332"/>
        <v>0.0111218075593342-0.000186000599594678i</v>
      </c>
      <c r="L1139" t="str">
        <f t="shared" si="333"/>
        <v>0.00015-4.43472305586043i</v>
      </c>
      <c r="M1139" t="str">
        <f t="shared" si="334"/>
        <v>0.0004-0.78259818632831i</v>
      </c>
      <c r="N1139">
        <f t="shared" si="335"/>
        <v>89.854965880930848</v>
      </c>
      <c r="O1139">
        <f t="shared" si="336"/>
        <v>53.103911640604444</v>
      </c>
      <c r="P1139" s="3">
        <f t="shared" si="337"/>
        <v>53.103911640604444</v>
      </c>
      <c r="Q1139" s="3">
        <f t="shared" si="338"/>
        <v>-90.145034119069152</v>
      </c>
      <c r="R1139">
        <f t="shared" si="339"/>
        <v>89.854965880930848</v>
      </c>
      <c r="S1139">
        <f t="shared" si="340"/>
        <v>6.3631846195728564E-2</v>
      </c>
      <c r="T1139">
        <f t="shared" si="323"/>
        <v>53.103911640604444</v>
      </c>
    </row>
    <row r="1140" spans="1:20" x14ac:dyDescent="0.25">
      <c r="A1140">
        <f t="shared" si="324"/>
        <v>401.32996167383874</v>
      </c>
      <c r="B1140">
        <f t="shared" si="341"/>
        <v>63.873647211272342</v>
      </c>
      <c r="C1140" t="str">
        <f t="shared" si="325"/>
        <v>-1.14430404516498-450.346530562524i</v>
      </c>
      <c r="D1140" t="str">
        <f t="shared" si="326"/>
        <v>3.47812497319324-249.171833889891i</v>
      </c>
      <c r="E1140" t="str">
        <f t="shared" si="327"/>
        <v>162.469309765762+0.0466543170747565i</v>
      </c>
      <c r="F1140" t="str">
        <f t="shared" si="328"/>
        <v>2.42492492242527-2338.32147933897i</v>
      </c>
      <c r="G1140" t="str">
        <f t="shared" si="329"/>
        <v>0.999999998969179-0.0000321063969008112i</v>
      </c>
      <c r="H1140" t="str">
        <f t="shared" si="330"/>
        <v>1078.79625046767+13.438888256171i</v>
      </c>
      <c r="I1140" t="str">
        <f t="shared" si="331"/>
        <v>96.0295023614186-7116.19003961415i</v>
      </c>
      <c r="K1140" t="str">
        <f t="shared" si="332"/>
        <v>0.0111217832579012-0.000186706983146687i</v>
      </c>
      <c r="L1140" t="str">
        <f t="shared" si="333"/>
        <v>0.00015-4.41793490322816i</v>
      </c>
      <c r="M1140" t="str">
        <f t="shared" si="334"/>
        <v>0.0004-0.779635571157909i</v>
      </c>
      <c r="N1140">
        <f t="shared" si="335"/>
        <v>89.854415107662277</v>
      </c>
      <c r="O1140">
        <f t="shared" si="336"/>
        <v>53.070964466001065</v>
      </c>
      <c r="P1140" s="3">
        <f t="shared" si="337"/>
        <v>53.070964466001065</v>
      </c>
      <c r="Q1140" s="3">
        <f t="shared" si="338"/>
        <v>-90.145584892337723</v>
      </c>
      <c r="R1140">
        <f t="shared" si="339"/>
        <v>89.854415107662277</v>
      </c>
      <c r="S1140">
        <f t="shared" si="340"/>
        <v>6.3873647211272339E-2</v>
      </c>
      <c r="T1140">
        <f t="shared" si="323"/>
        <v>53.070964466001065</v>
      </c>
    </row>
    <row r="1141" spans="1:20" x14ac:dyDescent="0.25">
      <c r="A1141">
        <f t="shared" si="324"/>
        <v>402.85501552819937</v>
      </c>
      <c r="B1141">
        <f t="shared" si="341"/>
        <v>64.116367070675182</v>
      </c>
      <c r="C1141" t="str">
        <f t="shared" si="325"/>
        <v>-1.14430076889384-448.641506881938i</v>
      </c>
      <c r="D1141" t="str">
        <f t="shared" si="326"/>
        <v>3.47812497298912-248.228567657844i</v>
      </c>
      <c r="E1141" t="str">
        <f t="shared" si="327"/>
        <v>162.469308036714+0.0468316553354303i</v>
      </c>
      <c r="F1141" t="str">
        <f t="shared" si="328"/>
        <v>2.42492492240623-2329.46949584758i</v>
      </c>
      <c r="G1141" t="str">
        <f t="shared" si="329"/>
        <v>0.99999999896133-0.0000322284012087813i</v>
      </c>
      <c r="H1141" t="str">
        <f t="shared" si="330"/>
        <v>1078.79735134388+13.4899584174039i</v>
      </c>
      <c r="I1141" t="str">
        <f t="shared" si="331"/>
        <v>96.0295255934737-7089.2574251012i</v>
      </c>
      <c r="K1141" t="str">
        <f t="shared" si="332"/>
        <v>0.0111217587715367-0.000187416046166458i</v>
      </c>
      <c r="L1141" t="str">
        <f t="shared" si="333"/>
        <v>0.00015-4.40121030407269i</v>
      </c>
      <c r="M1141" t="str">
        <f t="shared" si="334"/>
        <v>0.0004-0.776684171306941i</v>
      </c>
      <c r="N1141">
        <f t="shared" si="335"/>
        <v>89.853862245532127</v>
      </c>
      <c r="O1141">
        <f t="shared" si="336"/>
        <v>53.038017265920089</v>
      </c>
      <c r="P1141" s="3">
        <f t="shared" si="337"/>
        <v>53.038017265920089</v>
      </c>
      <c r="Q1141" s="3">
        <f t="shared" si="338"/>
        <v>-90.146137754467873</v>
      </c>
      <c r="R1141">
        <f t="shared" si="339"/>
        <v>89.853862245532127</v>
      </c>
      <c r="S1141">
        <f t="shared" si="340"/>
        <v>6.4116367070675181E-2</v>
      </c>
      <c r="T1141">
        <f t="shared" si="323"/>
        <v>53.038017265920089</v>
      </c>
    </row>
    <row r="1142" spans="1:20" x14ac:dyDescent="0.25">
      <c r="A1142">
        <f t="shared" si="324"/>
        <v>404.38586458720653</v>
      </c>
      <c r="B1142">
        <f t="shared" si="341"/>
        <v>64.360009265543752</v>
      </c>
      <c r="C1142" t="str">
        <f t="shared" si="325"/>
        <v>-1.14429746769087-446.942937060914i</v>
      </c>
      <c r="D1142" t="str">
        <f t="shared" si="326"/>
        <v>3.47812497278343-247.288872277079i</v>
      </c>
      <c r="E1142" t="str">
        <f t="shared" si="327"/>
        <v>162.469306294514+0.0470096680746836i</v>
      </c>
      <c r="F1142" t="str">
        <f t="shared" si="328"/>
        <v>2.42492492238706-2320.65102255694i</v>
      </c>
      <c r="G1142" t="str">
        <f t="shared" si="329"/>
        <v>0.999999998953421-0.0000323508691331188i</v>
      </c>
      <c r="H1142" t="str">
        <f t="shared" si="330"/>
        <v>1078.7984606041+13.5412226725476i</v>
      </c>
      <c r="I1142" t="str">
        <f t="shared" si="331"/>
        <v>96.0295490024103-7062.42679194559i</v>
      </c>
      <c r="K1142" t="str">
        <f t="shared" si="332"/>
        <v>0.0111217340988341-0.000188127798781191i</v>
      </c>
      <c r="L1142" t="str">
        <f t="shared" si="333"/>
        <v>0.00015-4.38454901780503i</v>
      </c>
      <c r="M1142" t="str">
        <f t="shared" si="334"/>
        <v>0.0004-0.773743944318534i</v>
      </c>
      <c r="N1142">
        <f t="shared" si="335"/>
        <v>89.853307286649397</v>
      </c>
      <c r="O1142">
        <f t="shared" si="336"/>
        <v>53.005070040167574</v>
      </c>
      <c r="P1142" s="3">
        <f t="shared" si="337"/>
        <v>53.005070040167574</v>
      </c>
      <c r="Q1142" s="3">
        <f t="shared" si="338"/>
        <v>-90.146692713350603</v>
      </c>
      <c r="R1142">
        <f t="shared" si="339"/>
        <v>89.853307286649397</v>
      </c>
      <c r="S1142">
        <f t="shared" si="340"/>
        <v>6.4360009265543749E-2</v>
      </c>
      <c r="T1142">
        <f t="shared" si="323"/>
        <v>53.005070040167574</v>
      </c>
    </row>
    <row r="1143" spans="1:20" x14ac:dyDescent="0.25">
      <c r="A1143">
        <f t="shared" si="324"/>
        <v>405.92253087263794</v>
      </c>
      <c r="B1143">
        <f t="shared" si="341"/>
        <v>64.604577300752823</v>
      </c>
      <c r="C1143" t="str">
        <f t="shared" si="325"/>
        <v>-1.14429414136661-445.250796664968i</v>
      </c>
      <c r="D1143" t="str">
        <f t="shared" si="326"/>
        <v>3.47812497257619-246.352734229762i</v>
      </c>
      <c r="E1143" t="str">
        <f t="shared" si="327"/>
        <v>162.469304539063+0.0471883578622809i</v>
      </c>
      <c r="F1143" t="str">
        <f t="shared" si="328"/>
        <v>2.42492492236774-2311.86593261036i</v>
      </c>
      <c r="G1143" t="str">
        <f t="shared" si="329"/>
        <v>0.999999998945452-0.0000324738024355658i</v>
      </c>
      <c r="H1143" t="str">
        <f t="shared" si="330"/>
        <v>1078.79957831218+13.5926817594716i</v>
      </c>
      <c r="I1143" t="str">
        <f t="shared" si="331"/>
        <v>96.0295725895774-7035.69775417973i</v>
      </c>
      <c r="K1143" t="str">
        <f t="shared" si="332"/>
        <v>0.0111217092383763-0.00018884225115595i</v>
      </c>
      <c r="L1143" t="str">
        <f t="shared" si="333"/>
        <v>0.00015-4.36795080474698i</v>
      </c>
      <c r="M1143" t="str">
        <f t="shared" si="334"/>
        <v>0.0004-0.770814847896527i</v>
      </c>
      <c r="N1143">
        <f t="shared" si="335"/>
        <v>89.852750223093523</v>
      </c>
      <c r="O1143">
        <f t="shared" si="336"/>
        <v>52.972122788548319</v>
      </c>
      <c r="P1143" s="3">
        <f t="shared" si="337"/>
        <v>52.972122788548319</v>
      </c>
      <c r="Q1143" s="3">
        <f t="shared" si="338"/>
        <v>-90.147249776906477</v>
      </c>
      <c r="R1143">
        <f t="shared" si="339"/>
        <v>89.852750223093523</v>
      </c>
      <c r="S1143">
        <f t="shared" si="340"/>
        <v>6.4604577300752822E-2</v>
      </c>
      <c r="T1143">
        <f t="shared" si="323"/>
        <v>52.972122788548319</v>
      </c>
    </row>
    <row r="1144" spans="1:20" x14ac:dyDescent="0.25">
      <c r="A1144">
        <f t="shared" si="324"/>
        <v>407.465036489954</v>
      </c>
      <c r="B1144">
        <f t="shared" si="341"/>
        <v>64.850074694495689</v>
      </c>
      <c r="C1144" t="str">
        <f t="shared" si="325"/>
        <v>-1.14429078972982-443.565061352105i</v>
      </c>
      <c r="D1144" t="str">
        <f t="shared" si="326"/>
        <v>3.47812497236739-245.420140049234i</v>
      </c>
      <c r="E1144" t="str">
        <f t="shared" si="327"/>
        <v>162.469302770259+0.0473677272778709i</v>
      </c>
      <c r="F1144" t="str">
        <f t="shared" si="328"/>
        <v>2.42492492234827-2303.11409963137i</v>
      </c>
      <c r="G1144" t="str">
        <f t="shared" si="329"/>
        <v>0.999999998937422-0.0000325972028845592i</v>
      </c>
      <c r="H1144" t="str">
        <f t="shared" si="330"/>
        <v>1078.80070453246+13.6443364188518i</v>
      </c>
      <c r="I1144" t="str">
        <f t="shared" si="331"/>
        <v>96.0295963563269-7009.06992729748i</v>
      </c>
      <c r="K1144" t="str">
        <f t="shared" si="332"/>
        <v>0.0111216841887355-0.000189559413493786i</v>
      </c>
      <c r="L1144" t="str">
        <f t="shared" si="333"/>
        <v>0.00015-4.3514154261277i</v>
      </c>
      <c r="M1144" t="str">
        <f t="shared" si="334"/>
        <v>0.0004-0.767896839904889i</v>
      </c>
      <c r="N1144">
        <f t="shared" si="335"/>
        <v>89.852191046914513</v>
      </c>
      <c r="O1144">
        <f t="shared" si="336"/>
        <v>52.939175510865624</v>
      </c>
      <c r="P1144" s="3">
        <f t="shared" si="337"/>
        <v>52.939175510865624</v>
      </c>
      <c r="Q1144" s="3">
        <f t="shared" si="338"/>
        <v>-90.147808953085487</v>
      </c>
      <c r="R1144">
        <f t="shared" si="339"/>
        <v>89.852191046914513</v>
      </c>
      <c r="S1144">
        <f t="shared" si="340"/>
        <v>6.4850074694495691E-2</v>
      </c>
      <c r="T1144">
        <f t="shared" si="323"/>
        <v>52.939175510865624</v>
      </c>
    </row>
    <row r="1145" spans="1:20" x14ac:dyDescent="0.25">
      <c r="A1145">
        <f t="shared" si="324"/>
        <v>409.01340362861589</v>
      </c>
      <c r="B1145">
        <f t="shared" si="341"/>
        <v>65.096504978334778</v>
      </c>
      <c r="C1145" t="str">
        <f t="shared" si="325"/>
        <v>-1.14428741258817-441.885706872464i</v>
      </c>
      <c r="D1145" t="str">
        <f t="shared" si="326"/>
        <v>3.47812497215699-244.491076319814i</v>
      </c>
      <c r="E1145" t="str">
        <f t="shared" si="327"/>
        <v>162.469300988+0.0475477789109982i</v>
      </c>
      <c r="F1145" t="str">
        <f t="shared" si="328"/>
        <v>2.42492492232863-2294.39539772192i</v>
      </c>
      <c r="G1145" t="str">
        <f t="shared" si="329"/>
        <v>0.999999998929331-0.0000327210722552559i</v>
      </c>
      <c r="H1145" t="str">
        <f t="shared" si="330"/>
        <v>1078.80183932977+13.6961873941834i</v>
      </c>
      <c r="I1145" t="str">
        <f t="shared" si="331"/>
        <v>96.0296203040286-6982.54292824867i</v>
      </c>
      <c r="K1145" t="str">
        <f t="shared" si="332"/>
        <v>0.0111216589484729-0.000190279296035889i</v>
      </c>
      <c r="L1145" t="str">
        <f t="shared" si="333"/>
        <v>0.00015-4.3349426440802i</v>
      </c>
      <c r="M1145" t="str">
        <f t="shared" si="334"/>
        <v>0.0004-0.764989878367091i</v>
      </c>
      <c r="N1145">
        <f t="shared" si="335"/>
        <v>89.851629750132616</v>
      </c>
      <c r="O1145">
        <f t="shared" si="336"/>
        <v>52.906228206921199</v>
      </c>
      <c r="P1145" s="3">
        <f t="shared" si="337"/>
        <v>52.906228206921199</v>
      </c>
      <c r="Q1145" s="3">
        <f t="shared" si="338"/>
        <v>-90.148370249867384</v>
      </c>
      <c r="R1145">
        <f t="shared" si="339"/>
        <v>89.851629750132616</v>
      </c>
      <c r="S1145">
        <f t="shared" si="340"/>
        <v>6.5096504978334774E-2</v>
      </c>
      <c r="T1145">
        <f t="shared" si="323"/>
        <v>52.906228206921199</v>
      </c>
    </row>
    <row r="1146" spans="1:20" x14ac:dyDescent="0.25">
      <c r="A1146">
        <f t="shared" si="324"/>
        <v>410.56765456240464</v>
      </c>
      <c r="B1146">
        <f t="shared" si="341"/>
        <v>65.343871697252453</v>
      </c>
      <c r="C1146" t="str">
        <f t="shared" si="325"/>
        <v>-1.14428400974791-440.212709067985i</v>
      </c>
      <c r="D1146" t="str">
        <f t="shared" si="326"/>
        <v>3.47812497194497-243.565529676609i</v>
      </c>
      <c r="E1146" t="str">
        <f t="shared" si="327"/>
        <v>162.469299192188+0.0477285153610577i</v>
      </c>
      <c r="F1146" t="str">
        <f t="shared" si="328"/>
        <v>2.42492492230888-2285.70970146054i</v>
      </c>
      <c r="G1146" t="str">
        <f t="shared" si="329"/>
        <v>0.999999998921179-0.0000328454123295581i</v>
      </c>
      <c r="H1146" t="str">
        <f t="shared" si="330"/>
        <v>1078.80298276947+13.7482354317905i</v>
      </c>
      <c r="I1146" t="str">
        <f t="shared" si="331"/>
        <v>96.0296444340619-6956.11637543376i</v>
      </c>
      <c r="K1146" t="str">
        <f t="shared" si="332"/>
        <v>0.0111216335161387-0.000191001909061712i</v>
      </c>
      <c r="L1146" t="str">
        <f t="shared" si="333"/>
        <v>0.00015-4.31853222163797i</v>
      </c>
      <c r="M1146" t="str">
        <f t="shared" si="334"/>
        <v>0.0004-0.762093921465521i</v>
      </c>
      <c r="N1146">
        <f t="shared" si="335"/>
        <v>89.851066324738284</v>
      </c>
      <c r="O1146">
        <f t="shared" si="336"/>
        <v>52.873280876515416</v>
      </c>
      <c r="P1146" s="3">
        <f t="shared" si="337"/>
        <v>52.873280876515416</v>
      </c>
      <c r="Q1146" s="3">
        <f t="shared" si="338"/>
        <v>-90.148933675261716</v>
      </c>
      <c r="R1146">
        <f t="shared" si="339"/>
        <v>89.851066324738284</v>
      </c>
      <c r="S1146">
        <f t="shared" si="340"/>
        <v>6.5343871697252448E-2</v>
      </c>
      <c r="T1146">
        <f t="shared" si="323"/>
        <v>52.873280876515416</v>
      </c>
    </row>
    <row r="1147" spans="1:20" x14ac:dyDescent="0.25">
      <c r="A1147">
        <f t="shared" si="324"/>
        <v>412.12781164974177</v>
      </c>
      <c r="B1147">
        <f t="shared" si="341"/>
        <v>65.592178409702015</v>
      </c>
      <c r="C1147" t="str">
        <f t="shared" si="325"/>
        <v>-1.14428058101305-438.546043872035i</v>
      </c>
      <c r="D1147" t="str">
        <f t="shared" si="326"/>
        <v>3.47812497173135-242.643486805319i</v>
      </c>
      <c r="E1147" t="str">
        <f t="shared" si="327"/>
        <v>162.469297382715+0.0479099392375137i</v>
      </c>
      <c r="F1147" t="str">
        <f t="shared" si="328"/>
        <v>2.42492492228893-2277.05688590059i</v>
      </c>
      <c r="G1147" t="str">
        <f t="shared" si="329"/>
        <v>0.999999998912964-0.0000329702248961395i</v>
      </c>
      <c r="H1147" t="str">
        <f t="shared" si="330"/>
        <v>1078.80413491737+13.8004812808358i</v>
      </c>
      <c r="I1147" t="str">
        <f t="shared" si="331"/>
        <v>96.0296687478101-6929.78988869794i</v>
      </c>
      <c r="K1147" t="str">
        <f t="shared" si="332"/>
        <v>0.0111216078902724-0.000191727262889112i</v>
      </c>
      <c r="L1147" t="str">
        <f t="shared" si="333"/>
        <v>0.00015-4.30218392273159i</v>
      </c>
      <c r="M1147" t="str">
        <f t="shared" si="334"/>
        <v>0.0004-0.759208927540871i</v>
      </c>
      <c r="N1147">
        <f t="shared" si="335"/>
        <v>89.850500762692249</v>
      </c>
      <c r="O1147">
        <f t="shared" si="336"/>
        <v>52.840333519446851</v>
      </c>
      <c r="P1147" s="3">
        <f t="shared" si="337"/>
        <v>52.840333519446851</v>
      </c>
      <c r="Q1147" s="3">
        <f t="shared" si="338"/>
        <v>-90.149499237307751</v>
      </c>
      <c r="R1147">
        <f t="shared" si="339"/>
        <v>89.850500762692249</v>
      </c>
      <c r="S1147">
        <f t="shared" si="340"/>
        <v>6.5592178409702009E-2</v>
      </c>
      <c r="T1147">
        <f t="shared" si="323"/>
        <v>52.840333519446851</v>
      </c>
    </row>
    <row r="1148" spans="1:20" x14ac:dyDescent="0.25">
      <c r="A1148">
        <f t="shared" si="324"/>
        <v>413.69389733401084</v>
      </c>
      <c r="B1148">
        <f t="shared" si="341"/>
        <v>65.84142868765889</v>
      </c>
      <c r="C1148" t="str">
        <f t="shared" si="325"/>
        <v>-1.14427712618715-436.885687309086i</v>
      </c>
      <c r="D1148" t="str">
        <f t="shared" si="326"/>
        <v>3.4781249715161-241.724934442047i</v>
      </c>
      <c r="E1148" t="str">
        <f t="shared" si="327"/>
        <v>162.46929555948+0.0480920531597252i</v>
      </c>
      <c r="F1148" t="str">
        <f t="shared" si="328"/>
        <v>2.42492492226886-2268.43682656841i</v>
      </c>
      <c r="G1148" t="str">
        <f t="shared" si="329"/>
        <v>0.999999998904687-0.000033095511750471i</v>
      </c>
      <c r="H1148" t="str">
        <f t="shared" si="330"/>
        <v>1078.80529583981+13.8529256933343i</v>
      </c>
      <c r="I1148" t="str">
        <f t="shared" si="331"/>
        <v>96.0296932466782-6903.56308932603i</v>
      </c>
      <c r="K1148" t="str">
        <f t="shared" si="332"/>
        <v>0.011121582069402-0.000192455367874501i</v>
      </c>
      <c r="L1148" t="str">
        <f t="shared" si="333"/>
        <v>0.00015-4.28589751218529i</v>
      </c>
      <c r="M1148" t="str">
        <f t="shared" si="334"/>
        <v>0.0004-0.75633485509152i</v>
      </c>
      <c r="N1148">
        <f t="shared" si="335"/>
        <v>89.84993305592505</v>
      </c>
      <c r="O1148">
        <f t="shared" si="336"/>
        <v>52.807386135512701</v>
      </c>
      <c r="P1148" s="3">
        <f t="shared" si="337"/>
        <v>52.807386135512701</v>
      </c>
      <c r="Q1148" s="3">
        <f t="shared" si="338"/>
        <v>-90.15006694407495</v>
      </c>
      <c r="R1148">
        <f t="shared" si="339"/>
        <v>89.84993305592505</v>
      </c>
      <c r="S1148">
        <f t="shared" si="340"/>
        <v>6.5841428687658896E-2</v>
      </c>
      <c r="T1148">
        <f t="shared" si="323"/>
        <v>52.807386135512701</v>
      </c>
    </row>
    <row r="1149" spans="1:20" x14ac:dyDescent="0.25">
      <c r="A1149">
        <f t="shared" si="324"/>
        <v>415.26593414388003</v>
      </c>
      <c r="B1149">
        <f t="shared" si="341"/>
        <v>66.091626116671989</v>
      </c>
      <c r="C1149" t="str">
        <f t="shared" si="325"/>
        <v>-1.14427364507159-435.231615494363i</v>
      </c>
      <c r="D1149" t="str">
        <f t="shared" si="326"/>
        <v>3.47812497129921-240.809859373111i</v>
      </c>
      <c r="E1149" t="str">
        <f t="shared" si="327"/>
        <v>162.469293722377+0.0482748597571471i</v>
      </c>
      <c r="F1149" t="str">
        <f t="shared" si="328"/>
        <v>2.42492492224865-2259.84939946155i</v>
      </c>
      <c r="G1149" t="str">
        <f t="shared" si="329"/>
        <v>0.999999998896347-0.0000332212746948456i</v>
      </c>
      <c r="H1149" t="str">
        <f t="shared" si="330"/>
        <v>1078.80646560362+13.9055694241608i</v>
      </c>
      <c r="I1149" t="str">
        <f t="shared" si="331"/>
        <v>96.0297179320708-6877.43560003676i</v>
      </c>
      <c r="K1149" t="str">
        <f t="shared" si="332"/>
        <v>0.0111215560520446-0.000193186234412965i</v>
      </c>
      <c r="L1149" t="str">
        <f t="shared" si="333"/>
        <v>0.00015-4.26967275571358i</v>
      </c>
      <c r="M1149" t="str">
        <f t="shared" si="334"/>
        <v>0.0004-0.753471662772984i</v>
      </c>
      <c r="N1149">
        <f t="shared" si="335"/>
        <v>89.849363196337293</v>
      </c>
      <c r="O1149">
        <f t="shared" si="336"/>
        <v>52.774438724508627</v>
      </c>
      <c r="P1149" s="3">
        <f t="shared" si="337"/>
        <v>52.774438724508627</v>
      </c>
      <c r="Q1149" s="3">
        <f t="shared" si="338"/>
        <v>-90.150636803662707</v>
      </c>
      <c r="R1149">
        <f t="shared" si="339"/>
        <v>89.849363196337293</v>
      </c>
      <c r="S1149">
        <f t="shared" si="340"/>
        <v>6.6091626116671992E-2</v>
      </c>
      <c r="T1149">
        <f t="shared" si="323"/>
        <v>52.774438724508627</v>
      </c>
    </row>
    <row r="1150" spans="1:20" x14ac:dyDescent="0.25">
      <c r="A1150">
        <f t="shared" si="324"/>
        <v>416.84394469362684</v>
      </c>
      <c r="B1150">
        <f t="shared" si="341"/>
        <v>66.342774295915348</v>
      </c>
      <c r="C1150" t="str">
        <f t="shared" si="325"/>
        <v>-1.14427013746653-433.583804633506i</v>
      </c>
      <c r="D1150" t="str">
        <f t="shared" si="326"/>
        <v>3.47812497108065-239.898248434848i</v>
      </c>
      <c r="E1150" t="str">
        <f t="shared" si="327"/>
        <v>162.469291871303+0.0484583616692782i</v>
      </c>
      <c r="F1150" t="str">
        <f t="shared" si="328"/>
        <v>2.42492492222828-2251.29448104698i</v>
      </c>
      <c r="G1150" t="str">
        <f t="shared" si="329"/>
        <v>0.999999998887943-0.0000333475155384058i</v>
      </c>
      <c r="H1150" t="str">
        <f t="shared" si="330"/>
        <v>1078.80764427615+13.9584132310633i</v>
      </c>
      <c r="I1150" t="str">
        <f t="shared" si="331"/>
        <v>96.0297428054087-6851.40704497754i</v>
      </c>
      <c r="K1150" t="str">
        <f t="shared" si="332"/>
        <v>0.011121529836706-0.000193919872938419i</v>
      </c>
      <c r="L1150" t="str">
        <f t="shared" si="333"/>
        <v>0.00015-4.25350941991787i</v>
      </c>
      <c r="M1150" t="str">
        <f t="shared" si="334"/>
        <v>0.0004-0.750619309397274i</v>
      </c>
      <c r="N1150">
        <f t="shared" si="335"/>
        <v>89.848791175799292</v>
      </c>
      <c r="O1150">
        <f t="shared" si="336"/>
        <v>52.741491286228886</v>
      </c>
      <c r="P1150" s="3">
        <f t="shared" si="337"/>
        <v>52.741491286228886</v>
      </c>
      <c r="Q1150" s="3">
        <f t="shared" si="338"/>
        <v>-90.151208824200708</v>
      </c>
      <c r="R1150">
        <f t="shared" si="339"/>
        <v>89.848791175799292</v>
      </c>
      <c r="S1150">
        <f t="shared" si="340"/>
        <v>6.6342774295915341E-2</v>
      </c>
      <c r="T1150">
        <f t="shared" si="323"/>
        <v>52.741491286228886</v>
      </c>
    </row>
    <row r="1151" spans="1:20" x14ac:dyDescent="0.25">
      <c r="A1151">
        <f t="shared" si="324"/>
        <v>418.4279516834626</v>
      </c>
      <c r="B1151">
        <f t="shared" si="341"/>
        <v>66.594876838239827</v>
      </c>
      <c r="C1151" t="str">
        <f t="shared" si="325"/>
        <v>-1.14426660317042-431.942231022202i</v>
      </c>
      <c r="D1151" t="str">
        <f t="shared" si="326"/>
        <v>3.47812497086046-238.990088513427i</v>
      </c>
      <c r="E1151" t="str">
        <f t="shared" si="327"/>
        <v>162.469290006149+0.0486425615457529i</v>
      </c>
      <c r="F1151" t="str">
        <f t="shared" si="328"/>
        <v>2.42492492220772-2242.77194825934i</v>
      </c>
      <c r="G1151" t="str">
        <f t="shared" si="329"/>
        <v>0.999999998879475-0.0000334742360971683i</v>
      </c>
      <c r="H1151" t="str">
        <f t="shared" si="330"/>
        <v>1078.80883192527+14.011457874673i</v>
      </c>
      <c r="I1151" t="str">
        <f t="shared" si="331"/>
        <v>96.0297678681236-6825.47704971908i</v>
      </c>
      <c r="K1151" t="str">
        <f t="shared" si="332"/>
        <v>0.0111215034218806-0.000194656293923742i</v>
      </c>
      <c r="L1151" t="str">
        <f t="shared" si="333"/>
        <v>0.00015-4.23740727228321i</v>
      </c>
      <c r="M1151" t="str">
        <f t="shared" si="334"/>
        <v>0.0004-0.747777753932329i</v>
      </c>
      <c r="N1151">
        <f t="shared" si="335"/>
        <v>89.84821698615113</v>
      </c>
      <c r="O1151">
        <f t="shared" si="336"/>
        <v>52.708543820465806</v>
      </c>
      <c r="P1151" s="3">
        <f t="shared" si="337"/>
        <v>52.708543820465806</v>
      </c>
      <c r="Q1151" s="3">
        <f t="shared" si="338"/>
        <v>-90.15178301384887</v>
      </c>
      <c r="R1151">
        <f t="shared" si="339"/>
        <v>89.84821698615113</v>
      </c>
      <c r="S1151">
        <f t="shared" si="340"/>
        <v>6.6594876838239822E-2</v>
      </c>
      <c r="T1151">
        <f t="shared" si="323"/>
        <v>52.708543820465806</v>
      </c>
    </row>
    <row r="1152" spans="1:20" x14ac:dyDescent="0.25">
      <c r="A1152">
        <f t="shared" si="324"/>
        <v>420.01797789985977</v>
      </c>
      <c r="B1152">
        <f t="shared" si="341"/>
        <v>66.847937370225139</v>
      </c>
      <c r="C1152" t="str">
        <f t="shared" si="325"/>
        <v>-1.14426304198046-430.306871045881i</v>
      </c>
      <c r="D1152" t="str">
        <f t="shared" si="326"/>
        <v>3.47812497063858-238.085366544665i</v>
      </c>
      <c r="E1152" t="str">
        <f t="shared" si="327"/>
        <v>162.46928812681+0.048827462046332i</v>
      </c>
      <c r="F1152" t="str">
        <f t="shared" si="328"/>
        <v>2.42492492218705-2234.28167849913i</v>
      </c>
      <c r="G1152" t="str">
        <f t="shared" si="329"/>
        <v>0.999999998870943-0.0000336014381940509i</v>
      </c>
      <c r="H1152" t="str">
        <f t="shared" si="330"/>
        <v>1078.81002861935+14.0647041185155i</v>
      </c>
      <c r="I1152" t="str">
        <f t="shared" si="331"/>
        <v>96.0297931216581-6799.64524124976i</v>
      </c>
      <c r="K1152" t="str">
        <f t="shared" si="332"/>
        <v>0.0111214768060513-0.000195395507880912i</v>
      </c>
      <c r="L1152" t="str">
        <f t="shared" si="333"/>
        <v>0.00015-4.22136608117474i</v>
      </c>
      <c r="M1152" t="str">
        <f t="shared" si="334"/>
        <v>0.0004-0.744946955501426i</v>
      </c>
      <c r="N1152">
        <f t="shared" si="335"/>
        <v>89.847640619202394</v>
      </c>
      <c r="O1152">
        <f t="shared" si="336"/>
        <v>52.675596327010467</v>
      </c>
      <c r="P1152" s="3">
        <f t="shared" si="337"/>
        <v>52.675596327010467</v>
      </c>
      <c r="Q1152" s="3">
        <f t="shared" si="338"/>
        <v>-90.152359380797606</v>
      </c>
      <c r="R1152">
        <f t="shared" si="339"/>
        <v>89.847640619202394</v>
      </c>
      <c r="S1152">
        <f t="shared" si="340"/>
        <v>6.6847937370225138E-2</v>
      </c>
      <c r="T1152">
        <f t="shared" si="323"/>
        <v>52.675596327010467</v>
      </c>
    </row>
    <row r="1153" spans="1:20" x14ac:dyDescent="0.25">
      <c r="A1153">
        <f t="shared" si="324"/>
        <v>421.61404621587928</v>
      </c>
      <c r="B1153">
        <f t="shared" si="341"/>
        <v>67.101959532232001</v>
      </c>
      <c r="C1153" t="str">
        <f t="shared" si="325"/>
        <v>-1.14425945369194-428.677701179351i</v>
      </c>
      <c r="D1153" t="str">
        <f t="shared" si="326"/>
        <v>3.47812497041502-237.184069513832i</v>
      </c>
      <c r="E1153" t="str">
        <f t="shared" si="327"/>
        <v>162.469286233177+0.0490130658410123i</v>
      </c>
      <c r="F1153" t="str">
        <f t="shared" si="328"/>
        <v>2.42492492216621-2225.82354963096i</v>
      </c>
      <c r="G1153" t="str">
        <f t="shared" si="329"/>
        <v>0.999999998862346-0.0000337291236588982i</v>
      </c>
      <c r="H1153" t="str">
        <f t="shared" si="330"/>
        <v>1078.81123442727+14.1181527290211i</v>
      </c>
      <c r="I1153" t="str">
        <f t="shared" si="331"/>
        <v>96.0298185674611-6773.91124797032i</v>
      </c>
      <c r="K1153" t="str">
        <f t="shared" si="332"/>
        <v>0.0111214499876897-0.000196137525361154i</v>
      </c>
      <c r="L1153" t="str">
        <f t="shared" si="333"/>
        <v>0.00015-4.20538561583457i</v>
      </c>
      <c r="M1153" t="str">
        <f t="shared" si="334"/>
        <v>0.0004-0.742126873382572i</v>
      </c>
      <c r="N1153">
        <f t="shared" si="335"/>
        <v>89.847062066732178</v>
      </c>
      <c r="O1153">
        <f t="shared" si="336"/>
        <v>52.642648805652222</v>
      </c>
      <c r="P1153" s="3">
        <f t="shared" si="337"/>
        <v>52.642648805652222</v>
      </c>
      <c r="Q1153" s="3">
        <f t="shared" si="338"/>
        <v>-90.152937933267822</v>
      </c>
      <c r="R1153">
        <f t="shared" si="339"/>
        <v>89.847062066732178</v>
      </c>
      <c r="S1153">
        <f t="shared" si="340"/>
        <v>6.7101959532231997E-2</v>
      </c>
      <c r="T1153">
        <f t="shared" si="323"/>
        <v>52.642648805652222</v>
      </c>
    </row>
    <row r="1154" spans="1:20" x14ac:dyDescent="0.25">
      <c r="A1154">
        <f t="shared" si="324"/>
        <v>423.21617959149967</v>
      </c>
      <c r="B1154">
        <f t="shared" si="341"/>
        <v>67.356946978454488</v>
      </c>
      <c r="C1154" t="str">
        <f t="shared" si="325"/>
        <v>-1.14425583809892-427.054697986469i</v>
      </c>
      <c r="D1154" t="str">
        <f t="shared" si="326"/>
        <v>3.47812497018974-236.286184455467i</v>
      </c>
      <c r="E1154" t="str">
        <f t="shared" si="327"/>
        <v>162.469284325142+0.0491993756099763i</v>
      </c>
      <c r="F1154" t="str">
        <f t="shared" si="328"/>
        <v>2.42492492214519-2217.39743998182i</v>
      </c>
      <c r="G1154" t="str">
        <f t="shared" si="329"/>
        <v>0.999999998853684-0.0000338572943285088i</v>
      </c>
      <c r="H1154" t="str">
        <f t="shared" si="330"/>
        <v>1078.81244941848+14.1718044755375i</v>
      </c>
      <c r="I1154" t="str">
        <f t="shared" si="331"/>
        <v>96.0298442069997-6748.27469968896i</v>
      </c>
      <c r="K1154" t="str">
        <f t="shared" si="332"/>
        <v>0.0111214229652556-0.000196882356955078i</v>
      </c>
      <c r="L1154" t="str">
        <f t="shared" si="333"/>
        <v>0.00015-4.18946564637833i</v>
      </c>
      <c r="M1154" t="str">
        <f t="shared" si="334"/>
        <v>0.0004-0.739317467007943i</v>
      </c>
      <c r="N1154">
        <f t="shared" si="335"/>
        <v>89.846481320488977</v>
      </c>
      <c r="O1154">
        <f t="shared" si="336"/>
        <v>52.60970125617888</v>
      </c>
      <c r="P1154" s="3">
        <f t="shared" si="337"/>
        <v>52.60970125617888</v>
      </c>
      <c r="Q1154" s="3">
        <f t="shared" si="338"/>
        <v>-90.153518679511023</v>
      </c>
      <c r="R1154">
        <f t="shared" si="339"/>
        <v>89.846481320488977</v>
      </c>
      <c r="S1154">
        <f t="shared" si="340"/>
        <v>6.7356946978454485E-2</v>
      </c>
      <c r="T1154">
        <f t="shared" si="323"/>
        <v>52.60970125617888</v>
      </c>
    </row>
    <row r="1155" spans="1:20" x14ac:dyDescent="0.25">
      <c r="A1155">
        <f t="shared" si="324"/>
        <v>424.82440107394734</v>
      </c>
      <c r="B1155">
        <f t="shared" si="341"/>
        <v>67.612903376972611</v>
      </c>
      <c r="C1155" t="str">
        <f t="shared" si="325"/>
        <v>-1.14425219499382-425.437838119802i</v>
      </c>
      <c r="D1155" t="str">
        <f t="shared" si="326"/>
        <v>3.47812496996276-235.391698453193i</v>
      </c>
      <c r="E1155" t="str">
        <f t="shared" si="327"/>
        <v>162.469282402597+0.0493863940436953i</v>
      </c>
      <c r="F1155" t="str">
        <f t="shared" si="328"/>
        <v>2.42492492212403-2209.00322833929i</v>
      </c>
      <c r="G1155" t="str">
        <f t="shared" si="329"/>
        <v>0.999999998844955-0.0000339859520466605i</v>
      </c>
      <c r="H1155" t="str">
        <f t="shared" si="330"/>
        <v>1078.81367366292+14.2256601303394i</v>
      </c>
      <c r="I1155" t="str">
        <f t="shared" si="331"/>
        <v>96.0298700417482-6722.73522761536i</v>
      </c>
      <c r="K1155" t="str">
        <f t="shared" si="332"/>
        <v>0.0111213957371971-0.000197630013292821i</v>
      </c>
      <c r="L1155" t="str">
        <f t="shared" si="333"/>
        <v>0.00015-4.17360594379193i</v>
      </c>
      <c r="M1155" t="str">
        <f t="shared" si="334"/>
        <v>0.0004-0.736518695963278i</v>
      </c>
      <c r="N1155">
        <f t="shared" si="335"/>
        <v>89.845898372190419</v>
      </c>
      <c r="O1155">
        <f t="shared" si="336"/>
        <v>52.576753678376626</v>
      </c>
      <c r="P1155" s="3">
        <f t="shared" si="337"/>
        <v>52.576753678376626</v>
      </c>
      <c r="Q1155" s="3">
        <f t="shared" si="338"/>
        <v>-90.154101627809581</v>
      </c>
      <c r="R1155">
        <f t="shared" si="339"/>
        <v>89.845898372190419</v>
      </c>
      <c r="S1155">
        <f t="shared" si="340"/>
        <v>6.7612903376972608E-2</v>
      </c>
      <c r="T1155">
        <f t="shared" si="323"/>
        <v>52.576753678376626</v>
      </c>
    </row>
    <row r="1156" spans="1:20" x14ac:dyDescent="0.25">
      <c r="A1156">
        <f t="shared" si="324"/>
        <v>426.43873379802835</v>
      </c>
      <c r="B1156">
        <f t="shared" si="341"/>
        <v>67.869832409805113</v>
      </c>
      <c r="C1156" t="str">
        <f t="shared" si="325"/>
        <v>-1.1442485241672-423.827098320279i</v>
      </c>
      <c r="D1156" t="str">
        <f t="shared" si="326"/>
        <v>3.47812496973403-234.500598639527i</v>
      </c>
      <c r="E1156" t="str">
        <f t="shared" si="327"/>
        <v>162.469280465428+0.0495741238429996i</v>
      </c>
      <c r="F1156" t="str">
        <f t="shared" si="328"/>
        <v>2.4249249221027-2200.64079394981i</v>
      </c>
      <c r="G1156" t="str">
        <f t="shared" si="329"/>
        <v>0.99999999883616-0.0000341150986641378i</v>
      </c>
      <c r="H1156" t="str">
        <f t="shared" si="330"/>
        <v>1078.81490723107+14.2797204686402i</v>
      </c>
      <c r="I1156" t="str">
        <f t="shared" si="331"/>
        <v>96.0298960731912-6697.2924643557i</v>
      </c>
      <c r="K1156" t="str">
        <f t="shared" si="332"/>
        <v>0.0111213683019506-0.000198380505044186i</v>
      </c>
      <c r="L1156" t="str">
        <f t="shared" si="333"/>
        <v>0.00015-4.1578062799282i</v>
      </c>
      <c r="M1156" t="str">
        <f t="shared" si="334"/>
        <v>0.0004-0.733730519987328i</v>
      </c>
      <c r="N1156">
        <f t="shared" si="335"/>
        <v>89.845313213523497</v>
      </c>
      <c r="O1156">
        <f t="shared" si="336"/>
        <v>52.543806072029788</v>
      </c>
      <c r="P1156" s="3">
        <f t="shared" si="337"/>
        <v>52.543806072029788</v>
      </c>
      <c r="Q1156" s="3">
        <f t="shared" si="338"/>
        <v>-90.154686786476503</v>
      </c>
      <c r="R1156">
        <f t="shared" si="339"/>
        <v>89.845313213523497</v>
      </c>
      <c r="S1156">
        <f t="shared" si="340"/>
        <v>6.7869832409805111E-2</v>
      </c>
      <c r="T1156">
        <f t="shared" si="323"/>
        <v>52.543806072029788</v>
      </c>
    </row>
    <row r="1157" spans="1:20" x14ac:dyDescent="0.25">
      <c r="A1157">
        <f t="shared" si="324"/>
        <v>428.05920098646089</v>
      </c>
      <c r="B1157">
        <f t="shared" si="341"/>
        <v>68.127737772962377</v>
      </c>
      <c r="C1157" t="str">
        <f t="shared" si="325"/>
        <v>-1.14424482540858-422.222455416894i</v>
      </c>
      <c r="D1157" t="str">
        <f t="shared" si="326"/>
        <v>3.47812496950356-233.6128721957i</v>
      </c>
      <c r="E1157" t="str">
        <f t="shared" si="327"/>
        <v>162.469278513529+0.0497625677189866i</v>
      </c>
      <c r="F1157" t="str">
        <f t="shared" si="328"/>
        <v>2.42492492208121-2192.31001651696i</v>
      </c>
      <c r="G1157" t="str">
        <f t="shared" si="329"/>
        <v>0.999999998827298-0.000034244736038758i</v>
      </c>
      <c r="H1157" t="str">
        <f t="shared" si="330"/>
        <v>1078.81615019396+14.3339862686037i</v>
      </c>
      <c r="I1157" t="str">
        <f t="shared" si="331"/>
        <v>96.0299223028282-6671.94604390748i</v>
      </c>
      <c r="K1157" t="str">
        <f t="shared" si="332"/>
        <v>0.0111213406579406-0.000199133842918794i</v>
      </c>
      <c r="L1157" t="str">
        <f t="shared" si="333"/>
        <v>0.00015-4.14206642750368i</v>
      </c>
      <c r="M1157" t="str">
        <f t="shared" si="334"/>
        <v>0.0004-0.730952898971238i</v>
      </c>
      <c r="N1157">
        <f t="shared" si="335"/>
        <v>89.844725836143965</v>
      </c>
      <c r="O1157">
        <f t="shared" si="336"/>
        <v>52.510858436921581</v>
      </c>
      <c r="P1157" s="3">
        <f t="shared" si="337"/>
        <v>52.510858436921581</v>
      </c>
      <c r="Q1157" s="3">
        <f t="shared" si="338"/>
        <v>-90.155274163856035</v>
      </c>
      <c r="R1157">
        <f t="shared" si="339"/>
        <v>89.844725836143965</v>
      </c>
      <c r="S1157">
        <f t="shared" si="340"/>
        <v>6.8127737772962382E-2</v>
      </c>
      <c r="T1157">
        <f t="shared" si="323"/>
        <v>52.510858436921581</v>
      </c>
    </row>
    <row r="1158" spans="1:20" x14ac:dyDescent="0.25">
      <c r="A1158">
        <f t="shared" si="324"/>
        <v>429.68582595020951</v>
      </c>
      <c r="B1158">
        <f t="shared" si="341"/>
        <v>68.38662317649964</v>
      </c>
      <c r="C1158" t="str">
        <f t="shared" si="325"/>
        <v>-1.14424109850532-420.623886326323i</v>
      </c>
      <c r="D1158" t="str">
        <f t="shared" si="326"/>
        <v>3.47812496927135-232.72850635147i</v>
      </c>
      <c r="E1158" t="str">
        <f t="shared" si="327"/>
        <v>162.469276546783+0.0499517283932088i</v>
      </c>
      <c r="F1158" t="str">
        <f t="shared" si="328"/>
        <v>2.42492492205957-2184.01077619971i</v>
      </c>
      <c r="G1158" t="str">
        <f t="shared" si="329"/>
        <v>0.999999998818369-0.0000343748660353984i</v>
      </c>
      <c r="H1158" t="str">
        <f t="shared" si="330"/>
        <v>1078.81740262315+14.3884583113543i</v>
      </c>
      <c r="I1158" t="str">
        <f t="shared" si="331"/>
        <v>96.0299487321662-6646.69560165405i</v>
      </c>
      <c r="K1158" t="str">
        <f t="shared" si="332"/>
        <v>0.0111213128035797-0.000199890037666213i</v>
      </c>
      <c r="L1158" t="str">
        <f t="shared" si="333"/>
        <v>0.00015-4.12638616009532i</v>
      </c>
      <c r="M1158" t="str">
        <f t="shared" si="334"/>
        <v>0.0004-0.728185792957997i</v>
      </c>
      <c r="N1158">
        <f t="shared" si="335"/>
        <v>89.844136231676757</v>
      </c>
      <c r="O1158">
        <f t="shared" si="336"/>
        <v>52.477910772833063</v>
      </c>
      <c r="P1158" s="3">
        <f t="shared" si="337"/>
        <v>52.477910772833063</v>
      </c>
      <c r="Q1158" s="3">
        <f t="shared" si="338"/>
        <v>-90.155863768323243</v>
      </c>
      <c r="R1158">
        <f t="shared" si="339"/>
        <v>89.844136231676757</v>
      </c>
      <c r="S1158">
        <f t="shared" si="340"/>
        <v>6.8386623176499642E-2</v>
      </c>
      <c r="T1158">
        <f t="shared" si="323"/>
        <v>52.477910772833063</v>
      </c>
    </row>
    <row r="1159" spans="1:20" x14ac:dyDescent="0.25">
      <c r="A1159">
        <f t="shared" si="324"/>
        <v>431.31863208882027</v>
      </c>
      <c r="B1159">
        <f t="shared" si="341"/>
        <v>68.646492344570333</v>
      </c>
      <c r="C1159" t="str">
        <f t="shared" si="325"/>
        <v>-1.14423734324346-419.031368052622i</v>
      </c>
      <c r="D1159" t="str">
        <f t="shared" si="326"/>
        <v>3.47812496903738-231.847488384936i</v>
      </c>
      <c r="E1159" t="str">
        <f t="shared" si="327"/>
        <v>162.46927456508+0.0501416085976399i</v>
      </c>
      <c r="F1159" t="str">
        <f t="shared" si="328"/>
        <v>2.42492492203774-2175.74295361071i</v>
      </c>
      <c r="G1159" t="str">
        <f t="shared" si="329"/>
        <v>0.999999998809371-0.0000345054905260224i</v>
      </c>
      <c r="H1159" t="str">
        <f t="shared" si="330"/>
        <v>1078.81866459075+14.4431373809894i</v>
      </c>
      <c r="I1159" t="str">
        <f t="shared" si="331"/>
        <v>96.0299753627267-6621.54077435946i</v>
      </c>
      <c r="K1159" t="str">
        <f t="shared" si="332"/>
        <v>0.0111212847372682-0.00020064910007611i</v>
      </c>
      <c r="L1159" t="str">
        <f t="shared" si="333"/>
        <v>0.00015-4.11076525213719i</v>
      </c>
      <c r="M1159" t="str">
        <f t="shared" si="334"/>
        <v>0.0004-0.725429162141858i</v>
      </c>
      <c r="N1159">
        <f t="shared" si="335"/>
        <v>89.843544391715454</v>
      </c>
      <c r="O1159">
        <f t="shared" si="336"/>
        <v>52.444963079543768</v>
      </c>
      <c r="P1159" s="3">
        <f t="shared" si="337"/>
        <v>52.444963079543768</v>
      </c>
      <c r="Q1159" s="3">
        <f t="shared" si="338"/>
        <v>-90.156455608284546</v>
      </c>
      <c r="R1159">
        <f t="shared" si="339"/>
        <v>89.843544391715454</v>
      </c>
      <c r="S1159">
        <f t="shared" si="340"/>
        <v>6.8646492344570334E-2</v>
      </c>
      <c r="T1159">
        <f t="shared" si="323"/>
        <v>52.444963079543768</v>
      </c>
    </row>
    <row r="1160" spans="1:20" x14ac:dyDescent="0.25">
      <c r="A1160">
        <f t="shared" si="324"/>
        <v>432.95764289075777</v>
      </c>
      <c r="B1160">
        <f t="shared" si="341"/>
        <v>68.907349015479696</v>
      </c>
      <c r="C1160" t="str">
        <f t="shared" si="325"/>
        <v>-1.14423355940743-417.444877686898i</v>
      </c>
      <c r="D1160" t="str">
        <f t="shared" si="326"/>
        <v>3.47812496880161-230.969805622359i</v>
      </c>
      <c r="E1160" t="str">
        <f t="shared" si="327"/>
        <v>162.469272568305+0.0503322110747094i</v>
      </c>
      <c r="F1160" t="str">
        <f t="shared" si="328"/>
        <v>2.42492492201577-2167.50642981453i</v>
      </c>
      <c r="G1160" t="str">
        <f t="shared" si="329"/>
        <v>0.999999998800305-0.0000346366113897072i</v>
      </c>
      <c r="H1160" t="str">
        <f t="shared" si="330"/>
        <v>1078.81993616942+14.4980242645899i</v>
      </c>
      <c r="I1160" t="str">
        <f t="shared" si="331"/>
        <v>96.0300021960396-6596.48120016316i</v>
      </c>
      <c r="K1160" t="str">
        <f t="shared" si="332"/>
        <v>0.0111212564573946-0.000201411040978397i</v>
      </c>
      <c r="L1160" t="str">
        <f t="shared" si="333"/>
        <v>0.00015-4.09520347891732i</v>
      </c>
      <c r="M1160" t="str">
        <f t="shared" si="334"/>
        <v>0.0004-0.722682966867762i</v>
      </c>
      <c r="N1160">
        <f t="shared" si="335"/>
        <v>89.842950307822377</v>
      </c>
      <c r="O1160">
        <f t="shared" si="336"/>
        <v>52.412015356831716</v>
      </c>
      <c r="P1160" s="3">
        <f t="shared" si="337"/>
        <v>52.412015356831716</v>
      </c>
      <c r="Q1160" s="3">
        <f t="shared" si="338"/>
        <v>-90.157049692177623</v>
      </c>
      <c r="R1160">
        <f t="shared" si="339"/>
        <v>89.842950307822377</v>
      </c>
      <c r="S1160">
        <f t="shared" si="340"/>
        <v>6.8907349015479694E-2</v>
      </c>
      <c r="T1160">
        <f t="shared" si="323"/>
        <v>52.412015356831716</v>
      </c>
    </row>
    <row r="1161" spans="1:20" x14ac:dyDescent="0.25">
      <c r="A1161">
        <f t="shared" si="324"/>
        <v>434.60288193374265</v>
      </c>
      <c r="B1161">
        <f t="shared" si="341"/>
        <v>69.16919694173852</v>
      </c>
      <c r="C1161" t="str">
        <f t="shared" si="325"/>
        <v>-1.14422974677996-415.864392406971i</v>
      </c>
      <c r="D1161" t="str">
        <f t="shared" si="326"/>
        <v>3.47812496856405-230.095445437978i</v>
      </c>
      <c r="E1161" t="str">
        <f t="shared" si="327"/>
        <v>162.469270556347+0.0505235385773905i</v>
      </c>
      <c r="F1161" t="str">
        <f t="shared" si="328"/>
        <v>2.42492492199361-2159.30108632604i</v>
      </c>
      <c r="G1161" t="str">
        <f t="shared" si="329"/>
        <v>0.99999999879117-0.0000347682305126705i</v>
      </c>
      <c r="H1161" t="str">
        <f t="shared" si="330"/>
        <v>1078.82121743237+14.5531197522325i</v>
      </c>
      <c r="I1161" t="str">
        <f t="shared" si="331"/>
        <v>96.0300292336519-6571.51651857495i</v>
      </c>
      <c r="K1161" t="str">
        <f t="shared" si="332"/>
        <v>0.0111212279623349-0.000202175871243369i</v>
      </c>
      <c r="L1161" t="str">
        <f t="shared" si="333"/>
        <v>0.00015-4.07970061657433i</v>
      </c>
      <c r="M1161" t="str">
        <f t="shared" si="334"/>
        <v>0.0004-0.719947167630765i</v>
      </c>
      <c r="N1161">
        <f t="shared" si="335"/>
        <v>89.842353971528496</v>
      </c>
      <c r="O1161">
        <f t="shared" si="336"/>
        <v>52.379067604473221</v>
      </c>
      <c r="P1161" s="3">
        <f t="shared" si="337"/>
        <v>52.379067604473221</v>
      </c>
      <c r="Q1161" s="3">
        <f t="shared" si="338"/>
        <v>-90.157646028471504</v>
      </c>
      <c r="R1161">
        <f t="shared" si="339"/>
        <v>89.842353971528496</v>
      </c>
      <c r="S1161">
        <f t="shared" si="340"/>
        <v>6.9169196941738523E-2</v>
      </c>
      <c r="T1161">
        <f t="shared" si="323"/>
        <v>52.379067604473221</v>
      </c>
    </row>
    <row r="1162" spans="1:20" x14ac:dyDescent="0.25">
      <c r="A1162">
        <f t="shared" si="324"/>
        <v>436.25437288509085</v>
      </c>
      <c r="B1162">
        <f t="shared" si="341"/>
        <v>69.432039890117125</v>
      </c>
      <c r="C1162" t="str">
        <f t="shared" si="325"/>
        <v>-1.14422590514216-414.289889477031i</v>
      </c>
      <c r="D1162" t="str">
        <f t="shared" si="326"/>
        <v>3.47812496832469-229.224395253828i</v>
      </c>
      <c r="E1162" t="str">
        <f t="shared" si="327"/>
        <v>162.469268529087+0.0507155938691705i</v>
      </c>
      <c r="F1162" t="str">
        <f t="shared" si="328"/>
        <v>2.42492492197129-2151.1268051086i</v>
      </c>
      <c r="G1162" t="str">
        <f t="shared" si="329"/>
        <v>0.999999998781966-0.0000349003497882975i</v>
      </c>
      <c r="H1162" t="str">
        <f t="shared" si="330"/>
        <v>1078.82250845337+14.6084246370001i</v>
      </c>
      <c r="I1162" t="str">
        <f t="shared" si="331"/>
        <v>96.0300564771173-6546.64637046958i</v>
      </c>
      <c r="K1162" t="str">
        <f t="shared" si="332"/>
        <v>0.0111211992504528-0.000202943601781851i</v>
      </c>
      <c r="L1162" t="str">
        <f t="shared" si="333"/>
        <v>0.00015-4.06425644209438i</v>
      </c>
      <c r="M1162" t="str">
        <f t="shared" si="334"/>
        <v>0.0004-0.717221725075478i</v>
      </c>
      <c r="N1162">
        <f t="shared" si="335"/>
        <v>89.841755374333161</v>
      </c>
      <c r="O1162">
        <f t="shared" si="336"/>
        <v>52.346119822242592</v>
      </c>
      <c r="P1162" s="3">
        <f t="shared" si="337"/>
        <v>52.346119822242592</v>
      </c>
      <c r="Q1162" s="3">
        <f t="shared" si="338"/>
        <v>-90.158244625666839</v>
      </c>
      <c r="R1162">
        <f t="shared" si="339"/>
        <v>89.841755374333161</v>
      </c>
      <c r="S1162">
        <f t="shared" si="340"/>
        <v>6.943203989011712E-2</v>
      </c>
      <c r="T1162">
        <f t="shared" si="323"/>
        <v>52.346119822242592</v>
      </c>
    </row>
    <row r="1163" spans="1:20" x14ac:dyDescent="0.25">
      <c r="A1163">
        <f t="shared" si="324"/>
        <v>437.91213950205423</v>
      </c>
      <c r="B1163">
        <f t="shared" si="341"/>
        <v>69.695881641699572</v>
      </c>
      <c r="C1163" t="str">
        <f t="shared" si="325"/>
        <v>-1.14422203427334-412.721346247346i</v>
      </c>
      <c r="D1163" t="str">
        <f t="shared" si="326"/>
        <v>3.4781249680835-228.356642539561i</v>
      </c>
      <c r="E1163" t="str">
        <f t="shared" si="327"/>
        <v>162.469266486409+0.0509083797242105i</v>
      </c>
      <c r="F1163" t="str">
        <f t="shared" si="328"/>
        <v>2.42492492194878-2142.98346857245i</v>
      </c>
      <c r="G1163" t="str">
        <f t="shared" si="329"/>
        <v>0.999999998772691-0.000035032971117168i</v>
      </c>
      <c r="H1163" t="str">
        <f t="shared" si="330"/>
        <v>1078.82380930675+14.6639397149934i</v>
      </c>
      <c r="I1163" t="str">
        <f t="shared" si="331"/>
        <v>96.0300839280011-6521.87039808181i</v>
      </c>
      <c r="K1163" t="str">
        <f t="shared" si="332"/>
        <v>0.0111211703200998-0.000203714243545344i</v>
      </c>
      <c r="L1163" t="str">
        <f t="shared" si="333"/>
        <v>0.00015-4.0488707333078i</v>
      </c>
      <c r="M1163" t="str">
        <f t="shared" si="334"/>
        <v>0.0004-0.714506599995492i</v>
      </c>
      <c r="N1163">
        <f t="shared" si="335"/>
        <v>89.841154507704189</v>
      </c>
      <c r="O1163">
        <f t="shared" si="336"/>
        <v>52.313172009912819</v>
      </c>
      <c r="P1163" s="3">
        <f t="shared" si="337"/>
        <v>52.313172009912819</v>
      </c>
      <c r="Q1163" s="3">
        <f t="shared" si="338"/>
        <v>-90.158845492295811</v>
      </c>
      <c r="R1163">
        <f t="shared" si="339"/>
        <v>89.841154507704189</v>
      </c>
      <c r="S1163">
        <f t="shared" si="340"/>
        <v>6.969588164169957E-2</v>
      </c>
      <c r="T1163">
        <f t="shared" si="323"/>
        <v>52.313172009912819</v>
      </c>
    </row>
    <row r="1164" spans="1:20" x14ac:dyDescent="0.25">
      <c r="A1164">
        <f t="shared" si="324"/>
        <v>439.57620563216204</v>
      </c>
      <c r="B1164">
        <f t="shared" si="341"/>
        <v>69.960725991938034</v>
      </c>
      <c r="C1164" t="str">
        <f t="shared" si="325"/>
        <v>-1.14421813395128-411.158740153911i</v>
      </c>
      <c r="D1164" t="str">
        <f t="shared" si="326"/>
        <v>3.47812496784048-227.492174812261i</v>
      </c>
      <c r="E1164" t="str">
        <f t="shared" si="327"/>
        <v>162.469264428199+0.0511018989272047i</v>
      </c>
      <c r="F1164" t="str">
        <f t="shared" si="328"/>
        <v>2.42492492192614-2134.87095957293i</v>
      </c>
      <c r="G1164" t="str">
        <f t="shared" si="329"/>
        <v>0.999999998763346-0.0000351660964070847i</v>
      </c>
      <c r="H1164" t="str">
        <f t="shared" si="330"/>
        <v>1078.8251200674+14.7196657853435i</v>
      </c>
      <c r="I1164" t="str">
        <f t="shared" si="331"/>
        <v>96.030111587883-6497.18824500094i</v>
      </c>
      <c r="K1164" t="str">
        <f t="shared" si="332"/>
        <v>0.0111211411696147-0.000204487807526169i</v>
      </c>
      <c r="L1164" t="str">
        <f t="shared" si="333"/>
        <v>0.00015-4.03354326888604i</v>
      </c>
      <c r="M1164" t="str">
        <f t="shared" si="334"/>
        <v>0.0004-0.71180175333283i</v>
      </c>
      <c r="N1164">
        <f t="shared" si="335"/>
        <v>89.840551363077594</v>
      </c>
      <c r="O1164">
        <f t="shared" si="336"/>
        <v>52.280224167255071</v>
      </c>
      <c r="P1164" s="3">
        <f t="shared" si="337"/>
        <v>52.280224167255071</v>
      </c>
      <c r="Q1164" s="3">
        <f t="shared" si="338"/>
        <v>-90.159448636922406</v>
      </c>
      <c r="R1164">
        <f t="shared" si="339"/>
        <v>89.840551363077594</v>
      </c>
      <c r="S1164">
        <f t="shared" si="340"/>
        <v>6.9960725991938033E-2</v>
      </c>
      <c r="T1164">
        <f t="shared" si="323"/>
        <v>52.280224167255071</v>
      </c>
    </row>
    <row r="1165" spans="1:20" x14ac:dyDescent="0.25">
      <c r="A1165">
        <f t="shared" si="324"/>
        <v>441.24659521356421</v>
      </c>
      <c r="B1165">
        <f t="shared" si="341"/>
        <v>70.226576750707395</v>
      </c>
      <c r="C1165" t="str">
        <f t="shared" si="325"/>
        <v>-1.14421420395205-409.602048718112i</v>
      </c>
      <c r="D1165" t="str">
        <f t="shared" si="326"/>
        <v>3.47812496759559-226.63097963627i</v>
      </c>
      <c r="E1165" t="str">
        <f t="shared" si="327"/>
        <v>162.469262354336+0.0512961542736361i</v>
      </c>
      <c r="F1165" t="str">
        <f t="shared" si="328"/>
        <v>2.42492492190332-2126.7891614089i</v>
      </c>
      <c r="G1165" t="str">
        <f t="shared" si="329"/>
        <v>0.999999998753929-0.0000352997275730991i</v>
      </c>
      <c r="H1165" t="str">
        <f t="shared" si="330"/>
        <v>1078.82644081082+14.7756036502226i</v>
      </c>
      <c r="I1165" t="str">
        <f t="shared" si="331"/>
        <v>96.030139458356-6472.59955616632i</v>
      </c>
      <c r="K1165" t="str">
        <f t="shared" si="332"/>
        <v>0.0111211117973235-0.000205264304757614i</v>
      </c>
      <c r="L1165" t="str">
        <f t="shared" si="333"/>
        <v>0.00015-4.01827382833835i</v>
      </c>
      <c r="M1165" t="str">
        <f t="shared" si="334"/>
        <v>0.0004-0.709107146177357i</v>
      </c>
      <c r="N1165">
        <f t="shared" si="335"/>
        <v>89.839945931857542</v>
      </c>
      <c r="O1165">
        <f t="shared" si="336"/>
        <v>52.247276294038407</v>
      </c>
      <c r="P1165" s="3">
        <f t="shared" si="337"/>
        <v>52.247276294038407</v>
      </c>
      <c r="Q1165" s="3">
        <f t="shared" si="338"/>
        <v>-90.160054068142458</v>
      </c>
      <c r="R1165">
        <f t="shared" si="339"/>
        <v>89.839945931857542</v>
      </c>
      <c r="S1165">
        <f t="shared" si="340"/>
        <v>7.0226576750707398E-2</v>
      </c>
      <c r="T1165">
        <f t="shared" si="323"/>
        <v>52.247276294038407</v>
      </c>
    </row>
    <row r="1166" spans="1:20" x14ac:dyDescent="0.25">
      <c r="A1166">
        <f t="shared" si="324"/>
        <v>442.9233322753758</v>
      </c>
      <c r="B1166">
        <f t="shared" si="341"/>
        <v>70.493437742360086</v>
      </c>
      <c r="C1166" t="str">
        <f t="shared" si="325"/>
        <v>-1.14421024404998-408.051249546445i</v>
      </c>
      <c r="D1166" t="str">
        <f t="shared" si="326"/>
        <v>3.47812496734886-225.773044623007i</v>
      </c>
      <c r="E1166" t="str">
        <f t="shared" si="327"/>
        <v>162.469260264701+0.051491148569639i</v>
      </c>
      <c r="F1166" t="str">
        <f t="shared" si="328"/>
        <v>2.42492492188029-2118.73795782097i</v>
      </c>
      <c r="G1166" t="str">
        <f t="shared" si="329"/>
        <v>0.999999998744441-0.0000354338665375408i</v>
      </c>
      <c r="H1166" t="str">
        <f t="shared" si="330"/>
        <v>1078.82777161301+14.8317541148553i</v>
      </c>
      <c r="I1166" t="str">
        <f t="shared" si="331"/>
        <v>96.0301675410208-6448.10397786124i</v>
      </c>
      <c r="K1166" t="str">
        <f t="shared" si="332"/>
        <v>0.01112108220154-0.000206043746314086i</v>
      </c>
      <c r="L1166" t="str">
        <f t="shared" si="333"/>
        <v>0.00015-4.00306219200872i</v>
      </c>
      <c r="M1166" t="str">
        <f t="shared" si="334"/>
        <v>0.0004-0.706422739766245i</v>
      </c>
      <c r="N1166">
        <f t="shared" si="335"/>
        <v>89.839338205416212</v>
      </c>
      <c r="O1166">
        <f t="shared" si="336"/>
        <v>52.214328390030687</v>
      </c>
      <c r="P1166" s="3">
        <f t="shared" si="337"/>
        <v>52.214328390030687</v>
      </c>
      <c r="Q1166" s="3">
        <f t="shared" si="338"/>
        <v>-90.160661794583788</v>
      </c>
      <c r="R1166">
        <f t="shared" si="339"/>
        <v>89.839338205416212</v>
      </c>
      <c r="S1166">
        <f t="shared" si="340"/>
        <v>7.0493437742360082E-2</v>
      </c>
      <c r="T1166">
        <f t="shared" si="323"/>
        <v>52.214328390030687</v>
      </c>
    </row>
    <row r="1167" spans="1:20" x14ac:dyDescent="0.25">
      <c r="A1167">
        <f t="shared" si="324"/>
        <v>444.60644093802227</v>
      </c>
      <c r="B1167">
        <f t="shared" si="341"/>
        <v>70.76131280578106</v>
      </c>
      <c r="C1167" t="str">
        <f t="shared" si="325"/>
        <v>-1.14420625401774-406.506320330147i</v>
      </c>
      <c r="D1167" t="str">
        <f t="shared" si="326"/>
        <v>3.47812496710024-224.918357430789i</v>
      </c>
      <c r="E1167" t="str">
        <f t="shared" si="327"/>
        <v>162.469258159175+0.0516868846321463i</v>
      </c>
      <c r="F1167" t="str">
        <f t="shared" si="328"/>
        <v>2.42492492185709-2110.71723298988i</v>
      </c>
      <c r="G1167" t="str">
        <f t="shared" si="329"/>
        <v>0.999999998734881-0.0000355685152300434i</v>
      </c>
      <c r="H1167" t="str">
        <f t="shared" si="330"/>
        <v>1078.82911255063+14.8881179875313i</v>
      </c>
      <c r="I1167" t="str">
        <f t="shared" si="331"/>
        <v>96.0301958374952-6423.70115770896i</v>
      </c>
      <c r="K1167" t="str">
        <f t="shared" si="332"/>
        <v>0.0111210523805646-0.000206826143311243i</v>
      </c>
      <c r="L1167" t="str">
        <f t="shared" si="333"/>
        <v>0.00015-3.98790814107263i</v>
      </c>
      <c r="M1167" t="str">
        <f t="shared" si="334"/>
        <v>0.0004-0.703748495483407i</v>
      </c>
      <c r="N1167">
        <f t="shared" si="335"/>
        <v>89.838728175093763</v>
      </c>
      <c r="O1167">
        <f t="shared" si="336"/>
        <v>52.181380454997537</v>
      </c>
      <c r="P1167" s="3">
        <f t="shared" si="337"/>
        <v>52.181380454997537</v>
      </c>
      <c r="Q1167" s="3">
        <f t="shared" si="338"/>
        <v>-90.161271824906237</v>
      </c>
      <c r="R1167">
        <f t="shared" si="339"/>
        <v>89.838728175093763</v>
      </c>
      <c r="S1167">
        <f t="shared" si="340"/>
        <v>7.076131280578106E-2</v>
      </c>
      <c r="T1167">
        <f t="shared" si="323"/>
        <v>52.181380454997537</v>
      </c>
    </row>
    <row r="1168" spans="1:20" x14ac:dyDescent="0.25">
      <c r="A1168">
        <f t="shared" si="324"/>
        <v>446.29594541358676</v>
      </c>
      <c r="B1168">
        <f t="shared" si="341"/>
        <v>71.030205794443035</v>
      </c>
      <c r="C1168" t="str">
        <f t="shared" si="325"/>
        <v>-1.14420223362627-404.967238844912i</v>
      </c>
      <c r="D1168" t="str">
        <f t="shared" si="326"/>
        <v>3.47812496684971-224.066905764652i</v>
      </c>
      <c r="E1168" t="str">
        <f t="shared" si="327"/>
        <v>162.469256037639+0.0518833652888305i</v>
      </c>
      <c r="F1168" t="str">
        <f t="shared" si="328"/>
        <v>2.42492492183375-2102.7268715348i</v>
      </c>
      <c r="G1168" t="str">
        <f t="shared" si="329"/>
        <v>0.999999998725247-0.0000357036755875735i</v>
      </c>
      <c r="H1168" t="str">
        <f t="shared" si="330"/>
        <v>1078.83046370087+14.9446960796159i</v>
      </c>
      <c r="I1168" t="str">
        <f t="shared" si="331"/>
        <v>96.0302243494048-6399.39074466672i</v>
      </c>
      <c r="K1168" t="str">
        <f t="shared" si="332"/>
        <v>0.0111210223326852-0.000207611506906155i</v>
      </c>
      <c r="L1168" t="str">
        <f t="shared" si="333"/>
        <v>0.00015-3.97281145753401i</v>
      </c>
      <c r="M1168" t="str">
        <f t="shared" si="334"/>
        <v>0.0004-0.701084374858945i</v>
      </c>
      <c r="N1168">
        <f t="shared" si="335"/>
        <v>89.838115832198042</v>
      </c>
      <c r="O1168">
        <f t="shared" si="336"/>
        <v>52.148432488703165</v>
      </c>
      <c r="P1168" s="3">
        <f t="shared" si="337"/>
        <v>52.148432488703165</v>
      </c>
      <c r="Q1168" s="3">
        <f t="shared" si="338"/>
        <v>-90.161884167801958</v>
      </c>
      <c r="R1168">
        <f t="shared" si="339"/>
        <v>89.838115832198042</v>
      </c>
      <c r="S1168">
        <f t="shared" si="340"/>
        <v>7.1030205794443038E-2</v>
      </c>
      <c r="T1168">
        <f t="shared" si="323"/>
        <v>52.148432488703165</v>
      </c>
    </row>
    <row r="1169" spans="1:20" x14ac:dyDescent="0.25">
      <c r="A1169">
        <f t="shared" si="324"/>
        <v>447.99187000615842</v>
      </c>
      <c r="B1169">
        <f t="shared" si="341"/>
        <v>71.300120576461921</v>
      </c>
      <c r="C1169" t="str">
        <f t="shared" si="325"/>
        <v>-1.1441981826447-403.433982950548i</v>
      </c>
      <c r="D1169" t="str">
        <f t="shared" si="326"/>
        <v>3.47812496659729-223.21867737618i</v>
      </c>
      <c r="E1169" t="str">
        <f t="shared" si="327"/>
        <v>162.469253899968+0.0520805933783337i</v>
      </c>
      <c r="F1169" t="str">
        <f t="shared" si="328"/>
        <v>2.42492492181022-2094.7667585117i</v>
      </c>
      <c r="G1169" t="str">
        <f t="shared" si="329"/>
        <v>0.999999998715541-0.0000358393495544585i</v>
      </c>
      <c r="H1169" t="str">
        <f t="shared" si="330"/>
        <v>1078.83182514153+15.0014892055628i</v>
      </c>
      <c r="I1169" t="str">
        <f t="shared" si="331"/>
        <v>96.0302530783908-6375.17238902124i</v>
      </c>
      <c r="K1169" t="str">
        <f t="shared" si="332"/>
        <v>0.0111209920561767-0.000208399848297455i</v>
      </c>
      <c r="L1169" t="str">
        <f t="shared" si="333"/>
        <v>0.00015-3.95777192422197i</v>
      </c>
      <c r="M1169" t="str">
        <f t="shared" si="334"/>
        <v>0.0004-0.698430339568584i</v>
      </c>
      <c r="N1169">
        <f t="shared" si="335"/>
        <v>89.837501168004692</v>
      </c>
      <c r="O1169">
        <f t="shared" si="336"/>
        <v>52.115484490909793</v>
      </c>
      <c r="P1169" s="3">
        <f t="shared" si="337"/>
        <v>52.115484490909793</v>
      </c>
      <c r="Q1169" s="3">
        <f t="shared" si="338"/>
        <v>-90.162498831995308</v>
      </c>
      <c r="R1169">
        <f t="shared" si="339"/>
        <v>89.837501168004692</v>
      </c>
      <c r="S1169">
        <f t="shared" si="340"/>
        <v>7.1300120576461928E-2</v>
      </c>
      <c r="T1169">
        <f t="shared" si="323"/>
        <v>52.115484490909793</v>
      </c>
    </row>
    <row r="1170" spans="1:20" x14ac:dyDescent="0.25">
      <c r="A1170">
        <f t="shared" si="324"/>
        <v>449.69423911218183</v>
      </c>
      <c r="B1170">
        <f t="shared" si="341"/>
        <v>71.571061034652473</v>
      </c>
      <c r="C1170" t="str">
        <f t="shared" si="325"/>
        <v>-1.1441941008405-401.906530590673i</v>
      </c>
      <c r="D1170" t="str">
        <f t="shared" si="326"/>
        <v>3.47812496634296-222.373660063322i</v>
      </c>
      <c r="E1170" t="str">
        <f t="shared" si="327"/>
        <v>162.469251746043+0.0522785717500548i</v>
      </c>
      <c r="F1170" t="str">
        <f t="shared" si="328"/>
        <v>2.42492492178648-2086.83677941169i</v>
      </c>
      <c r="G1170" t="str">
        <f t="shared" si="329"/>
        <v>0.999999998705761-0.0000359755390824135i</v>
      </c>
      <c r="H1170" t="str">
        <f t="shared" si="330"/>
        <v>1078.833196951+15.0584981829249i</v>
      </c>
      <c r="I1170" t="str">
        <f t="shared" si="331"/>
        <v>96.0302820261039-6351.04574238351i</v>
      </c>
      <c r="K1170" t="str">
        <f t="shared" si="332"/>
        <v>0.0111209615493007-0.000209191178725468i</v>
      </c>
      <c r="L1170" t="str">
        <f t="shared" si="333"/>
        <v>0.00015-3.94278932478777i</v>
      </c>
      <c r="M1170" t="str">
        <f t="shared" si="334"/>
        <v>0.0004-0.695786351433138i</v>
      </c>
      <c r="N1170">
        <f t="shared" si="335"/>
        <v>89.836884173756843</v>
      </c>
      <c r="O1170">
        <f t="shared" si="336"/>
        <v>52.082536461377977</v>
      </c>
      <c r="P1170" s="3">
        <f t="shared" si="337"/>
        <v>52.082536461377977</v>
      </c>
      <c r="Q1170" s="3">
        <f t="shared" si="338"/>
        <v>-90.163115826243157</v>
      </c>
      <c r="R1170">
        <f t="shared" si="339"/>
        <v>89.836884173756843</v>
      </c>
      <c r="S1170">
        <f t="shared" si="340"/>
        <v>7.1571061034652467E-2</v>
      </c>
      <c r="T1170">
        <f t="shared" si="323"/>
        <v>52.082536461377977</v>
      </c>
    </row>
    <row r="1171" spans="1:20" x14ac:dyDescent="0.25">
      <c r="A1171">
        <f t="shared" si="324"/>
        <v>451.40307722080814</v>
      </c>
      <c r="B1171">
        <f t="shared" si="341"/>
        <v>71.84303106658416</v>
      </c>
      <c r="C1171" t="str">
        <f t="shared" si="325"/>
        <v>-1.14418998797931-400.384859792376i</v>
      </c>
      <c r="D1171" t="str">
        <f t="shared" si="326"/>
        <v>3.47812496608668-221.53184167022i</v>
      </c>
      <c r="E1171" t="str">
        <f t="shared" si="327"/>
        <v>162.469249575739+0.0524773032644338i</v>
      </c>
      <c r="F1171" t="str">
        <f t="shared" si="328"/>
        <v>2.42492492176259-2078.93682015935i</v>
      </c>
      <c r="G1171" t="str">
        <f t="shared" si="329"/>
        <v>0.999999998695906-0.0000361122461305708i</v>
      </c>
      <c r="H1171" t="str">
        <f t="shared" si="330"/>
        <v>1078.83457920827+15.1157238323676i</v>
      </c>
      <c r="I1171" t="str">
        <f t="shared" si="331"/>
        <v>96.0303111942127-6327.01045768377i</v>
      </c>
      <c r="K1171" t="str">
        <f t="shared" si="332"/>
        <v>0.0111209308103056-0.000209985509472378i</v>
      </c>
      <c r="L1171" t="str">
        <f t="shared" si="333"/>
        <v>0.00015-3.9278634437017i</v>
      </c>
      <c r="M1171" t="str">
        <f t="shared" si="334"/>
        <v>0.0004-0.69315237241795i</v>
      </c>
      <c r="N1171">
        <f t="shared" si="335"/>
        <v>89.836264840665152</v>
      </c>
      <c r="O1171">
        <f t="shared" si="336"/>
        <v>52.049588399866167</v>
      </c>
      <c r="P1171" s="3">
        <f t="shared" si="337"/>
        <v>52.049588399866167</v>
      </c>
      <c r="Q1171" s="3">
        <f t="shared" si="338"/>
        <v>-90.163735159334848</v>
      </c>
      <c r="R1171">
        <f t="shared" si="339"/>
        <v>89.836264840665152</v>
      </c>
      <c r="S1171">
        <f t="shared" si="340"/>
        <v>7.1843031066584156E-2</v>
      </c>
      <c r="T1171">
        <f t="shared" si="323"/>
        <v>52.049588399866167</v>
      </c>
    </row>
    <row r="1172" spans="1:20" x14ac:dyDescent="0.25">
      <c r="A1172">
        <f t="shared" si="324"/>
        <v>453.1184089142472</v>
      </c>
      <c r="B1172">
        <f t="shared" si="341"/>
        <v>72.116034584637177</v>
      </c>
      <c r="C1172" t="str">
        <f t="shared" si="325"/>
        <v>-1.14418584382493-398.86894866593i</v>
      </c>
      <c r="D1172" t="str">
        <f t="shared" si="326"/>
        <v>3.47812496582846-220.693210087034i</v>
      </c>
      <c r="E1172" t="str">
        <f t="shared" si="327"/>
        <v>162.46924738893+0.0526767907928307i</v>
      </c>
      <c r="F1172" t="str">
        <f t="shared" si="328"/>
        <v>2.4249249217385-2071.06676711112i</v>
      </c>
      <c r="G1172" t="str">
        <f t="shared" si="329"/>
        <v>0.999999998685976-0.0000362494726655071i</v>
      </c>
      <c r="H1172" t="str">
        <f t="shared" si="330"/>
        <v>1078.83597199291+15.1731669776784i</v>
      </c>
      <c r="I1172" t="str">
        <f t="shared" si="331"/>
        <v>96.0303405843907-6303.06618916643i</v>
      </c>
      <c r="K1172" t="str">
        <f t="shared" si="332"/>
        <v>0.0111208998374268-0.000210782851862372i</v>
      </c>
      <c r="L1172" t="str">
        <f t="shared" si="333"/>
        <v>0.00015-3.91299406624996i</v>
      </c>
      <c r="M1172" t="str">
        <f t="shared" si="334"/>
        <v>0.0004-0.690528364632347i</v>
      </c>
      <c r="N1172">
        <f t="shared" si="335"/>
        <v>89.83564315990759</v>
      </c>
      <c r="O1172">
        <f t="shared" si="336"/>
        <v>52.016640306131265</v>
      </c>
      <c r="P1172" s="3">
        <f t="shared" si="337"/>
        <v>52.016640306131265</v>
      </c>
      <c r="Q1172" s="3">
        <f t="shared" si="338"/>
        <v>-90.16435684009241</v>
      </c>
      <c r="R1172">
        <f t="shared" si="339"/>
        <v>89.83564315990759</v>
      </c>
      <c r="S1172">
        <f t="shared" si="340"/>
        <v>7.2116034584637181E-2</v>
      </c>
      <c r="T1172">
        <f t="shared" si="323"/>
        <v>52.016640306131265</v>
      </c>
    </row>
    <row r="1173" spans="1:20" x14ac:dyDescent="0.25">
      <c r="A1173">
        <f t="shared" si="324"/>
        <v>454.84025886812134</v>
      </c>
      <c r="B1173">
        <f t="shared" si="341"/>
        <v>72.390075516058801</v>
      </c>
      <c r="C1173" t="str">
        <f t="shared" si="325"/>
        <v>-1.1441816681396-397.35877540446i</v>
      </c>
      <c r="D1173" t="str">
        <f t="shared" si="326"/>
        <v>3.47812496556824-219.857753249767i</v>
      </c>
      <c r="E1173" t="str">
        <f t="shared" si="327"/>
        <v>162.469245185494+0.0528770372176446i</v>
      </c>
      <c r="F1173" t="str">
        <f t="shared" si="328"/>
        <v>2.42492492171427-2063.22650705365i</v>
      </c>
      <c r="G1173" t="str">
        <f t="shared" si="329"/>
        <v>0.99999999867597-0.0000363872206612719i</v>
      </c>
      <c r="H1173" t="str">
        <f t="shared" si="330"/>
        <v>1078.83737538514+15.2308284457815i</v>
      </c>
      <c r="I1173" t="str">
        <f t="shared" si="331"/>
        <v>96.0303701983325-6279.21259238547i</v>
      </c>
      <c r="K1173" t="str">
        <f t="shared" si="332"/>
        <v>0.0111208686288859-0.000211583217261785i</v>
      </c>
      <c r="L1173" t="str">
        <f t="shared" si="333"/>
        <v>0.00015-3.89818097853154i</v>
      </c>
      <c r="M1173" t="str">
        <f t="shared" si="334"/>
        <v>0.0004-0.687914290329093i</v>
      </c>
      <c r="N1173">
        <f t="shared" si="335"/>
        <v>89.835019122629319</v>
      </c>
      <c r="O1173">
        <f t="shared" si="336"/>
        <v>51.983692179928255</v>
      </c>
      <c r="P1173" s="3">
        <f t="shared" si="337"/>
        <v>51.983692179928255</v>
      </c>
      <c r="Q1173" s="3">
        <f t="shared" si="338"/>
        <v>-90.164980877370681</v>
      </c>
      <c r="R1173">
        <f t="shared" si="339"/>
        <v>89.835019122629319</v>
      </c>
      <c r="S1173">
        <f t="shared" si="340"/>
        <v>7.2390075516058805E-2</v>
      </c>
      <c r="T1173">
        <f t="shared" si="323"/>
        <v>51.983692179928255</v>
      </c>
    </row>
    <row r="1174" spans="1:20" x14ac:dyDescent="0.25">
      <c r="A1174">
        <f t="shared" si="324"/>
        <v>456.56865185182022</v>
      </c>
      <c r="B1174">
        <f t="shared" si="341"/>
        <v>72.665157803019824</v>
      </c>
      <c r="C1174" t="str">
        <f t="shared" si="325"/>
        <v>-1.14417746068347-395.85431828363i</v>
      </c>
      <c r="D1174" t="str">
        <f t="shared" si="326"/>
        <v>3.47812496530607-219.025459140092i</v>
      </c>
      <c r="E1174" t="str">
        <f t="shared" si="327"/>
        <v>162.469242965302+0.0530780454323042i</v>
      </c>
      <c r="F1174" t="str">
        <f t="shared" si="328"/>
        <v>2.4249249216898-2055.41592720215i</v>
      </c>
      <c r="G1174" t="str">
        <f t="shared" si="329"/>
        <v>0.999999998665889-0.0000365254920994165i</v>
      </c>
      <c r="H1174" t="str">
        <f t="shared" si="330"/>
        <v>1078.83878946575+15.2887090667474i</v>
      </c>
      <c r="I1174" t="str">
        <f t="shared" si="331"/>
        <v>96.030400037738-6255.44932419888i</v>
      </c>
      <c r="K1174" t="str">
        <f t="shared" si="332"/>
        <v>0.0111208371828914-0.000212386617079258i</v>
      </c>
      <c r="L1174" t="str">
        <f t="shared" si="333"/>
        <v>0.00015-3.8834239674552i</v>
      </c>
      <c r="M1174" t="str">
        <f t="shared" si="334"/>
        <v>0.0004-0.685310111903859i</v>
      </c>
      <c r="N1174">
        <f t="shared" si="335"/>
        <v>89.834392719942642</v>
      </c>
      <c r="O1174">
        <f t="shared" si="336"/>
        <v>51.950744021010223</v>
      </c>
      <c r="P1174" s="3">
        <f t="shared" si="337"/>
        <v>51.950744021010223</v>
      </c>
      <c r="Q1174" s="3">
        <f t="shared" si="338"/>
        <v>-90.165607280057358</v>
      </c>
      <c r="R1174">
        <f t="shared" si="339"/>
        <v>89.834392719942642</v>
      </c>
      <c r="S1174">
        <f t="shared" si="340"/>
        <v>7.2665157803019825E-2</v>
      </c>
      <c r="T1174">
        <f t="shared" si="323"/>
        <v>51.950744021010223</v>
      </c>
    </row>
    <row r="1175" spans="1:20" x14ac:dyDescent="0.25">
      <c r="A1175">
        <f t="shared" si="324"/>
        <v>458.3036127288571</v>
      </c>
      <c r="B1175">
        <f t="shared" si="341"/>
        <v>72.941285402671298</v>
      </c>
      <c r="C1175" t="str">
        <f t="shared" si="325"/>
        <v>-1.1441732212151-394.355555661333i</v>
      </c>
      <c r="D1175" t="str">
        <f t="shared" si="326"/>
        <v>3.4781249650419-218.196315785179i</v>
      </c>
      <c r="E1175" t="str">
        <f t="shared" si="327"/>
        <v>162.469240728229+0.0532798183413932i</v>
      </c>
      <c r="F1175" t="str">
        <f t="shared" si="328"/>
        <v>2.42492492166519-2047.63491519881i</v>
      </c>
      <c r="G1175" t="str">
        <f t="shared" si="329"/>
        <v>0.99999999865573-0.0000366642889690219i</v>
      </c>
      <c r="H1175" t="str">
        <f t="shared" si="330"/>
        <v>1078.84021431617+15.3468096738067i</v>
      </c>
      <c r="I1175" t="str">
        <f t="shared" si="331"/>
        <v>96.0304301043258-6231.77604276429i</v>
      </c>
      <c r="K1175" t="str">
        <f t="shared" si="332"/>
        <v>0.0111208054976378-0.000213193062765881i</v>
      </c>
      <c r="L1175" t="str">
        <f t="shared" si="333"/>
        <v>0.00015-3.86872282073642i</v>
      </c>
      <c r="M1175" t="str">
        <f t="shared" si="334"/>
        <v>0.0004-0.682715791894659i</v>
      </c>
      <c r="N1175">
        <f t="shared" si="335"/>
        <v>89.833763942926879</v>
      </c>
      <c r="O1175">
        <f t="shared" si="336"/>
        <v>51.917795829128373</v>
      </c>
      <c r="P1175" s="3">
        <f t="shared" si="337"/>
        <v>51.917795829128373</v>
      </c>
      <c r="Q1175" s="3">
        <f t="shared" si="338"/>
        <v>-90.166236057073121</v>
      </c>
      <c r="R1175">
        <f t="shared" si="339"/>
        <v>89.833763942926879</v>
      </c>
      <c r="S1175">
        <f t="shared" si="340"/>
        <v>7.2941285402671294E-2</v>
      </c>
      <c r="T1175">
        <f t="shared" si="323"/>
        <v>51.917795829128373</v>
      </c>
    </row>
    <row r="1176" spans="1:20" x14ac:dyDescent="0.25">
      <c r="A1176">
        <f t="shared" si="324"/>
        <v>460.0451664572268</v>
      </c>
      <c r="B1176">
        <f t="shared" si="341"/>
        <v>73.218462287201447</v>
      </c>
      <c r="C1176" t="str">
        <f t="shared" si="325"/>
        <v>-1.14416894949097-392.862465977377i</v>
      </c>
      <c r="D1176" t="str">
        <f t="shared" si="326"/>
        <v>3.4781249647757-217.370311257522i</v>
      </c>
      <c r="E1176" t="str">
        <f t="shared" si="327"/>
        <v>162.469238474143+0.0534823588606322i</v>
      </c>
      <c r="F1176" t="str">
        <f t="shared" si="328"/>
        <v>2.42492492164033-2039.88335911118i</v>
      </c>
      <c r="G1176" t="str">
        <f t="shared" si="329"/>
        <v>0.999999998645494-0.0000368036132667274i</v>
      </c>
      <c r="H1176" t="str">
        <f t="shared" si="330"/>
        <v>1078.84165001843+15.4051311033608i</v>
      </c>
      <c r="I1176" t="str">
        <f t="shared" si="331"/>
        <v>96.0304603998242-6208.19240753374i</v>
      </c>
      <c r="K1176" t="str">
        <f t="shared" si="332"/>
        <v>0.0111207735713063-0.000214002565815349i</v>
      </c>
      <c r="L1176" t="str">
        <f t="shared" si="333"/>
        <v>0.00015-3.85407732689421i</v>
      </c>
      <c r="M1176" t="str">
        <f t="shared" si="334"/>
        <v>0.0004-0.68013129298133i</v>
      </c>
      <c r="N1176">
        <f t="shared" si="335"/>
        <v>89.833132782628212</v>
      </c>
      <c r="O1176">
        <f t="shared" si="336"/>
        <v>51.884847604031982</v>
      </c>
      <c r="P1176" s="3">
        <f t="shared" si="337"/>
        <v>51.884847604031982</v>
      </c>
      <c r="Q1176" s="3">
        <f t="shared" si="338"/>
        <v>-90.166867217371788</v>
      </c>
      <c r="R1176">
        <f t="shared" si="339"/>
        <v>89.833132782628212</v>
      </c>
      <c r="S1176">
        <f t="shared" si="340"/>
        <v>7.3218462287201441E-2</v>
      </c>
      <c r="T1176">
        <f t="shared" si="323"/>
        <v>51.884847604031982</v>
      </c>
    </row>
    <row r="1177" spans="1:20" x14ac:dyDescent="0.25">
      <c r="A1177">
        <f t="shared" si="324"/>
        <v>461.79333808976423</v>
      </c>
      <c r="B1177">
        <f t="shared" si="341"/>
        <v>73.496692443892812</v>
      </c>
      <c r="C1177" t="str">
        <f t="shared" si="325"/>
        <v>-1.14416464526598-391.375027753186i</v>
      </c>
      <c r="D1177" t="str">
        <f t="shared" si="326"/>
        <v>3.47812496450749-216.54743367477i</v>
      </c>
      <c r="E1177" t="str">
        <f t="shared" si="327"/>
        <v>162.469236202919+0.0536856699168981i</v>
      </c>
      <c r="F1177" t="str">
        <f t="shared" si="328"/>
        <v>2.42492492161534-2032.1611474305i</v>
      </c>
      <c r="G1177" t="str">
        <f t="shared" si="329"/>
        <v>0.99999999863518-0.0000369434669967599i</v>
      </c>
      <c r="H1177" t="str">
        <f t="shared" si="330"/>
        <v>1078.84309665522+15.463674194995i</v>
      </c>
      <c r="I1177" t="str">
        <f t="shared" si="331"/>
        <v>96.0304909259757-6184.69807924894i</v>
      </c>
      <c r="K1177" t="str">
        <f t="shared" si="332"/>
        <v>0.0111207414020639-0.00021481513776411i</v>
      </c>
      <c r="L1177" t="str">
        <f t="shared" si="333"/>
        <v>0.00015-3.83948727524827i</v>
      </c>
      <c r="M1177" t="str">
        <f t="shared" si="334"/>
        <v>0.0004-0.677556577984987i</v>
      </c>
      <c r="N1177">
        <f t="shared" si="335"/>
        <v>89.83249923005954</v>
      </c>
      <c r="O1177">
        <f t="shared" si="336"/>
        <v>51.85189934546861</v>
      </c>
      <c r="P1177" s="3">
        <f t="shared" si="337"/>
        <v>51.85189934546861</v>
      </c>
      <c r="Q1177" s="3">
        <f t="shared" si="338"/>
        <v>-90.16750076994046</v>
      </c>
      <c r="R1177">
        <f t="shared" si="339"/>
        <v>89.83249923005954</v>
      </c>
      <c r="S1177">
        <f t="shared" si="340"/>
        <v>7.3496692443892814E-2</v>
      </c>
      <c r="T1177">
        <f t="shared" si="323"/>
        <v>51.85189934546861</v>
      </c>
    </row>
    <row r="1178" spans="1:20" x14ac:dyDescent="0.25">
      <c r="A1178">
        <f t="shared" si="324"/>
        <v>463.5481527745053</v>
      </c>
      <c r="B1178">
        <f t="shared" si="341"/>
        <v>73.775979875179601</v>
      </c>
      <c r="C1178" t="str">
        <f t="shared" si="325"/>
        <v>-1.1441603082931-389.893219591475i</v>
      </c>
      <c r="D1178" t="str">
        <f t="shared" si="326"/>
        <v>3.47812496423725-215.727671199551i</v>
      </c>
      <c r="E1178" t="str">
        <f t="shared" si="327"/>
        <v>162.469233914426+0.0538897544483053i</v>
      </c>
      <c r="F1178" t="str">
        <f t="shared" si="328"/>
        <v>2.42492492159013-2024.46816907018i</v>
      </c>
      <c r="G1178" t="str">
        <f t="shared" si="329"/>
        <v>0.999999998624788-0.0000370838521709622i</v>
      </c>
      <c r="H1178" t="str">
        <f t="shared" si="330"/>
        <v>1078.84455430982+15.5224397914904i</v>
      </c>
      <c r="I1178" t="str">
        <f t="shared" si="331"/>
        <v>96.0305216845377-6161.29271993617i</v>
      </c>
      <c r="K1178" t="str">
        <f t="shared" si="332"/>
        <v>0.011120708988064-0.000215630790191524i</v>
      </c>
      <c r="L1178" t="str">
        <f t="shared" si="333"/>
        <v>0.00015-3.82495245591579i</v>
      </c>
      <c r="M1178" t="str">
        <f t="shared" si="334"/>
        <v>0.0004-0.674991609867492i</v>
      </c>
      <c r="N1178">
        <f t="shared" si="335"/>
        <v>89.831863276200437</v>
      </c>
      <c r="O1178">
        <f t="shared" si="336"/>
        <v>51.818951053183717</v>
      </c>
      <c r="P1178" s="3">
        <f t="shared" si="337"/>
        <v>51.818951053183717</v>
      </c>
      <c r="Q1178" s="3">
        <f t="shared" si="338"/>
        <v>-90.168136723799563</v>
      </c>
      <c r="R1178">
        <f t="shared" si="339"/>
        <v>89.831863276200437</v>
      </c>
      <c r="S1178">
        <f t="shared" si="340"/>
        <v>7.3775979875179601E-2</v>
      </c>
      <c r="T1178">
        <f t="shared" si="323"/>
        <v>51.818951053183717</v>
      </c>
    </row>
    <row r="1179" spans="1:20" x14ac:dyDescent="0.25">
      <c r="A1179">
        <f t="shared" si="324"/>
        <v>465.30963575504848</v>
      </c>
      <c r="B1179">
        <f t="shared" si="341"/>
        <v>74.056328598705292</v>
      </c>
      <c r="C1179" t="str">
        <f t="shared" si="325"/>
        <v>-1.1441559383232-388.417020175945i</v>
      </c>
      <c r="D1179" t="str">
        <f t="shared" si="326"/>
        <v>3.47812496396493-214.911012039307i</v>
      </c>
      <c r="E1179" t="str">
        <f t="shared" si="327"/>
        <v>162.46923160853+0.0540946154043264i</v>
      </c>
      <c r="F1179" t="str">
        <f t="shared" si="328"/>
        <v>2.42492492156475-2016.80431336412i</v>
      </c>
      <c r="G1179" t="str">
        <f t="shared" si="329"/>
        <v>0.999999998614316-0.0000372247708088221i</v>
      </c>
      <c r="H1179" t="str">
        <f t="shared" si="330"/>
        <v>1078.84602306616+15.5814287388356i</v>
      </c>
      <c r="I1179" t="str">
        <f t="shared" si="331"/>
        <v>96.0305526772775-6137.97599290158i</v>
      </c>
      <c r="K1179" t="str">
        <f t="shared" si="332"/>
        <v>0.0111206763274458-0.000216449534720003i</v>
      </c>
      <c r="L1179" t="str">
        <f t="shared" si="333"/>
        <v>0.00015-3.81047265980852i</v>
      </c>
      <c r="M1179" t="str">
        <f t="shared" si="334"/>
        <v>0.0004-0.672436351730917i</v>
      </c>
      <c r="N1179">
        <f t="shared" si="335"/>
        <v>89.831224911997026</v>
      </c>
      <c r="O1179">
        <f t="shared" si="336"/>
        <v>51.786002726920756</v>
      </c>
      <c r="P1179" s="3">
        <f t="shared" si="337"/>
        <v>51.786002726920756</v>
      </c>
      <c r="Q1179" s="3">
        <f t="shared" si="338"/>
        <v>-90.168775088002974</v>
      </c>
      <c r="R1179">
        <f t="shared" si="339"/>
        <v>89.831224911997026</v>
      </c>
      <c r="S1179">
        <f t="shared" si="340"/>
        <v>7.4056328598705298E-2</v>
      </c>
      <c r="T1179">
        <f t="shared" si="323"/>
        <v>51.786002726920756</v>
      </c>
    </row>
    <row r="1180" spans="1:20" x14ac:dyDescent="0.25">
      <c r="A1180">
        <f t="shared" si="324"/>
        <v>467.07781237091774</v>
      </c>
      <c r="B1180">
        <f t="shared" si="341"/>
        <v>74.337742647380381</v>
      </c>
      <c r="C1180" t="str">
        <f t="shared" si="325"/>
        <v>-1.14415153510563-386.946408270995i</v>
      </c>
      <c r="D1180" t="str">
        <f t="shared" si="326"/>
        <v>3.47812496369053-214.097444446122i</v>
      </c>
      <c r="E1180" t="str">
        <f t="shared" si="327"/>
        <v>162.469229285102+0.0543002557456599i</v>
      </c>
      <c r="F1180" t="str">
        <f t="shared" si="328"/>
        <v>2.42492492153917-2009.16947006521i</v>
      </c>
      <c r="G1180" t="str">
        <f t="shared" si="329"/>
        <v>0.999999998603765-0.0000373662249375014i</v>
      </c>
      <c r="H1180" t="str">
        <f t="shared" si="330"/>
        <v>1078.84750300882+15.6406418862396i</v>
      </c>
      <c r="I1180" t="str">
        <f t="shared" si="331"/>
        <v>96.0305839059794-6114.74756272651i</v>
      </c>
      <c r="K1180" t="str">
        <f t="shared" si="332"/>
        <v>0.0111206434183345-0.000217271383015179i</v>
      </c>
      <c r="L1180" t="str">
        <f t="shared" si="333"/>
        <v>0.00015-3.79604767862972i</v>
      </c>
      <c r="M1180" t="str">
        <f t="shared" si="334"/>
        <v>0.0004-0.669890766817011i</v>
      </c>
      <c r="N1180">
        <f t="shared" si="335"/>
        <v>89.830584128361807</v>
      </c>
      <c r="O1180">
        <f t="shared" si="336"/>
        <v>51.753054366421544</v>
      </c>
      <c r="P1180" s="3">
        <f t="shared" si="337"/>
        <v>51.753054366421544</v>
      </c>
      <c r="Q1180" s="3">
        <f t="shared" si="338"/>
        <v>-90.169415871638193</v>
      </c>
      <c r="R1180">
        <f t="shared" si="339"/>
        <v>89.830584128361807</v>
      </c>
      <c r="S1180">
        <f t="shared" si="340"/>
        <v>7.4337742647380384E-2</v>
      </c>
      <c r="T1180">
        <f t="shared" si="323"/>
        <v>51.753054366421544</v>
      </c>
    </row>
    <row r="1181" spans="1:20" x14ac:dyDescent="0.25">
      <c r="A1181">
        <f t="shared" si="324"/>
        <v>468.85270805792726</v>
      </c>
      <c r="B1181">
        <f t="shared" si="341"/>
        <v>74.620226069440434</v>
      </c>
      <c r="C1181" t="str">
        <f t="shared" si="325"/>
        <v>-1.14414709838756-385.481362721396i</v>
      </c>
      <c r="D1181" t="str">
        <f t="shared" si="326"/>
        <v>3.47812496341408-213.286956716554i</v>
      </c>
      <c r="E1181" t="str">
        <f t="shared" si="327"/>
        <v>162.469226944009+0.0545066784444441i</v>
      </c>
      <c r="F1181" t="str">
        <f t="shared" si="328"/>
        <v>2.42492492151338-2001.56352934365i</v>
      </c>
      <c r="G1181" t="str">
        <f t="shared" si="329"/>
        <v>0.999999998593134-0.0000375082165918652i</v>
      </c>
      <c r="H1181" t="str">
        <f t="shared" si="330"/>
        <v>1078.84899422302+15.7000800861438i</v>
      </c>
      <c r="I1181" t="str">
        <f t="shared" si="331"/>
        <v>96.0306153724391-6091.6070952623i</v>
      </c>
      <c r="K1181" t="str">
        <f t="shared" si="332"/>
        <v>0.011120610258841-0.000218096346786046i</v>
      </c>
      <c r="L1181" t="str">
        <f t="shared" si="333"/>
        <v>0.00015-3.78167730487121i</v>
      </c>
      <c r="M1181" t="str">
        <f t="shared" si="334"/>
        <v>0.0004-0.667354818506682i</v>
      </c>
      <c r="N1181">
        <f t="shared" si="335"/>
        <v>89.829940916173555</v>
      </c>
      <c r="O1181">
        <f t="shared" si="336"/>
        <v>51.720105971425795</v>
      </c>
      <c r="P1181" s="3">
        <f t="shared" si="337"/>
        <v>51.720105971425795</v>
      </c>
      <c r="Q1181" s="3">
        <f t="shared" si="338"/>
        <v>-90.170059083826445</v>
      </c>
      <c r="R1181">
        <f t="shared" si="339"/>
        <v>89.829940916173555</v>
      </c>
      <c r="S1181">
        <f t="shared" si="340"/>
        <v>7.4620226069440437E-2</v>
      </c>
      <c r="T1181">
        <f t="shared" si="323"/>
        <v>51.720105971425795</v>
      </c>
    </row>
    <row r="1182" spans="1:20" x14ac:dyDescent="0.25">
      <c r="A1182">
        <f t="shared" si="324"/>
        <v>470.63434834854741</v>
      </c>
      <c r="B1182">
        <f t="shared" si="341"/>
        <v>74.903782928504313</v>
      </c>
      <c r="C1182" t="str">
        <f t="shared" si="325"/>
        <v>-1.14414262791425-384.02186245198i</v>
      </c>
      <c r="D1182" t="str">
        <f t="shared" si="326"/>
        <v>3.47812496313549-212.479537191463i</v>
      </c>
      <c r="E1182" t="str">
        <f t="shared" si="327"/>
        <v>162.469224585114+0.0547138864841661i</v>
      </c>
      <c r="F1182" t="str">
        <f t="shared" si="328"/>
        <v>2.42492492148741-1993.98638178544i</v>
      </c>
      <c r="G1182" t="str">
        <f t="shared" si="329"/>
        <v>0.999999998582421-0.0000376507478145109i</v>
      </c>
      <c r="H1182" t="str">
        <f t="shared" si="330"/>
        <v>1078.85049679462+15.7597441942339i</v>
      </c>
      <c r="I1182" t="str">
        <f t="shared" si="331"/>
        <v>96.0306470784647-6068.55425762575i</v>
      </c>
      <c r="K1182" t="str">
        <f t="shared" si="332"/>
        <v>0.0111205768470618-0.00021892443778511i</v>
      </c>
      <c r="L1182" t="str">
        <f t="shared" si="333"/>
        <v>0.00015-3.76736133181033i</v>
      </c>
      <c r="M1182" t="str">
        <f t="shared" si="334"/>
        <v>0.0004-0.664828470319469i</v>
      </c>
      <c r="N1182">
        <f t="shared" si="335"/>
        <v>89.829295266277271</v>
      </c>
      <c r="O1182">
        <f t="shared" si="336"/>
        <v>51.687157541670921</v>
      </c>
      <c r="P1182" s="3">
        <f t="shared" si="337"/>
        <v>51.687157541670921</v>
      </c>
      <c r="Q1182" s="3">
        <f t="shared" si="338"/>
        <v>-90.170704733722729</v>
      </c>
      <c r="R1182">
        <f t="shared" si="339"/>
        <v>89.829295266277271</v>
      </c>
      <c r="S1182">
        <f t="shared" si="340"/>
        <v>7.4903782928504317E-2</v>
      </c>
      <c r="T1182">
        <f t="shared" si="323"/>
        <v>51.687157541670921</v>
      </c>
    </row>
    <row r="1183" spans="1:20" x14ac:dyDescent="0.25">
      <c r="A1183">
        <f t="shared" si="324"/>
        <v>472.42275887227191</v>
      </c>
      <c r="B1183">
        <f t="shared" si="341"/>
        <v>75.188417303632633</v>
      </c>
      <c r="C1183" t="str">
        <f t="shared" si="325"/>
        <v>-1.14413812342917-382.567886467367i</v>
      </c>
      <c r="D1183" t="str">
        <f t="shared" si="326"/>
        <v>3.47812496285478-211.675174255849i</v>
      </c>
      <c r="E1183" t="str">
        <f t="shared" si="327"/>
        <v>162.469222208284+0.0549218828598577i</v>
      </c>
      <c r="F1183" t="str">
        <f t="shared" si="328"/>
        <v>2.42492492146123-1986.43791839075i</v>
      </c>
      <c r="G1183" t="str">
        <f t="shared" si="329"/>
        <v>0.999999998571627-0.0000377938206557981i</v>
      </c>
      <c r="H1183" t="str">
        <f t="shared" si="330"/>
        <v>1078.85201081014+15.8196350694539i</v>
      </c>
      <c r="I1183" t="str">
        <f t="shared" si="331"/>
        <v>96.0306790258827-6045.58871819414i</v>
      </c>
      <c r="K1183" t="str">
        <f t="shared" si="332"/>
        <v>0.011120543181079-0.000219755667808563i</v>
      </c>
      <c r="L1183" t="str">
        <f t="shared" si="333"/>
        <v>0.00015-3.75309955350701i</v>
      </c>
      <c r="M1183" t="str">
        <f t="shared" si="334"/>
        <v>0.0004-0.662311685913001i</v>
      </c>
      <c r="N1183">
        <f t="shared" si="335"/>
        <v>89.828647169483929</v>
      </c>
      <c r="O1183">
        <f t="shared" si="336"/>
        <v>51.654209076892769</v>
      </c>
      <c r="P1183" s="3">
        <f t="shared" si="337"/>
        <v>51.654209076892769</v>
      </c>
      <c r="Q1183" s="3">
        <f t="shared" si="338"/>
        <v>-90.171352830516071</v>
      </c>
      <c r="R1183">
        <f t="shared" si="339"/>
        <v>89.828647169483929</v>
      </c>
      <c r="S1183">
        <f t="shared" si="340"/>
        <v>7.5188417303632626E-2</v>
      </c>
      <c r="T1183">
        <f t="shared" si="323"/>
        <v>51.654209076892769</v>
      </c>
    </row>
    <row r="1184" spans="1:20" x14ac:dyDescent="0.25">
      <c r="A1184">
        <f t="shared" si="324"/>
        <v>474.21796535598662</v>
      </c>
      <c r="B1184">
        <f t="shared" si="341"/>
        <v>75.474133289386444</v>
      </c>
      <c r="C1184" t="str">
        <f t="shared" si="325"/>
        <v>-1.14413358467381-381.119413851647i</v>
      </c>
      <c r="D1184" t="str">
        <f t="shared" si="326"/>
        <v>3.47812496257193-210.873856338681i</v>
      </c>
      <c r="E1184" t="str">
        <f t="shared" si="327"/>
        <v>162.469219813384+0.0551306705779449i</v>
      </c>
      <c r="F1184" t="str">
        <f t="shared" si="328"/>
        <v>2.42492492143486-1978.91803057241i</v>
      </c>
      <c r="G1184" t="str">
        <f t="shared" si="329"/>
        <v>0.999999998560751-0.0000379374371738775i</v>
      </c>
      <c r="H1184" t="str">
        <f t="shared" si="330"/>
        <v>1078.85353635676+15.8797535740163i</v>
      </c>
      <c r="I1184" t="str">
        <f t="shared" si="331"/>
        <v>96.0307112165291-6022.71014660067i</v>
      </c>
      <c r="K1184" t="str">
        <f t="shared" si="332"/>
        <v>0.0111205092589603-0.000220590048696418i</v>
      </c>
      <c r="L1184" t="str">
        <f t="shared" si="333"/>
        <v>0.00015-3.73889176480077i</v>
      </c>
      <c r="M1184" t="str">
        <f t="shared" si="334"/>
        <v>0.0004-0.659804429082489i</v>
      </c>
      <c r="N1184">
        <f t="shared" si="335"/>
        <v>89.827996616570488</v>
      </c>
      <c r="O1184">
        <f t="shared" si="336"/>
        <v>51.621260576825193</v>
      </c>
      <c r="P1184" s="3">
        <f t="shared" si="337"/>
        <v>51.621260576825193</v>
      </c>
      <c r="Q1184" s="3">
        <f t="shared" si="338"/>
        <v>-90.172003383429512</v>
      </c>
      <c r="R1184">
        <f t="shared" si="339"/>
        <v>89.827996616570488</v>
      </c>
      <c r="S1184">
        <f t="shared" si="340"/>
        <v>7.5474133289386444E-2</v>
      </c>
      <c r="T1184">
        <f t="shared" si="323"/>
        <v>51.621260576825193</v>
      </c>
    </row>
    <row r="1185" spans="1:20" x14ac:dyDescent="0.25">
      <c r="A1185">
        <f t="shared" si="324"/>
        <v>476.01999362433941</v>
      </c>
      <c r="B1185">
        <f t="shared" si="341"/>
        <v>75.760934995886117</v>
      </c>
      <c r="C1185" t="str">
        <f t="shared" si="325"/>
        <v>-1.1441290113876-379.676423768062i</v>
      </c>
      <c r="D1185" t="str">
        <f t="shared" si="326"/>
        <v>3.47812496228695-210.075571912733i</v>
      </c>
      <c r="E1185" t="str">
        <f t="shared" si="327"/>
        <v>162.469217400273+0.0553402526565159i</v>
      </c>
      <c r="F1185" t="str">
        <f t="shared" si="328"/>
        <v>2.42492492140828-1971.42661015432i</v>
      </c>
      <c r="G1185" t="str">
        <f t="shared" si="329"/>
        <v>0.999999998549792-0.000038081599434721i</v>
      </c>
      <c r="H1185" t="str">
        <f t="shared" si="330"/>
        <v>1078.85507352233+15.9401005734162i</v>
      </c>
      <c r="I1185" t="str">
        <f t="shared" si="331"/>
        <v>96.030743652256-5999.91821372965i</v>
      </c>
      <c r="K1185" t="str">
        <f t="shared" si="332"/>
        <v>0.0111204750787585-0.000221427592332675i</v>
      </c>
      <c r="L1185" t="str">
        <f t="shared" si="333"/>
        <v>0.00015-3.7247377613078i</v>
      </c>
      <c r="M1185" t="str">
        <f t="shared" si="334"/>
        <v>0.0004-0.657306663760198i</v>
      </c>
      <c r="N1185">
        <f t="shared" si="335"/>
        <v>89.827343598279711</v>
      </c>
      <c r="O1185">
        <f t="shared" si="336"/>
        <v>51.588312041199657</v>
      </c>
      <c r="P1185" s="3">
        <f t="shared" si="337"/>
        <v>51.588312041199657</v>
      </c>
      <c r="Q1185" s="3">
        <f t="shared" si="338"/>
        <v>-90.172656401720289</v>
      </c>
      <c r="R1185">
        <f t="shared" si="339"/>
        <v>89.827343598279711</v>
      </c>
      <c r="S1185">
        <f t="shared" si="340"/>
        <v>7.5760934995886112E-2</v>
      </c>
      <c r="T1185">
        <f t="shared" si="323"/>
        <v>51.588312041199657</v>
      </c>
    </row>
    <row r="1186" spans="1:20" x14ac:dyDescent="0.25">
      <c r="A1186">
        <f t="shared" si="324"/>
        <v>477.82886960011183</v>
      </c>
      <c r="B1186">
        <f t="shared" si="341"/>
        <v>76.04882654887048</v>
      </c>
      <c r="C1186" t="str">
        <f t="shared" si="325"/>
        <v>-1.14412440330806-378.238895458737i</v>
      </c>
      <c r="D1186" t="str">
        <f t="shared" si="326"/>
        <v>3.47812496199978-209.280309494414i</v>
      </c>
      <c r="E1186" t="str">
        <f t="shared" si="327"/>
        <v>162.469214968816+0.0555506321251614i</v>
      </c>
      <c r="F1186" t="str">
        <f t="shared" si="328"/>
        <v>2.4249249213815-1963.96354936987i</v>
      </c>
      <c r="G1186" t="str">
        <f t="shared" si="329"/>
        <v>0.999999998538749-0.0000382263095121507i</v>
      </c>
      <c r="H1186" t="str">
        <f t="shared" si="330"/>
        <v>1078.85662239536+16.0006769364431i</v>
      </c>
      <c r="I1186" t="str">
        <f t="shared" si="331"/>
        <v>96.0307763349279-5977.21259171158i</v>
      </c>
      <c r="K1186" t="str">
        <f t="shared" si="332"/>
        <v>0.0111204406385118-0.000222268310645468i</v>
      </c>
      <c r="L1186" t="str">
        <f t="shared" si="333"/>
        <v>0.00015-3.710637339418i</v>
      </c>
      <c r="M1186" t="str">
        <f t="shared" si="334"/>
        <v>0.0004-0.654818354014941i</v>
      </c>
      <c r="N1186">
        <f t="shared" si="335"/>
        <v>89.826688105320045</v>
      </c>
      <c r="O1186">
        <f t="shared" si="336"/>
        <v>51.555363469745913</v>
      </c>
      <c r="P1186" s="3">
        <f t="shared" si="337"/>
        <v>51.555363469745913</v>
      </c>
      <c r="Q1186" s="3">
        <f t="shared" si="338"/>
        <v>-90.173311894679955</v>
      </c>
      <c r="R1186">
        <f t="shared" si="339"/>
        <v>89.826688105320045</v>
      </c>
      <c r="S1186">
        <f t="shared" si="340"/>
        <v>7.6048826548870477E-2</v>
      </c>
      <c r="T1186">
        <f t="shared" si="323"/>
        <v>51.555363469745913</v>
      </c>
    </row>
    <row r="1187" spans="1:20" x14ac:dyDescent="0.25">
      <c r="A1187">
        <f t="shared" si="324"/>
        <v>479.64461930459225</v>
      </c>
      <c r="B1187">
        <f t="shared" si="341"/>
        <v>76.337812089756184</v>
      </c>
      <c r="C1187" t="str">
        <f t="shared" si="325"/>
        <v>-1.14411976017076-376.806808244356i</v>
      </c>
      <c r="D1187" t="str">
        <f t="shared" si="326"/>
        <v>3.47812496171043-208.488057643607i</v>
      </c>
      <c r="E1187" t="str">
        <f t="shared" si="327"/>
        <v>162.469212518873+0.0557618120251534i</v>
      </c>
      <c r="F1187" t="str">
        <f t="shared" si="328"/>
        <v>2.42492492135452-1956.52874086043i</v>
      </c>
      <c r="G1187" t="str">
        <f t="shared" si="329"/>
        <v>0.999999998527623-0.00003837156948787i</v>
      </c>
      <c r="H1187" t="str">
        <f t="shared" si="330"/>
        <v>1078.85818306505+16.0614835351943i</v>
      </c>
      <c r="I1187" t="str">
        <f t="shared" si="331"/>
        <v>96.030809266427-5954.59295391871i</v>
      </c>
      <c r="K1187" t="str">
        <f t="shared" si="332"/>
        <v>0.0111204059362433-0.000223112215607231i</v>
      </c>
      <c r="L1187" t="str">
        <f t="shared" si="333"/>
        <v>0.00015-3.69659029629209i</v>
      </c>
      <c r="M1187" t="str">
        <f t="shared" si="334"/>
        <v>0.0004-0.652339464051545i</v>
      </c>
      <c r="N1187">
        <f t="shared" si="335"/>
        <v>89.826030128365488</v>
      </c>
      <c r="O1187">
        <f t="shared" si="336"/>
        <v>51.52241486219144</v>
      </c>
      <c r="P1187" s="3">
        <f t="shared" si="337"/>
        <v>51.52241486219144</v>
      </c>
      <c r="Q1187" s="3">
        <f t="shared" si="338"/>
        <v>-90.173969871634512</v>
      </c>
      <c r="R1187">
        <f t="shared" si="339"/>
        <v>89.826030128365488</v>
      </c>
      <c r="S1187">
        <f t="shared" si="340"/>
        <v>7.633781208975618E-2</v>
      </c>
      <c r="T1187">
        <f t="shared" si="323"/>
        <v>51.52241486219144</v>
      </c>
    </row>
    <row r="1188" spans="1:20" x14ac:dyDescent="0.25">
      <c r="A1188">
        <f t="shared" si="324"/>
        <v>481.46726885794965</v>
      </c>
      <c r="B1188">
        <f t="shared" si="341"/>
        <v>76.627895775697255</v>
      </c>
      <c r="C1188" t="str">
        <f t="shared" si="325"/>
        <v>-1.14411508170917-375.380141523885i</v>
      </c>
      <c r="D1188" t="str">
        <f t="shared" si="326"/>
        <v>3.47812496141887-207.698804963504i</v>
      </c>
      <c r="E1188" t="str">
        <f t="shared" si="327"/>
        <v>162.469210050303+0.0559737954094666i</v>
      </c>
      <c r="F1188" t="str">
        <f t="shared" si="328"/>
        <v>2.42492492132734-1949.12207767378i</v>
      </c>
      <c r="G1188" t="str">
        <f t="shared" si="329"/>
        <v>0.999999998516411-0.0000385173814514921i</v>
      </c>
      <c r="H1188" t="str">
        <f t="shared" si="330"/>
        <v>1078.85975562124+16.1225212450863i</v>
      </c>
      <c r="I1188" t="str">
        <f t="shared" si="331"/>
        <v>96.0308424486458-5932.05897495998i</v>
      </c>
      <c r="K1188" t="str">
        <f t="shared" si="332"/>
        <v>0.0111203709699614-0.000223959319234849i</v>
      </c>
      <c r="L1188" t="str">
        <f t="shared" si="333"/>
        <v>0.00015-3.68259642985863i</v>
      </c>
      <c r="M1188" t="str">
        <f t="shared" si="334"/>
        <v>0.0004-0.649869958210345i</v>
      </c>
      <c r="N1188">
        <f t="shared" si="335"/>
        <v>89.82536965805555</v>
      </c>
      <c r="O1188">
        <f t="shared" si="336"/>
        <v>51.489466218261853</v>
      </c>
      <c r="P1188" s="3">
        <f t="shared" si="337"/>
        <v>51.489466218261853</v>
      </c>
      <c r="Q1188" s="3">
        <f t="shared" si="338"/>
        <v>-90.17463034194445</v>
      </c>
      <c r="R1188">
        <f t="shared" si="339"/>
        <v>89.82536965805555</v>
      </c>
      <c r="S1188">
        <f t="shared" si="340"/>
        <v>7.6627895775697258E-2</v>
      </c>
      <c r="T1188">
        <f t="shared" si="323"/>
        <v>51.489466218261853</v>
      </c>
    </row>
    <row r="1189" spans="1:20" x14ac:dyDescent="0.25">
      <c r="A1189">
        <f t="shared" si="324"/>
        <v>483.29684447960994</v>
      </c>
      <c r="B1189">
        <f t="shared" si="341"/>
        <v>76.919081779644912</v>
      </c>
      <c r="C1189" t="str">
        <f t="shared" si="325"/>
        <v>-1.14411036765475-373.95887477426i</v>
      </c>
      <c r="D1189" t="str">
        <f t="shared" si="326"/>
        <v>3.47812496112509-206.91254010044i</v>
      </c>
      <c r="E1189" t="str">
        <f t="shared" si="327"/>
        <v>162.469207562966+0.056186585342737i</v>
      </c>
      <c r="F1189" t="str">
        <f t="shared" si="328"/>
        <v>2.42492492129993-1941.74345326258i</v>
      </c>
      <c r="G1189" t="str">
        <f t="shared" si="329"/>
        <v>0.999999998505115-0.0000386637475005709i</v>
      </c>
      <c r="H1189" t="str">
        <f t="shared" si="330"/>
        <v>1078.86134015451+16.1837909448681i</v>
      </c>
      <c r="I1189" t="str">
        <f t="shared" si="331"/>
        <v>96.0308758834913-5909.61033067683i</v>
      </c>
      <c r="K1189" t="str">
        <f t="shared" si="332"/>
        <v>0.0111203357376591-0.000224809633589809i</v>
      </c>
      <c r="L1189" t="str">
        <f t="shared" si="333"/>
        <v>0.00015-3.66865553881115i</v>
      </c>
      <c r="M1189" t="str">
        <f t="shared" si="334"/>
        <v>0.0004-0.647409800966675i</v>
      </c>
      <c r="N1189">
        <f t="shared" si="335"/>
        <v>89.824706684994993</v>
      </c>
      <c r="O1189">
        <f t="shared" si="336"/>
        <v>51.456517537680568</v>
      </c>
      <c r="P1189" s="3">
        <f t="shared" si="337"/>
        <v>51.456517537680568</v>
      </c>
      <c r="Q1189" s="3">
        <f t="shared" si="338"/>
        <v>-90.175293315005007</v>
      </c>
      <c r="R1189">
        <f t="shared" si="339"/>
        <v>89.824706684994993</v>
      </c>
      <c r="S1189">
        <f t="shared" si="340"/>
        <v>7.6919081779644918E-2</v>
      </c>
      <c r="T1189">
        <f t="shared" si="323"/>
        <v>51.456517537680568</v>
      </c>
    </row>
    <row r="1190" spans="1:20" x14ac:dyDescent="0.25">
      <c r="A1190">
        <f t="shared" si="324"/>
        <v>485.13337248863246</v>
      </c>
      <c r="B1190">
        <f t="shared" si="341"/>
        <v>77.211374290407562</v>
      </c>
      <c r="C1190" t="str">
        <f t="shared" si="325"/>
        <v>-1.14410561773698-372.542987550097i</v>
      </c>
      <c r="D1190" t="str">
        <f t="shared" si="326"/>
        <v>3.47812496082909-206.129251743731i</v>
      </c>
      <c r="E1190" t="str">
        <f t="shared" si="327"/>
        <v>162.469205056717+0.0564001849014616i</v>
      </c>
      <c r="F1190" t="str">
        <f t="shared" si="328"/>
        <v>2.42492492127234-1934.39276148286i</v>
      </c>
      <c r="G1190" t="str">
        <f t="shared" si="329"/>
        <v>0.999999998493732-0.0000388106697406313i</v>
      </c>
      <c r="H1190" t="str">
        <f t="shared" si="330"/>
        <v>1078.86293675609+16.2452935166346i</v>
      </c>
      <c r="I1190" t="str">
        <f t="shared" si="331"/>
        <v>96.0309095728892-5887.24669813816i</v>
      </c>
      <c r="K1190" t="str">
        <f t="shared" si="332"/>
        <v>0.0111203002373144-0.000225663170778376i</v>
      </c>
      <c r="L1190" t="str">
        <f t="shared" si="333"/>
        <v>0.00015-3.65476742260524i</v>
      </c>
      <c r="M1190" t="str">
        <f t="shared" si="334"/>
        <v>0.0004-0.644958956930338i</v>
      </c>
      <c r="N1190">
        <f t="shared" si="335"/>
        <v>89.82404119975385</v>
      </c>
      <c r="O1190">
        <f t="shared" si="336"/>
        <v>51.423568820168882</v>
      </c>
      <c r="P1190" s="3">
        <f t="shared" si="337"/>
        <v>51.423568820168882</v>
      </c>
      <c r="Q1190" s="3">
        <f t="shared" si="338"/>
        <v>-90.17595880024615</v>
      </c>
      <c r="R1190">
        <f t="shared" si="339"/>
        <v>89.82404119975385</v>
      </c>
      <c r="S1190">
        <f t="shared" si="340"/>
        <v>7.7211374290407558E-2</v>
      </c>
      <c r="T1190">
        <f t="shared" si="323"/>
        <v>51.423568820168882</v>
      </c>
    </row>
    <row r="1191" spans="1:20" x14ac:dyDescent="0.25">
      <c r="A1191">
        <f t="shared" si="324"/>
        <v>486.97687930408927</v>
      </c>
      <c r="B1191">
        <f t="shared" si="341"/>
        <v>77.504777512711115</v>
      </c>
      <c r="C1191" t="str">
        <f t="shared" si="325"/>
        <v>-1.14410083168332-371.132459483398i</v>
      </c>
      <c r="D1191" t="str">
        <f t="shared" si="326"/>
        <v>3.47812496053083-205.348928625511i</v>
      </c>
      <c r="E1191" t="str">
        <f t="shared" si="327"/>
        <v>162.469202531414+0.0566145971738948i</v>
      </c>
      <c r="F1191" t="str">
        <f t="shared" si="328"/>
        <v>2.42492492124452-1927.06989659242i</v>
      </c>
      <c r="G1191" t="str">
        <f t="shared" si="329"/>
        <v>0.999999998482263-0.0000389581502851989i</v>
      </c>
      <c r="H1191" t="str">
        <f t="shared" si="330"/>
        <v>1078.86454551794+16.3070298458385i</v>
      </c>
      <c r="I1191" t="str">
        <f t="shared" si="331"/>
        <v>96.0309435187764-5864.9677556358i</v>
      </c>
      <c r="K1191" t="str">
        <f t="shared" si="332"/>
        <v>0.0111202644668897-0.000226519942951729i</v>
      </c>
      <c r="L1191" t="str">
        <f t="shared" si="333"/>
        <v>0.00015-3.64093188145572i</v>
      </c>
      <c r="M1191" t="str">
        <f t="shared" si="334"/>
        <v>0.0004-0.642517390845126i</v>
      </c>
      <c r="N1191">
        <f t="shared" si="335"/>
        <v>89.82337319286718</v>
      </c>
      <c r="O1191">
        <f t="shared" si="336"/>
        <v>51.390620065445951</v>
      </c>
      <c r="P1191" s="3">
        <f t="shared" si="337"/>
        <v>51.390620065445951</v>
      </c>
      <c r="Q1191" s="3">
        <f t="shared" si="338"/>
        <v>-90.17662680713282</v>
      </c>
      <c r="R1191">
        <f t="shared" si="339"/>
        <v>89.82337319286718</v>
      </c>
      <c r="S1191">
        <f t="shared" si="340"/>
        <v>7.750477751271112E-2</v>
      </c>
      <c r="T1191">
        <f t="shared" si="323"/>
        <v>51.390620065445951</v>
      </c>
    </row>
    <row r="1192" spans="1:20" x14ac:dyDescent="0.25">
      <c r="A1192">
        <f t="shared" si="324"/>
        <v>488.82739144544479</v>
      </c>
      <c r="B1192">
        <f t="shared" si="341"/>
        <v>77.799295667259415</v>
      </c>
      <c r="C1192" t="str">
        <f t="shared" si="325"/>
        <v>-1.14409600921906-369.72727028327i</v>
      </c>
      <c r="D1192" t="str">
        <f t="shared" si="326"/>
        <v>3.4781249602303-204.57155952057i</v>
      </c>
      <c r="E1192" t="str">
        <f t="shared" si="327"/>
        <v>162.469199986913+0.0568298252602036i</v>
      </c>
      <c r="F1192" t="str">
        <f t="shared" si="328"/>
        <v>2.42492492121652-1919.77475324941i</v>
      </c>
      <c r="G1192" t="str">
        <f t="shared" si="329"/>
        <v>0.999999998470706-0.0000391061912558307i</v>
      </c>
      <c r="H1192" t="str">
        <f t="shared" si="330"/>
        <v>1078.86616653266+16.3690008213032i</v>
      </c>
      <c r="I1192" t="str">
        <f t="shared" si="331"/>
        <v>96.0309777231055-5842.77318267971i</v>
      </c>
      <c r="K1192" t="str">
        <f t="shared" si="332"/>
        <v>0.0111202284243323-0.000227379962306137i</v>
      </c>
      <c r="L1192" t="str">
        <f t="shared" si="333"/>
        <v>0.00015-3.62714871633365i</v>
      </c>
      <c r="M1192" t="str">
        <f t="shared" si="334"/>
        <v>0.0004-0.640085067588292i</v>
      </c>
      <c r="N1192">
        <f t="shared" si="335"/>
        <v>89.822702654835041</v>
      </c>
      <c r="O1192">
        <f t="shared" si="336"/>
        <v>51.357671273229087</v>
      </c>
      <c r="P1192" s="3">
        <f t="shared" si="337"/>
        <v>51.357671273229087</v>
      </c>
      <c r="Q1192" s="3">
        <f t="shared" si="338"/>
        <v>-90.177297345164959</v>
      </c>
      <c r="R1192">
        <f t="shared" si="339"/>
        <v>89.822702654835041</v>
      </c>
      <c r="S1192">
        <f t="shared" si="340"/>
        <v>7.7799295667259419E-2</v>
      </c>
      <c r="T1192">
        <f t="shared" si="323"/>
        <v>51.357671273229087</v>
      </c>
    </row>
    <row r="1193" spans="1:20" x14ac:dyDescent="0.25">
      <c r="A1193">
        <f t="shared" si="324"/>
        <v>490.68493553293752</v>
      </c>
      <c r="B1193">
        <f t="shared" si="341"/>
        <v>78.094932990795002</v>
      </c>
      <c r="C1193" t="str">
        <f t="shared" si="325"/>
        <v>-1.14409115006745-368.327399735599i</v>
      </c>
      <c r="D1193" t="str">
        <f t="shared" si="326"/>
        <v>3.47812495992746-203.797133246191i</v>
      </c>
      <c r="E1193" t="str">
        <f t="shared" si="327"/>
        <v>162.469197423067+0.0570458722724396i</v>
      </c>
      <c r="F1193" t="str">
        <f t="shared" si="328"/>
        <v>2.42492492118827-1912.50722651074i</v>
      </c>
      <c r="G1193" t="str">
        <f t="shared" si="329"/>
        <v>0.999999998459061-0.0000392547947821458i</v>
      </c>
      <c r="H1193" t="str">
        <f t="shared" si="330"/>
        <v>1078.86779989363+16.4312073352359i</v>
      </c>
      <c r="I1193" t="str">
        <f t="shared" si="331"/>
        <v>96.0310121878433-5820.66265999386i</v>
      </c>
      <c r="K1193" t="str">
        <f t="shared" si="332"/>
        <v>0.0111201921075735-0.000228243241083102i</v>
      </c>
      <c r="L1193" t="str">
        <f t="shared" si="333"/>
        <v>0.00015-3.61341772896358i</v>
      </c>
      <c r="M1193" t="str">
        <f t="shared" si="334"/>
        <v>0.0004-0.637661952170044i</v>
      </c>
      <c r="N1193">
        <f t="shared" si="335"/>
        <v>89.822029576122333</v>
      </c>
      <c r="O1193">
        <f t="shared" si="336"/>
        <v>51.324722443232922</v>
      </c>
      <c r="P1193" s="3">
        <f t="shared" si="337"/>
        <v>51.324722443232922</v>
      </c>
      <c r="Q1193" s="3">
        <f t="shared" si="338"/>
        <v>-90.177970423877667</v>
      </c>
      <c r="R1193">
        <f t="shared" si="339"/>
        <v>89.822029576122333</v>
      </c>
      <c r="S1193">
        <f t="shared" si="340"/>
        <v>7.8094932990795007E-2</v>
      </c>
      <c r="T1193">
        <f t="shared" si="323"/>
        <v>51.324722443232922</v>
      </c>
    </row>
    <row r="1194" spans="1:20" x14ac:dyDescent="0.25">
      <c r="A1194">
        <f t="shared" si="324"/>
        <v>492.54953828796266</v>
      </c>
      <c r="B1194">
        <f t="shared" si="341"/>
        <v>78.391693736160022</v>
      </c>
      <c r="C1194" t="str">
        <f t="shared" si="325"/>
        <v>-1.14408625394962-366.932827702805i</v>
      </c>
      <c r="D1194" t="str">
        <f t="shared" si="326"/>
        <v>3.47812495962234-203.025638661995i</v>
      </c>
      <c r="E1194" t="str">
        <f t="shared" si="327"/>
        <v>162.46919483973+0.0572627413346291i</v>
      </c>
      <c r="F1194" t="str">
        <f t="shared" si="328"/>
        <v>2.4249249211598-1905.26721183061i</v>
      </c>
      <c r="G1194" t="str">
        <f t="shared" si="329"/>
        <v>0.999999998447328-0.0000394039630018556i</v>
      </c>
      <c r="H1194" t="str">
        <f t="shared" si="330"/>
        <v>1078.8694456949+16.4936502832405i</v>
      </c>
      <c r="I1194" t="str">
        <f t="shared" si="331"/>
        <v>96.0310469149724-5798.63586951115i</v>
      </c>
      <c r="K1194" t="str">
        <f t="shared" si="332"/>
        <v>0.0111201555145292-0.000229109791569531i</v>
      </c>
      <c r="L1194" t="str">
        <f t="shared" si="333"/>
        <v>0.00015-3.59973872182067i</v>
      </c>
      <c r="M1194" t="str">
        <f t="shared" si="334"/>
        <v>0.0004-0.635248009733059i</v>
      </c>
      <c r="N1194">
        <f t="shared" si="335"/>
        <v>89.821353947158656</v>
      </c>
      <c r="O1194">
        <f t="shared" si="336"/>
        <v>51.291773575170446</v>
      </c>
      <c r="P1194" s="3">
        <f t="shared" si="337"/>
        <v>51.291773575170446</v>
      </c>
      <c r="Q1194" s="3">
        <f t="shared" si="338"/>
        <v>-90.178646052841344</v>
      </c>
      <c r="R1194">
        <f t="shared" si="339"/>
        <v>89.821353947158656</v>
      </c>
      <c r="S1194">
        <f t="shared" si="340"/>
        <v>7.839169373616002E-2</v>
      </c>
      <c r="T1194">
        <f t="shared" si="323"/>
        <v>51.291773575170446</v>
      </c>
    </row>
    <row r="1195" spans="1:20" x14ac:dyDescent="0.25">
      <c r="A1195">
        <f t="shared" si="324"/>
        <v>494.42122653345695</v>
      </c>
      <c r="B1195">
        <f t="shared" si="341"/>
        <v>78.689582172357433</v>
      </c>
      <c r="C1195" t="str">
        <f t="shared" si="325"/>
        <v>-1.1440813205847-365.543534123516i</v>
      </c>
      <c r="D1195" t="str">
        <f t="shared" si="326"/>
        <v>3.47812495931489-202.257064669771i</v>
      </c>
      <c r="E1195" t="str">
        <f t="shared" si="327"/>
        <v>162.469192236755+0.0574804355828018i</v>
      </c>
      <c r="F1195" t="str">
        <f t="shared" si="328"/>
        <v>2.42492492113114-1898.05460505896i</v>
      </c>
      <c r="G1195" t="str">
        <f t="shared" si="329"/>
        <v>0.999999998435505-0.000039553698060795i</v>
      </c>
      <c r="H1195" t="str">
        <f t="shared" si="330"/>
        <v>1078.87110403124+16.5563305643308i</v>
      </c>
      <c r="I1195" t="str">
        <f t="shared" si="331"/>
        <v>96.0310819064902-5776.69249436891i</v>
      </c>
      <c r="K1195" t="str">
        <f t="shared" si="332"/>
        <v>0.0111201186430994-0.000229979626097895i</v>
      </c>
      <c r="L1195" t="str">
        <f t="shared" si="333"/>
        <v>0.00015-3.58611149812778i</v>
      </c>
      <c r="M1195" t="str">
        <f t="shared" si="334"/>
        <v>0.0004-0.632843205551961i</v>
      </c>
      <c r="N1195">
        <f t="shared" si="335"/>
        <v>89.820675758338254</v>
      </c>
      <c r="O1195">
        <f t="shared" si="336"/>
        <v>51.258824668752197</v>
      </c>
      <c r="P1195" s="3">
        <f t="shared" si="337"/>
        <v>51.258824668752197</v>
      </c>
      <c r="Q1195" s="3">
        <f t="shared" si="338"/>
        <v>-90.179324241661746</v>
      </c>
      <c r="R1195">
        <f t="shared" si="339"/>
        <v>89.820675758338254</v>
      </c>
      <c r="S1195">
        <f t="shared" si="340"/>
        <v>7.8689582172357428E-2</v>
      </c>
      <c r="T1195">
        <f t="shared" si="323"/>
        <v>51.258824668752197</v>
      </c>
    </row>
    <row r="1196" spans="1:20" x14ac:dyDescent="0.25">
      <c r="A1196">
        <f t="shared" si="324"/>
        <v>496.3000271942841</v>
      </c>
      <c r="B1196">
        <f t="shared" si="341"/>
        <v>78.988602584612394</v>
      </c>
      <c r="C1196" t="str">
        <f t="shared" si="325"/>
        <v>-1.14407634968946-364.159499012294i</v>
      </c>
      <c r="D1196" t="str">
        <f t="shared" si="326"/>
        <v>3.47812495900509-201.491400213325i</v>
      </c>
      <c r="E1196" t="str">
        <f t="shared" si="327"/>
        <v>162.46918961399+0.0576989581650763i</v>
      </c>
      <c r="F1196" t="str">
        <f t="shared" si="328"/>
        <v>2.42492492110225-1890.86930244002i</v>
      </c>
      <c r="G1196" t="str">
        <f t="shared" si="329"/>
        <v>0.999999998423592-0.000039704002112953i</v>
      </c>
      <c r="H1196" t="str">
        <f t="shared" si="330"/>
        <v>1078.87277499814+16.6192490809431i</v>
      </c>
      <c r="I1196" t="str">
        <f t="shared" si="331"/>
        <v>96.0311171644091-5754.83221890448i</v>
      </c>
      <c r="K1196" t="str">
        <f t="shared" si="332"/>
        <v>0.0111200814911682-0.000230852757046379i</v>
      </c>
      <c r="L1196" t="str">
        <f t="shared" si="333"/>
        <v>0.00015-3.57253586185274i</v>
      </c>
      <c r="M1196" t="str">
        <f t="shared" si="334"/>
        <v>0.0004-0.630447505032838i</v>
      </c>
      <c r="N1196">
        <f t="shared" si="335"/>
        <v>89.819995000019802</v>
      </c>
      <c r="O1196">
        <f t="shared" si="336"/>
        <v>51.225875723686542</v>
      </c>
      <c r="P1196" s="3">
        <f t="shared" si="337"/>
        <v>51.225875723686542</v>
      </c>
      <c r="Q1196" s="3">
        <f t="shared" si="338"/>
        <v>-90.180004999980198</v>
      </c>
      <c r="R1196">
        <f t="shared" si="339"/>
        <v>89.819995000019802</v>
      </c>
      <c r="S1196">
        <f t="shared" si="340"/>
        <v>7.8988602584612391E-2</v>
      </c>
      <c r="T1196">
        <f t="shared" ref="T1196:T1259" si="342">P1196</f>
        <v>51.225875723686542</v>
      </c>
    </row>
    <row r="1197" spans="1:20" x14ac:dyDescent="0.25">
      <c r="A1197">
        <f t="shared" ref="A1197:A1260" si="343">2*PI()*B1197</f>
        <v>498.18596729762243</v>
      </c>
      <c r="B1197">
        <f t="shared" si="341"/>
        <v>79.288759274433929</v>
      </c>
      <c r="C1197" t="str">
        <f t="shared" ref="C1197:C1260" si="344">IMPRODUCT(D1197,E1197,$C$40,,K1197,$C$41)</f>
        <v>-1.14407134097876-362.780702459349i</v>
      </c>
      <c r="D1197" t="str">
        <f t="shared" ref="D1197:D1260" si="345">IMDIV(IMPRODUCT($C$37,$C$38,COMPLEX(1,A1197/$C$38)),IMSUM(-1*A1197*A1197/$C$39,COMPLEX(0,1*A1197)))</f>
        <v>3.47812495869295-200.728634278317i</v>
      </c>
      <c r="E1197" t="str">
        <f t="shared" ref="E1197:E1260" si="346">IMDIV(IMPRODUCT(IMSUM(F1197,G1197),$C$29,H1197),IMSUM(1,I1197))</f>
        <v>162.469186971288+0.057918312241631i</v>
      </c>
      <c r="F1197" t="str">
        <f t="shared" ref="F1197:F1260" si="347">IMDIV(IMPRODUCT($C$14,$C$15,COMPLEX(1,A1197/$C$15)),IMSUM(-1*A1197*A1197/$C$16,COMPLEX(0,A1197)))</f>
        <v>2.42492492107316-1883.71120061081i</v>
      </c>
      <c r="G1197" t="str">
        <f t="shared" ref="G1197:G1260" si="348">IMDIV(1,COMPLEX(1,A1197*$C$9*$C$10))</f>
        <v>0.999999998411589-0.0000398548773205039i</v>
      </c>
      <c r="H1197" t="str">
        <f t="shared" ref="H1197:H1260" si="349">IMDIV($C$3,IMSUM(K1197,COMPLEX(0,$C$28*A1197)))</f>
        <v>1078.87445869185+16.6824067389496i</v>
      </c>
      <c r="I1197" t="str">
        <f t="shared" ref="I1197:I1260" si="350">IMPRODUCT(F1197,$C$29,H1197,$C$31)</f>
        <v>96.0311526907579-5733.05472865083i</v>
      </c>
      <c r="K1197" t="str">
        <f t="shared" ref="K1197:K1260" si="351">IF($C$26&lt;=0,IMDIV(1,IMSUM(IMDIV(1,L1197),1/$C$18)),IMDIV(1,IMSUM(IMDIV(1,L1197),1/$C$18,IMDIV(1,M1197))))</f>
        <v>0.0111200440566035-0.000231729196839053i</v>
      </c>
      <c r="L1197" t="str">
        <f t="shared" ref="L1197:L1260" si="352">IMSUM($C$21/$C$22,IMDIV(1,COMPLEX(0,$C$20*$C$22*A1197)))</f>
        <v>0.00015-3.55901161770546i</v>
      </c>
      <c r="M1197" t="str">
        <f t="shared" ref="M1197:M1260" si="353">IMSUM($C$25/$C$26,IMDIV(1,COMPLEX(0,$C$24*$C$26*A1197)))</f>
        <v>0.0004-0.628060873712729i</v>
      </c>
      <c r="N1197">
        <f t="shared" ref="N1197:N1260" si="354">ABS(R1197)</f>
        <v>89.81931166252626</v>
      </c>
      <c r="O1197">
        <f t="shared" ref="O1197:O1260" si="355">ABS(P1197)</f>
        <v>51.192926739679663</v>
      </c>
      <c r="P1197" s="3">
        <f t="shared" ref="P1197:P1260" si="356">20*LOG10(IMABS(C1197))</f>
        <v>51.192926739679663</v>
      </c>
      <c r="Q1197" s="3">
        <f t="shared" ref="Q1197:Q1260" si="357">IMARGUMENT(C1197)*180/PI()</f>
        <v>-90.18068833747374</v>
      </c>
      <c r="R1197">
        <f t="shared" ref="R1197:R1260" si="358">IF(Q1197&lt;0,Q1197+180,Q1197-180)</f>
        <v>89.81931166252626</v>
      </c>
      <c r="S1197">
        <f t="shared" ref="S1197:S1260" si="359">B1197/1000</f>
        <v>7.9288759274433934E-2</v>
      </c>
      <c r="T1197">
        <f t="shared" si="342"/>
        <v>51.192926739679663</v>
      </c>
    </row>
    <row r="1198" spans="1:20" x14ac:dyDescent="0.25">
      <c r="A1198">
        <f t="shared" si="343"/>
        <v>500.07907397335339</v>
      </c>
      <c r="B1198">
        <f t="shared" ref="B1198:B1261" si="360">B1197*(1+B$42)</f>
        <v>79.590056559676782</v>
      </c>
      <c r="C1198" t="str">
        <f t="shared" si="344"/>
        <v>-1.14406629416511-361.407124630249i</v>
      </c>
      <c r="D1198" t="str">
        <f t="shared" si="345"/>
        <v>3.47812495837842-199.968755892102i</v>
      </c>
      <c r="E1198" t="str">
        <f t="shared" si="346"/>
        <v>162.469184308496+0.0581385009848352i</v>
      </c>
      <c r="F1198" t="str">
        <f t="shared" si="347"/>
        <v>2.42492492104381-1876.58019659963i</v>
      </c>
      <c r="G1198" t="str">
        <f t="shared" si="348"/>
        <v>0.999999998399494-0.0000400063258538379i</v>
      </c>
      <c r="H1198" t="str">
        <f t="shared" si="349"/>
        <v>1078.8761552093+16.7458044476712i</v>
      </c>
      <c r="I1198" t="str">
        <f t="shared" si="350"/>
        <v>96.0311884875789-5711.35971033147i</v>
      </c>
      <c r="K1198" t="str">
        <f t="shared" si="351"/>
        <v>0.0111200063372573-0.00023260895794603i</v>
      </c>
      <c r="L1198" t="str">
        <f t="shared" si="352"/>
        <v>0.00015-3.54553857113515i</v>
      </c>
      <c r="M1198" t="str">
        <f t="shared" si="353"/>
        <v>0.0004-0.625683277259143i</v>
      </c>
      <c r="N1198">
        <f t="shared" si="354"/>
        <v>89.818625736144938</v>
      </c>
      <c r="O1198">
        <f t="shared" si="355"/>
        <v>51.159977716435556</v>
      </c>
      <c r="P1198" s="3">
        <f t="shared" si="356"/>
        <v>51.159977716435556</v>
      </c>
      <c r="Q1198" s="3">
        <f t="shared" si="357"/>
        <v>-90.181374263855062</v>
      </c>
      <c r="R1198">
        <f t="shared" si="358"/>
        <v>89.818625736144938</v>
      </c>
      <c r="S1198">
        <f t="shared" si="359"/>
        <v>7.9590056559676783E-2</v>
      </c>
      <c r="T1198">
        <f t="shared" si="342"/>
        <v>51.159977716435556</v>
      </c>
    </row>
    <row r="1199" spans="1:20" x14ac:dyDescent="0.25">
      <c r="A1199">
        <f t="shared" si="343"/>
        <v>501.97937445445211</v>
      </c>
      <c r="B1199">
        <f t="shared" si="360"/>
        <v>79.892498774603553</v>
      </c>
      <c r="C1199" t="str">
        <f t="shared" si="344"/>
        <v>-1.14406120895902-360.038745765633i</v>
      </c>
      <c r="D1199" t="str">
        <f t="shared" si="345"/>
        <v>3.47812495806148-199.211754123575i</v>
      </c>
      <c r="E1199" t="str">
        <f t="shared" si="346"/>
        <v>162.469181625461+0.0583595275792058i</v>
      </c>
      <c r="F1199" t="str">
        <f t="shared" si="347"/>
        <v>2.42492492101427-1869.47618782459i</v>
      </c>
      <c r="G1199" t="str">
        <f t="shared" si="348"/>
        <v>0.999999998387307-0.0000401583498915931i</v>
      </c>
      <c r="H1199" t="str">
        <f t="shared" si="349"/>
        <v>1078.87786464819+16.8094431198909i</v>
      </c>
      <c r="I1199" t="str">
        <f t="shared" si="350"/>
        <v>96.0312245569303-5689.7468518565i</v>
      </c>
      <c r="K1199" t="str">
        <f t="shared" si="351"/>
        <v>0.0111199683309651-0.000233492052883625i</v>
      </c>
      <c r="L1199" t="str">
        <f t="shared" si="352"/>
        <v>0.00015-3.5321165283275i</v>
      </c>
      <c r="M1199" t="str">
        <f t="shared" si="353"/>
        <v>0.0004-0.623314681469559i</v>
      </c>
      <c r="N1199">
        <f t="shared" si="354"/>
        <v>89.817937211127145</v>
      </c>
      <c r="O1199">
        <f t="shared" si="355"/>
        <v>51.12702865365587</v>
      </c>
      <c r="P1199" s="3">
        <f t="shared" si="356"/>
        <v>51.12702865365587</v>
      </c>
      <c r="Q1199" s="3">
        <f t="shared" si="357"/>
        <v>-90.182062788872855</v>
      </c>
      <c r="R1199">
        <f t="shared" si="358"/>
        <v>89.817937211127145</v>
      </c>
      <c r="S1199">
        <f t="shared" si="359"/>
        <v>7.9892498774603554E-2</v>
      </c>
      <c r="T1199">
        <f t="shared" si="342"/>
        <v>51.12702865365587</v>
      </c>
    </row>
    <row r="1200" spans="1:20" x14ac:dyDescent="0.25">
      <c r="A1200">
        <f t="shared" si="343"/>
        <v>503.88689607737911</v>
      </c>
      <c r="B1200">
        <f t="shared" si="360"/>
        <v>80.196090269947049</v>
      </c>
      <c r="C1200" t="str">
        <f t="shared" si="344"/>
        <v>-1.14405608506859-358.675546180933i</v>
      </c>
      <c r="D1200" t="str">
        <f t="shared" si="345"/>
        <v>3.47812495774215-198.457618083012i</v>
      </c>
      <c r="E1200" t="str">
        <f t="shared" si="346"/>
        <v>162.46917892203+0.0585813952215586i</v>
      </c>
      <c r="F1200" t="str">
        <f t="shared" si="347"/>
        <v>2.42492492098449-1862.39907209214i</v>
      </c>
      <c r="G1200" t="str">
        <f t="shared" si="348"/>
        <v>0.999999998375027-0.0000403109516206861i</v>
      </c>
      <c r="H1200" t="str">
        <f t="shared" si="349"/>
        <v>1078.87958710698+16.8733236718673i</v>
      </c>
      <c r="I1200" t="str">
        <f t="shared" si="350"/>
        <v>96.0312609008874-5668.21584231799i</v>
      </c>
      <c r="K1200" t="str">
        <f t="shared" si="351"/>
        <v>0.011119930035546-0.000234378494214519i</v>
      </c>
      <c r="L1200" t="str">
        <f t="shared" si="352"/>
        <v>0.00015-3.51874529620193i</v>
      </c>
      <c r="M1200" t="str">
        <f t="shared" si="353"/>
        <v>0.0004-0.620955052270931i</v>
      </c>
      <c r="N1200">
        <f t="shared" si="354"/>
        <v>89.817246077688239</v>
      </c>
      <c r="O1200">
        <f t="shared" si="355"/>
        <v>51.09407955104011</v>
      </c>
      <c r="P1200" s="3">
        <f t="shared" si="356"/>
        <v>51.09407955104011</v>
      </c>
      <c r="Q1200" s="3">
        <f t="shared" si="357"/>
        <v>-90.182753922311761</v>
      </c>
      <c r="R1200">
        <f t="shared" si="358"/>
        <v>89.817246077688239</v>
      </c>
      <c r="S1200">
        <f t="shared" si="359"/>
        <v>8.0196090269947048E-2</v>
      </c>
      <c r="T1200">
        <f t="shared" si="342"/>
        <v>51.09407955104011</v>
      </c>
    </row>
    <row r="1201" spans="1:20" x14ac:dyDescent="0.25">
      <c r="A1201">
        <f t="shared" si="343"/>
        <v>505.80166628247309</v>
      </c>
      <c r="B1201">
        <f t="shared" si="360"/>
        <v>80.500835412972847</v>
      </c>
      <c r="C1201" t="str">
        <f t="shared" si="344"/>
        <v>-1.14405092219984-357.317506266082i</v>
      </c>
      <c r="D1201" t="str">
        <f t="shared" si="345"/>
        <v>3.47812495742039-197.706336921911i</v>
      </c>
      <c r="E1201" t="str">
        <f t="shared" si="346"/>
        <v>162.469176198049+0.058804107120993i</v>
      </c>
      <c r="F1201" t="str">
        <f t="shared" si="347"/>
        <v>2.42492492095448-1855.3487475956i</v>
      </c>
      <c r="G1201" t="str">
        <f t="shared" si="348"/>
        <v>0.999999998362654-0.000040464133236344i</v>
      </c>
      <c r="H1201" t="str">
        <f t="shared" si="349"/>
        <v>1078.88132268485+16.9374470233475i</v>
      </c>
      <c r="I1201" t="str">
        <f t="shared" si="350"/>
        <v>96.0312975215409-5646.76637198529i</v>
      </c>
      <c r="K1201" t="str">
        <f t="shared" si="351"/>
        <v>0.0111198914488026-0.000235268294547925i</v>
      </c>
      <c r="L1201" t="str">
        <f t="shared" si="352"/>
        <v>0.00015-3.50542468240878i</v>
      </c>
      <c r="M1201" t="str">
        <f t="shared" si="353"/>
        <v>0.0004-0.618604355719198i</v>
      </c>
      <c r="N1201">
        <f t="shared" si="354"/>
        <v>89.816552326007368</v>
      </c>
      <c r="O1201">
        <f t="shared" si="355"/>
        <v>51.061130408285379</v>
      </c>
      <c r="P1201" s="3">
        <f t="shared" si="356"/>
        <v>51.061130408285379</v>
      </c>
      <c r="Q1201" s="3">
        <f t="shared" si="357"/>
        <v>-90.183447673992632</v>
      </c>
      <c r="R1201">
        <f t="shared" si="358"/>
        <v>89.816552326007368</v>
      </c>
      <c r="S1201">
        <f t="shared" si="359"/>
        <v>8.0500835412972843E-2</v>
      </c>
      <c r="T1201">
        <f t="shared" si="342"/>
        <v>51.061130408285379</v>
      </c>
    </row>
    <row r="1202" spans="1:20" x14ac:dyDescent="0.25">
      <c r="A1202">
        <f t="shared" si="343"/>
        <v>507.72371261434648</v>
      </c>
      <c r="B1202">
        <f t="shared" si="360"/>
        <v>80.806738587542142</v>
      </c>
      <c r="C1202" t="str">
        <f t="shared" si="344"/>
        <v>-1.1440457200567-355.96460648524i</v>
      </c>
      <c r="D1202" t="str">
        <f t="shared" si="345"/>
        <v>3.47812495709615-196.957899832842i</v>
      </c>
      <c r="E1202" t="str">
        <f t="shared" si="346"/>
        <v>162.469173453362+0.0590276664989293i</v>
      </c>
      <c r="F1202" t="str">
        <f t="shared" si="347"/>
        <v>2.42492492092426-1848.32511291368i</v>
      </c>
      <c r="G1202" t="str">
        <f t="shared" si="348"/>
        <v>0.999999998350186-0.0000406178969421357i</v>
      </c>
      <c r="H1202" t="str">
        <f t="shared" si="349"/>
        <v>1078.88307148175+17.0018140975807i</v>
      </c>
      <c r="I1202" t="str">
        <f t="shared" si="350"/>
        <v>96.0313344209978-5625.39813230078i</v>
      </c>
      <c r="K1202" t="str">
        <f t="shared" si="351"/>
        <v>0.0111198525685207-0.000236161466539743i</v>
      </c>
      <c r="L1202" t="str">
        <f t="shared" si="352"/>
        <v>0.00015-3.49215449532655i</v>
      </c>
      <c r="M1202" t="str">
        <f t="shared" si="353"/>
        <v>0.0004-0.616262557998802i</v>
      </c>
      <c r="N1202">
        <f t="shared" si="354"/>
        <v>89.815855946227401</v>
      </c>
      <c r="O1202">
        <f t="shared" si="355"/>
        <v>51.028181225086549</v>
      </c>
      <c r="P1202" s="3">
        <f t="shared" si="356"/>
        <v>51.028181225086549</v>
      </c>
      <c r="Q1202" s="3">
        <f t="shared" si="357"/>
        <v>-90.184144053772599</v>
      </c>
      <c r="R1202">
        <f t="shared" si="358"/>
        <v>89.815855946227401</v>
      </c>
      <c r="S1202">
        <f t="shared" si="359"/>
        <v>8.0806738587542143E-2</v>
      </c>
      <c r="T1202">
        <f t="shared" si="342"/>
        <v>51.028181225086549</v>
      </c>
    </row>
    <row r="1203" spans="1:20" x14ac:dyDescent="0.25">
      <c r="A1203">
        <f t="shared" si="343"/>
        <v>509.65306272228105</v>
      </c>
      <c r="B1203">
        <f t="shared" si="360"/>
        <v>81.113804194174804</v>
      </c>
      <c r="C1203" t="str">
        <f t="shared" si="344"/>
        <v>-1.1440404783405-354.616827376513i</v>
      </c>
      <c r="D1203" t="str">
        <f t="shared" si="345"/>
        <v>3.47812495676946-196.212296049286i</v>
      </c>
      <c r="E1203" t="str">
        <f t="shared" si="346"/>
        <v>162.469170687811+0.0592520765892175i</v>
      </c>
      <c r="F1203" t="str">
        <f t="shared" si="347"/>
        <v>2.4249249208938-1841.32806700903i</v>
      </c>
      <c r="G1203" t="str">
        <f t="shared" si="348"/>
        <v>0.999999998337624-0.0000407722449500037i</v>
      </c>
      <c r="H1203" t="str">
        <f t="shared" si="349"/>
        <v>1078.88483359839+17.0664258213309i</v>
      </c>
      <c r="I1203" t="str">
        <f t="shared" si="350"/>
        <v>96.0313716013782-5604.11081587533i</v>
      </c>
      <c r="K1203" t="str">
        <f t="shared" si="351"/>
        <v>0.0111198133924696-0.000237058022892733i</v>
      </c>
      <c r="L1203" t="str">
        <f t="shared" si="352"/>
        <v>0.00015-3.47893454405912i</v>
      </c>
      <c r="M1203" t="str">
        <f t="shared" si="353"/>
        <v>0.0004-0.613929625422197i</v>
      </c>
      <c r="N1203">
        <f t="shared" si="354"/>
        <v>89.815156928454869</v>
      </c>
      <c r="O1203">
        <f t="shared" si="355"/>
        <v>50.995232001136259</v>
      </c>
      <c r="P1203" s="3">
        <f t="shared" si="356"/>
        <v>50.995232001136259</v>
      </c>
      <c r="Q1203" s="3">
        <f t="shared" si="357"/>
        <v>-90.184843071545131</v>
      </c>
      <c r="R1203">
        <f t="shared" si="358"/>
        <v>89.815156928454869</v>
      </c>
      <c r="S1203">
        <f t="shared" si="359"/>
        <v>8.1113804194174799E-2</v>
      </c>
      <c r="T1203">
        <f t="shared" si="342"/>
        <v>50.995232001136259</v>
      </c>
    </row>
    <row r="1204" spans="1:20" x14ac:dyDescent="0.25">
      <c r="A1204">
        <f t="shared" si="343"/>
        <v>511.58974436062573</v>
      </c>
      <c r="B1204">
        <f t="shared" si="360"/>
        <v>81.422036650112673</v>
      </c>
      <c r="C1204" t="str">
        <f t="shared" si="344"/>
        <v>-1.14403519675065-353.274149551658i</v>
      </c>
      <c r="D1204" t="str">
        <f t="shared" si="345"/>
        <v>3.47812495644029-195.469514845481i</v>
      </c>
      <c r="E1204" t="str">
        <f t="shared" si="346"/>
        <v>162.469167901237+0.0594773406381057i</v>
      </c>
      <c r="F1204" t="str">
        <f t="shared" si="347"/>
        <v>2.4249249208631-1834.3575092268i</v>
      </c>
      <c r="G1204" t="str">
        <f t="shared" si="348"/>
        <v>0.999999998324966-0.0000409271794802957i</v>
      </c>
      <c r="H1204" t="str">
        <f t="shared" si="349"/>
        <v>1078.88660913624+17.1312831248917i</v>
      </c>
      <c r="I1204" t="str">
        <f t="shared" si="350"/>
        <v>96.031409064823-5582.90411648394i</v>
      </c>
      <c r="K1204" t="str">
        <f t="shared" si="351"/>
        <v>0.0111197739184014-0.000237957976356674i</v>
      </c>
      <c r="L1204" t="str">
        <f t="shared" si="352"/>
        <v>0.00015-3.46576463843307i</v>
      </c>
      <c r="M1204" t="str">
        <f t="shared" si="353"/>
        <v>0.0004-0.611605524429365i</v>
      </c>
      <c r="N1204">
        <f t="shared" si="354"/>
        <v>89.814455262759679</v>
      </c>
      <c r="O1204">
        <f t="shared" si="355"/>
        <v>50.962282736124529</v>
      </c>
      <c r="P1204" s="3">
        <f t="shared" si="356"/>
        <v>50.962282736124529</v>
      </c>
      <c r="Q1204" s="3">
        <f t="shared" si="357"/>
        <v>-90.185544737240321</v>
      </c>
      <c r="R1204">
        <f t="shared" si="358"/>
        <v>89.814455262759679</v>
      </c>
      <c r="S1204">
        <f t="shared" si="359"/>
        <v>8.1422036650112675E-2</v>
      </c>
      <c r="T1204">
        <f t="shared" si="342"/>
        <v>50.962282736124529</v>
      </c>
    </row>
    <row r="1205" spans="1:20" x14ac:dyDescent="0.25">
      <c r="A1205">
        <f t="shared" si="343"/>
        <v>513.53378538919617</v>
      </c>
      <c r="B1205">
        <f t="shared" si="360"/>
        <v>81.73144038938311</v>
      </c>
      <c r="C1205" t="str">
        <f t="shared" si="344"/>
        <v>-1.14402987498402-351.93655369583i</v>
      </c>
      <c r="D1205" t="str">
        <f t="shared" si="345"/>
        <v>3.47812495610862-194.729545536272i</v>
      </c>
      <c r="E1205" t="str">
        <f t="shared" si="346"/>
        <v>162.469165093482+0.0597034619043644i</v>
      </c>
      <c r="F1205" t="str">
        <f t="shared" si="347"/>
        <v>2.42492492083216-1827.41333929319i</v>
      </c>
      <c r="G1205" t="str">
        <f t="shared" si="348"/>
        <v>0.999999998312211-0.0000410827027617968i</v>
      </c>
      <c r="H1205" t="str">
        <f t="shared" si="349"/>
        <v>1078.88839819758+17.196386942098i</v>
      </c>
      <c r="I1205" t="str">
        <f t="shared" si="350"/>
        <v>96.0314468134854-5561.77772906151i</v>
      </c>
      <c r="K1205" t="str">
        <f t="shared" si="351"/>
        <v>0.0111197341440512-0.00023886133972852i</v>
      </c>
      <c r="L1205" t="str">
        <f t="shared" si="352"/>
        <v>0.00015-3.45264458899489i</v>
      </c>
      <c r="M1205" t="str">
        <f t="shared" si="353"/>
        <v>0.0004-0.609290221587334i</v>
      </c>
      <c r="N1205">
        <f t="shared" si="354"/>
        <v>89.813750939175179</v>
      </c>
      <c r="O1205">
        <f t="shared" si="355"/>
        <v>50.929333429739366</v>
      </c>
      <c r="P1205" s="3">
        <f t="shared" si="356"/>
        <v>50.929333429739366</v>
      </c>
      <c r="Q1205" s="3">
        <f t="shared" si="357"/>
        <v>-90.186249060824821</v>
      </c>
      <c r="R1205">
        <f t="shared" si="358"/>
        <v>89.813750939175179</v>
      </c>
      <c r="S1205">
        <f t="shared" si="359"/>
        <v>8.1731440389383112E-2</v>
      </c>
      <c r="T1205">
        <f t="shared" si="342"/>
        <v>50.929333429739366</v>
      </c>
    </row>
    <row r="1206" spans="1:20" x14ac:dyDescent="0.25">
      <c r="A1206">
        <f t="shared" si="343"/>
        <v>515.48521377367513</v>
      </c>
      <c r="B1206">
        <f t="shared" si="360"/>
        <v>82.042019862862773</v>
      </c>
      <c r="C1206" t="str">
        <f t="shared" si="344"/>
        <v>-1.14402451273528-350.604020567284i</v>
      </c>
      <c r="D1206" t="str">
        <f t="shared" si="345"/>
        <v>3.4781249557744-193.99237747695i</v>
      </c>
      <c r="E1206" t="str">
        <f t="shared" si="346"/>
        <v>162.469162264385+0.0599304436593135i</v>
      </c>
      <c r="F1206" t="str">
        <f t="shared" si="347"/>
        <v>2.42492492080101-1820.49545731396i</v>
      </c>
      <c r="G1206" t="str">
        <f t="shared" si="348"/>
        <v>0.99999999829936-0.0000412388170317616i</v>
      </c>
      <c r="H1206" t="str">
        <f t="shared" si="349"/>
        <v>1078.8902008854+17.2617382103409i</v>
      </c>
      <c r="I1206" t="str">
        <f t="shared" si="350"/>
        <v>96.0314848495347-5540.73134969781i</v>
      </c>
      <c r="K1206" t="str">
        <f t="shared" si="351"/>
        <v>0.0111196940671371-0.000239768125852584i</v>
      </c>
      <c r="L1206" t="str">
        <f t="shared" si="352"/>
        <v>0.00015-3.43957420700826i</v>
      </c>
      <c r="M1206" t="str">
        <f t="shared" si="353"/>
        <v>0.0004-0.606983683589691i</v>
      </c>
      <c r="N1206">
        <f t="shared" si="354"/>
        <v>89.813043947697864</v>
      </c>
      <c r="O1206">
        <f t="shared" si="355"/>
        <v>50.89638408166627</v>
      </c>
      <c r="P1206" s="3">
        <f t="shared" si="356"/>
        <v>50.89638408166627</v>
      </c>
      <c r="Q1206" s="3">
        <f t="shared" si="357"/>
        <v>-90.186956052302136</v>
      </c>
      <c r="R1206">
        <f t="shared" si="358"/>
        <v>89.813043947697864</v>
      </c>
      <c r="S1206">
        <f t="shared" si="359"/>
        <v>8.2042019862862775E-2</v>
      </c>
      <c r="T1206">
        <f t="shared" si="342"/>
        <v>50.89638408166627</v>
      </c>
    </row>
    <row r="1207" spans="1:20" x14ac:dyDescent="0.25">
      <c r="A1207">
        <f t="shared" si="343"/>
        <v>517.44405758601511</v>
      </c>
      <c r="B1207">
        <f t="shared" si="360"/>
        <v>82.353779538341655</v>
      </c>
      <c r="C1207" t="str">
        <f t="shared" si="344"/>
        <v>-1.14401910969687-349.2765309971i</v>
      </c>
      <c r="D1207" t="str">
        <f t="shared" si="345"/>
        <v>3.47812495543764-193.258000063107i</v>
      </c>
      <c r="E1207" t="str">
        <f t="shared" si="346"/>
        <v>162.469159413783+0.0601582891868389i</v>
      </c>
      <c r="F1207" t="str">
        <f t="shared" si="347"/>
        <v>2.42492492076958-1813.60376377308i</v>
      </c>
      <c r="G1207" t="str">
        <f t="shared" si="348"/>
        <v>0.999999998286411-0.0000413955245359463i</v>
      </c>
      <c r="H1207" t="str">
        <f t="shared" si="349"/>
        <v>1078.89201730355+17.3273378705814i</v>
      </c>
      <c r="I1207" t="str">
        <f t="shared" si="350"/>
        <v>96.0315231751618-5519.76467563406i</v>
      </c>
      <c r="K1207" t="str">
        <f t="shared" si="351"/>
        <v>0.0111196536853596-0.000240678347620687i</v>
      </c>
      <c r="L1207" t="str">
        <f t="shared" si="352"/>
        <v>0.00015-3.42655330445135i</v>
      </c>
      <c r="M1207" t="str">
        <f t="shared" si="353"/>
        <v>0.0004-0.604685877256121i</v>
      </c>
      <c r="N1207">
        <f t="shared" si="354"/>
        <v>89.812334278287338</v>
      </c>
      <c r="O1207">
        <f t="shared" si="355"/>
        <v>50.863434691588232</v>
      </c>
      <c r="P1207" s="3">
        <f t="shared" si="356"/>
        <v>50.863434691588232</v>
      </c>
      <c r="Q1207" s="3">
        <f t="shared" si="357"/>
        <v>-90.187665721712662</v>
      </c>
      <c r="R1207">
        <f t="shared" si="358"/>
        <v>89.812334278287338</v>
      </c>
      <c r="S1207">
        <f t="shared" si="359"/>
        <v>8.2353779538341651E-2</v>
      </c>
      <c r="T1207">
        <f t="shared" si="342"/>
        <v>50.863434691588232</v>
      </c>
    </row>
    <row r="1208" spans="1:20" x14ac:dyDescent="0.25">
      <c r="A1208">
        <f t="shared" si="343"/>
        <v>519.41034500484204</v>
      </c>
      <c r="B1208">
        <f t="shared" si="360"/>
        <v>82.666723900587357</v>
      </c>
      <c r="C1208" t="str">
        <f t="shared" si="344"/>
        <v>-1.14401366555882-347.954065888917i</v>
      </c>
      <c r="D1208" t="str">
        <f t="shared" si="345"/>
        <v>3.47812495509834-192.526402730475i</v>
      </c>
      <c r="E1208" t="str">
        <f t="shared" si="346"/>
        <v>162.469156541514+0.0603870017834549i</v>
      </c>
      <c r="F1208" t="str">
        <f t="shared" si="347"/>
        <v>2.42492492073797-1806.7381595312i</v>
      </c>
      <c r="G1208" t="str">
        <f t="shared" si="348"/>
        <v>0.999999998273363-0.0000415528275286407i</v>
      </c>
      <c r="H1208" t="str">
        <f t="shared" si="349"/>
        <v>1078.89384755662+17.3931868673633i</v>
      </c>
      <c r="I1208" t="str">
        <f t="shared" si="350"/>
        <v>96.0315617925708-5498.87740525768i</v>
      </c>
      <c r="K1208" t="str">
        <f t="shared" si="351"/>
        <v>0.011119612996402-0.000241592017972335i</v>
      </c>
      <c r="L1208" t="str">
        <f t="shared" si="352"/>
        <v>0.00015-3.41358169401409i</v>
      </c>
      <c r="M1208" t="str">
        <f t="shared" si="353"/>
        <v>0.0004-0.602396769531896i</v>
      </c>
      <c r="N1208">
        <f t="shared" si="354"/>
        <v>89.811621920866187</v>
      </c>
      <c r="O1208">
        <f t="shared" si="355"/>
        <v>50.830485259185991</v>
      </c>
      <c r="P1208" s="3">
        <f t="shared" si="356"/>
        <v>50.830485259185991</v>
      </c>
      <c r="Q1208" s="3">
        <f t="shared" si="357"/>
        <v>-90.188378079133813</v>
      </c>
      <c r="R1208">
        <f t="shared" si="358"/>
        <v>89.811621920866187</v>
      </c>
      <c r="S1208">
        <f t="shared" si="359"/>
        <v>8.2666723900587352E-2</v>
      </c>
      <c r="T1208">
        <f t="shared" si="342"/>
        <v>50.830485259185991</v>
      </c>
    </row>
    <row r="1209" spans="1:20" x14ac:dyDescent="0.25">
      <c r="A1209">
        <f t="shared" si="343"/>
        <v>521.38410431586044</v>
      </c>
      <c r="B1209">
        <f t="shared" si="360"/>
        <v>82.980857451409591</v>
      </c>
      <c r="C1209" t="str">
        <f t="shared" si="344"/>
        <v>-1.1440081800088-346.636606218658i</v>
      </c>
      <c r="D1209" t="str">
        <f t="shared" si="345"/>
        <v>3.47812495475643-191.797574954783i</v>
      </c>
      <c r="E1209" t="str">
        <f t="shared" si="346"/>
        <v>162.469153647414+0.0606165847583755i</v>
      </c>
      <c r="F1209" t="str">
        <f t="shared" si="347"/>
        <v>2.42492492070608-1799.89854582432i</v>
      </c>
      <c r="G1209" t="str">
        <f t="shared" si="348"/>
        <v>0.999999998260215-0.0000417107282727011i</v>
      </c>
      <c r="H1209" t="str">
        <f t="shared" si="349"/>
        <v>1078.89569175001+17.4592861488262i</v>
      </c>
      <c r="I1209" t="str">
        <f t="shared" si="350"/>
        <v>96.0316007039796-5478.06923809853i</v>
      </c>
      <c r="K1209" t="str">
        <f t="shared" si="351"/>
        <v>0.01111957199793-0.00024250914989487i</v>
      </c>
      <c r="L1209" t="str">
        <f t="shared" si="352"/>
        <v>0.00015-3.40065918909553i</v>
      </c>
      <c r="M1209" t="str">
        <f t="shared" si="353"/>
        <v>0.0004-0.600116327487446i</v>
      </c>
      <c r="N1209">
        <f t="shared" si="354"/>
        <v>89.81090686531978</v>
      </c>
      <c r="O1209">
        <f t="shared" si="355"/>
        <v>50.797535784137999</v>
      </c>
      <c r="P1209" s="3">
        <f t="shared" si="356"/>
        <v>50.797535784137999</v>
      </c>
      <c r="Q1209" s="3">
        <f t="shared" si="357"/>
        <v>-90.18909313468022</v>
      </c>
      <c r="R1209">
        <f t="shared" si="358"/>
        <v>89.81090686531978</v>
      </c>
      <c r="S1209">
        <f t="shared" si="359"/>
        <v>8.2980857451409595E-2</v>
      </c>
      <c r="T1209">
        <f t="shared" si="342"/>
        <v>50.797535784137999</v>
      </c>
    </row>
    <row r="1210" spans="1:20" x14ac:dyDescent="0.25">
      <c r="A1210">
        <f t="shared" si="343"/>
        <v>523.3653639122607</v>
      </c>
      <c r="B1210">
        <f t="shared" si="360"/>
        <v>83.296184709724955</v>
      </c>
      <c r="C1210" t="str">
        <f t="shared" si="344"/>
        <v>-1.14400265273214-345.324133034234i</v>
      </c>
      <c r="D1210" t="str">
        <f t="shared" si="345"/>
        <v>3.47812495441192-191.071506251597i</v>
      </c>
      <c r="E1210" t="str">
        <f t="shared" si="346"/>
        <v>162.469150731316+0.0608470414335938i</v>
      </c>
      <c r="F1210" t="str">
        <f t="shared" si="347"/>
        <v>2.42492492067395-1793.08482426229i</v>
      </c>
      <c r="G1210" t="str">
        <f t="shared" si="348"/>
        <v>0.999999998246968-0.0000418692290395828i</v>
      </c>
      <c r="H1210" t="str">
        <f t="shared" si="349"/>
        <v>1078.89754998995+17.5256366667218i</v>
      </c>
      <c r="I1210" t="str">
        <f t="shared" si="350"/>
        <v>96.03163991163-5457.33987482444i</v>
      </c>
      <c r="K1210" t="str">
        <f t="shared" si="351"/>
        <v>0.0111195306875914-0.000243429756423657i</v>
      </c>
      <c r="L1210" t="str">
        <f t="shared" si="352"/>
        <v>0.00015-3.38778560380108i</v>
      </c>
      <c r="M1210" t="str">
        <f t="shared" si="353"/>
        <v>0.0004-0.597844518317836i</v>
      </c>
      <c r="N1210">
        <f t="shared" si="354"/>
        <v>89.810189101496249</v>
      </c>
      <c r="O1210">
        <f t="shared" si="355"/>
        <v>50.764586266119807</v>
      </c>
      <c r="P1210" s="3">
        <f t="shared" si="356"/>
        <v>50.764586266119807</v>
      </c>
      <c r="Q1210" s="3">
        <f t="shared" si="357"/>
        <v>-90.189810898503751</v>
      </c>
      <c r="R1210">
        <f t="shared" si="358"/>
        <v>89.810189101496249</v>
      </c>
      <c r="S1210">
        <f t="shared" si="359"/>
        <v>8.3296184709724955E-2</v>
      </c>
      <c r="T1210">
        <f t="shared" si="342"/>
        <v>50.764586266119807</v>
      </c>
    </row>
    <row r="1211" spans="1:20" x14ac:dyDescent="0.25">
      <c r="A1211">
        <f t="shared" si="343"/>
        <v>525.35415229512739</v>
      </c>
      <c r="B1211">
        <f t="shared" si="360"/>
        <v>83.612710211621916</v>
      </c>
      <c r="C1211" t="str">
        <f t="shared" si="344"/>
        <v>-1.14399708341162-344.016627455309i</v>
      </c>
      <c r="D1211" t="str">
        <f t="shared" si="345"/>
        <v>3.47812495406481-190.348186176177i</v>
      </c>
      <c r="E1211" t="str">
        <f t="shared" si="346"/>
        <v>162.469147793053+0.0610783751438404i</v>
      </c>
      <c r="F1211" t="str">
        <f t="shared" si="347"/>
        <v>2.42492492064159-1786.29689682744i</v>
      </c>
      <c r="G1211" t="str">
        <f t="shared" si="348"/>
        <v>0.999999998233619-0.0000420283321093722i</v>
      </c>
      <c r="H1211" t="str">
        <f t="shared" si="349"/>
        <v>1078.89942238344+17.5922393764244i</v>
      </c>
      <c r="I1211" t="str">
        <f t="shared" si="350"/>
        <v>96.0316794177726-5436.68901723671i</v>
      </c>
      <c r="K1211" t="str">
        <f t="shared" si="351"/>
        <v>0.0111194890630165-0.000244353850642232i</v>
      </c>
      <c r="L1211" t="str">
        <f t="shared" si="352"/>
        <v>0.00015-3.37496075293991i</v>
      </c>
      <c r="M1211" t="str">
        <f t="shared" si="353"/>
        <v>0.0004-0.595581309342336i</v>
      </c>
      <c r="N1211">
        <f t="shared" si="354"/>
        <v>89.809468619206299</v>
      </c>
      <c r="O1211">
        <f t="shared" si="355"/>
        <v>50.731636704805041</v>
      </c>
      <c r="P1211" s="3">
        <f t="shared" si="356"/>
        <v>50.731636704805041</v>
      </c>
      <c r="Q1211" s="3">
        <f t="shared" si="357"/>
        <v>-90.190531380793701</v>
      </c>
      <c r="R1211">
        <f t="shared" si="358"/>
        <v>89.809468619206299</v>
      </c>
      <c r="S1211">
        <f t="shared" si="359"/>
        <v>8.3612710211621921E-2</v>
      </c>
      <c r="T1211">
        <f t="shared" si="342"/>
        <v>50.731636704805041</v>
      </c>
    </row>
    <row r="1212" spans="1:20" x14ac:dyDescent="0.25">
      <c r="A1212">
        <f t="shared" si="343"/>
        <v>527.35049807384894</v>
      </c>
      <c r="B1212">
        <f t="shared" si="360"/>
        <v>83.930438510426086</v>
      </c>
      <c r="C1212" t="str">
        <f t="shared" si="344"/>
        <v>-1.14399147172807-342.714070672989i</v>
      </c>
      <c r="D1212" t="str">
        <f t="shared" si="345"/>
        <v>3.47812495371502-189.627604323319i</v>
      </c>
      <c r="E1212" t="str">
        <f t="shared" si="346"/>
        <v>162.469144832458+0.0613105892366937i</v>
      </c>
      <c r="F1212" t="str">
        <f t="shared" si="347"/>
        <v>2.42492492060896-1779.53466587315i</v>
      </c>
      <c r="G1212" t="str">
        <f t="shared" si="348"/>
        <v>0.999999998220169-0.0000421880397708203i</v>
      </c>
      <c r="H1212" t="str">
        <f t="shared" si="349"/>
        <v>1078.90130903833+17.6590952369483i</v>
      </c>
      <c r="I1212" t="str">
        <f t="shared" si="350"/>
        <v>96.0317192246841-5416.11636826611i</v>
      </c>
      <c r="K1212" t="str">
        <f t="shared" si="351"/>
        <v>0.0111194471218172-0.000245281445682485i</v>
      </c>
      <c r="L1212" t="str">
        <f t="shared" si="352"/>
        <v>0.00015-3.36218445202222i</v>
      </c>
      <c r="M1212" t="str">
        <f t="shared" si="353"/>
        <v>0.0004-0.593326668003922i</v>
      </c>
      <c r="N1212">
        <f t="shared" si="354"/>
        <v>89.808745408223004</v>
      </c>
      <c r="O1212">
        <f t="shared" si="355"/>
        <v>50.698687099864379</v>
      </c>
      <c r="P1212" s="3">
        <f t="shared" si="356"/>
        <v>50.698687099864379</v>
      </c>
      <c r="Q1212" s="3">
        <f t="shared" si="357"/>
        <v>-90.191254591776996</v>
      </c>
      <c r="R1212">
        <f t="shared" si="358"/>
        <v>89.808745408223004</v>
      </c>
      <c r="S1212">
        <f t="shared" si="359"/>
        <v>8.3930438510426086E-2</v>
      </c>
      <c r="T1212">
        <f t="shared" si="342"/>
        <v>50.698687099864379</v>
      </c>
    </row>
    <row r="1213" spans="1:20" x14ac:dyDescent="0.25">
      <c r="A1213">
        <f t="shared" si="343"/>
        <v>529.35442996652955</v>
      </c>
      <c r="B1213">
        <f t="shared" si="360"/>
        <v>84.249374176765713</v>
      </c>
      <c r="C1213" t="str">
        <f t="shared" si="344"/>
        <v>-1.14398581735921-341.416443949585i</v>
      </c>
      <c r="D1213" t="str">
        <f t="shared" si="345"/>
        <v>3.47812495336258-188.909750327211i</v>
      </c>
      <c r="E1213" t="str">
        <f t="shared" si="346"/>
        <v>162.469141849361+0.0615436870726544i</v>
      </c>
      <c r="F1213" t="str">
        <f t="shared" si="347"/>
        <v>2.4249249205761-1772.79803412246i</v>
      </c>
      <c r="G1213" t="str">
        <f t="shared" si="348"/>
        <v>0.999999998206617-0.0000423483543213756i</v>
      </c>
      <c r="H1213" t="str">
        <f t="shared" si="349"/>
        <v>1078.90321006326+17.7262052109581i</v>
      </c>
      <c r="I1213" t="str">
        <f t="shared" si="350"/>
        <v>96.0317593346499-5395.62163196833i</v>
      </c>
      <c r="K1213" t="str">
        <f t="shared" si="351"/>
        <v>0.0111194048615877-0.000246212554724815i</v>
      </c>
      <c r="L1213" t="str">
        <f t="shared" si="352"/>
        <v>0.00015-3.34945651725665i</v>
      </c>
      <c r="M1213" t="str">
        <f t="shared" si="353"/>
        <v>0.0004-0.59108056186882i</v>
      </c>
      <c r="N1213">
        <f t="shared" si="354"/>
        <v>89.808019458281876</v>
      </c>
      <c r="O1213">
        <f t="shared" si="355"/>
        <v>50.665737450966361</v>
      </c>
      <c r="P1213" s="3">
        <f t="shared" si="356"/>
        <v>50.665737450966361</v>
      </c>
      <c r="Q1213" s="3">
        <f t="shared" si="357"/>
        <v>-90.191980541718124</v>
      </c>
      <c r="R1213">
        <f t="shared" si="358"/>
        <v>89.808019458281876</v>
      </c>
      <c r="S1213">
        <f t="shared" si="359"/>
        <v>8.4249374176765715E-2</v>
      </c>
      <c r="T1213">
        <f t="shared" si="342"/>
        <v>50.665737450966361</v>
      </c>
    </row>
    <row r="1214" spans="1:20" x14ac:dyDescent="0.25">
      <c r="A1214">
        <f t="shared" si="343"/>
        <v>531.36597680040245</v>
      </c>
      <c r="B1214">
        <f t="shared" si="360"/>
        <v>84.569521798637425</v>
      </c>
      <c r="C1214" t="str">
        <f t="shared" si="344"/>
        <v>-1.14398011998097-340.123728618326i</v>
      </c>
      <c r="D1214" t="str">
        <f t="shared" si="345"/>
        <v>3.47812495300748-188.194613861284i</v>
      </c>
      <c r="E1214" t="str">
        <f t="shared" si="346"/>
        <v>162.469138843592+0.0617776720251268i</v>
      </c>
      <c r="F1214" t="str">
        <f t="shared" si="347"/>
        <v>2.42492492054298-1766.08690466667i</v>
      </c>
      <c r="G1214" t="str">
        <f t="shared" si="348"/>
        <v>0.999999998192961-0.0000425092780672163i</v>
      </c>
      <c r="H1214" t="str">
        <f t="shared" si="349"/>
        <v>1078.90512556772+17.7935702647856i</v>
      </c>
      <c r="I1214" t="str">
        <f t="shared" si="350"/>
        <v>96.0317997499791-5375.20451352002i</v>
      </c>
      <c r="K1214" t="str">
        <f t="shared" si="351"/>
        <v>0.0111193622799038-0.000247147190998314i</v>
      </c>
      <c r="L1214" t="str">
        <f t="shared" si="352"/>
        <v>0.00015-3.33677676554757i</v>
      </c>
      <c r="M1214" t="str">
        <f t="shared" si="353"/>
        <v>0.0004-0.58884295862604i</v>
      </c>
      <c r="N1214">
        <f t="shared" si="354"/>
        <v>89.807290759080502</v>
      </c>
      <c r="O1214">
        <f t="shared" si="355"/>
        <v>50.632787757776939</v>
      </c>
      <c r="P1214" s="3">
        <f t="shared" si="356"/>
        <v>50.632787757776939</v>
      </c>
      <c r="Q1214" s="3">
        <f t="shared" si="357"/>
        <v>-90.192709240919498</v>
      </c>
      <c r="R1214">
        <f t="shared" si="358"/>
        <v>89.807290759080502</v>
      </c>
      <c r="S1214">
        <f t="shared" si="359"/>
        <v>8.4569521798637429E-2</v>
      </c>
      <c r="T1214">
        <f t="shared" si="342"/>
        <v>50.632787757776939</v>
      </c>
    </row>
    <row r="1215" spans="1:20" x14ac:dyDescent="0.25">
      <c r="A1215">
        <f t="shared" si="343"/>
        <v>533.38516751224392</v>
      </c>
      <c r="B1215">
        <f t="shared" si="360"/>
        <v>84.890885981472252</v>
      </c>
      <c r="C1215" t="str">
        <f t="shared" si="344"/>
        <v>-1.14397437926649-338.835906083081i</v>
      </c>
      <c r="D1215" t="str">
        <f t="shared" si="345"/>
        <v>3.47812495264964-187.482184638059i</v>
      </c>
      <c r="E1215" t="str">
        <f t="shared" si="346"/>
        <v>162.469135814977+0.0620125474805318i</v>
      </c>
      <c r="F1215" t="str">
        <f t="shared" si="347"/>
        <v>2.42492492050962-1759.40118096392i</v>
      </c>
      <c r="G1215" t="str">
        <f t="shared" si="348"/>
        <v>0.999999998179202-0.0000426708133232846i</v>
      </c>
      <c r="H1215" t="str">
        <f t="shared" si="349"/>
        <v>1078.90705566204+17.8611913684424i</v>
      </c>
      <c r="I1215" t="str">
        <f t="shared" si="350"/>
        <v>96.0318404729959-5354.86471921432i</v>
      </c>
      <c r="K1215" t="str">
        <f t="shared" si="351"/>
        <v>0.0111193193743227-0.000248085367780914i</v>
      </c>
      <c r="L1215" t="str">
        <f t="shared" si="352"/>
        <v>0.00015-3.32414501449249i</v>
      </c>
      <c r="M1215" t="str">
        <f t="shared" si="353"/>
        <v>0.0004-0.586613826086912i</v>
      </c>
      <c r="N1215">
        <f t="shared" si="354"/>
        <v>89.806559300278607</v>
      </c>
      <c r="O1215">
        <f t="shared" si="355"/>
        <v>50.599838019959222</v>
      </c>
      <c r="P1215" s="3">
        <f t="shared" si="356"/>
        <v>50.599838019959222</v>
      </c>
      <c r="Q1215" s="3">
        <f t="shared" si="357"/>
        <v>-90.193440699721393</v>
      </c>
      <c r="R1215">
        <f t="shared" si="358"/>
        <v>89.806559300278607</v>
      </c>
      <c r="S1215">
        <f t="shared" si="359"/>
        <v>8.489088598147225E-2</v>
      </c>
      <c r="T1215">
        <f t="shared" si="342"/>
        <v>50.599838019959222</v>
      </c>
    </row>
    <row r="1216" spans="1:20" x14ac:dyDescent="0.25">
      <c r="A1216">
        <f t="shared" si="343"/>
        <v>535.41203114879056</v>
      </c>
      <c r="B1216">
        <f t="shared" si="360"/>
        <v>85.21347134820185</v>
      </c>
      <c r="C1216" t="str">
        <f t="shared" si="344"/>
        <v>-1.14396859488648-337.552957818126i</v>
      </c>
      <c r="D1216" t="str">
        <f t="shared" si="345"/>
        <v>3.47812495228911-186.772452409002i</v>
      </c>
      <c r="E1216" t="str">
        <f t="shared" si="346"/>
        <v>162.469132763346+0.0622483168383027i</v>
      </c>
      <c r="F1216" t="str">
        <f t="shared" si="347"/>
        <v>2.42492492047601-1752.74076683782i</v>
      </c>
      <c r="G1216" t="str">
        <f t="shared" si="348"/>
        <v>0.999999998165337-0.0000428329624133192i</v>
      </c>
      <c r="H1216" t="str">
        <f t="shared" si="349"/>
        <v>1078.90900045736+17.9290694956341i</v>
      </c>
      <c r="I1216" t="str">
        <f t="shared" si="350"/>
        <v>96.0318815060414-5334.60195645658i</v>
      </c>
      <c r="K1216" t="str">
        <f t="shared" si="351"/>
        <v>0.0111192761423835-0.000249027098399583i</v>
      </c>
      <c r="L1216" t="str">
        <f t="shared" si="352"/>
        <v>0.00015-3.31156108237945i</v>
      </c>
      <c r="M1216" t="str">
        <f t="shared" si="353"/>
        <v>0.0004-0.584393132184611i</v>
      </c>
      <c r="N1216">
        <f t="shared" si="354"/>
        <v>89.805825071497807</v>
      </c>
      <c r="O1216">
        <f t="shared" si="355"/>
        <v>50.566888237174325</v>
      </c>
      <c r="P1216" s="3">
        <f t="shared" si="356"/>
        <v>50.566888237174325</v>
      </c>
      <c r="Q1216" s="3">
        <f t="shared" si="357"/>
        <v>-90.194174928502193</v>
      </c>
      <c r="R1216">
        <f t="shared" si="358"/>
        <v>89.805825071497807</v>
      </c>
      <c r="S1216">
        <f t="shared" si="359"/>
        <v>8.5213471348201855E-2</v>
      </c>
      <c r="T1216">
        <f t="shared" si="342"/>
        <v>50.566888237174325</v>
      </c>
    </row>
    <row r="1217" spans="1:20" x14ac:dyDescent="0.25">
      <c r="A1217">
        <f t="shared" si="343"/>
        <v>537.4465968671559</v>
      </c>
      <c r="B1217">
        <f t="shared" si="360"/>
        <v>85.53728253932502</v>
      </c>
      <c r="C1217" t="str">
        <f t="shared" si="344"/>
        <v>-1.14396276650914-336.274865367833i</v>
      </c>
      <c r="D1217" t="str">
        <f t="shared" si="345"/>
        <v>3.47812495192582-186.065406964377i</v>
      </c>
      <c r="E1217" t="str">
        <f t="shared" si="346"/>
        <v>162.469129688522+0.0624849835110215i</v>
      </c>
      <c r="F1217" t="str">
        <f t="shared" si="347"/>
        <v>2.42492492044213-1746.1055664761i</v>
      </c>
      <c r="G1217" t="str">
        <f t="shared" si="348"/>
        <v>0.999999998151367-0.0000429957276698892i</v>
      </c>
      <c r="H1217" t="str">
        <f t="shared" si="349"/>
        <v>1078.9109600657+17.9972056237746i</v>
      </c>
      <c r="I1217" t="str">
        <f t="shared" si="350"/>
        <v>96.0319228514765-5314.41593376053i</v>
      </c>
      <c r="K1217" t="str">
        <f t="shared" si="351"/>
        <v>0.0111192325816063-0.000249972396230471i</v>
      </c>
      <c r="L1217" t="str">
        <f t="shared" si="352"/>
        <v>0.00015-3.29902478818435i</v>
      </c>
      <c r="M1217" t="str">
        <f t="shared" si="353"/>
        <v>0.0004-0.58218084497371i</v>
      </c>
      <c r="N1217">
        <f t="shared" si="354"/>
        <v>89.805088062321516</v>
      </c>
      <c r="O1217">
        <f t="shared" si="355"/>
        <v>50.533938409080228</v>
      </c>
      <c r="P1217" s="3">
        <f t="shared" si="356"/>
        <v>50.533938409080228</v>
      </c>
      <c r="Q1217" s="3">
        <f t="shared" si="357"/>
        <v>-90.194911937678484</v>
      </c>
      <c r="R1217">
        <f t="shared" si="358"/>
        <v>89.805088062321516</v>
      </c>
      <c r="S1217">
        <f t="shared" si="359"/>
        <v>8.5537282539325021E-2</v>
      </c>
      <c r="T1217">
        <f t="shared" si="342"/>
        <v>50.533938409080228</v>
      </c>
    </row>
    <row r="1218" spans="1:20" x14ac:dyDescent="0.25">
      <c r="A1218">
        <f t="shared" si="343"/>
        <v>539.4888939352511</v>
      </c>
      <c r="B1218">
        <f t="shared" si="360"/>
        <v>85.862324212974457</v>
      </c>
      <c r="C1218" t="str">
        <f t="shared" si="344"/>
        <v>-1.14395689380027-335.001610346437i</v>
      </c>
      <c r="D1218" t="str">
        <f t="shared" si="345"/>
        <v>3.47812495155976-185.361038133098i</v>
      </c>
      <c r="E1218" t="str">
        <f t="shared" si="346"/>
        <v>162.469126590329+0.0627225509243781i</v>
      </c>
      <c r="F1218" t="str">
        <f t="shared" si="347"/>
        <v>2.424924920408-1739.49548442916i</v>
      </c>
      <c r="G1218" t="str">
        <f t="shared" si="348"/>
        <v>0.999999998137291-0.0000431591114344272i</v>
      </c>
      <c r="H1218" t="str">
        <f t="shared" si="349"/>
        <v>1078.91293459992+18.0656007340005i</v>
      </c>
      <c r="I1218" t="str">
        <f t="shared" si="350"/>
        <v>96.0319645116793-5294.30636074364i</v>
      </c>
      <c r="K1218" t="str">
        <f t="shared" si="351"/>
        <v>0.0111191886894925-0.000250921274699097i</v>
      </c>
      <c r="L1218" t="str">
        <f t="shared" si="352"/>
        <v>0.00015-3.28653595156839i</v>
      </c>
      <c r="M1218" t="str">
        <f t="shared" si="353"/>
        <v>0.0004-0.579976932629717i</v>
      </c>
      <c r="N1218">
        <f t="shared" si="354"/>
        <v>89.804348262294837</v>
      </c>
      <c r="O1218">
        <f t="shared" si="355"/>
        <v>50.500988535332574</v>
      </c>
      <c r="P1218" s="3">
        <f t="shared" si="356"/>
        <v>50.500988535332574</v>
      </c>
      <c r="Q1218" s="3">
        <f t="shared" si="357"/>
        <v>-90.195651737705163</v>
      </c>
      <c r="R1218">
        <f t="shared" si="358"/>
        <v>89.804348262294837</v>
      </c>
      <c r="S1218">
        <f t="shared" si="359"/>
        <v>8.5862324212974461E-2</v>
      </c>
      <c r="T1218">
        <f t="shared" si="342"/>
        <v>50.500988535332574</v>
      </c>
    </row>
    <row r="1219" spans="1:20" x14ac:dyDescent="0.25">
      <c r="A1219">
        <f t="shared" si="343"/>
        <v>541.53895173220508</v>
      </c>
      <c r="B1219">
        <f t="shared" si="360"/>
        <v>86.188601044983756</v>
      </c>
      <c r="C1219" t="str">
        <f t="shared" si="344"/>
        <v>-1.14395097642288-333.733174437764i</v>
      </c>
      <c r="D1219" t="str">
        <f t="shared" si="345"/>
        <v>3.47812495119092-184.659335782582i</v>
      </c>
      <c r="E1219" t="str">
        <f t="shared" si="346"/>
        <v>162.46912346859+0.0629610225172708i</v>
      </c>
      <c r="F1219" t="str">
        <f t="shared" si="347"/>
        <v>2.4249249203736-1732.91042560876i</v>
      </c>
      <c r="G1219" t="str">
        <f t="shared" si="348"/>
        <v>0.999999998123108-0.0000433231160572636i</v>
      </c>
      <c r="H1219" t="str">
        <f t="shared" si="349"/>
        <v>1078.91492417374+18.1342558111845i</v>
      </c>
      <c r="I1219" t="str">
        <f t="shared" si="350"/>
        <v>96.0320064890442-5274.27294812324i</v>
      </c>
      <c r="K1219" t="str">
        <f t="shared" si="351"/>
        <v>0.0111191444635247-0.00025187374728051i</v>
      </c>
      <c r="L1219" t="str">
        <f t="shared" si="352"/>
        <v>0.00015-3.27409439287546i</v>
      </c>
      <c r="M1219" t="str">
        <f t="shared" si="353"/>
        <v>0.0004-0.577781363448611i</v>
      </c>
      <c r="N1219">
        <f t="shared" si="354"/>
        <v>89.803605660924418</v>
      </c>
      <c r="O1219">
        <f t="shared" si="355"/>
        <v>50.468038615584483</v>
      </c>
      <c r="P1219" s="3">
        <f t="shared" si="356"/>
        <v>50.468038615584483</v>
      </c>
      <c r="Q1219" s="3">
        <f t="shared" si="357"/>
        <v>-90.196394339075582</v>
      </c>
      <c r="R1219">
        <f t="shared" si="358"/>
        <v>89.803605660924418</v>
      </c>
      <c r="S1219">
        <f t="shared" si="359"/>
        <v>8.6188601044983756E-2</v>
      </c>
      <c r="T1219">
        <f t="shared" si="342"/>
        <v>50.468038615584483</v>
      </c>
    </row>
    <row r="1220" spans="1:20" x14ac:dyDescent="0.25">
      <c r="A1220">
        <f t="shared" si="343"/>
        <v>543.59679974878748</v>
      </c>
      <c r="B1220">
        <f t="shared" si="360"/>
        <v>86.516117728954697</v>
      </c>
      <c r="C1220" t="str">
        <f t="shared" si="344"/>
        <v>-1.14394501403772-332.46953939496i</v>
      </c>
      <c r="D1220" t="str">
        <f t="shared" si="345"/>
        <v>3.47812495081927-183.960289818607i</v>
      </c>
      <c r="E1220" t="str">
        <f t="shared" si="346"/>
        <v>162.469120323127+0.063200401741837i</v>
      </c>
      <c r="F1220" t="str">
        <f t="shared" si="347"/>
        <v>2.42492492033895-1726.35029528661i</v>
      </c>
      <c r="G1220" t="str">
        <f t="shared" si="348"/>
        <v>0.999999998108816-0.0000434877438976597i</v>
      </c>
      <c r="H1220" t="str">
        <f t="shared" si="349"/>
        <v>1078.91692890175+18.2031718439509i</v>
      </c>
      <c r="I1220" t="str">
        <f t="shared" si="350"/>
        <v>96.032048785986-5254.31540771218i</v>
      </c>
      <c r="K1220" t="str">
        <f t="shared" si="351"/>
        <v>0.0111190999011661-0.000252829827499461i</v>
      </c>
      <c r="L1220" t="str">
        <f t="shared" si="352"/>
        <v>0.00015-3.26169993312958i</v>
      </c>
      <c r="M1220" t="str">
        <f t="shared" si="353"/>
        <v>0.0004-0.575594105846397i</v>
      </c>
      <c r="N1220">
        <f t="shared" si="354"/>
        <v>89.802860247678211</v>
      </c>
      <c r="O1220">
        <f t="shared" si="355"/>
        <v>50.435088649486282</v>
      </c>
      <c r="P1220" s="3">
        <f t="shared" si="356"/>
        <v>50.435088649486282</v>
      </c>
      <c r="Q1220" s="3">
        <f t="shared" si="357"/>
        <v>-90.197139752321789</v>
      </c>
      <c r="R1220">
        <f t="shared" si="358"/>
        <v>89.802860247678211</v>
      </c>
      <c r="S1220">
        <f t="shared" si="359"/>
        <v>8.6516117728954692E-2</v>
      </c>
      <c r="T1220">
        <f t="shared" si="342"/>
        <v>50.435088649486282</v>
      </c>
    </row>
    <row r="1221" spans="1:20" x14ac:dyDescent="0.25">
      <c r="A1221">
        <f t="shared" si="343"/>
        <v>545.66246758783279</v>
      </c>
      <c r="B1221">
        <f t="shared" si="360"/>
        <v>86.844878976324722</v>
      </c>
      <c r="C1221" t="str">
        <f t="shared" si="344"/>
        <v>-1.14393900630289-331.210687040236i</v>
      </c>
      <c r="D1221" t="str">
        <f t="shared" si="345"/>
        <v>3.47812495044478-183.26389018516i</v>
      </c>
      <c r="E1221" t="str">
        <f t="shared" si="346"/>
        <v>162.46911715376+0.0634406920635344i</v>
      </c>
      <c r="F1221" t="str">
        <f t="shared" si="347"/>
        <v>2.42492492030402-1719.81499909303i</v>
      </c>
      <c r="G1221" t="str">
        <f t="shared" si="348"/>
        <v>0.999999998094416-0.0000436529973238421i</v>
      </c>
      <c r="H1221" t="str">
        <f t="shared" si="349"/>
        <v>1078.91894889941+18.2723498246894i</v>
      </c>
      <c r="I1221" t="str">
        <f t="shared" si="350"/>
        <v>96.0320914049384-5234.43345241479i</v>
      </c>
      <c r="K1221" t="str">
        <f t="shared" si="351"/>
        <v>0.011119054999861-0.000253789528930589i</v>
      </c>
      <c r="L1221" t="str">
        <f t="shared" si="352"/>
        <v>0.00015-3.24935239403225i</v>
      </c>
      <c r="M1221" t="str">
        <f t="shared" si="353"/>
        <v>0.0004-0.573415128358634i</v>
      </c>
      <c r="N1221">
        <f t="shared" si="354"/>
        <v>89.802112011985557</v>
      </c>
      <c r="O1221">
        <f t="shared" si="355"/>
        <v>50.402138636685748</v>
      </c>
      <c r="P1221" s="3">
        <f t="shared" si="356"/>
        <v>50.402138636685748</v>
      </c>
      <c r="Q1221" s="3">
        <f t="shared" si="357"/>
        <v>-90.197887988014443</v>
      </c>
      <c r="R1221">
        <f t="shared" si="358"/>
        <v>89.802112011985557</v>
      </c>
      <c r="S1221">
        <f t="shared" si="359"/>
        <v>8.6844878976324716E-2</v>
      </c>
      <c r="T1221">
        <f t="shared" si="342"/>
        <v>50.402138636685748</v>
      </c>
    </row>
    <row r="1222" spans="1:20" x14ac:dyDescent="0.25">
      <c r="A1222">
        <f t="shared" si="343"/>
        <v>547.73598496466661</v>
      </c>
      <c r="B1222">
        <f t="shared" si="360"/>
        <v>87.17488951643476</v>
      </c>
      <c r="C1222" t="str">
        <f t="shared" si="344"/>
        <v>-1.14393295287369-329.956599264598i</v>
      </c>
      <c r="D1222" t="str">
        <f t="shared" si="345"/>
        <v>3.47812495006743-182.570126864299i</v>
      </c>
      <c r="E1222" t="str">
        <f t="shared" si="346"/>
        <v>162.469113960307+0.0636818969612079i</v>
      </c>
      <c r="F1222" t="str">
        <f t="shared" si="347"/>
        <v>2.42492492026883-1713.3044430156i</v>
      </c>
      <c r="G1222" t="str">
        <f t="shared" si="348"/>
        <v>0.999999998079906-0.0000438188787130369i</v>
      </c>
      <c r="H1222" t="str">
        <f t="shared" si="349"/>
        <v>1078.92098428307+18.3417907495688i</v>
      </c>
      <c r="I1222" t="str">
        <f t="shared" si="350"/>
        <v>96.032134348351-5214.62679622277i</v>
      </c>
      <c r="K1222" t="str">
        <f t="shared" si="351"/>
        <v>0.0111190097570341-0.000254752865198569i</v>
      </c>
      <c r="L1222" t="str">
        <f t="shared" si="352"/>
        <v>0.00015-3.23705159796i</v>
      </c>
      <c r="M1222" t="str">
        <f t="shared" si="353"/>
        <v>0.0004-0.571244399640002i</v>
      </c>
      <c r="N1222">
        <f t="shared" si="354"/>
        <v>89.801360943236901</v>
      </c>
      <c r="O1222">
        <f t="shared" si="355"/>
        <v>50.369188576827796</v>
      </c>
      <c r="P1222" s="3">
        <f t="shared" si="356"/>
        <v>50.369188576827796</v>
      </c>
      <c r="Q1222" s="3">
        <f t="shared" si="357"/>
        <v>-90.198639056763099</v>
      </c>
      <c r="R1222">
        <f t="shared" si="358"/>
        <v>89.801360943236901</v>
      </c>
      <c r="S1222">
        <f t="shared" si="359"/>
        <v>8.7174889516434761E-2</v>
      </c>
      <c r="T1222">
        <f t="shared" si="342"/>
        <v>50.369188576827796</v>
      </c>
    </row>
    <row r="1223" spans="1:20" x14ac:dyDescent="0.25">
      <c r="A1223">
        <f t="shared" si="343"/>
        <v>549.81738170753238</v>
      </c>
      <c r="B1223">
        <f t="shared" si="360"/>
        <v>87.506154096597214</v>
      </c>
      <c r="C1223" t="str">
        <f t="shared" si="344"/>
        <v>-1.14392685340317-328.707258027603i</v>
      </c>
      <c r="D1223" t="str">
        <f t="shared" si="345"/>
        <v>3.47812494968723-181.878989876008i</v>
      </c>
      <c r="E1223" t="str">
        <f t="shared" si="346"/>
        <v>162.469110742586+0.0639240199270182i</v>
      </c>
      <c r="F1223" t="str">
        <f t="shared" si="347"/>
        <v>2.42492492023339-1706.81853339778i</v>
      </c>
      <c r="G1223" t="str">
        <f t="shared" si="348"/>
        <v>0.999999998065285-0.0000439853904515034i</v>
      </c>
      <c r="H1223" t="str">
        <f t="shared" si="349"/>
        <v>1078.92303516997+18.4114956185528i</v>
      </c>
      <c r="I1223" t="str">
        <f t="shared" si="350"/>
        <v>96.0321776186949-5194.89515421103i</v>
      </c>
      <c r="K1223" t="str">
        <f t="shared" si="351"/>
        <v>0.0111189641700906-0.000255719849978304i</v>
      </c>
      <c r="L1223" t="str">
        <f t="shared" si="352"/>
        <v>0.00015-3.22479736796175i</v>
      </c>
      <c r="M1223" t="str">
        <f t="shared" si="353"/>
        <v>0.0004-0.569081888463839i</v>
      </c>
      <c r="N1223">
        <f t="shared" si="354"/>
        <v>89.800607030783667</v>
      </c>
      <c r="O1223">
        <f t="shared" si="355"/>
        <v>50.336238469554985</v>
      </c>
      <c r="P1223" s="3">
        <f t="shared" si="356"/>
        <v>50.336238469554985</v>
      </c>
      <c r="Q1223" s="3">
        <f t="shared" si="357"/>
        <v>-90.199392969216333</v>
      </c>
      <c r="R1223">
        <f t="shared" si="358"/>
        <v>89.800607030783667</v>
      </c>
      <c r="S1223">
        <f t="shared" si="359"/>
        <v>8.7506154096597219E-2</v>
      </c>
      <c r="T1223">
        <f t="shared" si="342"/>
        <v>50.336238469554985</v>
      </c>
    </row>
    <row r="1224" spans="1:20" x14ac:dyDescent="0.25">
      <c r="A1224">
        <f t="shared" si="343"/>
        <v>551.90668775802101</v>
      </c>
      <c r="B1224">
        <f t="shared" si="360"/>
        <v>87.838677482164286</v>
      </c>
      <c r="C1224" t="str">
        <f t="shared" si="344"/>
        <v>-1.14392070754134-327.46264535708i</v>
      </c>
      <c r="D1224" t="str">
        <f t="shared" si="345"/>
        <v>3.47812494930412-181.190469278046i</v>
      </c>
      <c r="E1224" t="str">
        <f t="shared" si="346"/>
        <v>162.469107500413+0.0641670644667088i</v>
      </c>
      <c r="F1224" t="str">
        <f t="shared" si="347"/>
        <v>2.42492492019766-1700.35717693758i</v>
      </c>
      <c r="G1224" t="str">
        <f t="shared" si="348"/>
        <v>0.999999998050554-0.0000441525349345687i</v>
      </c>
      <c r="H1224" t="str">
        <f t="shared" si="349"/>
        <v>1078.9251016782+18.4814654354134i</v>
      </c>
      <c r="I1224" t="str">
        <f t="shared" si="350"/>
        <v>96.0322212184575-5175.23824253337i</v>
      </c>
      <c r="K1224" t="str">
        <f t="shared" si="351"/>
        <v>0.0111189182364162-0.000256690496995092i</v>
      </c>
      <c r="L1224" t="str">
        <f t="shared" si="352"/>
        <v>0.00015-3.21258952775627i</v>
      </c>
      <c r="M1224" t="str">
        <f t="shared" si="353"/>
        <v>0.0004-0.566927563721694i</v>
      </c>
      <c r="N1224">
        <f t="shared" si="354"/>
        <v>89.799850263938154</v>
      </c>
      <c r="O1224">
        <f t="shared" si="355"/>
        <v>50.303288314506858</v>
      </c>
      <c r="P1224" s="3">
        <f t="shared" si="356"/>
        <v>50.303288314506858</v>
      </c>
      <c r="Q1224" s="3">
        <f t="shared" si="357"/>
        <v>-90.200149736061846</v>
      </c>
      <c r="R1224">
        <f t="shared" si="358"/>
        <v>89.799850263938154</v>
      </c>
      <c r="S1224">
        <f t="shared" si="359"/>
        <v>8.7838677482164285E-2</v>
      </c>
      <c r="T1224">
        <f t="shared" si="342"/>
        <v>50.303288314506858</v>
      </c>
    </row>
    <row r="1225" spans="1:20" x14ac:dyDescent="0.25">
      <c r="A1225">
        <f t="shared" si="343"/>
        <v>554.00393317150156</v>
      </c>
      <c r="B1225">
        <f t="shared" si="360"/>
        <v>88.172464456596515</v>
      </c>
      <c r="C1225" t="str">
        <f t="shared" si="344"/>
        <v>-1.14391451493584-326.222743348886i</v>
      </c>
      <c r="D1225" t="str">
        <f t="shared" si="345"/>
        <v>3.47812494891811-180.504555165815i</v>
      </c>
      <c r="E1225" t="str">
        <f t="shared" si="346"/>
        <v>162.469104233602+0.064411034099419i</v>
      </c>
      <c r="F1225" t="str">
        <f t="shared" si="347"/>
        <v>2.42492492016166-1693.92028068623i</v>
      </c>
      <c r="G1225" t="str">
        <f t="shared" si="348"/>
        <v>0.99999999803571-0.0000443203145666621i</v>
      </c>
      <c r="H1225" t="str">
        <f t="shared" si="349"/>
        <v>1078.92718392681+18.5517012077457i</v>
      </c>
      <c r="I1225" t="str">
        <f t="shared" si="350"/>
        <v>96.0322651501455-5155.65577841893i</v>
      </c>
      <c r="K1225" t="str">
        <f t="shared" si="351"/>
        <v>0.0111188719533767-0.000257664820024796i</v>
      </c>
      <c r="L1225" t="str">
        <f t="shared" si="352"/>
        <v>0.00015-3.2004279017297i</v>
      </c>
      <c r="M1225" t="str">
        <f t="shared" si="353"/>
        <v>0.0004-0.564781394422888i</v>
      </c>
      <c r="N1225">
        <f t="shared" si="354"/>
        <v>89.799090631973456</v>
      </c>
      <c r="O1225">
        <f t="shared" si="355"/>
        <v>50.270338111320434</v>
      </c>
      <c r="P1225" s="3">
        <f t="shared" si="356"/>
        <v>50.270338111320434</v>
      </c>
      <c r="Q1225" s="3">
        <f t="shared" si="357"/>
        <v>-90.200909368026544</v>
      </c>
      <c r="R1225">
        <f t="shared" si="358"/>
        <v>89.799090631973456</v>
      </c>
      <c r="S1225">
        <f t="shared" si="359"/>
        <v>8.8172464456596517E-2</v>
      </c>
      <c r="T1225">
        <f t="shared" si="342"/>
        <v>50.270338111320434</v>
      </c>
    </row>
    <row r="1226" spans="1:20" x14ac:dyDescent="0.25">
      <c r="A1226">
        <f t="shared" si="343"/>
        <v>556.10914811755322</v>
      </c>
      <c r="B1226">
        <f t="shared" si="360"/>
        <v>88.507519821531588</v>
      </c>
      <c r="C1226" t="str">
        <f t="shared" si="344"/>
        <v>-1.14390827523163-324.987534166635i</v>
      </c>
      <c r="D1226" t="str">
        <f t="shared" si="345"/>
        <v>3.47812494852915-179.82123767221i</v>
      </c>
      <c r="E1226" t="str">
        <f t="shared" si="346"/>
        <v>162.469100941967+0.0646559323579593i</v>
      </c>
      <c r="F1226" t="str">
        <f t="shared" si="347"/>
        <v>2.42492492012539-1687.5077520468i</v>
      </c>
      <c r="G1226" t="str">
        <f t="shared" si="348"/>
        <v>0.999999998020753-0.0000444887317613501i</v>
      </c>
      <c r="H1226" t="str">
        <f t="shared" si="349"/>
        <v>1078.92928203573+18.6222039469837i</v>
      </c>
      <c r="I1226" t="str">
        <f t="shared" si="350"/>
        <v>96.0323094162876-5136.14748016762i</v>
      </c>
      <c r="K1226" t="str">
        <f t="shared" si="351"/>
        <v>0.0111188253183177-0.000258642832894023i</v>
      </c>
      <c r="L1226" t="str">
        <f t="shared" si="352"/>
        <v>0.00015-3.18831231493296i</v>
      </c>
      <c r="M1226" t="str">
        <f t="shared" si="353"/>
        <v>0.0004-0.562643349694051i</v>
      </c>
      <c r="N1226">
        <f t="shared" si="354"/>
        <v>89.798328124123188</v>
      </c>
      <c r="O1226">
        <f t="shared" si="355"/>
        <v>50.237387859629756</v>
      </c>
      <c r="P1226" s="3">
        <f t="shared" si="356"/>
        <v>50.237387859629756</v>
      </c>
      <c r="Q1226" s="3">
        <f t="shared" si="357"/>
        <v>-90.201671875876812</v>
      </c>
      <c r="R1226">
        <f t="shared" si="358"/>
        <v>89.798328124123188</v>
      </c>
      <c r="S1226">
        <f t="shared" si="359"/>
        <v>8.8507519821531586E-2</v>
      </c>
      <c r="T1226">
        <f t="shared" si="342"/>
        <v>50.237387859629756</v>
      </c>
    </row>
    <row r="1227" spans="1:20" x14ac:dyDescent="0.25">
      <c r="A1227">
        <f t="shared" si="343"/>
        <v>558.22236288040006</v>
      </c>
      <c r="B1227">
        <f t="shared" si="360"/>
        <v>88.843848396853417</v>
      </c>
      <c r="C1227" t="str">
        <f t="shared" si="344"/>
        <v>-1.14390198807071-323.757000041459i</v>
      </c>
      <c r="D1227" t="str">
        <f t="shared" si="345"/>
        <v>3.47812494813722-179.140506967479i</v>
      </c>
      <c r="E1227" t="str">
        <f t="shared" si="346"/>
        <v>162.469097625319+0.0649017627887292i</v>
      </c>
      <c r="F1227" t="str">
        <f t="shared" si="347"/>
        <v>2.42492492008885-1681.11949877292i</v>
      </c>
      <c r="G1227" t="str">
        <f t="shared" si="348"/>
        <v>0.999999998005682-0.0000446577889413702i</v>
      </c>
      <c r="H1227" t="str">
        <f t="shared" si="349"/>
        <v>1078.93139612579+18.6929746684126i</v>
      </c>
      <c r="I1227" t="str">
        <f t="shared" si="350"/>
        <v>96.0323540194259-5116.71306714623i</v>
      </c>
      <c r="K1227" t="str">
        <f t="shared" si="351"/>
        <v>0.0111187783285651-0.000259624549480296i</v>
      </c>
      <c r="L1227" t="str">
        <f t="shared" si="352"/>
        <v>0.00015-3.17624259307925i</v>
      </c>
      <c r="M1227" t="str">
        <f t="shared" si="353"/>
        <v>0.0004-0.560513398778692i</v>
      </c>
      <c r="N1227">
        <f t="shared" si="354"/>
        <v>89.797562729581529</v>
      </c>
      <c r="O1227">
        <f t="shared" si="355"/>
        <v>50.204437559066335</v>
      </c>
      <c r="P1227" s="3">
        <f t="shared" si="356"/>
        <v>50.204437559066335</v>
      </c>
      <c r="Q1227" s="3">
        <f t="shared" si="357"/>
        <v>-90.202437270418471</v>
      </c>
      <c r="R1227">
        <f t="shared" si="358"/>
        <v>89.797562729581529</v>
      </c>
      <c r="S1227">
        <f t="shared" si="359"/>
        <v>8.8843848396853414E-2</v>
      </c>
      <c r="T1227">
        <f t="shared" si="342"/>
        <v>50.204437559066335</v>
      </c>
    </row>
    <row r="1228" spans="1:20" x14ac:dyDescent="0.25">
      <c r="A1228">
        <f t="shared" si="343"/>
        <v>560.34360785934552</v>
      </c>
      <c r="B1228">
        <f t="shared" si="360"/>
        <v>89.181455020761462</v>
      </c>
      <c r="C1228" t="str">
        <f t="shared" si="344"/>
        <v>-1.14389565309283-322.531123271735i</v>
      </c>
      <c r="D1228" t="str">
        <f t="shared" si="345"/>
        <v>3.47812494774232-178.462353259083i</v>
      </c>
      <c r="E1228" t="str">
        <f t="shared" si="346"/>
        <v>162.469094283468+0.065148528951749i</v>
      </c>
      <c r="F1228" t="str">
        <f t="shared" si="347"/>
        <v>2.42492492005204-1674.75542896743i</v>
      </c>
      <c r="G1228" t="str">
        <f t="shared" si="348"/>
        <v>0.999999997990496-0.0000448274885386666i</v>
      </c>
      <c r="H1228" t="str">
        <f t="shared" si="349"/>
        <v>1078.93352631877+18.7640143911864i</v>
      </c>
      <c r="I1228" t="str">
        <f t="shared" si="350"/>
        <v>96.0323989621292-5097.35225978456i</v>
      </c>
      <c r="K1228" t="str">
        <f t="shared" si="351"/>
        <v>0.0111187309814242-0.000260609983712234i</v>
      </c>
      <c r="L1228" t="str">
        <f t="shared" si="352"/>
        <v>0.00015-3.1642185625416i</v>
      </c>
      <c r="M1228" t="str">
        <f t="shared" si="353"/>
        <v>0.0004-0.558391511036752i</v>
      </c>
      <c r="N1228">
        <f t="shared" si="354"/>
        <v>89.796794437502882</v>
      </c>
      <c r="O1228">
        <f t="shared" si="355"/>
        <v>50.171487209258707</v>
      </c>
      <c r="P1228" s="3">
        <f t="shared" si="356"/>
        <v>50.171487209258707</v>
      </c>
      <c r="Q1228" s="3">
        <f t="shared" si="357"/>
        <v>-90.203205562497118</v>
      </c>
      <c r="R1228">
        <f t="shared" si="358"/>
        <v>89.796794437502882</v>
      </c>
      <c r="S1228">
        <f t="shared" si="359"/>
        <v>8.9181455020761455E-2</v>
      </c>
      <c r="T1228">
        <f t="shared" si="342"/>
        <v>50.171487209258707</v>
      </c>
    </row>
    <row r="1229" spans="1:20" x14ac:dyDescent="0.25">
      <c r="A1229">
        <f t="shared" si="343"/>
        <v>562.47291356921107</v>
      </c>
      <c r="B1229">
        <f t="shared" si="360"/>
        <v>89.52034454984036</v>
      </c>
      <c r="C1229" t="str">
        <f t="shared" si="344"/>
        <v>-1.14388926993461-321.309886222836i</v>
      </c>
      <c r="D1229" t="str">
        <f t="shared" si="345"/>
        <v>3.47812494734441-177.786766791552i</v>
      </c>
      <c r="E1229" t="str">
        <f t="shared" si="346"/>
        <v>162.469090916223+0.0653962344208566i</v>
      </c>
      <c r="F1229" t="str">
        <f t="shared" si="347"/>
        <v>2.42492492001493-1668.41545108103i</v>
      </c>
      <c r="G1229" t="str">
        <f t="shared" si="348"/>
        <v>0.999999997975195-0.0000449978329944251i</v>
      </c>
      <c r="H1229" t="str">
        <f t="shared" si="349"/>
        <v>1078.93567273737+18.8353241383407i</v>
      </c>
      <c r="I1229" t="str">
        <f t="shared" si="350"/>
        <v>96.0324442469813-5078.06477957115i</v>
      </c>
      <c r="K1229" t="str">
        <f t="shared" si="351"/>
        <v>0.0111186832741799-0.000261599149569717i</v>
      </c>
      <c r="L1229" t="str">
        <f t="shared" si="352"/>
        <v>0.00015-3.15224005035027i</v>
      </c>
      <c r="M1229" t="str">
        <f t="shared" si="353"/>
        <v>0.0004-0.556277655944164i</v>
      </c>
      <c r="N1229">
        <f t="shared" si="354"/>
        <v>89.796023237001947</v>
      </c>
      <c r="O1229">
        <f t="shared" si="355"/>
        <v>50.138536809832523</v>
      </c>
      <c r="P1229" s="3">
        <f t="shared" si="356"/>
        <v>50.138536809832523</v>
      </c>
      <c r="Q1229" s="3">
        <f t="shared" si="357"/>
        <v>-90.203976762998053</v>
      </c>
      <c r="R1229">
        <f t="shared" si="358"/>
        <v>89.796023237001947</v>
      </c>
      <c r="S1229">
        <f t="shared" si="359"/>
        <v>8.9520344549840355E-2</v>
      </c>
      <c r="T1229">
        <f t="shared" si="342"/>
        <v>50.138536809832523</v>
      </c>
    </row>
    <row r="1230" spans="1:20" x14ac:dyDescent="0.25">
      <c r="A1230">
        <f t="shared" si="343"/>
        <v>564.61031064077417</v>
      </c>
      <c r="B1230">
        <f t="shared" si="360"/>
        <v>89.860521859129761</v>
      </c>
      <c r="C1230" t="str">
        <f t="shared" si="344"/>
        <v>-1.14388283823003-320.093271326894i</v>
      </c>
      <c r="D1230" t="str">
        <f t="shared" si="345"/>
        <v>3.47812494694346-177.113737846349i</v>
      </c>
      <c r="E1230" t="str">
        <f t="shared" si="346"/>
        <v>162.469087523393+0.0656448827836398i</v>
      </c>
      <c r="F1230" t="str">
        <f t="shared" si="347"/>
        <v>2.42492491997753-1662.09947391103i</v>
      </c>
      <c r="G1230" t="str">
        <f t="shared" si="348"/>
        <v>0.999999997959777-0.0000451688247591074i</v>
      </c>
      <c r="H1230" t="str">
        <f t="shared" si="349"/>
        <v>1078.93783550521+18.9069049368074i</v>
      </c>
      <c r="I1230" t="str">
        <f t="shared" si="350"/>
        <v>96.0324898765843-5058.8503490494i</v>
      </c>
      <c r="K1230" t="str">
        <f t="shared" si="351"/>
        <v>0.0111186352040968-0.000262592061084071i</v>
      </c>
      <c r="L1230" t="str">
        <f t="shared" si="352"/>
        <v>0.00015-3.14030688419034i</v>
      </c>
      <c r="M1230" t="str">
        <f t="shared" si="353"/>
        <v>0.0004-0.554171803092415i</v>
      </c>
      <c r="N1230">
        <f t="shared" si="354"/>
        <v>89.795249117153475</v>
      </c>
      <c r="O1230">
        <f t="shared" si="355"/>
        <v>50.105586360411003</v>
      </c>
      <c r="P1230" s="3">
        <f t="shared" si="356"/>
        <v>50.105586360411003</v>
      </c>
      <c r="Q1230" s="3">
        <f t="shared" si="357"/>
        <v>-90.204750882846525</v>
      </c>
      <c r="R1230">
        <f t="shared" si="358"/>
        <v>89.795249117153475</v>
      </c>
      <c r="S1230">
        <f t="shared" si="359"/>
        <v>8.9860521859129766E-2</v>
      </c>
      <c r="T1230">
        <f t="shared" si="342"/>
        <v>50.105586360411003</v>
      </c>
    </row>
    <row r="1231" spans="1:20" x14ac:dyDescent="0.25">
      <c r="A1231">
        <f t="shared" si="343"/>
        <v>566.75582982120909</v>
      </c>
      <c r="B1231">
        <f t="shared" si="360"/>
        <v>90.20199184219446</v>
      </c>
      <c r="C1231" t="str">
        <f t="shared" si="344"/>
        <v>-1.14387635761041-318.881261082519i</v>
      </c>
      <c r="D1231" t="str">
        <f t="shared" si="345"/>
        <v>3.47812494653946-176.443256741727i</v>
      </c>
      <c r="E1231" t="str">
        <f t="shared" si="346"/>
        <v>162.469084104783+0.0658944776414997i</v>
      </c>
      <c r="F1231" t="str">
        <f t="shared" si="347"/>
        <v>2.42492491993986-1655.80740659997i</v>
      </c>
      <c r="G1231" t="str">
        <f t="shared" si="348"/>
        <v>0.999999997944242-0.0000453404662924877i</v>
      </c>
      <c r="H1231" t="str">
        <f t="shared" si="349"/>
        <v>1078.94001474687+18.9787578174314i</v>
      </c>
      <c r="I1231" t="str">
        <f t="shared" si="350"/>
        <v>96.032535853564-5039.70869181358i</v>
      </c>
      <c r="K1231" t="str">
        <f t="shared" si="351"/>
        <v>0.0111185867684185-0.000263588732338242i</v>
      </c>
      <c r="L1231" t="str">
        <f t="shared" si="352"/>
        <v>0.00015-3.12841889239922i</v>
      </c>
      <c r="M1231" t="str">
        <f t="shared" si="353"/>
        <v>0.0004-0.5520739221881i</v>
      </c>
      <c r="N1231">
        <f t="shared" si="354"/>
        <v>89.794472066992128</v>
      </c>
      <c r="O1231">
        <f t="shared" si="355"/>
        <v>50.072635860614135</v>
      </c>
      <c r="P1231" s="3">
        <f t="shared" si="356"/>
        <v>50.072635860614135</v>
      </c>
      <c r="Q1231" s="3">
        <f t="shared" si="357"/>
        <v>-90.205527933007872</v>
      </c>
      <c r="R1231">
        <f t="shared" si="358"/>
        <v>89.794472066992128</v>
      </c>
      <c r="S1231">
        <f t="shared" si="359"/>
        <v>9.0201991842194462E-2</v>
      </c>
      <c r="T1231">
        <f t="shared" si="342"/>
        <v>50.072635860614135</v>
      </c>
    </row>
    <row r="1232" spans="1:20" x14ac:dyDescent="0.25">
      <c r="A1232">
        <f t="shared" si="343"/>
        <v>568.9095019745298</v>
      </c>
      <c r="B1232">
        <f t="shared" si="360"/>
        <v>90.544759411194804</v>
      </c>
      <c r="C1232" t="str">
        <f t="shared" si="344"/>
        <v>-1.1438698277041-317.673838054554i</v>
      </c>
      <c r="D1232" t="str">
        <f t="shared" si="345"/>
        <v>3.47812494613239-175.775313832588i</v>
      </c>
      <c r="E1232" t="str">
        <f t="shared" si="346"/>
        <v>162.469080660196+0.0661450226098009i</v>
      </c>
      <c r="F1232" t="str">
        <f t="shared" si="347"/>
        <v>2.42492491990192-1649.53915863434i</v>
      </c>
      <c r="G1232" t="str">
        <f t="shared" si="348"/>
        <v>0.999999997928589-0.0000455127600636868i</v>
      </c>
      <c r="H1232" t="str">
        <f t="shared" si="349"/>
        <v>1078.94221058788+19.0508838149845i</v>
      </c>
      <c r="I1232" t="str">
        <f t="shared" si="350"/>
        <v>96.0325821805657-5020.6395325048i</v>
      </c>
      <c r="K1232" t="str">
        <f t="shared" si="351"/>
        <v>0.0111185379643677-0.000264589177466973i</v>
      </c>
      <c r="L1232" t="str">
        <f t="shared" si="352"/>
        <v>0.00015-3.11657590396416i</v>
      </c>
      <c r="M1232" t="str">
        <f t="shared" si="353"/>
        <v>0.0004-0.549983983052498i</v>
      </c>
      <c r="N1232">
        <f t="shared" si="354"/>
        <v>89.793692075512354</v>
      </c>
      <c r="O1232">
        <f t="shared" si="355"/>
        <v>50.039685310058857</v>
      </c>
      <c r="P1232" s="3">
        <f t="shared" si="356"/>
        <v>50.039685310058857</v>
      </c>
      <c r="Q1232" s="3">
        <f t="shared" si="357"/>
        <v>-90.206307924487646</v>
      </c>
      <c r="R1232">
        <f t="shared" si="358"/>
        <v>89.793692075512354</v>
      </c>
      <c r="S1232">
        <f t="shared" si="359"/>
        <v>9.0544759411194803E-2</v>
      </c>
      <c r="T1232">
        <f t="shared" si="342"/>
        <v>50.039685310058857</v>
      </c>
    </row>
    <row r="1233" spans="1:20" x14ac:dyDescent="0.25">
      <c r="A1233">
        <f t="shared" si="343"/>
        <v>571.07135808203293</v>
      </c>
      <c r="B1233">
        <f t="shared" si="360"/>
        <v>90.888829496957342</v>
      </c>
      <c r="C1233" t="str">
        <f t="shared" si="344"/>
        <v>-1.14386324813682-316.470984873854i</v>
      </c>
      <c r="D1233" t="str">
        <f t="shared" si="345"/>
        <v>3.47812494572223-175.109899510352i</v>
      </c>
      <c r="E1233" t="str">
        <f t="shared" si="346"/>
        <v>162.469077189437+0.0663965213177746i</v>
      </c>
      <c r="F1233" t="str">
        <f t="shared" si="347"/>
        <v>2.42492491986367-1643.29463984331i</v>
      </c>
      <c r="G1233" t="str">
        <f t="shared" si="348"/>
        <v>0.999999997912816-0.0000456857085512081i</v>
      </c>
      <c r="H1233" t="str">
        <f t="shared" si="349"/>
        <v>1078.94442315472+19.1232839681797i</v>
      </c>
      <c r="I1233" t="str">
        <f t="shared" si="350"/>
        <v>96.0326288602528-5001.64259680716i</v>
      </c>
      <c r="K1233" t="str">
        <f t="shared" si="351"/>
        <v>0.0111184887891462-0.000265593410656976i</v>
      </c>
      <c r="L1233" t="str">
        <f t="shared" si="352"/>
        <v>0.00015-3.10477774851978i</v>
      </c>
      <c r="M1233" t="str">
        <f t="shared" si="353"/>
        <v>0.0004-0.547901955621138i</v>
      </c>
      <c r="N1233">
        <f t="shared" si="354"/>
        <v>89.792909131668239</v>
      </c>
      <c r="O1233">
        <f t="shared" si="355"/>
        <v>50.006734708359829</v>
      </c>
      <c r="P1233" s="3">
        <f t="shared" si="356"/>
        <v>50.006734708359829</v>
      </c>
      <c r="Q1233" s="3">
        <f t="shared" si="357"/>
        <v>-90.207090868331761</v>
      </c>
      <c r="R1233">
        <f t="shared" si="358"/>
        <v>89.792909131668239</v>
      </c>
      <c r="S1233">
        <f t="shared" si="359"/>
        <v>9.0888829496957341E-2</v>
      </c>
      <c r="T1233">
        <f t="shared" si="342"/>
        <v>50.006734708359829</v>
      </c>
    </row>
    <row r="1234" spans="1:20" x14ac:dyDescent="0.25">
      <c r="A1234">
        <f t="shared" si="343"/>
        <v>573.24142924274463</v>
      </c>
      <c r="B1234">
        <f t="shared" si="360"/>
        <v>91.234207049045779</v>
      </c>
      <c r="C1234" t="str">
        <f t="shared" si="344"/>
        <v>-1.14385661853127-315.272684236994i</v>
      </c>
      <c r="D1234" t="str">
        <f t="shared" si="345"/>
        <v>3.47812494530893-174.447004202808i</v>
      </c>
      <c r="E1234" t="str">
        <f t="shared" si="346"/>
        <v>162.469073692307+0.066648977408712i</v>
      </c>
      <c r="F1234" t="str">
        <f t="shared" si="347"/>
        <v>2.42492491982512-1637.07376039736i</v>
      </c>
      <c r="G1234" t="str">
        <f t="shared" si="348"/>
        <v>0.999999997896923-0.000045859314242974i</v>
      </c>
      <c r="H1234" t="str">
        <f t="shared" si="349"/>
        <v>1078.94665257482+19.1959593196872i</v>
      </c>
      <c r="I1234" t="str">
        <f t="shared" si="350"/>
        <v>96.0326758953074-4982.71761144352i</v>
      </c>
      <c r="K1234" t="str">
        <f t="shared" si="351"/>
        <v>0.0111184392399346-0.000266601446147118i</v>
      </c>
      <c r="L1234" t="str">
        <f t="shared" si="352"/>
        <v>0.00015-3.09302425634567i</v>
      </c>
      <c r="M1234" t="str">
        <f t="shared" si="353"/>
        <v>0.0004-0.545827809943355i</v>
      </c>
      <c r="N1234">
        <f t="shared" si="354"/>
        <v>89.792123224373498</v>
      </c>
      <c r="O1234">
        <f t="shared" si="355"/>
        <v>49.973784055128235</v>
      </c>
      <c r="P1234" s="3">
        <f t="shared" si="356"/>
        <v>49.973784055128235</v>
      </c>
      <c r="Q1234" s="3">
        <f t="shared" si="357"/>
        <v>-90.207876775626502</v>
      </c>
      <c r="R1234">
        <f t="shared" si="358"/>
        <v>89.792123224373498</v>
      </c>
      <c r="S1234">
        <f t="shared" si="359"/>
        <v>9.1234207049045779E-2</v>
      </c>
      <c r="T1234">
        <f t="shared" si="342"/>
        <v>49.973784055128235</v>
      </c>
    </row>
    <row r="1235" spans="1:20" x14ac:dyDescent="0.25">
      <c r="A1235">
        <f t="shared" si="343"/>
        <v>575.41974667386705</v>
      </c>
      <c r="B1235">
        <f t="shared" si="360"/>
        <v>91.580897035832152</v>
      </c>
      <c r="C1235" t="str">
        <f t="shared" si="344"/>
        <v>-1.14384993850741-314.078918906048i</v>
      </c>
      <c r="D1235" t="str">
        <f t="shared" si="345"/>
        <v>3.47812494489248-173.786618373987i</v>
      </c>
      <c r="E1235" t="str">
        <f t="shared" si="346"/>
        <v>162.469070168606+0.0669023945399909i</v>
      </c>
      <c r="F1235" t="str">
        <f t="shared" si="347"/>
        <v>2.42492491978629-1630.87643080706i</v>
      </c>
      <c r="G1235" t="str">
        <f t="shared" si="348"/>
        <v>0.99999999788091-0.0000460335796363601i</v>
      </c>
      <c r="H1235" t="str">
        <f t="shared" si="349"/>
        <v>1078.9488989766+19.2689109161499i</v>
      </c>
      <c r="I1235" t="str">
        <f t="shared" si="350"/>
        <v>96.0327232884362-4963.86430417196i</v>
      </c>
      <c r="K1235" t="str">
        <f t="shared" si="351"/>
        <v>0.011118389313892-0.000267613298228593i</v>
      </c>
      <c r="L1235" t="str">
        <f t="shared" si="352"/>
        <v>0.00015-3.08131525836389i</v>
      </c>
      <c r="M1235" t="str">
        <f t="shared" si="353"/>
        <v>0.0004-0.543761516181863i</v>
      </c>
      <c r="N1235">
        <f t="shared" si="354"/>
        <v>89.791334342501145</v>
      </c>
      <c r="O1235">
        <f t="shared" si="355"/>
        <v>49.940833349972593</v>
      </c>
      <c r="P1235" s="3">
        <f t="shared" si="356"/>
        <v>49.940833349972593</v>
      </c>
      <c r="Q1235" s="3">
        <f t="shared" si="357"/>
        <v>-90.208665657498855</v>
      </c>
      <c r="R1235">
        <f t="shared" si="358"/>
        <v>89.791334342501145</v>
      </c>
      <c r="S1235">
        <f t="shared" si="359"/>
        <v>9.1580897035832151E-2</v>
      </c>
      <c r="T1235">
        <f t="shared" si="342"/>
        <v>49.940833349972593</v>
      </c>
    </row>
    <row r="1236" spans="1:20" x14ac:dyDescent="0.25">
      <c r="A1236">
        <f t="shared" si="343"/>
        <v>577.60634171122786</v>
      </c>
      <c r="B1236">
        <f t="shared" si="360"/>
        <v>91.928904444568317</v>
      </c>
      <c r="C1236" t="str">
        <f t="shared" si="344"/>
        <v>-1.1438432076822-312.889671708328i</v>
      </c>
      <c r="D1236" t="str">
        <f t="shared" si="345"/>
        <v>3.47812494447288-173.128732524014i</v>
      </c>
      <c r="E1236" t="str">
        <f t="shared" si="346"/>
        <v>162.469066618133+0.0671567763830293i</v>
      </c>
      <c r="F1236" t="str">
        <f t="shared" si="347"/>
        <v>2.42492491974716-1624.70256192174i</v>
      </c>
      <c r="G1236" t="str">
        <f t="shared" si="348"/>
        <v>0.999999997864774-0.0000462085072382326i</v>
      </c>
      <c r="H1236" t="str">
        <f t="shared" si="349"/>
        <v>1078.95116248947+19.3421398081978i</v>
      </c>
      <c r="I1236" t="str">
        <f t="shared" si="350"/>
        <v>96.0327710423644-4945.08240378168i</v>
      </c>
      <c r="K1236" t="str">
        <f t="shared" si="351"/>
        <v>0.0111183390081561-0.000268628981245105i</v>
      </c>
      <c r="L1236" t="str">
        <f t="shared" si="352"/>
        <v>0.00015-3.06965058613658i</v>
      </c>
      <c r="M1236" t="str">
        <f t="shared" si="353"/>
        <v>0.0004-0.541703044612337i</v>
      </c>
      <c r="N1236">
        <f t="shared" si="354"/>
        <v>89.790542474883438</v>
      </c>
      <c r="O1236">
        <f t="shared" si="355"/>
        <v>49.907882592498311</v>
      </c>
      <c r="P1236" s="3">
        <f t="shared" si="356"/>
        <v>49.907882592498311</v>
      </c>
      <c r="Q1236" s="3">
        <f t="shared" si="357"/>
        <v>-90.209457525116562</v>
      </c>
      <c r="R1236">
        <f t="shared" si="358"/>
        <v>89.790542474883438</v>
      </c>
      <c r="S1236">
        <f t="shared" si="359"/>
        <v>9.1928904444568318E-2</v>
      </c>
      <c r="T1236">
        <f t="shared" si="342"/>
        <v>49.907882592498311</v>
      </c>
    </row>
    <row r="1237" spans="1:20" x14ac:dyDescent="0.25">
      <c r="A1237">
        <f t="shared" si="343"/>
        <v>579.80124580973052</v>
      </c>
      <c r="B1237">
        <f t="shared" si="360"/>
        <v>92.278234281457685</v>
      </c>
      <c r="C1237" t="str">
        <f t="shared" si="344"/>
        <v>-1.14383642566992-311.704925536142i</v>
      </c>
      <c r="D1237" t="str">
        <f t="shared" si="345"/>
        <v>3.47812494405007-172.473337188983i</v>
      </c>
      <c r="E1237" t="str">
        <f t="shared" si="346"/>
        <v>162.469063040684+0.0674121266234894i</v>
      </c>
      <c r="F1237" t="str">
        <f t="shared" si="347"/>
        <v>2.42492491970772-1618.55206492823i</v>
      </c>
      <c r="G1237" t="str">
        <f t="shared" si="348"/>
        <v>0.999999997848515-0.0000463840995649837i</v>
      </c>
      <c r="H1237" t="str">
        <f t="shared" si="349"/>
        <v>1078.95344324381+19.4156470504636i</v>
      </c>
      <c r="I1237" t="str">
        <f t="shared" si="350"/>
        <v>96.0328191598386-4926.37164008905i</v>
      </c>
      <c r="K1237" t="str">
        <f t="shared" si="351"/>
        <v>0.0111182883198428-0.000269648509593043i</v>
      </c>
      <c r="L1237" t="str">
        <f t="shared" si="352"/>
        <v>0.00015-3.05803007186349i</v>
      </c>
      <c r="M1237" t="str">
        <f t="shared" si="353"/>
        <v>0.0004-0.539652365622968i</v>
      </c>
      <c r="N1237">
        <f t="shared" si="354"/>
        <v>89.789747610311807</v>
      </c>
      <c r="O1237">
        <f t="shared" si="355"/>
        <v>49.874931782307826</v>
      </c>
      <c r="P1237" s="3">
        <f t="shared" si="356"/>
        <v>49.874931782307826</v>
      </c>
      <c r="Q1237" s="3">
        <f t="shared" si="357"/>
        <v>-90.210252389688193</v>
      </c>
      <c r="R1237">
        <f t="shared" si="358"/>
        <v>89.789747610311807</v>
      </c>
      <c r="S1237">
        <f t="shared" si="359"/>
        <v>9.2278234281457691E-2</v>
      </c>
      <c r="T1237">
        <f t="shared" si="342"/>
        <v>49.874931782307826</v>
      </c>
    </row>
    <row r="1238" spans="1:20" x14ac:dyDescent="0.25">
      <c r="A1238">
        <f t="shared" si="343"/>
        <v>582.00449054380749</v>
      </c>
      <c r="B1238">
        <f t="shared" si="360"/>
        <v>92.628891571727223</v>
      </c>
      <c r="C1238" t="str">
        <f t="shared" si="344"/>
        <v>-1.14382959208169-310.524663346553i</v>
      </c>
      <c r="D1238" t="str">
        <f t="shared" si="345"/>
        <v>3.47812494362405-171.820422940811i</v>
      </c>
      <c r="E1238" t="str">
        <f t="shared" si="346"/>
        <v>162.469059436056+0.0676684489612318i</v>
      </c>
      <c r="F1238" t="str">
        <f t="shared" si="347"/>
        <v>2.42492491966801-1612.42485134956i</v>
      </c>
      <c r="G1238" t="str">
        <f t="shared" si="348"/>
        <v>0.999999997832133-0.0000465603591425679i</v>
      </c>
      <c r="H1238" t="str">
        <f t="shared" si="349"/>
        <v>1078.95574137098+19.4894337015979i</v>
      </c>
      <c r="I1238" t="str">
        <f t="shared" si="350"/>
        <v>96.0328676436247-4907.73174393367i</v>
      </c>
      <c r="K1238" t="str">
        <f t="shared" si="351"/>
        <v>0.0111182372460463-0.000270671897721663i</v>
      </c>
      <c r="L1238" t="str">
        <f t="shared" si="352"/>
        <v>0.00015-3.04645354837965i</v>
      </c>
      <c r="M1238" t="str">
        <f t="shared" si="353"/>
        <v>0.0004-0.537609449714055i</v>
      </c>
      <c r="N1238">
        <f t="shared" si="354"/>
        <v>89.788949737536598</v>
      </c>
      <c r="O1238">
        <f t="shared" si="355"/>
        <v>49.841980919000754</v>
      </c>
      <c r="P1238" s="3">
        <f t="shared" si="356"/>
        <v>49.841980919000754</v>
      </c>
      <c r="Q1238" s="3">
        <f t="shared" si="357"/>
        <v>-90.211050262463402</v>
      </c>
      <c r="R1238">
        <f t="shared" si="358"/>
        <v>89.788949737536598</v>
      </c>
      <c r="S1238">
        <f t="shared" si="359"/>
        <v>9.2628891571727226E-2</v>
      </c>
      <c r="T1238">
        <f t="shared" si="342"/>
        <v>49.841980919000754</v>
      </c>
    </row>
    <row r="1239" spans="1:20" x14ac:dyDescent="0.25">
      <c r="A1239">
        <f t="shared" si="343"/>
        <v>584.21610760787405</v>
      </c>
      <c r="B1239">
        <f t="shared" si="360"/>
        <v>92.980881359699794</v>
      </c>
      <c r="C1239" t="str">
        <f t="shared" si="344"/>
        <v>-1.14382270652586-309.348868161112i</v>
      </c>
      <c r="D1239" t="str">
        <f t="shared" si="345"/>
        <v>3.47812494319477-171.169980387106i</v>
      </c>
      <c r="E1239" t="str">
        <f t="shared" si="346"/>
        <v>162.469055804042+0.0679257471103973i</v>
      </c>
      <c r="F1239" t="str">
        <f t="shared" si="347"/>
        <v>2.42492491962799-1606.3208330437i</v>
      </c>
      <c r="G1239" t="str">
        <f t="shared" si="348"/>
        <v>0.999999997815626-0.0000467372885065382i</v>
      </c>
      <c r="H1239" t="str">
        <f t="shared" si="349"/>
        <v>1078.95805700339+19.5635008242852i</v>
      </c>
      <c r="I1239" t="str">
        <f t="shared" si="350"/>
        <v>96.0329164965127-4889.1624471748i</v>
      </c>
      <c r="K1239" t="str">
        <f t="shared" si="351"/>
        <v>0.0111181857838385-0.000271699160133266i</v>
      </c>
      <c r="L1239" t="str">
        <f t="shared" si="352"/>
        <v>0.00015-3.03492084915286i</v>
      </c>
      <c r="M1239" t="str">
        <f t="shared" si="353"/>
        <v>0.0004-0.535574267497563i</v>
      </c>
      <c r="N1239">
        <f t="shared" si="354"/>
        <v>89.788148845267003</v>
      </c>
      <c r="O1239">
        <f t="shared" si="355"/>
        <v>49.809030002173188</v>
      </c>
      <c r="P1239" s="3">
        <f t="shared" si="356"/>
        <v>49.809030002173188</v>
      </c>
      <c r="Q1239" s="3">
        <f t="shared" si="357"/>
        <v>-90.211851154732997</v>
      </c>
      <c r="R1239">
        <f t="shared" si="358"/>
        <v>89.788148845267003</v>
      </c>
      <c r="S1239">
        <f t="shared" si="359"/>
        <v>9.2980881359699799E-2</v>
      </c>
      <c r="T1239">
        <f t="shared" si="342"/>
        <v>49.809030002173188</v>
      </c>
    </row>
    <row r="1240" spans="1:20" x14ac:dyDescent="0.25">
      <c r="A1240">
        <f t="shared" si="343"/>
        <v>586.43612881678393</v>
      </c>
      <c r="B1240">
        <f t="shared" si="360"/>
        <v>93.334208708866655</v>
      </c>
      <c r="C1240" t="str">
        <f t="shared" si="344"/>
        <v>-1.14381576860774-308.177523065651i</v>
      </c>
      <c r="D1240" t="str">
        <f t="shared" si="345"/>
        <v>3.47812494276222-170.522000171036i</v>
      </c>
      <c r="E1240" t="str">
        <f t="shared" si="346"/>
        <v>162.469052144434+0.06818402479951i</v>
      </c>
      <c r="F1240" t="str">
        <f t="shared" si="347"/>
        <v>2.42492491958765-1600.23992220231i</v>
      </c>
      <c r="G1240" t="str">
        <f t="shared" si="348"/>
        <v>0.999999997798993-0.0000469148902020827i</v>
      </c>
      <c r="H1240" t="str">
        <f t="shared" si="349"/>
        <v>1078.9603902744+19.6378494852581i</v>
      </c>
      <c r="I1240" t="str">
        <f t="shared" si="350"/>
        <v>96.0329657213107-4870.66348268711i</v>
      </c>
      <c r="K1240" t="str">
        <f t="shared" si="351"/>
        <v>0.0111181339302695-0.000272730311383383i</v>
      </c>
      <c r="L1240" t="str">
        <f t="shared" si="352"/>
        <v>0.00015-3.0234318082814i</v>
      </c>
      <c r="M1240" t="str">
        <f t="shared" si="353"/>
        <v>0.0004-0.533546789696717i</v>
      </c>
      <c r="N1240">
        <f t="shared" si="354"/>
        <v>89.787344922170959</v>
      </c>
      <c r="O1240">
        <f t="shared" si="355"/>
        <v>49.77607903141881</v>
      </c>
      <c r="P1240" s="3">
        <f t="shared" si="356"/>
        <v>49.77607903141881</v>
      </c>
      <c r="Q1240" s="3">
        <f t="shared" si="357"/>
        <v>-90.212655077829041</v>
      </c>
      <c r="R1240">
        <f t="shared" si="358"/>
        <v>89.787344922170959</v>
      </c>
      <c r="S1240">
        <f t="shared" si="359"/>
        <v>9.3334208708866648E-2</v>
      </c>
      <c r="T1240">
        <f t="shared" si="342"/>
        <v>49.77607903141881</v>
      </c>
    </row>
    <row r="1241" spans="1:20" x14ac:dyDescent="0.25">
      <c r="A1241">
        <f t="shared" si="343"/>
        <v>588.66458610628774</v>
      </c>
      <c r="B1241">
        <f t="shared" si="360"/>
        <v>93.688878701960348</v>
      </c>
      <c r="C1241" t="str">
        <f t="shared" si="344"/>
        <v>-1.14380877792951-307.010611210004i</v>
      </c>
      <c r="D1241" t="str">
        <f t="shared" si="345"/>
        <v>3.4781249423264-169.876472971186i</v>
      </c>
      <c r="E1241" t="str">
        <f t="shared" si="346"/>
        <v>162.469048457024+0.0684432857714275i</v>
      </c>
      <c r="F1241" t="str">
        <f t="shared" si="347"/>
        <v>2.42492491954701-1594.18203134944i</v>
      </c>
      <c r="G1241" t="str">
        <f t="shared" si="348"/>
        <v>0.999999997782234-0.0000470931667840614i</v>
      </c>
      <c r="H1241" t="str">
        <f t="shared" si="349"/>
        <v>1078.96274131843+19.7124807553138i</v>
      </c>
      <c r="I1241" t="str">
        <f t="shared" si="350"/>
        <v>96.0330153208489-4852.23458435715i</v>
      </c>
      <c r="K1241" t="str">
        <f t="shared" si="351"/>
        <v>0.0111180816823668-0.000273765366080946i</v>
      </c>
      <c r="L1241" t="str">
        <f t="shared" si="352"/>
        <v>0.00015-3.01198626049153i</v>
      </c>
      <c r="M1241" t="str">
        <f t="shared" si="353"/>
        <v>0.0004-0.531526987145563i</v>
      </c>
      <c r="N1241">
        <f t="shared" si="354"/>
        <v>89.786537956874909</v>
      </c>
      <c r="O1241">
        <f t="shared" si="355"/>
        <v>49.743128006327751</v>
      </c>
      <c r="P1241" s="3">
        <f t="shared" si="356"/>
        <v>49.743128006327751</v>
      </c>
      <c r="Q1241" s="3">
        <f t="shared" si="357"/>
        <v>-90.213462043125091</v>
      </c>
      <c r="R1241">
        <f t="shared" si="358"/>
        <v>89.786537956874909</v>
      </c>
      <c r="S1241">
        <f t="shared" si="359"/>
        <v>9.3688878701960354E-2</v>
      </c>
      <c r="T1241">
        <f t="shared" si="342"/>
        <v>49.743128006327751</v>
      </c>
    </row>
    <row r="1242" spans="1:20" x14ac:dyDescent="0.25">
      <c r="A1242">
        <f t="shared" si="343"/>
        <v>590.90151153349166</v>
      </c>
      <c r="B1242">
        <f t="shared" si="360"/>
        <v>94.044896441027802</v>
      </c>
      <c r="C1242" t="str">
        <f t="shared" si="344"/>
        <v>-1.14380173409062-305.848115807782i</v>
      </c>
      <c r="D1242" t="str">
        <f t="shared" si="345"/>
        <v>3.47812494188724-169.233389501432i</v>
      </c>
      <c r="E1242" t="str">
        <f t="shared" si="346"/>
        <v>162.4690447416+0.0687035337835638i</v>
      </c>
      <c r="F1242" t="str">
        <f t="shared" si="347"/>
        <v>2.42492491950606-1588.1470733403i</v>
      </c>
      <c r="G1242" t="str">
        <f t="shared" si="348"/>
        <v>0.999999997765347-0.0000472721208170425i</v>
      </c>
      <c r="H1242" t="str">
        <f t="shared" si="349"/>
        <v>1078.9651102709+19.7873957093296i</v>
      </c>
      <c r="I1242" t="str">
        <f t="shared" si="350"/>
        <v>96.0330652979802-4833.87548707932i</v>
      </c>
      <c r="K1242" t="str">
        <f t="shared" si="351"/>
        <v>0.0111180290371354-0.000274804338888482i</v>
      </c>
      <c r="L1242" t="str">
        <f t="shared" si="352"/>
        <v>0.00015-3.00058404113522i</v>
      </c>
      <c r="M1242" t="str">
        <f t="shared" si="353"/>
        <v>0.0004-0.529514830788567i</v>
      </c>
      <c r="N1242">
        <f t="shared" si="354"/>
        <v>89.785727937963742</v>
      </c>
      <c r="O1242">
        <f t="shared" si="355"/>
        <v>49.710176926487186</v>
      </c>
      <c r="P1242" s="3">
        <f t="shared" si="356"/>
        <v>49.710176926487186</v>
      </c>
      <c r="Q1242" s="3">
        <f t="shared" si="357"/>
        <v>-90.214272062036258</v>
      </c>
      <c r="R1242">
        <f t="shared" si="358"/>
        <v>89.785727937963742</v>
      </c>
      <c r="S1242">
        <f t="shared" si="359"/>
        <v>9.40448964410278E-2</v>
      </c>
      <c r="T1242">
        <f t="shared" si="342"/>
        <v>49.710176926487186</v>
      </c>
    </row>
    <row r="1243" spans="1:20" x14ac:dyDescent="0.25">
      <c r="A1243">
        <f t="shared" si="343"/>
        <v>593.1469372773189</v>
      </c>
      <c r="B1243">
        <f t="shared" si="360"/>
        <v>94.402267047503713</v>
      </c>
      <c r="C1243" t="str">
        <f t="shared" si="344"/>
        <v>-1.1437946366873-304.690020136129i</v>
      </c>
      <c r="D1243" t="str">
        <f t="shared" si="345"/>
        <v>3.47812494144475-168.592740510802i</v>
      </c>
      <c r="E1243" t="str">
        <f t="shared" si="346"/>
        <v>162.469040997949+0.0689647726077553i</v>
      </c>
      <c r="F1243" t="str">
        <f t="shared" si="347"/>
        <v>2.4249249194648-1582.13496135998i</v>
      </c>
      <c r="G1243" t="str">
        <f t="shared" si="348"/>
        <v>0.999999997748331-0.0000474517548753398i</v>
      </c>
      <c r="H1243" t="str">
        <f t="shared" si="349"/>
        <v>1078.96749726828+19.8625954262785i</v>
      </c>
      <c r="I1243" t="str">
        <f t="shared" si="350"/>
        <v>96.033115655579-4815.58592675217i</v>
      </c>
      <c r="K1243" t="str">
        <f t="shared" si="351"/>
        <v>0.0111179759915577-0.000275847244522286i</v>
      </c>
      <c r="L1243" t="str">
        <f t="shared" si="352"/>
        <v>0.00015-2.9892249861877i</v>
      </c>
      <c r="M1243" t="str">
        <f t="shared" si="353"/>
        <v>0.0004-0.527510291680183i</v>
      </c>
      <c r="N1243">
        <f t="shared" si="354"/>
        <v>89.784914853980638</v>
      </c>
      <c r="O1243">
        <f t="shared" si="355"/>
        <v>49.677225791481121</v>
      </c>
      <c r="P1243" s="3">
        <f t="shared" si="356"/>
        <v>49.677225791481121</v>
      </c>
      <c r="Q1243" s="3">
        <f t="shared" si="357"/>
        <v>-90.215085146019362</v>
      </c>
      <c r="R1243">
        <f t="shared" si="358"/>
        <v>89.784914853980638</v>
      </c>
      <c r="S1243">
        <f t="shared" si="359"/>
        <v>9.4402267047503707E-2</v>
      </c>
      <c r="T1243">
        <f t="shared" si="342"/>
        <v>49.677225791481121</v>
      </c>
    </row>
    <row r="1244" spans="1:20" x14ac:dyDescent="0.25">
      <c r="A1244">
        <f t="shared" si="343"/>
        <v>595.40089563897277</v>
      </c>
      <c r="B1244">
        <f t="shared" si="360"/>
        <v>94.76099566228423</v>
      </c>
      <c r="C1244" t="str">
        <f t="shared" si="344"/>
        <v>-1.14378748531284-303.536307535483i</v>
      </c>
      <c r="D1244" t="str">
        <f t="shared" si="345"/>
        <v>3.47812494099887-167.954516783344i</v>
      </c>
      <c r="E1244" t="str">
        <f t="shared" si="346"/>
        <v>162.469037225861+0.0692270060304443i</v>
      </c>
      <c r="F1244" t="str">
        <f t="shared" si="347"/>
        <v>2.42492491942322-1576.14560892225i</v>
      </c>
      <c r="G1244" t="str">
        <f t="shared" si="348"/>
        <v>0.999999997731186-0.0000476320715430495i</v>
      </c>
      <c r="H1244" t="str">
        <f t="shared" si="349"/>
        <v>1078.96990244808+19.9380809892443i</v>
      </c>
      <c r="I1244" t="str">
        <f t="shared" si="350"/>
        <v>96.0331663965415-4797.36564027463i</v>
      </c>
      <c r="K1244" t="str">
        <f t="shared" si="351"/>
        <v>0.0111179225425931-0.000276894097752604i</v>
      </c>
      <c r="L1244" t="str">
        <f t="shared" si="352"/>
        <v>0.00015-2.97790893224517i</v>
      </c>
      <c r="M1244" t="str">
        <f t="shared" si="353"/>
        <v>0.0004-0.525513340984441i</v>
      </c>
      <c r="N1244">
        <f t="shared" si="354"/>
        <v>89.78409869342687</v>
      </c>
      <c r="O1244">
        <f t="shared" si="355"/>
        <v>49.644274600890483</v>
      </c>
      <c r="P1244" s="3">
        <f t="shared" si="356"/>
        <v>49.644274600890483</v>
      </c>
      <c r="Q1244" s="3">
        <f t="shared" si="357"/>
        <v>-90.21590130657313</v>
      </c>
      <c r="R1244">
        <f t="shared" si="358"/>
        <v>89.78409869342687</v>
      </c>
      <c r="S1244">
        <f t="shared" si="359"/>
        <v>9.4760995662284228E-2</v>
      </c>
      <c r="T1244">
        <f t="shared" si="342"/>
        <v>49.644274600890483</v>
      </c>
    </row>
    <row r="1245" spans="1:20" x14ac:dyDescent="0.25">
      <c r="A1245">
        <f t="shared" si="343"/>
        <v>597.66341904240085</v>
      </c>
      <c r="B1245">
        <f t="shared" si="360"/>
        <v>95.12108744580091</v>
      </c>
      <c r="C1245" t="str">
        <f t="shared" si="344"/>
        <v>-1.14378027955723-302.386961409333i</v>
      </c>
      <c r="D1245" t="str">
        <f t="shared" si="345"/>
        <v>3.47812494054961-167.318709137997i</v>
      </c>
      <c r="E1245" t="str">
        <f t="shared" si="346"/>
        <v>162.469033425116+0.0694902378527421i</v>
      </c>
      <c r="F1245" t="str">
        <f t="shared" si="347"/>
        <v>2.42492491938134-1570.17892986825i</v>
      </c>
      <c r="G1245" t="str">
        <f t="shared" si="348"/>
        <v>0.99999999771391-0.0000478130734140871i</v>
      </c>
      <c r="H1245" t="str">
        <f t="shared" si="349"/>
        <v>1078.97232594884+20.0138534854378i</v>
      </c>
      <c r="I1245" t="str">
        <f t="shared" si="350"/>
        <v>96.033217523784-4779.21436554202i</v>
      </c>
      <c r="K1245" t="str">
        <f t="shared" si="351"/>
        <v>0.0111178686871782-0.000277944913403819i</v>
      </c>
      <c r="L1245" t="str">
        <f t="shared" si="352"/>
        <v>0.00015-2.96663571652239i</v>
      </c>
      <c r="M1245" t="str">
        <f t="shared" si="353"/>
        <v>0.0004-0.523523949974539i</v>
      </c>
      <c r="N1245">
        <f t="shared" si="354"/>
        <v>89.783279444761774</v>
      </c>
      <c r="O1245">
        <f t="shared" si="355"/>
        <v>49.61132335429302</v>
      </c>
      <c r="P1245" s="3">
        <f t="shared" si="356"/>
        <v>49.61132335429302</v>
      </c>
      <c r="Q1245" s="3">
        <f t="shared" si="357"/>
        <v>-90.216720555238226</v>
      </c>
      <c r="R1245">
        <f t="shared" si="358"/>
        <v>89.783279444761774</v>
      </c>
      <c r="S1245">
        <f t="shared" si="359"/>
        <v>9.5121087445800917E-2</v>
      </c>
      <c r="T1245">
        <f t="shared" si="342"/>
        <v>49.61132335429302</v>
      </c>
    </row>
    <row r="1246" spans="1:20" x14ac:dyDescent="0.25">
      <c r="A1246">
        <f t="shared" si="343"/>
        <v>599.93454003476199</v>
      </c>
      <c r="B1246">
        <f t="shared" si="360"/>
        <v>95.482547578094952</v>
      </c>
      <c r="C1246" t="str">
        <f t="shared" si="344"/>
        <v>-1.1437730190076-301.24196522398i</v>
      </c>
      <c r="D1246" t="str">
        <f t="shared" si="345"/>
        <v>3.47812494009694-166.685308428454i</v>
      </c>
      <c r="E1246" t="str">
        <f t="shared" si="346"/>
        <v>162.4690295955+0.069754471890394i</v>
      </c>
      <c r="F1246" t="str">
        <f t="shared" si="347"/>
        <v>2.42492491933913-1564.2348383653i</v>
      </c>
      <c r="G1246" t="str">
        <f t="shared" si="348"/>
        <v>0.999999997696503-0.0000479947630922252i</v>
      </c>
      <c r="H1246" t="str">
        <f t="shared" si="349"/>
        <v>1078.97476791018+20.089914006213i</v>
      </c>
      <c r="I1246" t="str">
        <f t="shared" si="350"/>
        <v>96.0332690402479-4761.13184144254i</v>
      </c>
      <c r="K1246" t="str">
        <f t="shared" si="351"/>
        <v>0.0111178144222261-0.000278999706354629i</v>
      </c>
      <c r="L1246" t="str">
        <f t="shared" si="352"/>
        <v>0.00015-2.95540517685035i</v>
      </c>
      <c r="M1246" t="str">
        <f t="shared" si="353"/>
        <v>0.0004-0.521542090032415i</v>
      </c>
      <c r="N1246">
        <f t="shared" si="354"/>
        <v>89.78245709640251</v>
      </c>
      <c r="O1246">
        <f t="shared" si="355"/>
        <v>49.578372051263173</v>
      </c>
      <c r="P1246" s="3">
        <f t="shared" si="356"/>
        <v>49.578372051263173</v>
      </c>
      <c r="Q1246" s="3">
        <f t="shared" si="357"/>
        <v>-90.21754290359749</v>
      </c>
      <c r="R1246">
        <f t="shared" si="358"/>
        <v>89.78245709640251</v>
      </c>
      <c r="S1246">
        <f t="shared" si="359"/>
        <v>9.5482547578094948E-2</v>
      </c>
      <c r="T1246">
        <f t="shared" si="342"/>
        <v>49.578372051263173</v>
      </c>
    </row>
    <row r="1247" spans="1:20" x14ac:dyDescent="0.25">
      <c r="A1247">
        <f t="shared" si="343"/>
        <v>602.21429128689408</v>
      </c>
      <c r="B1247">
        <f t="shared" si="360"/>
        <v>95.84538125889172</v>
      </c>
      <c r="C1247" t="str">
        <f t="shared" si="344"/>
        <v>-1.14376570324776-300.1013025083i</v>
      </c>
      <c r="D1247" t="str">
        <f t="shared" si="345"/>
        <v>3.47812493964081-166.054305543032i</v>
      </c>
      <c r="E1247" t="str">
        <f t="shared" si="346"/>
        <v>162.469025736792+0.0700197119739199i</v>
      </c>
      <c r="F1247" t="str">
        <f t="shared" si="347"/>
        <v>2.42492491929659-1558.31324890566i</v>
      </c>
      <c r="G1247" t="str">
        <f t="shared" si="348"/>
        <v>0.999999997678963-0.0000481771431911306i</v>
      </c>
      <c r="H1247" t="str">
        <f t="shared" si="349"/>
        <v>1078.97722847276+20.1662636470819i</v>
      </c>
      <c r="I1247" t="str">
        <f t="shared" si="350"/>
        <v>96.0333209488943-4743.11780785333i</v>
      </c>
      <c r="K1247" t="str">
        <f t="shared" si="351"/>
        <v>0.0111177597446268-0.000280058491538236i</v>
      </c>
      <c r="L1247" t="str">
        <f t="shared" si="352"/>
        <v>0.00015-2.94421715167399i</v>
      </c>
      <c r="M1247" t="str">
        <f t="shared" si="353"/>
        <v>0.0004-0.519567732648352i</v>
      </c>
      <c r="N1247">
        <f t="shared" si="354"/>
        <v>89.781631636723986</v>
      </c>
      <c r="O1247">
        <f t="shared" si="355"/>
        <v>49.545420691372186</v>
      </c>
      <c r="P1247" s="3">
        <f t="shared" si="356"/>
        <v>49.545420691372186</v>
      </c>
      <c r="Q1247" s="3">
        <f t="shared" si="357"/>
        <v>-90.218368363276014</v>
      </c>
      <c r="R1247">
        <f t="shared" si="358"/>
        <v>89.781631636723986</v>
      </c>
      <c r="S1247">
        <f t="shared" si="359"/>
        <v>9.5845381258891721E-2</v>
      </c>
      <c r="T1247">
        <f t="shared" si="342"/>
        <v>49.545420691372186</v>
      </c>
    </row>
    <row r="1248" spans="1:20" x14ac:dyDescent="0.25">
      <c r="A1248">
        <f t="shared" si="343"/>
        <v>604.5027055937843</v>
      </c>
      <c r="B1248">
        <f t="shared" si="360"/>
        <v>96.209593707675509</v>
      </c>
      <c r="C1248" t="str">
        <f t="shared" si="344"/>
        <v>-1.14375833185851-298.964956853517i</v>
      </c>
      <c r="D1248" t="str">
        <f t="shared" si="345"/>
        <v>3.47812493918122-165.425691404545i</v>
      </c>
      <c r="E1248" t="str">
        <f t="shared" si="346"/>
        <v>162.469021848774+0.0702859619486681i</v>
      </c>
      <c r="F1248" t="str">
        <f t="shared" si="347"/>
        <v>2.42492491925373-1552.41407630526i</v>
      </c>
      <c r="G1248" t="str">
        <f t="shared" si="348"/>
        <v>0.999999997661289-0.0000483602163344022i</v>
      </c>
      <c r="H1248" t="str">
        <f t="shared" si="349"/>
        <v>1078.97970777834+20.2429035077316i</v>
      </c>
      <c r="I1248" t="str">
        <f t="shared" si="350"/>
        <v>96.0333732527079-4725.17200563683i</v>
      </c>
      <c r="K1248" t="str">
        <f t="shared" si="351"/>
        <v>0.0111177046512466-0.000281121283942527i</v>
      </c>
      <c r="L1248" t="str">
        <f t="shared" si="352"/>
        <v>0.00015-2.93307148004981i</v>
      </c>
      <c r="M1248" t="str">
        <f t="shared" si="353"/>
        <v>0.0004-0.517600849420555i</v>
      </c>
      <c r="N1248">
        <f t="shared" si="354"/>
        <v>89.780803054058666</v>
      </c>
      <c r="O1248">
        <f t="shared" si="355"/>
        <v>49.512469274188298</v>
      </c>
      <c r="P1248" s="3">
        <f t="shared" si="356"/>
        <v>49.512469274188298</v>
      </c>
      <c r="Q1248" s="3">
        <f t="shared" si="357"/>
        <v>-90.219196945941334</v>
      </c>
      <c r="R1248">
        <f t="shared" si="358"/>
        <v>89.780803054058666</v>
      </c>
      <c r="S1248">
        <f t="shared" si="359"/>
        <v>9.6209593707675511E-2</v>
      </c>
      <c r="T1248">
        <f t="shared" si="342"/>
        <v>49.512469274188298</v>
      </c>
    </row>
    <row r="1249" spans="1:20" x14ac:dyDescent="0.25">
      <c r="A1249">
        <f t="shared" si="343"/>
        <v>606.79981587504074</v>
      </c>
      <c r="B1249">
        <f t="shared" si="360"/>
        <v>96.575190163764674</v>
      </c>
      <c r="C1249" t="str">
        <f t="shared" si="344"/>
        <v>-1.14375090441748-297.832911912941i</v>
      </c>
      <c r="D1249" t="str">
        <f t="shared" si="345"/>
        <v>3.4781249387181-164.799456970165i</v>
      </c>
      <c r="E1249" t="str">
        <f t="shared" si="346"/>
        <v>162.46901793122+0.0705532256748455i</v>
      </c>
      <c r="F1249" t="str">
        <f t="shared" si="347"/>
        <v>2.42492491921054-1546.53723570254i</v>
      </c>
      <c r="G1249" t="str">
        <f t="shared" si="348"/>
        <v>0.999999997643481-0.0000485439851556085i</v>
      </c>
      <c r="H1249" t="str">
        <f t="shared" si="349"/>
        <v>1078.98220596973+20.3198346920401i</v>
      </c>
      <c r="I1249" t="str">
        <f t="shared" si="350"/>
        <v>96.033425954699-4707.29417663698i</v>
      </c>
      <c r="K1249" t="str">
        <f t="shared" si="351"/>
        <v>0.0111176491389281-0.000282188098610263i</v>
      </c>
      <c r="L1249" t="str">
        <f t="shared" si="352"/>
        <v>0.00015-2.92196800164356i</v>
      </c>
      <c r="M1249" t="str">
        <f t="shared" si="353"/>
        <v>0.0004-0.515641412054745i</v>
      </c>
      <c r="N1249">
        <f t="shared" si="354"/>
        <v>89.779971336696434</v>
      </c>
      <c r="O1249">
        <f t="shared" si="355"/>
        <v>49.479517799275996</v>
      </c>
      <c r="P1249" s="3">
        <f t="shared" si="356"/>
        <v>49.479517799275996</v>
      </c>
      <c r="Q1249" s="3">
        <f t="shared" si="357"/>
        <v>-90.220028663303566</v>
      </c>
      <c r="R1249">
        <f t="shared" si="358"/>
        <v>89.779971336696434</v>
      </c>
      <c r="S1249">
        <f t="shared" si="359"/>
        <v>9.6575190163764674E-2</v>
      </c>
      <c r="T1249">
        <f t="shared" si="342"/>
        <v>49.479517799275996</v>
      </c>
    </row>
    <row r="1250" spans="1:20" x14ac:dyDescent="0.25">
      <c r="A1250">
        <f t="shared" si="343"/>
        <v>609.10565517536588</v>
      </c>
      <c r="B1250">
        <f t="shared" si="360"/>
        <v>96.942175886386977</v>
      </c>
      <c r="C1250" t="str">
        <f t="shared" si="344"/>
        <v>-1.14374342049894-296.705151401764i</v>
      </c>
      <c r="D1250" t="str">
        <f t="shared" si="345"/>
        <v>3.47812493825148-164.175593231302i</v>
      </c>
      <c r="E1250" t="str">
        <f t="shared" si="346"/>
        <v>162.469013983909+0.0708215070275373i</v>
      </c>
      <c r="F1250" t="str">
        <f t="shared" si="347"/>
        <v>2.42492491916702-1540.68264255716i</v>
      </c>
      <c r="G1250" t="str">
        <f t="shared" si="348"/>
        <v>0.999999997625538-0.0000487284522983254i</v>
      </c>
      <c r="H1250" t="str">
        <f t="shared" si="349"/>
        <v>1078.98472319087+20.397058308091i</v>
      </c>
      <c r="I1250" t="str">
        <f t="shared" si="350"/>
        <v>96.0334790578947-4689.48406367561i</v>
      </c>
      <c r="K1250" t="str">
        <f t="shared" si="351"/>
        <v>0.0111175932044899-0.000283258950639246i</v>
      </c>
      <c r="L1250" t="str">
        <f t="shared" si="352"/>
        <v>0.00015-2.91090655672799i</v>
      </c>
      <c r="M1250" t="str">
        <f t="shared" si="353"/>
        <v>0.0004-0.513689392363763i</v>
      </c>
      <c r="N1250">
        <f t="shared" si="354"/>
        <v>89.779136472884545</v>
      </c>
      <c r="O1250">
        <f t="shared" si="355"/>
        <v>49.446566266196889</v>
      </c>
      <c r="P1250" s="3">
        <f t="shared" si="356"/>
        <v>49.446566266196889</v>
      </c>
      <c r="Q1250" s="3">
        <f t="shared" si="357"/>
        <v>-90.220863527115455</v>
      </c>
      <c r="R1250">
        <f t="shared" si="358"/>
        <v>89.779136472884545</v>
      </c>
      <c r="S1250">
        <f t="shared" si="359"/>
        <v>9.6942175886386983E-2</v>
      </c>
      <c r="T1250">
        <f t="shared" si="342"/>
        <v>49.446566266196889</v>
      </c>
    </row>
    <row r="1251" spans="1:20" x14ac:dyDescent="0.25">
      <c r="A1251">
        <f t="shared" si="343"/>
        <v>611.42025666503218</v>
      </c>
      <c r="B1251">
        <f t="shared" si="360"/>
        <v>97.310556154755247</v>
      </c>
      <c r="C1251" t="str">
        <f t="shared" si="344"/>
        <v>-1.14373587967407-295.581659096809i</v>
      </c>
      <c r="D1251" t="str">
        <f t="shared" si="345"/>
        <v>3.4781249377813-163.554091213465i</v>
      </c>
      <c r="E1251" t="str">
        <f t="shared" si="346"/>
        <v>162.469010006616+0.0710908098968836i</v>
      </c>
      <c r="F1251" t="str">
        <f t="shared" si="347"/>
        <v>2.42492491912319-1534.85021264884i</v>
      </c>
      <c r="G1251" t="str">
        <f t="shared" si="348"/>
        <v>0.999999997607458-0.0000489136204161747i</v>
      </c>
      <c r="H1251" t="str">
        <f t="shared" si="349"/>
        <v>1078.98725958676+20.4745754681916i</v>
      </c>
      <c r="I1251" t="str">
        <f t="shared" si="350"/>
        <v>96.0335325653502-4671.7414105486i</v>
      </c>
      <c r="K1251" t="str">
        <f t="shared" si="351"/>
        <v>0.0111175368447267-0.000284333855182532i</v>
      </c>
      <c r="L1251" t="str">
        <f t="shared" si="352"/>
        <v>0.00015-2.89988698618051i</v>
      </c>
      <c r="M1251" t="str">
        <f t="shared" si="353"/>
        <v>0.0004-0.511744762267149i</v>
      </c>
      <c r="N1251">
        <f t="shared" si="354"/>
        <v>89.778298450827322</v>
      </c>
      <c r="O1251">
        <f t="shared" si="355"/>
        <v>49.413614674509169</v>
      </c>
      <c r="P1251" s="3">
        <f t="shared" si="356"/>
        <v>49.413614674509169</v>
      </c>
      <c r="Q1251" s="3">
        <f t="shared" si="357"/>
        <v>-90.221701549172678</v>
      </c>
      <c r="R1251">
        <f t="shared" si="358"/>
        <v>89.778298450827322</v>
      </c>
      <c r="S1251">
        <f t="shared" si="359"/>
        <v>9.7310556154755243E-2</v>
      </c>
      <c r="T1251">
        <f t="shared" si="342"/>
        <v>49.413614674509169</v>
      </c>
    </row>
    <row r="1252" spans="1:20" x14ac:dyDescent="0.25">
      <c r="A1252">
        <f t="shared" si="343"/>
        <v>613.74365364035941</v>
      </c>
      <c r="B1252">
        <f t="shared" si="360"/>
        <v>97.680336268143321</v>
      </c>
      <c r="C1252" t="str">
        <f t="shared" si="344"/>
        <v>-1.14372828151088-294.46241883629i</v>
      </c>
      <c r="D1252" t="str">
        <f t="shared" si="345"/>
        <v>3.47812493730754-162.934941976139i</v>
      </c>
      <c r="E1252" t="str">
        <f t="shared" si="346"/>
        <v>162.469005999112+0.0713611381880215i</v>
      </c>
      <c r="F1252" t="str">
        <f t="shared" si="347"/>
        <v>2.42492491907902-1529.03986207611i</v>
      </c>
      <c r="G1252" t="str">
        <f t="shared" si="348"/>
        <v>0.99999999758924-0.0000490994921728617i</v>
      </c>
      <c r="H1252" t="str">
        <f t="shared" si="349"/>
        <v>1078.98981530352+20.5523872888883i</v>
      </c>
      <c r="I1252" t="str">
        <f t="shared" si="350"/>
        <v>96.0335864801438-4654.06596202226i</v>
      </c>
      <c r="K1252" t="str">
        <f t="shared" si="351"/>
        <v>0.0111174800564087-0.000285412827448598i</v>
      </c>
      <c r="L1252" t="str">
        <f t="shared" si="352"/>
        <v>0.00015-2.88890913148087i</v>
      </c>
      <c r="M1252" t="str">
        <f t="shared" si="353"/>
        <v>0.0004-0.509807493790743i</v>
      </c>
      <c r="N1252">
        <f t="shared" si="354"/>
        <v>89.777457258686141</v>
      </c>
      <c r="O1252">
        <f t="shared" si="355"/>
        <v>49.380663023767454</v>
      </c>
      <c r="P1252" s="3">
        <f t="shared" si="356"/>
        <v>49.380663023767454</v>
      </c>
      <c r="Q1252" s="3">
        <f t="shared" si="357"/>
        <v>-90.222542741313859</v>
      </c>
      <c r="R1252">
        <f t="shared" si="358"/>
        <v>89.777457258686141</v>
      </c>
      <c r="S1252">
        <f t="shared" si="359"/>
        <v>9.768033626814332E-2</v>
      </c>
      <c r="T1252">
        <f t="shared" si="342"/>
        <v>49.380663023767454</v>
      </c>
    </row>
    <row r="1253" spans="1:20" x14ac:dyDescent="0.25">
      <c r="A1253">
        <f t="shared" si="343"/>
        <v>616.07587952419283</v>
      </c>
      <c r="B1253">
        <f t="shared" si="360"/>
        <v>98.051521545962274</v>
      </c>
      <c r="C1253" t="str">
        <f t="shared" si="344"/>
        <v>-1.14372062557381-293.347414519599i</v>
      </c>
      <c r="D1253" t="str">
        <f t="shared" si="345"/>
        <v>3.47812493683018-162.318136612654i</v>
      </c>
      <c r="E1253" t="str">
        <f t="shared" si="346"/>
        <v>162.46900196117+0.0716324958212408i</v>
      </c>
      <c r="F1253" t="str">
        <f t="shared" si="347"/>
        <v>2.4249249190345-1523.25150725513i</v>
      </c>
      <c r="G1253" t="str">
        <f t="shared" si="348"/>
        <v>0.999999997570883-0.0000492860702422138i</v>
      </c>
      <c r="H1253" t="str">
        <f t="shared" si="349"/>
        <v>1078.99239048838+20.6304948909816i</v>
      </c>
      <c r="I1253" t="str">
        <f t="shared" si="350"/>
        <v>96.0336408053729-4636.45746382969i</v>
      </c>
      <c r="K1253" t="str">
        <f t="shared" si="351"/>
        <v>0.0111174228362818-0.000286495882701526i</v>
      </c>
      <c r="L1253" t="str">
        <f t="shared" si="352"/>
        <v>0.00015-2.87797283470898i</v>
      </c>
      <c r="M1253" t="str">
        <f t="shared" si="353"/>
        <v>0.0004-0.507877559066291i</v>
      </c>
      <c r="N1253">
        <f t="shared" si="354"/>
        <v>89.776612884579293</v>
      </c>
      <c r="O1253">
        <f t="shared" si="355"/>
        <v>49.347711313523277</v>
      </c>
      <c r="P1253" s="3">
        <f t="shared" si="356"/>
        <v>49.347711313523277</v>
      </c>
      <c r="Q1253" s="3">
        <f t="shared" si="357"/>
        <v>-90.223387115420707</v>
      </c>
      <c r="R1253">
        <f t="shared" si="358"/>
        <v>89.776612884579293</v>
      </c>
      <c r="S1253">
        <f t="shared" si="359"/>
        <v>9.8051521545962278E-2</v>
      </c>
      <c r="T1253">
        <f t="shared" si="342"/>
        <v>49.347711313523277</v>
      </c>
    </row>
    <row r="1254" spans="1:20" x14ac:dyDescent="0.25">
      <c r="A1254">
        <f t="shared" si="343"/>
        <v>618.41696786638477</v>
      </c>
      <c r="B1254">
        <f t="shared" si="360"/>
        <v>98.424117327836939</v>
      </c>
      <c r="C1254" t="str">
        <f t="shared" si="344"/>
        <v>-1.14371291142441-292.236630107059i</v>
      </c>
      <c r="D1254" t="str">
        <f t="shared" si="345"/>
        <v>3.47812493634917-161.703666250059i</v>
      </c>
      <c r="E1254" t="str">
        <f t="shared" si="346"/>
        <v>162.468997892558+0.0719048867319455i</v>
      </c>
      <c r="F1254" t="str">
        <f t="shared" si="347"/>
        <v>2.42492491898964-1517.48506491848i</v>
      </c>
      <c r="G1254" t="str">
        <f t="shared" si="348"/>
        <v>0.999999997552387-0.0000494733573082192i</v>
      </c>
      <c r="H1254" t="str">
        <f t="shared" si="349"/>
        <v>1078.99498528972+20.7088993995447i</v>
      </c>
      <c r="I1254" t="str">
        <f t="shared" si="350"/>
        <v>96.0336955441641-4618.91566266722i</v>
      </c>
      <c r="K1254" t="str">
        <f t="shared" si="351"/>
        <v>0.0111173651810672-0.000287583036261204i</v>
      </c>
      <c r="L1254" t="str">
        <f t="shared" si="352"/>
        <v>0.00015-2.86707793854252i</v>
      </c>
      <c r="M1254" t="str">
        <f t="shared" si="353"/>
        <v>0.0004-0.505954930331032i</v>
      </c>
      <c r="N1254">
        <f t="shared" si="354"/>
        <v>89.77576531658174</v>
      </c>
      <c r="O1254">
        <f t="shared" si="355"/>
        <v>49.314759543324634</v>
      </c>
      <c r="P1254" s="3">
        <f t="shared" si="356"/>
        <v>49.314759543324634</v>
      </c>
      <c r="Q1254" s="3">
        <f t="shared" si="357"/>
        <v>-90.22423468341826</v>
      </c>
      <c r="R1254">
        <f t="shared" si="358"/>
        <v>89.77576531658174</v>
      </c>
      <c r="S1254">
        <f t="shared" si="359"/>
        <v>9.8424117327836944E-2</v>
      </c>
      <c r="T1254">
        <f t="shared" si="342"/>
        <v>49.314759543324634</v>
      </c>
    </row>
    <row r="1255" spans="1:20" x14ac:dyDescent="0.25">
      <c r="A1255">
        <f t="shared" si="343"/>
        <v>620.766952344277</v>
      </c>
      <c r="B1255">
        <f t="shared" si="360"/>
        <v>98.798128973682722</v>
      </c>
      <c r="C1255" t="str">
        <f t="shared" si="344"/>
        <v>-1.14370513862053-291.130049619697i</v>
      </c>
      <c r="D1255" t="str">
        <f t="shared" si="345"/>
        <v>3.4781249358645-161.09152204899i</v>
      </c>
      <c r="E1255" t="str">
        <f t="shared" si="346"/>
        <v>162.468993793044+0.0721783148708007i</v>
      </c>
      <c r="F1255" t="str">
        <f t="shared" si="347"/>
        <v>2.42492491894445-1511.74045211395i</v>
      </c>
      <c r="G1255" t="str">
        <f t="shared" si="348"/>
        <v>0.99999999753375-0.0000496613560650649i</v>
      </c>
      <c r="H1255" t="str">
        <f t="shared" si="349"/>
        <v>1078.997599857+20.7876019439378i</v>
      </c>
      <c r="I1255" t="str">
        <f t="shared" si="350"/>
        <v>96.0337506996631-4601.44030619041i</v>
      </c>
      <c r="K1255" t="str">
        <f t="shared" si="351"/>
        <v>0.0111173070874613-0.000288674303503499i</v>
      </c>
      <c r="L1255" t="str">
        <f t="shared" si="352"/>
        <v>0.00015-2.85622428625476i</v>
      </c>
      <c r="M1255" t="str">
        <f t="shared" si="353"/>
        <v>0.0004-0.504039579927309i</v>
      </c>
      <c r="N1255">
        <f t="shared" si="354"/>
        <v>89.774914542725014</v>
      </c>
      <c r="O1255">
        <f t="shared" si="355"/>
        <v>49.281807712716059</v>
      </c>
      <c r="P1255" s="3">
        <f t="shared" si="356"/>
        <v>49.281807712716059</v>
      </c>
      <c r="Q1255" s="3">
        <f t="shared" si="357"/>
        <v>-90.225085457274986</v>
      </c>
      <c r="R1255">
        <f t="shared" si="358"/>
        <v>89.774914542725014</v>
      </c>
      <c r="S1255">
        <f t="shared" si="359"/>
        <v>9.8798128973682717E-2</v>
      </c>
      <c r="T1255">
        <f t="shared" si="342"/>
        <v>49.281807712716059</v>
      </c>
    </row>
    <row r="1256" spans="1:20" x14ac:dyDescent="0.25">
      <c r="A1256">
        <f t="shared" si="343"/>
        <v>623.1258667631854</v>
      </c>
      <c r="B1256">
        <f t="shared" si="360"/>
        <v>99.173561863782723</v>
      </c>
      <c r="C1256" t="str">
        <f t="shared" si="344"/>
        <v>-1.14369730671696-290.027657139019i</v>
      </c>
      <c r="D1256" t="str">
        <f t="shared" si="345"/>
        <v>3.47812493537615-160.481695203549i</v>
      </c>
      <c r="E1256" t="str">
        <f t="shared" si="346"/>
        <v>162.468989662393+0.0724527842037397i</v>
      </c>
      <c r="F1256" t="str">
        <f t="shared" si="347"/>
        <v>2.42492491889893-1506.01758620335i</v>
      </c>
      <c r="G1256" t="str">
        <f t="shared" si="348"/>
        <v>0.99999999751497-0.0000498500692171759i</v>
      </c>
      <c r="H1256" t="str">
        <f t="shared" si="349"/>
        <v>1079.00023434086+20.8666036578261i</v>
      </c>
      <c r="I1256" t="str">
        <f t="shared" si="350"/>
        <v>96.0338062750426-4584.03114301079i</v>
      </c>
      <c r="K1256" t="str">
        <f t="shared" si="351"/>
        <v>0.0111172485521355-0.000289769699860454i</v>
      </c>
      <c r="L1256" t="str">
        <f t="shared" si="352"/>
        <v>0.00015-2.84541172171224i</v>
      </c>
      <c r="M1256" t="str">
        <f t="shared" si="353"/>
        <v>0.0004-0.502131480302161i</v>
      </c>
      <c r="N1256">
        <f t="shared" si="354"/>
        <v>89.77406055099712</v>
      </c>
      <c r="O1256">
        <f t="shared" si="355"/>
        <v>49.248855821238742</v>
      </c>
      <c r="P1256" s="3">
        <f t="shared" si="356"/>
        <v>49.248855821238742</v>
      </c>
      <c r="Q1256" s="3">
        <f t="shared" si="357"/>
        <v>-90.22593944900288</v>
      </c>
      <c r="R1256">
        <f t="shared" si="358"/>
        <v>89.77406055099712</v>
      </c>
      <c r="S1256">
        <f t="shared" si="359"/>
        <v>9.9173561863782719E-2</v>
      </c>
      <c r="T1256">
        <f t="shared" si="342"/>
        <v>49.248855821238742</v>
      </c>
    </row>
    <row r="1257" spans="1:20" x14ac:dyDescent="0.25">
      <c r="A1257">
        <f t="shared" si="343"/>
        <v>625.49374505688547</v>
      </c>
      <c r="B1257">
        <f t="shared" si="360"/>
        <v>99.550421398865097</v>
      </c>
      <c r="C1257" t="str">
        <f t="shared" si="344"/>
        <v>-1.14368941526495-288.929436806773i</v>
      </c>
      <c r="D1257" t="str">
        <f t="shared" si="345"/>
        <v>3.47812493488407-159.874176941171i</v>
      </c>
      <c r="E1257" t="str">
        <f t="shared" si="346"/>
        <v>162.46898550037+0.072728298712077i</v>
      </c>
      <c r="F1257" t="str">
        <f t="shared" si="347"/>
        <v>2.42492491885303-1500.31638486133i</v>
      </c>
      <c r="G1257" t="str">
        <f t="shared" si="348"/>
        <v>0.999999997496049-0.0000500394994792543i</v>
      </c>
      <c r="H1257" t="str">
        <f t="shared" si="349"/>
        <v>1079.00288889309+20.9459056791952i</v>
      </c>
      <c r="I1257" t="str">
        <f t="shared" si="350"/>
        <v>96.0338622734971-4566.68792269214i</v>
      </c>
      <c r="K1257" t="str">
        <f t="shared" si="351"/>
        <v>0.0111171895717359-0.000290869240820467i</v>
      </c>
      <c r="L1257" t="str">
        <f t="shared" si="352"/>
        <v>0.00015-2.83464008937263i</v>
      </c>
      <c r="M1257" t="str">
        <f t="shared" si="353"/>
        <v>0.0004-0.500230604006934i</v>
      </c>
      <c r="N1257">
        <f t="shared" si="354"/>
        <v>89.773203329342394</v>
      </c>
      <c r="O1257">
        <f t="shared" si="355"/>
        <v>49.215903868430274</v>
      </c>
      <c r="P1257" s="3">
        <f t="shared" si="356"/>
        <v>49.215903868430274</v>
      </c>
      <c r="Q1257" s="3">
        <f t="shared" si="357"/>
        <v>-90.226796670657606</v>
      </c>
      <c r="R1257">
        <f t="shared" si="358"/>
        <v>89.773203329342394</v>
      </c>
      <c r="S1257">
        <f t="shared" si="359"/>
        <v>9.9550421398865094E-2</v>
      </c>
      <c r="T1257">
        <f t="shared" si="342"/>
        <v>49.215903868430274</v>
      </c>
    </row>
    <row r="1258" spans="1:20" x14ac:dyDescent="0.25">
      <c r="A1258">
        <f t="shared" si="343"/>
        <v>627.87062128810169</v>
      </c>
      <c r="B1258">
        <f t="shared" si="360"/>
        <v>99.928713000180792</v>
      </c>
      <c r="C1258" t="str">
        <f t="shared" si="344"/>
        <v>-1.14368146381232-287.835372824731i</v>
      </c>
      <c r="D1258" t="str">
        <f t="shared" si="345"/>
        <v>3.47812493438825-159.268958522501i</v>
      </c>
      <c r="E1258" t="str">
        <f t="shared" si="346"/>
        <v>162.468981306738+0.073004862392525i</v>
      </c>
      <c r="F1258" t="str">
        <f t="shared" si="347"/>
        <v>2.42492491880679-1494.6367660742i</v>
      </c>
      <c r="G1258" t="str">
        <f t="shared" si="348"/>
        <v>0.999999997476982-0.0000502296495763178i</v>
      </c>
      <c r="H1258" t="str">
        <f t="shared" si="349"/>
        <v>1079.00556366661+21.0255091503681i</v>
      </c>
      <c r="I1258" t="str">
        <f t="shared" si="350"/>
        <v>96.0339186982467-4549.41039574674i</v>
      </c>
      <c r="K1258" t="str">
        <f t="shared" si="351"/>
        <v>0.0111171301428834-0.000291972941928489i</v>
      </c>
      <c r="L1258" t="str">
        <f t="shared" si="352"/>
        <v>0.00015-2.82390923428236i</v>
      </c>
      <c r="M1258" t="str">
        <f t="shared" si="353"/>
        <v>0.0004-0.498336923696887i</v>
      </c>
      <c r="N1258">
        <f t="shared" si="354"/>
        <v>89.772342865661287</v>
      </c>
      <c r="O1258">
        <f t="shared" si="355"/>
        <v>49.182951853824918</v>
      </c>
      <c r="P1258" s="3">
        <f t="shared" si="356"/>
        <v>49.182951853824918</v>
      </c>
      <c r="Q1258" s="3">
        <f t="shared" si="357"/>
        <v>-90.227657134338713</v>
      </c>
      <c r="R1258">
        <f t="shared" si="358"/>
        <v>89.772342865661287</v>
      </c>
      <c r="S1258">
        <f t="shared" si="359"/>
        <v>9.9928713000180788E-2</v>
      </c>
      <c r="T1258">
        <f t="shared" si="342"/>
        <v>49.182951853824918</v>
      </c>
    </row>
    <row r="1259" spans="1:20" x14ac:dyDescent="0.25">
      <c r="A1259">
        <f t="shared" si="343"/>
        <v>630.25652964899643</v>
      </c>
      <c r="B1259">
        <f t="shared" si="360"/>
        <v>100.30844210958148</v>
      </c>
      <c r="C1259" t="str">
        <f t="shared" si="344"/>
        <v>-1.14367345190365-286.745449454455i</v>
      </c>
      <c r="D1259" t="str">
        <f t="shared" si="345"/>
        <v>3.47812493388866-158.666031241271i</v>
      </c>
      <c r="E1259" t="str">
        <f t="shared" si="346"/>
        <v>162.468977081257+0.0732824792572486i</v>
      </c>
      <c r="F1259" t="str">
        <f t="shared" si="347"/>
        <v>2.42492491876021-1488.97864813873i</v>
      </c>
      <c r="G1259" t="str">
        <f t="shared" si="348"/>
        <v>0.999999997457771-0.0000504205222437392i</v>
      </c>
      <c r="H1259" t="str">
        <f t="shared" si="349"/>
        <v>1079.00825881552+21.1054152180218i</v>
      </c>
      <c r="I1259" t="str">
        <f t="shared" si="350"/>
        <v>96.0339755525344-4532.19831363194i</v>
      </c>
      <c r="K1259" t="str">
        <f t="shared" si="351"/>
        <v>0.0111170702621732-0.000293080818786204i</v>
      </c>
      <c r="L1259" t="str">
        <f t="shared" si="352"/>
        <v>0.00015-2.81321900207447i</v>
      </c>
      <c r="M1259" t="str">
        <f t="shared" si="353"/>
        <v>0.0004-0.49645041213079i</v>
      </c>
      <c r="N1259">
        <f t="shared" si="354"/>
        <v>89.771479147810254</v>
      </c>
      <c r="O1259">
        <f t="shared" si="355"/>
        <v>49.149999776953379</v>
      </c>
      <c r="P1259" s="3">
        <f t="shared" si="356"/>
        <v>49.149999776953379</v>
      </c>
      <c r="Q1259" s="3">
        <f t="shared" si="357"/>
        <v>-90.228520852189746</v>
      </c>
      <c r="R1259">
        <f t="shared" si="358"/>
        <v>89.771479147810254</v>
      </c>
      <c r="S1259">
        <f t="shared" si="359"/>
        <v>0.10030844210958148</v>
      </c>
      <c r="T1259">
        <f t="shared" si="342"/>
        <v>49.149999776953379</v>
      </c>
    </row>
    <row r="1260" spans="1:20" x14ac:dyDescent="0.25">
      <c r="A1260">
        <f t="shared" si="343"/>
        <v>632.65150446166263</v>
      </c>
      <c r="B1260">
        <f t="shared" si="360"/>
        <v>100.68961418959789</v>
      </c>
      <c r="C1260" t="str">
        <f t="shared" si="344"/>
        <v>-1.14366537907996-285.65965101706i</v>
      </c>
      <c r="D1260" t="str">
        <f t="shared" si="345"/>
        <v>3.47812493338525-158.065386424168i</v>
      </c>
      <c r="E1260" t="str">
        <f t="shared" si="346"/>
        <v>162.468972823685+0.0735611533339938i</v>
      </c>
      <c r="F1260" t="str">
        <f t="shared" si="347"/>
        <v>2.42492491871327-1483.34194966101i</v>
      </c>
      <c r="G1260" t="str">
        <f t="shared" si="348"/>
        <v>0.999999997438413-0.0000506121202272857i</v>
      </c>
      <c r="H1260" t="str">
        <f t="shared" si="349"/>
        <v>1079.01097449511+21.1856250332049i</v>
      </c>
      <c r="I1260" t="str">
        <f t="shared" si="350"/>
        <v>96.0340328396336-4515.05142874667i</v>
      </c>
      <c r="K1260" t="str">
        <f t="shared" si="351"/>
        <v>0.0111170099261746-0.000294192887052223i</v>
      </c>
      <c r="L1260" t="str">
        <f t="shared" si="352"/>
        <v>0.00015-2.8025692389664i</v>
      </c>
      <c r="M1260" t="str">
        <f t="shared" si="353"/>
        <v>0.0004-0.494571042170542i</v>
      </c>
      <c r="N1260">
        <f t="shared" si="354"/>
        <v>89.770612163601626</v>
      </c>
      <c r="O1260">
        <f t="shared" si="355"/>
        <v>49.117047637342459</v>
      </c>
      <c r="P1260" s="3">
        <f t="shared" si="356"/>
        <v>49.117047637342459</v>
      </c>
      <c r="Q1260" s="3">
        <f t="shared" si="357"/>
        <v>-90.229387836398374</v>
      </c>
      <c r="R1260">
        <f t="shared" si="358"/>
        <v>89.770612163601626</v>
      </c>
      <c r="S1260">
        <f t="shared" si="359"/>
        <v>0.10068961418959789</v>
      </c>
      <c r="T1260">
        <f t="shared" ref="T1260:T1323" si="361">P1260</f>
        <v>49.117047637342459</v>
      </c>
    </row>
    <row r="1261" spans="1:20" x14ac:dyDescent="0.25">
      <c r="A1261">
        <f t="shared" ref="A1261:A1324" si="362">2*PI()*B1261</f>
        <v>635.05558017861699</v>
      </c>
      <c r="B1261">
        <f t="shared" si="360"/>
        <v>101.07223472351836</v>
      </c>
      <c r="C1261" t="str">
        <f t="shared" ref="C1261:C1324" si="363">IMPRODUCT(D1261,E1261,$C$40,,K1261,$C$41)</f>
        <v>-1.14365724487878-284.577961893019i</v>
      </c>
      <c r="D1261" t="str">
        <f t="shared" ref="D1261:D1324" si="364">IMDIV(IMPRODUCT($C$37,$C$38,COMPLEX(1,A1261/$C$38)),IMSUM(-1*A1261*A1261/$C$39,COMPLEX(0,1*A1261)))</f>
        <v>3.47812493287802-157.467015430715i</v>
      </c>
      <c r="E1261" t="str">
        <f t="shared" ref="E1261:E1324" si="365">IMDIV(IMPRODUCT(IMSUM(F1261,G1261),$C$29,H1261),IMSUM(1,I1261))</f>
        <v>162.468968533781+0.073840888666021i</v>
      </c>
      <c r="F1261" t="str">
        <f t="shared" ref="F1261:F1324" si="366">IMDIV(IMPRODUCT($C$14,$C$15,COMPLEX(1,A1261/$C$15)),IMSUM(-1*A1261*A1261/$C$16,COMPLEX(0,A1261)))</f>
        <v>2.42492491866598-1477.72658955522i</v>
      </c>
      <c r="G1261" t="str">
        <f t="shared" ref="G1261:G1324" si="367">IMDIV(1,COMPLEX(1,A1261*$C$9*$C$10))</f>
        <v>0.999999997418908-0.0000508044462831585i</v>
      </c>
      <c r="H1261" t="str">
        <f t="shared" ref="H1261:H1324" si="368">IMDIV($C$3,IMSUM(K1261,COMPLEX(0,$C$28*A1261)))</f>
        <v>1079.01371086183+21.2661397513521i</v>
      </c>
      <c r="I1261" t="str">
        <f t="shared" ref="I1261:I1324" si="369">IMPRODUCT(F1261,$C$29,H1261,$C$31)</f>
        <v>96.0340905628341-4497.9694944275i</v>
      </c>
      <c r="K1261" t="str">
        <f t="shared" ref="K1261:K1324" si="370">IF($C$26&lt;=0,IMDIV(1,IMSUM(IMDIV(1,L1261),1/$C$18)),IMDIV(1,IMSUM(IMDIV(1,L1261),1/$C$18,IMDIV(1,M1261))))</f>
        <v>0.0111169491314312-0.00029530916244227i</v>
      </c>
      <c r="L1261" t="str">
        <f t="shared" ref="L1261:L1324" si="371">IMSUM($C$21/$C$22,IMDIV(1,COMPLEX(0,$C$20*$C$22*A1261)))</f>
        <v>0.00015-2.79195979175772i</v>
      </c>
      <c r="M1261" t="str">
        <f t="shared" ref="M1261:M1324" si="372">IMSUM($C$25/$C$26,IMDIV(1,COMPLEX(0,$C$24*$C$26*A1261)))</f>
        <v>0.0004-0.492698786780775i</v>
      </c>
      <c r="N1261">
        <f t="shared" ref="N1261:N1324" si="373">ABS(R1261)</f>
        <v>89.769741900803481</v>
      </c>
      <c r="O1261">
        <f t="shared" ref="O1261:O1324" si="374">ABS(P1261)</f>
        <v>49.084095434515959</v>
      </c>
      <c r="P1261" s="3">
        <f t="shared" ref="P1261:P1324" si="375">20*LOG10(IMABS(C1261))</f>
        <v>49.084095434515959</v>
      </c>
      <c r="Q1261" s="3">
        <f t="shared" ref="Q1261:Q1324" si="376">IMARGUMENT(C1261)*180/PI()</f>
        <v>-90.230258099196519</v>
      </c>
      <c r="R1261">
        <f t="shared" ref="R1261:R1324" si="377">IF(Q1261&lt;0,Q1261+180,Q1261-180)</f>
        <v>89.769741900803481</v>
      </c>
      <c r="S1261">
        <f t="shared" ref="S1261:S1324" si="378">B1261/1000</f>
        <v>0.10107223472351837</v>
      </c>
      <c r="T1261">
        <f t="shared" si="361"/>
        <v>49.084095434515959</v>
      </c>
    </row>
    <row r="1262" spans="1:20" x14ac:dyDescent="0.25">
      <c r="A1262">
        <f t="shared" si="362"/>
        <v>637.46879138329575</v>
      </c>
      <c r="B1262">
        <f t="shared" ref="B1262:B1325" si="379">B1261*(1+B$42)</f>
        <v>101.45630921546774</v>
      </c>
      <c r="C1262" t="str">
        <f t="shared" si="363"/>
        <v>-1.1436490488342-283.500366521896i</v>
      </c>
      <c r="D1262" t="str">
        <f t="shared" si="364"/>
        <v>3.47812493236693-156.870909653144i</v>
      </c>
      <c r="E1262" t="str">
        <f t="shared" si="365"/>
        <v>162.468964211297+0.0741216893123481i</v>
      </c>
      <c r="F1262" t="str">
        <f t="shared" si="366"/>
        <v>2.42492491861831-1472.13248704253i</v>
      </c>
      <c r="G1262" t="str">
        <f t="shared" si="367"/>
        <v>0.999999997399255-0.0000509975031780322i</v>
      </c>
      <c r="H1262" t="str">
        <f t="shared" si="368"/>
        <v>1079.01646807335+21.3469605323039i</v>
      </c>
      <c r="I1262" t="str">
        <f t="shared" si="369"/>
        <v>96.034148725459-4480.9522649456i</v>
      </c>
      <c r="K1262" t="str">
        <f t="shared" si="370"/>
        <v>0.0111168878744601-0.000296429660729376i</v>
      </c>
      <c r="L1262" t="str">
        <f t="shared" si="371"/>
        <v>0.00015-2.78139050782797i</v>
      </c>
      <c r="M1262" t="str">
        <f t="shared" si="372"/>
        <v>0.0004-0.490833619028467i</v>
      </c>
      <c r="N1262">
        <f t="shared" si="373"/>
        <v>89.768868347139417</v>
      </c>
      <c r="O1262">
        <f t="shared" si="374"/>
        <v>49.051143167993338</v>
      </c>
      <c r="P1262" s="3">
        <f t="shared" si="375"/>
        <v>49.051143167993338</v>
      </c>
      <c r="Q1262" s="3">
        <f t="shared" si="376"/>
        <v>-90.231131652860583</v>
      </c>
      <c r="R1262">
        <f t="shared" si="377"/>
        <v>89.768868347139417</v>
      </c>
      <c r="S1262">
        <f t="shared" si="378"/>
        <v>0.10145630921546774</v>
      </c>
      <c r="T1262">
        <f t="shared" si="361"/>
        <v>49.051143167993338</v>
      </c>
    </row>
    <row r="1263" spans="1:20" x14ac:dyDescent="0.25">
      <c r="A1263">
        <f t="shared" si="362"/>
        <v>639.89117279055222</v>
      </c>
      <c r="B1263">
        <f t="shared" si="379"/>
        <v>101.84184319048651</v>
      </c>
      <c r="C1263" t="str">
        <f t="shared" si="363"/>
        <v>-1.14364079047672-282.426849402172i</v>
      </c>
      <c r="D1263" t="str">
        <f t="shared" si="364"/>
        <v>3.47812493185193-156.277060516274i</v>
      </c>
      <c r="E1263" t="str">
        <f t="shared" si="365"/>
        <v>162.468959855988+0.0744035593476658i</v>
      </c>
      <c r="F1263" t="str">
        <f t="shared" si="366"/>
        <v>2.42492491857029-1466.55956164991i</v>
      </c>
      <c r="G1263" t="str">
        <f t="shared" si="367"/>
        <v>0.999999997379451-0.0000511912936890949i</v>
      </c>
      <c r="H1263" t="str">
        <f t="shared" si="368"/>
        <v>1079.01924628851+21.4280885403201i</v>
      </c>
      <c r="I1263" t="str">
        <f t="shared" si="369"/>
        <v>96.0342073308489-4463.99949550278i</v>
      </c>
      <c r="K1263" t="str">
        <f t="shared" si="370"/>
        <v>0.0111168261517525-0.000297554397744066i</v>
      </c>
      <c r="L1263" t="str">
        <f t="shared" si="371"/>
        <v>0.00015-2.77086123513447i</v>
      </c>
      <c r="M1263" t="str">
        <f t="shared" si="372"/>
        <v>0.0004-0.488975512082551i</v>
      </c>
      <c r="N1263">
        <f t="shared" si="373"/>
        <v>89.767991490288509</v>
      </c>
      <c r="O1263">
        <f t="shared" si="374"/>
        <v>49.018190837291257</v>
      </c>
      <c r="P1263" s="3">
        <f t="shared" si="375"/>
        <v>49.018190837291257</v>
      </c>
      <c r="Q1263" s="3">
        <f t="shared" si="376"/>
        <v>-90.232008509711491</v>
      </c>
      <c r="R1263">
        <f t="shared" si="377"/>
        <v>89.767991490288509</v>
      </c>
      <c r="S1263">
        <f t="shared" si="378"/>
        <v>0.10184184319048652</v>
      </c>
      <c r="T1263">
        <f t="shared" si="361"/>
        <v>49.018190837291257</v>
      </c>
    </row>
    <row r="1264" spans="1:20" x14ac:dyDescent="0.25">
      <c r="A1264">
        <f t="shared" si="362"/>
        <v>642.32275924715634</v>
      </c>
      <c r="B1264">
        <f t="shared" si="379"/>
        <v>102.22884219461037</v>
      </c>
      <c r="C1264" t="str">
        <f t="shared" si="363"/>
        <v>-1.14363246933336-281.357395090979i</v>
      </c>
      <c r="D1264" t="str">
        <f t="shared" si="364"/>
        <v>3.47812493133303-155.685459477386i</v>
      </c>
      <c r="E1264" t="str">
        <f t="shared" si="365"/>
        <v>162.468955467607+0.0746865028624351i</v>
      </c>
      <c r="F1264" t="str">
        <f t="shared" si="366"/>
        <v>2.4249249185219-1461.00773320893i</v>
      </c>
      <c r="G1264" t="str">
        <f t="shared" si="367"/>
        <v>0.999999997359498-0.0000513858206040881i</v>
      </c>
      <c r="H1264" t="str">
        <f t="shared" si="368"/>
        <v>1079.02204566739+21.5095249441003i</v>
      </c>
      <c r="I1264" t="str">
        <f t="shared" si="369"/>
        <v>96.0342663823741-4447.11094222813i</v>
      </c>
      <c r="K1264" t="str">
        <f t="shared" si="370"/>
        <v>0.0111167639597726-0.000298683389374549i</v>
      </c>
      <c r="L1264" t="str">
        <f t="shared" si="371"/>
        <v>0.00015-2.76037182221007i</v>
      </c>
      <c r="M1264" t="str">
        <f t="shared" si="372"/>
        <v>0.0004-0.487124439213542i</v>
      </c>
      <c r="N1264">
        <f t="shared" si="373"/>
        <v>89.767111317885082</v>
      </c>
      <c r="O1264">
        <f t="shared" si="374"/>
        <v>48.985238441922199</v>
      </c>
      <c r="P1264" s="3">
        <f t="shared" si="375"/>
        <v>48.985238441922199</v>
      </c>
      <c r="Q1264" s="3">
        <f t="shared" si="376"/>
        <v>-90.232888682114918</v>
      </c>
      <c r="R1264">
        <f t="shared" si="377"/>
        <v>89.767111317885082</v>
      </c>
      <c r="S1264">
        <f t="shared" si="378"/>
        <v>0.10222884219461037</v>
      </c>
      <c r="T1264">
        <f t="shared" si="361"/>
        <v>48.985238441922199</v>
      </c>
    </row>
    <row r="1265" spans="1:20" x14ac:dyDescent="0.25">
      <c r="A1265">
        <f t="shared" si="362"/>
        <v>644.76358573229561</v>
      </c>
      <c r="B1265">
        <f t="shared" si="379"/>
        <v>102.61731179494988</v>
      </c>
      <c r="C1265" t="str">
        <f t="shared" si="363"/>
        <v>-1.14362408492744-280.291988203893i</v>
      </c>
      <c r="D1265" t="str">
        <f t="shared" si="364"/>
        <v>3.47812493081015-155.096098026099i</v>
      </c>
      <c r="E1265" t="str">
        <f t="shared" si="365"/>
        <v>162.468951045901+0.0749705239630385i</v>
      </c>
      <c r="F1265" t="str">
        <f t="shared" si="366"/>
        <v>2.42492491847315-1455.47692185469i</v>
      </c>
      <c r="G1265" t="str">
        <f t="shared" si="367"/>
        <v>0.999999997339391-0.0000515810867213465i</v>
      </c>
      <c r="H1265" t="str">
        <f t="shared" si="368"/>
        <v>1079.02486637127+21.5912709167988i</v>
      </c>
      <c r="I1265" t="str">
        <f t="shared" si="369"/>
        <v>96.0343258834312-4430.28636217458i</v>
      </c>
      <c r="K1265" t="str">
        <f t="shared" si="370"/>
        <v>0.0111167012949581-0.000299816651566914i</v>
      </c>
      <c r="L1265" t="str">
        <f t="shared" si="371"/>
        <v>0.00015-2.74992211816105i</v>
      </c>
      <c r="M1265" t="str">
        <f t="shared" si="372"/>
        <v>0.0004-0.485280373793126i</v>
      </c>
      <c r="N1265">
        <f t="shared" si="373"/>
        <v>89.766227817518683</v>
      </c>
      <c r="O1265">
        <f t="shared" si="374"/>
        <v>48.952285981394908</v>
      </c>
      <c r="P1265" s="3">
        <f t="shared" si="375"/>
        <v>48.952285981394908</v>
      </c>
      <c r="Q1265" s="3">
        <f t="shared" si="376"/>
        <v>-90.233772182481317</v>
      </c>
      <c r="R1265">
        <f t="shared" si="377"/>
        <v>89.766227817518683</v>
      </c>
      <c r="S1265">
        <f t="shared" si="378"/>
        <v>0.10261731179494989</v>
      </c>
      <c r="T1265">
        <f t="shared" si="361"/>
        <v>48.952285981394908</v>
      </c>
    </row>
    <row r="1266" spans="1:20" x14ac:dyDescent="0.25">
      <c r="A1266">
        <f t="shared" si="362"/>
        <v>647.21368735807835</v>
      </c>
      <c r="B1266">
        <f t="shared" si="379"/>
        <v>103.00725757977069</v>
      </c>
      <c r="C1266" t="str">
        <f t="shared" si="363"/>
        <v>-1.14361563677888-279.23061341472i</v>
      </c>
      <c r="D1266" t="str">
        <f t="shared" si="364"/>
        <v>3.47812493028332-154.508967684253i</v>
      </c>
      <c r="E1266" t="str">
        <f t="shared" si="365"/>
        <v>162.468946590617+0.0752556267716525i</v>
      </c>
      <c r="F1266" t="str">
        <f t="shared" si="366"/>
        <v>2.42492491842403-1449.96704802462i</v>
      </c>
      <c r="G1266" t="str">
        <f t="shared" si="367"/>
        <v>0.999999997319132-0.0000517770948498388i</v>
      </c>
      <c r="H1266" t="str">
        <f t="shared" si="368"/>
        <v>1079.02770856268+21.6733276360422i</v>
      </c>
      <c r="I1266" t="str">
        <f t="shared" si="369"/>
        <v>96.0343858374423-4413.52551331538i</v>
      </c>
      <c r="K1266" t="str">
        <f t="shared" si="370"/>
        <v>0.0111166381537196-0.000300954200325315i</v>
      </c>
      <c r="L1266" t="str">
        <f t="shared" si="371"/>
        <v>0.00015-2.73951197266493i</v>
      </c>
      <c r="M1266" t="str">
        <f t="shared" si="372"/>
        <v>0.0004-0.48344328929381i</v>
      </c>
      <c r="N1266">
        <f t="shared" si="373"/>
        <v>89.765340976733739</v>
      </c>
      <c r="O1266">
        <f t="shared" si="374"/>
        <v>48.919333455214598</v>
      </c>
      <c r="P1266" s="3">
        <f t="shared" si="375"/>
        <v>48.919333455214598</v>
      </c>
      <c r="Q1266" s="3">
        <f t="shared" si="376"/>
        <v>-90.234659023266261</v>
      </c>
      <c r="R1266">
        <f t="shared" si="377"/>
        <v>89.765340976733739</v>
      </c>
      <c r="S1266">
        <f t="shared" si="378"/>
        <v>0.10300725757977069</v>
      </c>
      <c r="T1266">
        <f t="shared" si="361"/>
        <v>48.919333455214598</v>
      </c>
    </row>
    <row r="1267" spans="1:20" x14ac:dyDescent="0.25">
      <c r="A1267">
        <f t="shared" si="362"/>
        <v>649.67309937003904</v>
      </c>
      <c r="B1267">
        <f t="shared" si="379"/>
        <v>103.39868515857383</v>
      </c>
      <c r="C1267" t="str">
        <f t="shared" si="363"/>
        <v>-1.14360712440364-278.173255455274i</v>
      </c>
      <c r="D1267" t="str">
        <f t="shared" si="364"/>
        <v>3.47812492975247-153.924060005779i</v>
      </c>
      <c r="E1267" t="str">
        <f t="shared" si="365"/>
        <v>162.468942101505+0.0755418154265674i</v>
      </c>
      <c r="F1267" t="str">
        <f t="shared" si="366"/>
        <v>2.42492491837451-1444.47803245731i</v>
      </c>
      <c r="G1267" t="str">
        <f t="shared" si="367"/>
        <v>0.999999997298719-0.0000519738478092071i</v>
      </c>
      <c r="H1267" t="str">
        <f t="shared" si="368"/>
        <v>1079.03057240537+21.7556962839456i</v>
      </c>
      <c r="I1267" t="str">
        <f t="shared" si="369"/>
        <v>96.0344462478495-4396.82815454041i</v>
      </c>
      <c r="K1267" t="str">
        <f t="shared" si="370"/>
        <v>0.0111165745324407-0.000302096051712166i</v>
      </c>
      <c r="L1267" t="str">
        <f t="shared" si="371"/>
        <v>0.00015-2.72914123596825i</v>
      </c>
      <c r="M1267" t="str">
        <f t="shared" si="372"/>
        <v>0.0004-0.481613159288516i</v>
      </c>
      <c r="N1267">
        <f t="shared" si="373"/>
        <v>89.764450783029588</v>
      </c>
      <c r="O1267">
        <f t="shared" si="374"/>
        <v>48.886380862882881</v>
      </c>
      <c r="P1267" s="3">
        <f t="shared" si="375"/>
        <v>48.886380862882881</v>
      </c>
      <c r="Q1267" s="3">
        <f t="shared" si="376"/>
        <v>-90.235549216970412</v>
      </c>
      <c r="R1267">
        <f t="shared" si="377"/>
        <v>89.764450783029588</v>
      </c>
      <c r="S1267">
        <f t="shared" si="378"/>
        <v>0.10339868515857382</v>
      </c>
      <c r="T1267">
        <f t="shared" si="361"/>
        <v>48.886380862882881</v>
      </c>
    </row>
    <row r="1268" spans="1:20" x14ac:dyDescent="0.25">
      <c r="A1268">
        <f t="shared" si="362"/>
        <v>652.14185714764517</v>
      </c>
      <c r="B1268">
        <f t="shared" si="379"/>
        <v>103.79160016217641</v>
      </c>
      <c r="C1268" t="str">
        <f t="shared" si="363"/>
        <v>-1.14359854731442-277.119899115139i</v>
      </c>
      <c r="D1268" t="str">
        <f t="shared" si="364"/>
        <v>3.47812492921758-153.341366576584i</v>
      </c>
      <c r="E1268" t="str">
        <f t="shared" si="365"/>
        <v>162.468937578305+0.0758290940820095i</v>
      </c>
      <c r="F1268" t="str">
        <f t="shared" si="366"/>
        <v>2.42492491832466-1439.00979619146i</v>
      </c>
      <c r="G1268" t="str">
        <f t="shared" si="367"/>
        <v>0.99999999727815-0.000052171348429809i</v>
      </c>
      <c r="H1268" t="str">
        <f t="shared" si="368"/>
        <v>1079.03345806436+21.838378047133i</v>
      </c>
      <c r="I1268" t="str">
        <f t="shared" si="369"/>
        <v>96.034507118134-4380.19404565314i</v>
      </c>
      <c r="K1268" t="str">
        <f t="shared" si="370"/>
        <v>0.0111165104274774-0.000303242221848338i</v>
      </c>
      <c r="L1268" t="str">
        <f t="shared" si="371"/>
        <v>0.00015-2.71880975888449i</v>
      </c>
      <c r="M1268" t="str">
        <f t="shared" si="372"/>
        <v>0.0004-0.479789957450205i</v>
      </c>
      <c r="N1268">
        <f t="shared" si="373"/>
        <v>89.763557223860261</v>
      </c>
      <c r="O1268">
        <f t="shared" si="374"/>
        <v>48.853428203897153</v>
      </c>
      <c r="P1268" s="3">
        <f t="shared" si="375"/>
        <v>48.853428203897153</v>
      </c>
      <c r="Q1268" s="3">
        <f t="shared" si="376"/>
        <v>-90.236442776139739</v>
      </c>
      <c r="R1268">
        <f t="shared" si="377"/>
        <v>89.763557223860261</v>
      </c>
      <c r="S1268">
        <f t="shared" si="378"/>
        <v>0.10379160016217641</v>
      </c>
      <c r="T1268">
        <f t="shared" si="361"/>
        <v>48.853428203897153</v>
      </c>
    </row>
    <row r="1269" spans="1:20" x14ac:dyDescent="0.25">
      <c r="A1269">
        <f t="shared" si="362"/>
        <v>654.61999620480628</v>
      </c>
      <c r="B1269">
        <f t="shared" si="379"/>
        <v>104.18600824279268</v>
      </c>
      <c r="C1269" t="str">
        <f t="shared" si="363"/>
        <v>-1.14358990502-276.070529241474i</v>
      </c>
      <c r="D1269" t="str">
        <f t="shared" si="364"/>
        <v>3.4781249286786-152.760879014427i</v>
      </c>
      <c r="E1269" t="str">
        <f t="shared" si="365"/>
        <v>162.46893302076+0.0761174669083567i</v>
      </c>
      <c r="F1269" t="str">
        <f t="shared" si="366"/>
        <v>2.42492491827438-1433.56226056462i</v>
      </c>
      <c r="G1269" t="str">
        <f t="shared" si="367"/>
        <v>0.999999997257425-0.0000523695995527569i</v>
      </c>
      <c r="H1269" t="str">
        <f t="shared" si="368"/>
        <v>1079.03636570591+21.9213741167503i</v>
      </c>
      <c r="I1269" t="str">
        <f t="shared" si="369"/>
        <v>96.0345684517905-4363.62294736663i</v>
      </c>
      <c r="K1269" t="str">
        <f t="shared" si="370"/>
        <v>0.0111164458351583-0.000304392726913343i</v>
      </c>
      <c r="L1269" t="str">
        <f t="shared" si="371"/>
        <v>0.00015-2.70851739279188i</v>
      </c>
      <c r="M1269" t="str">
        <f t="shared" si="372"/>
        <v>0.0004-0.477973657551508i</v>
      </c>
      <c r="N1269">
        <f t="shared" si="373"/>
        <v>89.762660286634315</v>
      </c>
      <c r="O1269">
        <f t="shared" si="374"/>
        <v>48.820475477751302</v>
      </c>
      <c r="P1269" s="3">
        <f t="shared" si="375"/>
        <v>48.820475477751302</v>
      </c>
      <c r="Q1269" s="3">
        <f t="shared" si="376"/>
        <v>-90.237339713365685</v>
      </c>
      <c r="R1269">
        <f t="shared" si="377"/>
        <v>89.762660286634315</v>
      </c>
      <c r="S1269">
        <f t="shared" si="378"/>
        <v>0.10418600824279269</v>
      </c>
      <c r="T1269">
        <f t="shared" si="361"/>
        <v>48.820475477751302</v>
      </c>
    </row>
    <row r="1270" spans="1:20" x14ac:dyDescent="0.25">
      <c r="A1270">
        <f t="shared" si="362"/>
        <v>657.10755219038458</v>
      </c>
      <c r="B1270">
        <f t="shared" si="379"/>
        <v>104.5819150741153</v>
      </c>
      <c r="C1270" t="str">
        <f t="shared" si="363"/>
        <v>-1.14358119702534-275.025130738786i</v>
      </c>
      <c r="D1270" t="str">
        <f t="shared" si="364"/>
        <v>3.47812492813554-152.182588968801i</v>
      </c>
      <c r="E1270" t="str">
        <f t="shared" si="365"/>
        <v>162.468928428609+0.0764069380921636i</v>
      </c>
      <c r="F1270" t="str">
        <f t="shared" si="366"/>
        <v>2.42492491822374-1428.13534721219i</v>
      </c>
      <c r="G1270" t="str">
        <f t="shared" si="367"/>
        <v>0.999999997236542-0.0000525686040299597i</v>
      </c>
      <c r="H1270" t="str">
        <f t="shared" si="368"/>
        <v>1079.03929549756+22.004685688485i</v>
      </c>
      <c r="I1270" t="str">
        <f t="shared" si="369"/>
        <v>96.0346302523459-4347.11462130061i</v>
      </c>
      <c r="K1270" t="str">
        <f t="shared" si="370"/>
        <v>0.0111163807517843-0.00030554758314553i</v>
      </c>
      <c r="L1270" t="str">
        <f t="shared" si="371"/>
        <v>0.00015-2.69826398963128i</v>
      </c>
      <c r="M1270" t="str">
        <f t="shared" si="372"/>
        <v>0.0004-0.476164233464343i</v>
      </c>
      <c r="N1270">
        <f t="shared" si="373"/>
        <v>89.761759958714777</v>
      </c>
      <c r="O1270">
        <f t="shared" si="374"/>
        <v>48.787522683935421</v>
      </c>
      <c r="P1270" s="3">
        <f t="shared" si="375"/>
        <v>48.787522683935421</v>
      </c>
      <c r="Q1270" s="3">
        <f t="shared" si="376"/>
        <v>-90.238240041285223</v>
      </c>
      <c r="R1270">
        <f t="shared" si="377"/>
        <v>89.761759958714777</v>
      </c>
      <c r="S1270">
        <f t="shared" si="378"/>
        <v>0.10458191507411529</v>
      </c>
      <c r="T1270">
        <f t="shared" si="361"/>
        <v>48.787522683935421</v>
      </c>
    </row>
    <row r="1271" spans="1:20" x14ac:dyDescent="0.25">
      <c r="A1271">
        <f t="shared" si="362"/>
        <v>659.60456088870797</v>
      </c>
      <c r="B1271">
        <f t="shared" si="379"/>
        <v>104.97932635139694</v>
      </c>
      <c r="C1271" t="str">
        <f t="shared" si="363"/>
        <v>-1.14357242283196-273.983688568708i</v>
      </c>
      <c r="D1271" t="str">
        <f t="shared" si="364"/>
        <v>3.47812492758833-151.606488120809i</v>
      </c>
      <c r="E1271" t="str">
        <f t="shared" si="365"/>
        <v>162.468923801592+0.0766975118361886i</v>
      </c>
      <c r="F1271" t="str">
        <f t="shared" si="366"/>
        <v>2.42492491817272-1422.72897806619i</v>
      </c>
      <c r="G1271" t="str">
        <f t="shared" si="367"/>
        <v>0.9999999972155-0.0000527683647241631i</v>
      </c>
      <c r="H1271" t="str">
        <f t="shared" si="368"/>
        <v>1079.04224760812+22.0883139625842i</v>
      </c>
      <c r="I1271" t="str">
        <f t="shared" si="369"/>
        <v>96.0346925233549-4330.66882997767i</v>
      </c>
      <c r="K1271" t="str">
        <f t="shared" si="370"/>
        <v>0.011116315173628-0.00030670680684228i</v>
      </c>
      <c r="L1271" t="str">
        <f t="shared" si="371"/>
        <v>0.00015-2.68804940190405i</v>
      </c>
      <c r="M1271" t="str">
        <f t="shared" si="372"/>
        <v>0.0004-0.474361659159537i</v>
      </c>
      <c r="N1271">
        <f t="shared" si="373"/>
        <v>89.760856227418813</v>
      </c>
      <c r="O1271">
        <f t="shared" si="374"/>
        <v>48.754569821935632</v>
      </c>
      <c r="P1271" s="3">
        <f t="shared" si="375"/>
        <v>48.754569821935632</v>
      </c>
      <c r="Q1271" s="3">
        <f t="shared" si="376"/>
        <v>-90.239143772581187</v>
      </c>
      <c r="R1271">
        <f t="shared" si="377"/>
        <v>89.760856227418813</v>
      </c>
      <c r="S1271">
        <f t="shared" si="378"/>
        <v>0.10497932635139694</v>
      </c>
      <c r="T1271">
        <f t="shared" si="361"/>
        <v>48.754569821935632</v>
      </c>
    </row>
    <row r="1272" spans="1:20" x14ac:dyDescent="0.25">
      <c r="A1272">
        <f t="shared" si="362"/>
        <v>662.11105822008506</v>
      </c>
      <c r="B1272">
        <f t="shared" si="379"/>
        <v>105.37824779153225</v>
      </c>
      <c r="C1272" t="str">
        <f t="shared" si="363"/>
        <v>-1.14356358193734-272.946187749786i</v>
      </c>
      <c r="D1272" t="str">
        <f t="shared" si="364"/>
        <v>3.47812492703695-151.032568183046i</v>
      </c>
      <c r="E1272" t="str">
        <f t="shared" si="365"/>
        <v>162.468919139444+0.0769891923595291i</v>
      </c>
      <c r="F1272" t="str">
        <f t="shared" si="366"/>
        <v>2.42492491812132-1417.34307535418i</v>
      </c>
      <c r="G1272" t="str">
        <f t="shared" si="367"/>
        <v>0.999999997194297-0.0000529688845089919i</v>
      </c>
      <c r="H1272" t="str">
        <f t="shared" si="368"/>
        <v>1079.0452222077+22.1722601438707i</v>
      </c>
      <c r="I1272" t="str">
        <f t="shared" si="369"/>
        <v>96.0347552683972-4314.28533682007i</v>
      </c>
      <c r="K1272" t="str">
        <f t="shared" si="370"/>
        <v>0.0111162490969341-0.000307870414360203i</v>
      </c>
      <c r="L1272" t="str">
        <f t="shared" si="371"/>
        <v>0.00015-2.6778734826699i</v>
      </c>
      <c r="M1272" t="str">
        <f t="shared" si="372"/>
        <v>0.0004-0.472565908706453i</v>
      </c>
      <c r="N1272">
        <f t="shared" si="373"/>
        <v>89.759949080017833</v>
      </c>
      <c r="O1272">
        <f t="shared" si="374"/>
        <v>48.721616891234127</v>
      </c>
      <c r="P1272" s="3">
        <f t="shared" si="375"/>
        <v>48.721616891234127</v>
      </c>
      <c r="Q1272" s="3">
        <f t="shared" si="376"/>
        <v>-90.240050919982167</v>
      </c>
      <c r="R1272">
        <f t="shared" si="377"/>
        <v>89.759949080017833</v>
      </c>
      <c r="S1272">
        <f t="shared" si="378"/>
        <v>0.10537824779153225</v>
      </c>
      <c r="T1272">
        <f t="shared" si="361"/>
        <v>48.721616891234127</v>
      </c>
    </row>
    <row r="1273" spans="1:20" x14ac:dyDescent="0.25">
      <c r="A1273">
        <f t="shared" si="362"/>
        <v>664.62708024132144</v>
      </c>
      <c r="B1273">
        <f t="shared" si="379"/>
        <v>105.77868513314007</v>
      </c>
      <c r="C1273" t="str">
        <f t="shared" si="363"/>
        <v>-1.14355467383525-271.912613357271i</v>
      </c>
      <c r="D1273" t="str">
        <f t="shared" si="364"/>
        <v>3.47812492648139-150.460820899482i</v>
      </c>
      <c r="E1273" t="str">
        <f t="shared" si="365"/>
        <v>162.4689144419+0.0772819838976416i</v>
      </c>
      <c r="F1273" t="str">
        <f t="shared" si="366"/>
        <v>2.4249249180695-1411.97756159815i</v>
      </c>
      <c r="G1273" t="str">
        <f t="shared" si="367"/>
        <v>0.999999997172933-0.0000531701662689901i</v>
      </c>
      <c r="H1273" t="str">
        <f t="shared" si="368"/>
        <v>1079.04821946769+22.2565254417611i</v>
      </c>
      <c r="I1273" t="str">
        <f t="shared" si="369"/>
        <v>96.0348184910806-4297.9639061462i</v>
      </c>
      <c r="K1273" t="str">
        <f t="shared" si="370"/>
        <v>0.0111161825179188-0.000309038422115327i</v>
      </c>
      <c r="L1273" t="str">
        <f t="shared" si="371"/>
        <v>0.00015-2.66773608554483i</v>
      </c>
      <c r="M1273" t="str">
        <f t="shared" si="372"/>
        <v>0.0004-0.470776956272617i</v>
      </c>
      <c r="N1273">
        <f t="shared" si="373"/>
        <v>89.759038503737131</v>
      </c>
      <c r="O1273">
        <f t="shared" si="374"/>
        <v>48.688663891309389</v>
      </c>
      <c r="P1273" s="3">
        <f t="shared" si="375"/>
        <v>48.688663891309389</v>
      </c>
      <c r="Q1273" s="3">
        <f t="shared" si="376"/>
        <v>-90.240961496262869</v>
      </c>
      <c r="R1273">
        <f t="shared" si="377"/>
        <v>89.759038503737131</v>
      </c>
      <c r="S1273">
        <f t="shared" si="378"/>
        <v>0.10577868513314007</v>
      </c>
      <c r="T1273">
        <f t="shared" si="361"/>
        <v>48.688663891309389</v>
      </c>
    </row>
    <row r="1274" spans="1:20" x14ac:dyDescent="0.25">
      <c r="A1274">
        <f t="shared" si="362"/>
        <v>667.15266314623852</v>
      </c>
      <c r="B1274">
        <f t="shared" si="379"/>
        <v>106.18064413664601</v>
      </c>
      <c r="C1274" t="str">
        <f t="shared" si="363"/>
        <v>-1.14354569801564-270.882950522883i</v>
      </c>
      <c r="D1274" t="str">
        <f t="shared" si="364"/>
        <v>3.47812492592156-149.891238045339i</v>
      </c>
      <c r="E1274" t="str">
        <f t="shared" si="365"/>
        <v>162.468909708689+0.0775758907023957i</v>
      </c>
      <c r="F1274" t="str">
        <f t="shared" si="366"/>
        <v>2.4249249180173-1406.63235961338i</v>
      </c>
      <c r="G1274" t="str">
        <f t="shared" si="367"/>
        <v>0.999999997151407-0.0000533722128996634i</v>
      </c>
      <c r="H1274" t="str">
        <f t="shared" si="368"/>
        <v>1079.05123956081+22.3411110702834i</v>
      </c>
      <c r="I1274" t="str">
        <f t="shared" si="369"/>
        <v>96.0348821950397-4281.70430316731i</v>
      </c>
      <c r="K1274" t="str">
        <f t="shared" si="370"/>
        <v>0.0111161154327696-0.00031021084658329i</v>
      </c>
      <c r="L1274" t="str">
        <f t="shared" si="371"/>
        <v>0.00015-2.65763706469898i</v>
      </c>
      <c r="M1274" t="str">
        <f t="shared" si="372"/>
        <v>0.0004-0.468994776123348i</v>
      </c>
      <c r="N1274">
        <f t="shared" si="373"/>
        <v>89.758124485755843</v>
      </c>
      <c r="O1274">
        <f t="shared" si="374"/>
        <v>48.655710821635495</v>
      </c>
      <c r="P1274" s="3">
        <f t="shared" si="375"/>
        <v>48.655710821635495</v>
      </c>
      <c r="Q1274" s="3">
        <f t="shared" si="376"/>
        <v>-90.241875514244157</v>
      </c>
      <c r="R1274">
        <f t="shared" si="377"/>
        <v>89.758124485755843</v>
      </c>
      <c r="S1274">
        <f t="shared" si="378"/>
        <v>0.106180644136646</v>
      </c>
      <c r="T1274">
        <f t="shared" si="361"/>
        <v>48.655710821635495</v>
      </c>
    </row>
    <row r="1275" spans="1:20" x14ac:dyDescent="0.25">
      <c r="A1275">
        <f t="shared" si="362"/>
        <v>669.68784326619425</v>
      </c>
      <c r="B1275">
        <f t="shared" si="379"/>
        <v>106.58413058436527</v>
      </c>
      <c r="C1275" t="str">
        <f t="shared" si="363"/>
        <v>-1.14353665396465-269.85718443463i</v>
      </c>
      <c r="D1275" t="str">
        <f t="shared" si="364"/>
        <v>3.47812492535751-149.323811426978i</v>
      </c>
      <c r="E1275" t="str">
        <f t="shared" si="365"/>
        <v>162.468904939545+0.0778709170421658i</v>
      </c>
      <c r="F1275" t="str">
        <f t="shared" si="366"/>
        <v>2.4249249179647-1401.30739250734i</v>
      </c>
      <c r="G1275" t="str">
        <f t="shared" si="367"/>
        <v>0.999999997129716-0.00005357502730752i</v>
      </c>
      <c r="H1275" t="str">
        <f t="shared" si="368"/>
        <v>1079.05428266107+22.4260182480953i</v>
      </c>
      <c r="I1275" t="str">
        <f t="shared" si="369"/>
        <v>96.0349463839384-4265.50629398396i</v>
      </c>
      <c r="K1275" t="str">
        <f t="shared" si="370"/>
        <v>0.0111160478376452-0.000311387704299546i</v>
      </c>
      <c r="L1275" t="str">
        <f t="shared" si="371"/>
        <v>0.00015-2.64757627485453i</v>
      </c>
      <c r="M1275" t="str">
        <f t="shared" si="372"/>
        <v>0.0004-0.467219342621386i</v>
      </c>
      <c r="N1275">
        <f t="shared" si="373"/>
        <v>89.757207013206724</v>
      </c>
      <c r="O1275">
        <f t="shared" si="374"/>
        <v>48.622757681683154</v>
      </c>
      <c r="P1275" s="3">
        <f t="shared" si="375"/>
        <v>48.622757681683154</v>
      </c>
      <c r="Q1275" s="3">
        <f t="shared" si="376"/>
        <v>-90.242792986793276</v>
      </c>
      <c r="R1275">
        <f t="shared" si="377"/>
        <v>89.757207013206724</v>
      </c>
      <c r="S1275">
        <f t="shared" si="378"/>
        <v>0.10658413058436526</v>
      </c>
      <c r="T1275">
        <f t="shared" si="361"/>
        <v>48.622757681683154</v>
      </c>
    </row>
    <row r="1276" spans="1:20" x14ac:dyDescent="0.25">
      <c r="A1276">
        <f t="shared" si="362"/>
        <v>672.2326570706058</v>
      </c>
      <c r="B1276">
        <f t="shared" si="379"/>
        <v>106.98915028058586</v>
      </c>
      <c r="C1276" t="str">
        <f t="shared" si="363"/>
        <v>-1.14352754116443-268.835300336563i</v>
      </c>
      <c r="D1276" t="str">
        <f t="shared" si="364"/>
        <v>3.47812492478915-148.758532881776i</v>
      </c>
      <c r="E1276" t="str">
        <f t="shared" si="365"/>
        <v>162.468900134193+0.0781670672019155i</v>
      </c>
      <c r="F1276" t="str">
        <f t="shared" si="366"/>
        <v>2.4249249179117-1396.00258367859i</v>
      </c>
      <c r="G1276" t="str">
        <f t="shared" si="367"/>
        <v>0.999999997107861-0.0000537786124101133i</v>
      </c>
      <c r="H1276" t="str">
        <f t="shared" si="368"/>
        <v>1079.05734894383+22.5112481985003i</v>
      </c>
      <c r="I1276" t="str">
        <f t="shared" si="369"/>
        <v>96.035011061465-4249.36964558284i</v>
      </c>
      <c r="K1276" t="str">
        <f t="shared" si="370"/>
        <v>0.0111159797286753-0.000312569011859549i</v>
      </c>
      <c r="L1276" t="str">
        <f t="shared" si="371"/>
        <v>0.00015-2.63755357128364i</v>
      </c>
      <c r="M1276" t="str">
        <f t="shared" si="372"/>
        <v>0.0004-0.465450630226525i</v>
      </c>
      <c r="N1276">
        <f t="shared" si="373"/>
        <v>89.756286073176113</v>
      </c>
      <c r="O1276">
        <f t="shared" si="374"/>
        <v>48.589804470918587</v>
      </c>
      <c r="P1276" s="3">
        <f t="shared" si="375"/>
        <v>48.589804470918587</v>
      </c>
      <c r="Q1276" s="3">
        <f t="shared" si="376"/>
        <v>-90.243713926823887</v>
      </c>
      <c r="R1276">
        <f t="shared" si="377"/>
        <v>89.756286073176113</v>
      </c>
      <c r="S1276">
        <f t="shared" si="378"/>
        <v>0.10698915028058587</v>
      </c>
      <c r="T1276">
        <f t="shared" si="361"/>
        <v>48.589804470918587</v>
      </c>
    </row>
    <row r="1277" spans="1:20" x14ac:dyDescent="0.25">
      <c r="A1277">
        <f t="shared" si="362"/>
        <v>674.78714116747415</v>
      </c>
      <c r="B1277">
        <f t="shared" si="379"/>
        <v>107.39570905165209</v>
      </c>
      <c r="C1277" t="str">
        <f t="shared" si="363"/>
        <v>-1.14351835909329-267.817283528587i</v>
      </c>
      <c r="D1277" t="str">
        <f t="shared" si="364"/>
        <v>3.47812492421646-148.195394278012i</v>
      </c>
      <c r="E1277" t="str">
        <f t="shared" si="365"/>
        <v>162.46889529236+0.0784643454832068i</v>
      </c>
      <c r="F1277" t="str">
        <f t="shared" si="366"/>
        <v>2.4249249178583-1390.71785681569i</v>
      </c>
      <c r="G1277" t="str">
        <f t="shared" si="367"/>
        <v>0.999999997085839-0.0000539829711360828i</v>
      </c>
      <c r="H1277" t="str">
        <f t="shared" si="368"/>
        <v>1079.06043858577+22.5968021494673i</v>
      </c>
      <c r="I1277" t="str">
        <f t="shared" si="369"/>
        <v>96.0350762313388-4233.29412583335i</v>
      </c>
      <c r="K1277" t="str">
        <f t="shared" si="370"/>
        <v>0.0111159111019604-0.000313754785918956i</v>
      </c>
      <c r="L1277" t="str">
        <f t="shared" si="371"/>
        <v>0.00015-2.62756880980638i</v>
      </c>
      <c r="M1277" t="str">
        <f t="shared" si="372"/>
        <v>0.0004-0.463688613495243i</v>
      </c>
      <c r="N1277">
        <f t="shared" si="373"/>
        <v>89.755361652703712</v>
      </c>
      <c r="O1277">
        <f t="shared" si="374"/>
        <v>48.55685118880433</v>
      </c>
      <c r="P1277" s="3">
        <f t="shared" si="375"/>
        <v>48.55685118880433</v>
      </c>
      <c r="Q1277" s="3">
        <f t="shared" si="376"/>
        <v>-90.244638347296288</v>
      </c>
      <c r="R1277">
        <f t="shared" si="377"/>
        <v>89.755361652703712</v>
      </c>
      <c r="S1277">
        <f t="shared" si="378"/>
        <v>0.10739570905165209</v>
      </c>
      <c r="T1277">
        <f t="shared" si="361"/>
        <v>48.55685118880433</v>
      </c>
    </row>
    <row r="1278" spans="1:20" x14ac:dyDescent="0.25">
      <c r="A1278">
        <f t="shared" si="362"/>
        <v>677.35133230391045</v>
      </c>
      <c r="B1278">
        <f t="shared" si="379"/>
        <v>107.80381274604837</v>
      </c>
      <c r="C1278" t="str">
        <f t="shared" si="363"/>
        <v>-1.14350910722563-266.803119366227i</v>
      </c>
      <c r="D1278" t="str">
        <f t="shared" si="364"/>
        <v>3.47812492363942-147.634387514747i</v>
      </c>
      <c r="E1278" t="str">
        <f t="shared" si="365"/>
        <v>162.468890413771+0.0787627562043305i</v>
      </c>
      <c r="F1278" t="str">
        <f t="shared" si="366"/>
        <v>2.4249249178045-1385.45313589605i</v>
      </c>
      <c r="G1278" t="str">
        <f t="shared" si="367"/>
        <v>0.999999997063649-0.0000541881064251975i</v>
      </c>
      <c r="H1278" t="str">
        <f t="shared" si="368"/>
        <v>1079.06355176494+22.6826813336489i</v>
      </c>
      <c r="I1278" t="str">
        <f t="shared" si="369"/>
        <v>96.0351418973096-4217.27950348421i</v>
      </c>
      <c r="K1278" t="str">
        <f t="shared" si="370"/>
        <v>0.0111158419535711-0.00031494504319382i</v>
      </c>
      <c r="L1278" t="str">
        <f t="shared" si="371"/>
        <v>0.00015-2.61762184678859i</v>
      </c>
      <c r="M1278" t="str">
        <f t="shared" si="372"/>
        <v>0.0004-0.461933267080338i</v>
      </c>
      <c r="N1278">
        <f t="shared" si="373"/>
        <v>89.754433738782325</v>
      </c>
      <c r="O1278">
        <f t="shared" si="374"/>
        <v>48.523897834798419</v>
      </c>
      <c r="P1278" s="3">
        <f t="shared" si="375"/>
        <v>48.523897834798419</v>
      </c>
      <c r="Q1278" s="3">
        <f t="shared" si="376"/>
        <v>-90.245566261217675</v>
      </c>
      <c r="R1278">
        <f t="shared" si="377"/>
        <v>89.754433738782325</v>
      </c>
      <c r="S1278">
        <f t="shared" si="378"/>
        <v>0.10780381274604836</v>
      </c>
      <c r="T1278">
        <f t="shared" si="361"/>
        <v>48.523897834798419</v>
      </c>
    </row>
    <row r="1279" spans="1:20" x14ac:dyDescent="0.25">
      <c r="A1279">
        <f t="shared" si="362"/>
        <v>679.92526736666537</v>
      </c>
      <c r="B1279">
        <f t="shared" si="379"/>
        <v>108.21346723448335</v>
      </c>
      <c r="C1279" t="str">
        <f t="shared" si="363"/>
        <v>-1.14349978503164-265.792793260443i</v>
      </c>
      <c r="D1279" t="str">
        <f t="shared" si="364"/>
        <v>3.47812492305797-147.075504521711i</v>
      </c>
      <c r="E1279" t="str">
        <f t="shared" si="365"/>
        <v>162.468885498145+0.0790623037003701i</v>
      </c>
      <c r="F1279" t="str">
        <f t="shared" si="366"/>
        <v>2.42492491775029-1380.2083451849i</v>
      </c>
      <c r="G1279" t="str">
        <f t="shared" si="367"/>
        <v>0.999999997041291-0.0000543940212283971i</v>
      </c>
      <c r="H1279" t="str">
        <f t="shared" si="368"/>
        <v>1079.06668866073+22.7688869883958i</v>
      </c>
      <c r="I1279" t="str">
        <f t="shared" si="369"/>
        <v>96.0352080631475-4201.32554816021i</v>
      </c>
      <c r="K1279" t="str">
        <f t="shared" si="370"/>
        <v>0.0111157722795489-0.000316139800460787i</v>
      </c>
      <c r="L1279" t="str">
        <f t="shared" si="371"/>
        <v>0.00015-2.60771253913986i</v>
      </c>
      <c r="M1279" t="str">
        <f t="shared" si="372"/>
        <v>0.0004-0.460184565730563i</v>
      </c>
      <c r="N1279">
        <f t="shared" si="373"/>
        <v>89.753502318357988</v>
      </c>
      <c r="O1279">
        <f t="shared" si="374"/>
        <v>48.490944408355205</v>
      </c>
      <c r="P1279" s="3">
        <f t="shared" si="375"/>
        <v>48.490944408355205</v>
      </c>
      <c r="Q1279" s="3">
        <f t="shared" si="376"/>
        <v>-90.246497681642012</v>
      </c>
      <c r="R1279">
        <f t="shared" si="377"/>
        <v>89.753502318357988</v>
      </c>
      <c r="S1279">
        <f t="shared" si="378"/>
        <v>0.10821346723448334</v>
      </c>
      <c r="T1279">
        <f t="shared" si="361"/>
        <v>48.490944408355205</v>
      </c>
    </row>
    <row r="1280" spans="1:20" x14ac:dyDescent="0.25">
      <c r="A1280">
        <f t="shared" si="362"/>
        <v>682.50898338265858</v>
      </c>
      <c r="B1280">
        <f t="shared" si="379"/>
        <v>108.62467840997438</v>
      </c>
      <c r="C1280" t="str">
        <f t="shared" si="363"/>
        <v>-1.14349039197789-264.786290677402i</v>
      </c>
      <c r="D1280" t="str">
        <f t="shared" si="364"/>
        <v>3.4781249224721-146.518737259184i</v>
      </c>
      <c r="E1280" t="str">
        <f t="shared" si="365"/>
        <v>162.468880545206+0.0793629923231378i</v>
      </c>
      <c r="F1280" t="str">
        <f t="shared" si="366"/>
        <v>2.42492491769563-1374.98340923416i</v>
      </c>
      <c r="G1280" t="str">
        <f t="shared" si="367"/>
        <v>0.999999997018761-0.0000546007185078349i</v>
      </c>
      <c r="H1280" t="str">
        <f t="shared" si="368"/>
        <v>1079.06984945391+22.85542035578i</v>
      </c>
      <c r="I1280" t="str">
        <f t="shared" si="369"/>
        <v>96.0352747326605-4185.43203035883i</v>
      </c>
      <c r="K1280" t="str">
        <f t="shared" si="370"/>
        <v>0.0111157020759048-0.000317339074557293i</v>
      </c>
      <c r="L1280" t="str">
        <f t="shared" si="371"/>
        <v>0.00015-2.59784074431147i</v>
      </c>
      <c r="M1280" t="str">
        <f t="shared" si="372"/>
        <v>0.0004-0.458442484290259i</v>
      </c>
      <c r="N1280">
        <f t="shared" si="373"/>
        <v>89.752567378329516</v>
      </c>
      <c r="O1280">
        <f t="shared" si="374"/>
        <v>48.457990908924742</v>
      </c>
      <c r="P1280" s="3">
        <f t="shared" si="375"/>
        <v>48.457990908924742</v>
      </c>
      <c r="Q1280" s="3">
        <f t="shared" si="376"/>
        <v>-90.247432621670484</v>
      </c>
      <c r="R1280">
        <f t="shared" si="377"/>
        <v>89.752567378329516</v>
      </c>
      <c r="S1280">
        <f t="shared" si="378"/>
        <v>0.10862467840997438</v>
      </c>
      <c r="T1280">
        <f t="shared" si="361"/>
        <v>48.457990908924742</v>
      </c>
    </row>
    <row r="1281" spans="1:20" x14ac:dyDescent="0.25">
      <c r="A1281">
        <f t="shared" si="362"/>
        <v>685.10251751951273</v>
      </c>
      <c r="B1281">
        <f t="shared" si="379"/>
        <v>109.03745218793229</v>
      </c>
      <c r="C1281" t="str">
        <f t="shared" si="363"/>
        <v>-1.14348092752658-263.783597138265i</v>
      </c>
      <c r="D1281" t="str">
        <f t="shared" si="364"/>
        <v>3.47812492188176-145.964077717882i</v>
      </c>
      <c r="E1281" t="str">
        <f t="shared" si="365"/>
        <v>162.468875554666+0.0796648264414821i</v>
      </c>
      <c r="F1281" t="str">
        <f t="shared" si="366"/>
        <v>2.4249249176406-1369.77825288139i</v>
      </c>
      <c r="G1281" t="str">
        <f t="shared" si="367"/>
        <v>0.999999996996061-0.0000548082012369205i</v>
      </c>
      <c r="H1281" t="str">
        <f t="shared" si="368"/>
        <v>1079.07303432662+22.9422826826091i</v>
      </c>
      <c r="I1281" t="str">
        <f t="shared" si="369"/>
        <v>96.0353419096824-4169.59872144705i</v>
      </c>
      <c r="K1281" t="str">
        <f t="shared" si="370"/>
        <v>0.0111156313386199-0.000318542882381763i</v>
      </c>
      <c r="L1281" t="str">
        <f t="shared" si="371"/>
        <v>0.00015-2.58800632029435i</v>
      </c>
      <c r="M1281" t="str">
        <f t="shared" si="372"/>
        <v>0.0004-0.456706997699004i</v>
      </c>
      <c r="N1281">
        <f t="shared" si="373"/>
        <v>89.751628905548586</v>
      </c>
      <c r="O1281">
        <f t="shared" si="374"/>
        <v>48.425037335952624</v>
      </c>
      <c r="P1281" s="3">
        <f t="shared" si="375"/>
        <v>48.425037335952624</v>
      </c>
      <c r="Q1281" s="3">
        <f t="shared" si="376"/>
        <v>-90.248371094451414</v>
      </c>
      <c r="R1281">
        <f t="shared" si="377"/>
        <v>89.751628905548586</v>
      </c>
      <c r="S1281">
        <f t="shared" si="378"/>
        <v>0.10903745218793229</v>
      </c>
      <c r="T1281">
        <f t="shared" si="361"/>
        <v>48.425037335952624</v>
      </c>
    </row>
    <row r="1282" spans="1:20" x14ac:dyDescent="0.25">
      <c r="A1282">
        <f t="shared" si="362"/>
        <v>687.70590708608688</v>
      </c>
      <c r="B1282">
        <f t="shared" si="379"/>
        <v>109.45179450624643</v>
      </c>
      <c r="C1282" t="str">
        <f t="shared" si="363"/>
        <v>-1.14347139113604-262.784698219011i</v>
      </c>
      <c r="D1282" t="str">
        <f t="shared" si="364"/>
        <v>3.47812492128693-145.411517918842i</v>
      </c>
      <c r="E1282" t="str">
        <f t="shared" si="365"/>
        <v>162.468870526246+0.0799678104411261i</v>
      </c>
      <c r="F1282" t="str">
        <f t="shared" si="366"/>
        <v>2.42492491758514-1364.59280124864i</v>
      </c>
      <c r="G1282" t="str">
        <f t="shared" si="367"/>
        <v>0.999999996973188-0.0000550164724003625i</v>
      </c>
      <c r="H1282" t="str">
        <f t="shared" si="368"/>
        <v>1079.0762434624+23.0294752204455i</v>
      </c>
      <c r="I1282" t="str">
        <f t="shared" si="369"/>
        <v>96.0354095980723-4153.82539365783i</v>
      </c>
      <c r="K1282" t="str">
        <f t="shared" si="370"/>
        <v>0.011115560063645-0.000319751240893806i</v>
      </c>
      <c r="L1282" t="str">
        <f t="shared" si="371"/>
        <v>0.00015-2.57820912561701i</v>
      </c>
      <c r="M1282" t="str">
        <f t="shared" si="372"/>
        <v>0.0004-0.454978080991237i</v>
      </c>
      <c r="N1282">
        <f t="shared" si="373"/>
        <v>89.750686886819452</v>
      </c>
      <c r="O1282">
        <f t="shared" si="374"/>
        <v>48.392083688880987</v>
      </c>
      <c r="P1282" s="3">
        <f t="shared" si="375"/>
        <v>48.392083688880987</v>
      </c>
      <c r="Q1282" s="3">
        <f t="shared" si="376"/>
        <v>-90.249313113180548</v>
      </c>
      <c r="R1282">
        <f t="shared" si="377"/>
        <v>89.750686886819452</v>
      </c>
      <c r="S1282">
        <f t="shared" si="378"/>
        <v>0.10945179450624642</v>
      </c>
      <c r="T1282">
        <f t="shared" si="361"/>
        <v>48.392083688880987</v>
      </c>
    </row>
    <row r="1283" spans="1:20" x14ac:dyDescent="0.25">
      <c r="A1283">
        <f t="shared" si="362"/>
        <v>690.31918953301408</v>
      </c>
      <c r="B1283">
        <f t="shared" si="379"/>
        <v>109.86771132537017</v>
      </c>
      <c r="C1283" t="str">
        <f t="shared" si="363"/>
        <v>-1.14346178226038-261.789579550186i</v>
      </c>
      <c r="D1283" t="str">
        <f t="shared" si="364"/>
        <v>3.47812492068758-144.861049913306i</v>
      </c>
      <c r="E1283" t="str">
        <f t="shared" si="365"/>
        <v>162.468865459656+0.080271948724891i</v>
      </c>
      <c r="F1283" t="str">
        <f t="shared" si="366"/>
        <v>2.42492491752925-1359.42697974148i</v>
      </c>
      <c r="G1283" t="str">
        <f t="shared" si="367"/>
        <v>0.99999999695014-0.000055225534994211i</v>
      </c>
      <c r="H1283" t="str">
        <f t="shared" si="368"/>
        <v>1079.07947704616+23.116999225625i</v>
      </c>
      <c r="I1283" t="str">
        <f t="shared" si="369"/>
        <v>96.035477801723-4138.1118200871i</v>
      </c>
      <c r="K1283" t="str">
        <f t="shared" si="370"/>
        <v>0.0111154882469001-0.000320964167114414i</v>
      </c>
      <c r="L1283" t="str">
        <f t="shared" si="371"/>
        <v>0.00015-2.5684490193435i</v>
      </c>
      <c r="M1283" t="str">
        <f t="shared" si="372"/>
        <v>0.0004-0.453255709295913i</v>
      </c>
      <c r="N1283">
        <f t="shared" si="373"/>
        <v>89.749741308898834</v>
      </c>
      <c r="O1283">
        <f t="shared" si="374"/>
        <v>48.359129967147098</v>
      </c>
      <c r="P1283" s="3">
        <f t="shared" si="375"/>
        <v>48.359129967147098</v>
      </c>
      <c r="Q1283" s="3">
        <f t="shared" si="376"/>
        <v>-90.250258691101166</v>
      </c>
      <c r="R1283">
        <f t="shared" si="377"/>
        <v>89.749741308898834</v>
      </c>
      <c r="S1283">
        <f t="shared" si="378"/>
        <v>0.10986771132537017</v>
      </c>
      <c r="T1283">
        <f t="shared" si="361"/>
        <v>48.359129967147098</v>
      </c>
    </row>
    <row r="1284" spans="1:20" x14ac:dyDescent="0.25">
      <c r="A1284">
        <f t="shared" si="362"/>
        <v>692.94240245323954</v>
      </c>
      <c r="B1284">
        <f t="shared" si="379"/>
        <v>110.28520862840658</v>
      </c>
      <c r="C1284" t="str">
        <f t="shared" si="363"/>
        <v>-1.14345210034969-260.798226816722i</v>
      </c>
      <c r="D1284" t="str">
        <f t="shared" si="364"/>
        <v>3.47812492008366-144.312665782606i</v>
      </c>
      <c r="E1284" t="str">
        <f t="shared" si="365"/>
        <v>162.468860354608+0.0805772457126769i</v>
      </c>
      <c r="F1284" t="str">
        <f t="shared" si="366"/>
        <v>2.42492491747293-1354.2807140478i</v>
      </c>
      <c r="G1284" t="str">
        <f t="shared" si="367"/>
        <v>0.999999996926917-0.0000554353920259017i</v>
      </c>
      <c r="H1284" t="str">
        <f t="shared" si="368"/>
        <v>1079.08273526428+23.2048559592757i</v>
      </c>
      <c r="I1284" t="str">
        <f t="shared" si="369"/>
        <v>96.0355465245555-4122.45777469037i</v>
      </c>
      <c r="K1284" t="str">
        <f t="shared" si="370"/>
        <v>0.0111154158842744-0.000322181678126162i</v>
      </c>
      <c r="L1284" t="str">
        <f t="shared" si="371"/>
        <v>0.00015-2.55872586107143i</v>
      </c>
      <c r="M1284" t="str">
        <f t="shared" si="372"/>
        <v>0.0004-0.451539857836135i</v>
      </c>
      <c r="N1284">
        <f t="shared" si="373"/>
        <v>89.748792158495746</v>
      </c>
      <c r="O1284">
        <f t="shared" si="374"/>
        <v>48.326176170184112</v>
      </c>
      <c r="P1284" s="3">
        <f t="shared" si="375"/>
        <v>48.326176170184112</v>
      </c>
      <c r="Q1284" s="3">
        <f t="shared" si="376"/>
        <v>-90.251207841504254</v>
      </c>
      <c r="R1284">
        <f t="shared" si="377"/>
        <v>89.748792158495746</v>
      </c>
      <c r="S1284">
        <f t="shared" si="378"/>
        <v>0.11028520862840657</v>
      </c>
      <c r="T1284">
        <f t="shared" si="361"/>
        <v>48.326176170184112</v>
      </c>
    </row>
    <row r="1285" spans="1:20" x14ac:dyDescent="0.25">
      <c r="A1285">
        <f t="shared" si="362"/>
        <v>695.57558358256188</v>
      </c>
      <c r="B1285">
        <f t="shared" si="379"/>
        <v>110.70429242119452</v>
      </c>
      <c r="C1285" t="str">
        <f t="shared" si="363"/>
        <v>-1.14344234484973-259.81062575773i</v>
      </c>
      <c r="D1285" t="str">
        <f t="shared" si="364"/>
        <v>3.47812491947515-143.766357638052i</v>
      </c>
      <c r="E1285" t="str">
        <f t="shared" si="365"/>
        <v>162.468855210812+0.0808837058415873i</v>
      </c>
      <c r="F1285" t="str">
        <f t="shared" si="366"/>
        <v>2.42492491741619-1349.15393013687i</v>
      </c>
      <c r="G1285" t="str">
        <f t="shared" si="367"/>
        <v>0.999999996903518-0.000055646046514298i</v>
      </c>
      <c r="H1285" t="str">
        <f t="shared" si="368"/>
        <v>1079.08601830449+23.2930466873348i</v>
      </c>
      <c r="I1285" t="str">
        <f t="shared" si="369"/>
        <v>96.035615770521-4106.86303227943i</v>
      </c>
      <c r="K1285" t="str">
        <f t="shared" si="370"/>
        <v>0.0111153429716261-0.000323403791073403i</v>
      </c>
      <c r="L1285" t="str">
        <f t="shared" si="371"/>
        <v>0.00015-2.5490395109299i</v>
      </c>
      <c r="M1285" t="str">
        <f t="shared" si="372"/>
        <v>0.0004-0.449830501928805i</v>
      </c>
      <c r="N1285">
        <f t="shared" si="373"/>
        <v>89.747839422271454</v>
      </c>
      <c r="O1285">
        <f t="shared" si="374"/>
        <v>48.293222297421053</v>
      </c>
      <c r="P1285" s="3">
        <f t="shared" si="375"/>
        <v>48.293222297421053</v>
      </c>
      <c r="Q1285" s="3">
        <f t="shared" si="376"/>
        <v>-90.252160577728546</v>
      </c>
      <c r="R1285">
        <f t="shared" si="377"/>
        <v>89.747839422271454</v>
      </c>
      <c r="S1285">
        <f t="shared" si="378"/>
        <v>0.11070429242119452</v>
      </c>
      <c r="T1285">
        <f t="shared" si="361"/>
        <v>48.293222297421053</v>
      </c>
    </row>
    <row r="1286" spans="1:20" x14ac:dyDescent="0.25">
      <c r="A1286">
        <f t="shared" si="362"/>
        <v>698.21877080017555</v>
      </c>
      <c r="B1286">
        <f t="shared" si="379"/>
        <v>111.12496873239506</v>
      </c>
      <c r="C1286" t="str">
        <f t="shared" si="363"/>
        <v>-1.14343251520237-258.826762166283i</v>
      </c>
      <c r="D1286" t="str">
        <f t="shared" si="364"/>
        <v>3.47812491886198-143.222117620819i</v>
      </c>
      <c r="E1286" t="str">
        <f t="shared" si="365"/>
        <v>162.468850027972+0.0811913335659467i</v>
      </c>
      <c r="F1286" t="str">
        <f t="shared" si="366"/>
        <v>2.42492491735901-1344.04655425816i</v>
      </c>
      <c r="G1286" t="str">
        <f t="shared" si="367"/>
        <v>0.99999999687994-0.0000558575014897352i</v>
      </c>
      <c r="H1286" t="str">
        <f t="shared" si="368"/>
        <v>1079.08932635602+23.3815726805687i</v>
      </c>
      <c r="I1286" t="str">
        <f t="shared" si="369"/>
        <v>96.0356855436002-4091.32736851925i</v>
      </c>
      <c r="K1286" t="str">
        <f t="shared" si="370"/>
        <v>0.0111152695047819-0.000324630523162471i</v>
      </c>
      <c r="L1286" t="str">
        <f t="shared" si="371"/>
        <v>0.00015-2.5393898295775i</v>
      </c>
      <c r="M1286" t="str">
        <f t="shared" si="372"/>
        <v>0.0004-0.448127616984265i</v>
      </c>
      <c r="N1286">
        <f t="shared" si="373"/>
        <v>89.746883086839148</v>
      </c>
      <c r="O1286">
        <f t="shared" si="374"/>
        <v>48.260268348282366</v>
      </c>
      <c r="P1286" s="3">
        <f t="shared" si="375"/>
        <v>48.260268348282366</v>
      </c>
      <c r="Q1286" s="3">
        <f t="shared" si="376"/>
        <v>-90.253116913160852</v>
      </c>
      <c r="R1286">
        <f t="shared" si="377"/>
        <v>89.746883086839148</v>
      </c>
      <c r="S1286">
        <f t="shared" si="378"/>
        <v>0.11112496873239507</v>
      </c>
      <c r="T1286">
        <f t="shared" si="361"/>
        <v>48.260268348282366</v>
      </c>
    </row>
    <row r="1287" spans="1:20" x14ac:dyDescent="0.25">
      <c r="A1287">
        <f t="shared" si="362"/>
        <v>700.87200212921618</v>
      </c>
      <c r="B1287">
        <f t="shared" si="379"/>
        <v>111.54724361357816</v>
      </c>
      <c r="C1287" t="str">
        <f t="shared" si="363"/>
        <v>-1.14342261084496-257.846621889228i</v>
      </c>
      <c r="D1287" t="str">
        <f t="shared" si="364"/>
        <v>3.47812491824418-142.679937901831i</v>
      </c>
      <c r="E1287" t="str">
        <f t="shared" si="365"/>
        <v>162.468844805796+0.0815001333574277i</v>
      </c>
      <c r="F1287" t="str">
        <f t="shared" si="366"/>
        <v>2.4249249173014-1338.95851294036i</v>
      </c>
      <c r="G1287" t="str">
        <f t="shared" si="367"/>
        <v>0.999999996856182-0.0000560697599940642i</v>
      </c>
      <c r="H1287" t="str">
        <f t="shared" si="368"/>
        <v>1079.0926596095+23.4704352145907i</v>
      </c>
      <c r="I1287" t="str">
        <f t="shared" si="369"/>
        <v>96.0357558478053-4075.85055992462i</v>
      </c>
      <c r="K1287" t="str">
        <f t="shared" si="370"/>
        <v>0.0111151954795371-0.00032586189166188i</v>
      </c>
      <c r="L1287" t="str">
        <f t="shared" si="371"/>
        <v>0.00015-2.52977667820034i</v>
      </c>
      <c r="M1287" t="str">
        <f t="shared" si="372"/>
        <v>0.0004-0.446431178505944i</v>
      </c>
      <c r="N1287">
        <f t="shared" si="373"/>
        <v>89.745923138763899</v>
      </c>
      <c r="O1287">
        <f t="shared" si="374"/>
        <v>48.227314322188434</v>
      </c>
      <c r="P1287" s="3">
        <f t="shared" si="375"/>
        <v>48.227314322188434</v>
      </c>
      <c r="Q1287" s="3">
        <f t="shared" si="376"/>
        <v>-90.254076861236101</v>
      </c>
      <c r="R1287">
        <f t="shared" si="377"/>
        <v>89.745923138763899</v>
      </c>
      <c r="S1287">
        <f t="shared" si="378"/>
        <v>0.11154724361357816</v>
      </c>
      <c r="T1287">
        <f t="shared" si="361"/>
        <v>48.227314322188434</v>
      </c>
    </row>
    <row r="1288" spans="1:20" x14ac:dyDescent="0.25">
      <c r="A1288">
        <f t="shared" si="362"/>
        <v>703.5353157373072</v>
      </c>
      <c r="B1288">
        <f t="shared" si="379"/>
        <v>111.97112313930975</v>
      </c>
      <c r="C1288" t="str">
        <f t="shared" si="363"/>
        <v>-1.14341263121073-256.87019082697i</v>
      </c>
      <c r="D1288" t="str">
        <f t="shared" si="364"/>
        <v>3.47812491762166-142.139810681651i</v>
      </c>
      <c r="E1288" t="str">
        <f t="shared" si="365"/>
        <v>162.468839543984+0.0818101097050866i</v>
      </c>
      <c r="F1288" t="str">
        <f t="shared" si="366"/>
        <v>2.42492491724336-1333.8897329903i</v>
      </c>
      <c r="G1288" t="str">
        <f t="shared" si="367"/>
        <v>0.999999996832243-0.0000562828250806943i</v>
      </c>
      <c r="H1288" t="str">
        <f t="shared" si="368"/>
        <v>1079.09601825702+23.5596355698793i</v>
      </c>
      <c r="I1288" t="str">
        <f t="shared" si="369"/>
        <v>96.0358266871774-4060.432383857i</v>
      </c>
      <c r="K1288" t="str">
        <f t="shared" si="370"/>
        <v>0.0111151208916553-0.000327097913902522i</v>
      </c>
      <c r="L1288" t="str">
        <f t="shared" si="371"/>
        <v>0.00015-2.52019991851i</v>
      </c>
      <c r="M1288" t="str">
        <f t="shared" si="372"/>
        <v>0.0004-0.444741162090001i</v>
      </c>
      <c r="N1288">
        <f t="shared" si="373"/>
        <v>89.744959564562478</v>
      </c>
      <c r="O1288">
        <f t="shared" si="374"/>
        <v>48.194360218555097</v>
      </c>
      <c r="P1288" s="3">
        <f t="shared" si="375"/>
        <v>48.194360218555097</v>
      </c>
      <c r="Q1288" s="3">
        <f t="shared" si="376"/>
        <v>-90.255040435437522</v>
      </c>
      <c r="R1288">
        <f t="shared" si="377"/>
        <v>89.744959564562478</v>
      </c>
      <c r="S1288">
        <f t="shared" si="378"/>
        <v>0.11197112313930975</v>
      </c>
      <c r="T1288">
        <f t="shared" si="361"/>
        <v>48.194360218555097</v>
      </c>
    </row>
    <row r="1289" spans="1:20" x14ac:dyDescent="0.25">
      <c r="A1289">
        <f t="shared" si="362"/>
        <v>706.20874993710902</v>
      </c>
      <c r="B1289">
        <f t="shared" si="379"/>
        <v>112.39661340723913</v>
      </c>
      <c r="C1289" t="str">
        <f t="shared" si="363"/>
        <v>-1.14340257572877-255.897454933272i</v>
      </c>
      <c r="D1289" t="str">
        <f t="shared" si="364"/>
        <v>3.47812491699438-141.601728190368i</v>
      </c>
      <c r="E1289" t="str">
        <f t="shared" si="365"/>
        <v>162.468834242238+0.0821212671153845i</v>
      </c>
      <c r="F1289" t="str">
        <f t="shared" si="366"/>
        <v>2.42492491718486-1328.84014149186i</v>
      </c>
      <c r="G1289" t="str">
        <f t="shared" si="367"/>
        <v>0.999999996808123-0.0000564966998146382i</v>
      </c>
      <c r="H1289" t="str">
        <f t="shared" si="368"/>
        <v>1079.09940249217+23.6491750317981i</v>
      </c>
      <c r="I1289" t="str">
        <f t="shared" si="369"/>
        <v>96.0358980657895-4045.07261852135i</v>
      </c>
      <c r="K1289" t="str">
        <f t="shared" si="370"/>
        <v>0.0111150457368678-0.000328338607277864i</v>
      </c>
      <c r="L1289" t="str">
        <f t="shared" si="371"/>
        <v>0.00015-2.51065941274159i</v>
      </c>
      <c r="M1289" t="str">
        <f t="shared" si="372"/>
        <v>0.0004-0.443057543424986i</v>
      </c>
      <c r="N1289">
        <f t="shared" si="373"/>
        <v>89.743992350703238</v>
      </c>
      <c r="O1289">
        <f t="shared" si="374"/>
        <v>48.1614060367938</v>
      </c>
      <c r="P1289" s="3">
        <f t="shared" si="375"/>
        <v>48.1614060367938</v>
      </c>
      <c r="Q1289" s="3">
        <f t="shared" si="376"/>
        <v>-90.256007649296762</v>
      </c>
      <c r="R1289">
        <f t="shared" si="377"/>
        <v>89.743992350703238</v>
      </c>
      <c r="S1289">
        <f t="shared" si="378"/>
        <v>0.11239661340723912</v>
      </c>
      <c r="T1289">
        <f t="shared" si="361"/>
        <v>48.1614060367938</v>
      </c>
    </row>
    <row r="1290" spans="1:20" x14ac:dyDescent="0.25">
      <c r="A1290">
        <f t="shared" si="362"/>
        <v>708.89234318686999</v>
      </c>
      <c r="B1290">
        <f t="shared" si="379"/>
        <v>112.82372053818663</v>
      </c>
      <c r="C1290" t="str">
        <f t="shared" si="363"/>
        <v>-1.14339244382348-254.928400215053i</v>
      </c>
      <c r="D1290" t="str">
        <f t="shared" si="364"/>
        <v>3.47812491636235-141.065682687483i</v>
      </c>
      <c r="E1290" t="str">
        <f t="shared" si="365"/>
        <v>162.468828900256+0.0824336101123953i</v>
      </c>
      <c r="F1290" t="str">
        <f t="shared" si="366"/>
        <v>2.42492491712592-1323.80966580498i</v>
      </c>
      <c r="G1290" t="str">
        <f t="shared" si="367"/>
        <v>0.999999996783818-0.0000567113872725555i</v>
      </c>
      <c r="H1290" t="str">
        <f t="shared" si="368"/>
        <v>1079.10281250996+23.7390548906134i</v>
      </c>
      <c r="I1290" t="str">
        <f t="shared" si="369"/>
        <v>96.0359699877451-4029.77104296276i</v>
      </c>
      <c r="K1290" t="str">
        <f t="shared" si="370"/>
        <v>0.0111149700108739-0.00032958398924416i</v>
      </c>
      <c r="L1290" t="str">
        <f t="shared" si="371"/>
        <v>0.00015-2.50115502365171i</v>
      </c>
      <c r="M1290" t="str">
        <f t="shared" si="372"/>
        <v>0.0004-0.441380298291477i</v>
      </c>
      <c r="N1290">
        <f t="shared" si="373"/>
        <v>89.743021483605972</v>
      </c>
      <c r="O1290">
        <f t="shared" si="374"/>
        <v>48.128451776311465</v>
      </c>
      <c r="P1290" s="3">
        <f t="shared" si="375"/>
        <v>48.128451776311465</v>
      </c>
      <c r="Q1290" s="3">
        <f t="shared" si="376"/>
        <v>-90.256978516394028</v>
      </c>
      <c r="R1290">
        <f t="shared" si="377"/>
        <v>89.743021483605972</v>
      </c>
      <c r="S1290">
        <f t="shared" si="378"/>
        <v>0.11282372053818664</v>
      </c>
      <c r="T1290">
        <f t="shared" si="361"/>
        <v>48.128451776311465</v>
      </c>
    </row>
    <row r="1291" spans="1:20" x14ac:dyDescent="0.25">
      <c r="A1291">
        <f t="shared" si="362"/>
        <v>711.58613409098007</v>
      </c>
      <c r="B1291">
        <f t="shared" si="379"/>
        <v>113.25245067623175</v>
      </c>
      <c r="C1291" t="str">
        <f t="shared" si="363"/>
        <v>-1.14338223491517-253.963012732188i</v>
      </c>
      <c r="D1291" t="str">
        <f t="shared" si="364"/>
        <v>3.47812491572549-140.531666461803i</v>
      </c>
      <c r="E1291" t="str">
        <f t="shared" si="365"/>
        <v>162.46882351773+0.0827471432377708i</v>
      </c>
      <c r="F1291" t="str">
        <f t="shared" si="366"/>
        <v>2.42492491706654-1318.79823356458i</v>
      </c>
      <c r="G1291" t="str">
        <f t="shared" si="367"/>
        <v>0.999999996759329-0.0000569268905427971i</v>
      </c>
      <c r="H1291" t="str">
        <f t="shared" si="368"/>
        <v>1079.10624850692+23.8292764415131i</v>
      </c>
      <c r="I1291" t="str">
        <f t="shared" si="369"/>
        <v>96.0360424571773-4014.52743706351i</v>
      </c>
      <c r="K1291" t="str">
        <f t="shared" si="370"/>
        <v>0.0111148937093403-0.000330834077320636i</v>
      </c>
      <c r="L1291" t="str">
        <f t="shared" si="371"/>
        <v>0.00015-2.49168661451654i</v>
      </c>
      <c r="M1291" t="str">
        <f t="shared" si="372"/>
        <v>0.0004-0.439709402561744i</v>
      </c>
      <c r="N1291">
        <f t="shared" si="373"/>
        <v>89.742046949641662</v>
      </c>
      <c r="O1291">
        <f t="shared" si="374"/>
        <v>48.095497436510556</v>
      </c>
      <c r="P1291" s="3">
        <f t="shared" si="375"/>
        <v>48.095497436510556</v>
      </c>
      <c r="Q1291" s="3">
        <f t="shared" si="376"/>
        <v>-90.257953050358338</v>
      </c>
      <c r="R1291">
        <f t="shared" si="377"/>
        <v>89.742046949641662</v>
      </c>
      <c r="S1291">
        <f t="shared" si="378"/>
        <v>0.11325245067623174</v>
      </c>
      <c r="T1291">
        <f t="shared" si="361"/>
        <v>48.095497436510556</v>
      </c>
    </row>
    <row r="1292" spans="1:20" x14ac:dyDescent="0.25">
      <c r="A1292">
        <f t="shared" si="362"/>
        <v>714.29016140052579</v>
      </c>
      <c r="B1292">
        <f t="shared" si="379"/>
        <v>113.68280998880142</v>
      </c>
      <c r="C1292" t="str">
        <f t="shared" si="363"/>
        <v>-1.14337194841986-253.001278597312i</v>
      </c>
      <c r="D1292" t="str">
        <f t="shared" si="364"/>
        <v>3.47812491508378-139.999671831325i</v>
      </c>
      <c r="E1292" t="str">
        <f t="shared" si="365"/>
        <v>162.468818094358+0.0830618710507891i</v>
      </c>
      <c r="F1292" t="str">
        <f t="shared" si="366"/>
        <v>2.4249249170067-1313.80577267952i</v>
      </c>
      <c r="G1292" t="str">
        <f t="shared" si="367"/>
        <v>0.999999996734653-0.0000571432127254497i</v>
      </c>
      <c r="H1292" t="str">
        <f t="shared" si="368"/>
        <v>1079.1097106811+23.9198409846271i</v>
      </c>
      <c r="I1292" t="str">
        <f t="shared" si="369"/>
        <v>96.0361154782542-3999.34158153985i</v>
      </c>
      <c r="K1292" t="str">
        <f t="shared" si="370"/>
        <v>0.0111148168279009-0.000332088889089706i</v>
      </c>
      <c r="L1292" t="str">
        <f t="shared" si="371"/>
        <v>0.00015-2.48225404912985i</v>
      </c>
      <c r="M1292" t="str">
        <f t="shared" si="372"/>
        <v>0.0004-0.438044832199386i</v>
      </c>
      <c r="N1292">
        <f t="shared" si="373"/>
        <v>89.741068735132387</v>
      </c>
      <c r="O1292">
        <f t="shared" si="374"/>
        <v>48.062543016789185</v>
      </c>
      <c r="P1292" s="3">
        <f t="shared" si="375"/>
        <v>48.062543016789185</v>
      </c>
      <c r="Q1292" s="3">
        <f t="shared" si="376"/>
        <v>-90.258931264867613</v>
      </c>
      <c r="R1292">
        <f t="shared" si="377"/>
        <v>89.741068735132387</v>
      </c>
      <c r="S1292">
        <f t="shared" si="378"/>
        <v>0.11368280998880143</v>
      </c>
      <c r="T1292">
        <f t="shared" si="361"/>
        <v>48.062543016789185</v>
      </c>
    </row>
    <row r="1293" spans="1:20" x14ac:dyDescent="0.25">
      <c r="A1293">
        <f t="shared" si="362"/>
        <v>717.00446401384784</v>
      </c>
      <c r="B1293">
        <f t="shared" si="379"/>
        <v>114.11480466675887</v>
      </c>
      <c r="C1293" t="str">
        <f t="shared" si="363"/>
        <v>-1.14336158374899-252.043183975609i</v>
      </c>
      <c r="D1293" t="str">
        <f t="shared" si="364"/>
        <v>3.4781249144372-139.469691143128i</v>
      </c>
      <c r="E1293" t="str">
        <f t="shared" si="365"/>
        <v>162.468812629829+0.0833777981285297i</v>
      </c>
      <c r="F1293" t="str">
        <f t="shared" si="366"/>
        <v>2.42492491694641-1308.83221133158i</v>
      </c>
      <c r="G1293" t="str">
        <f t="shared" si="367"/>
        <v>0.999999996709789-0.0000573603569323801i</v>
      </c>
      <c r="H1293" t="str">
        <f t="shared" si="368"/>
        <v>1079.11319923202+24.0107498250447i</v>
      </c>
      <c r="I1293" t="str">
        <f t="shared" si="369"/>
        <v>96.0361890551744-3984.21325793868i</v>
      </c>
      <c r="K1293" t="str">
        <f t="shared" si="370"/>
        <v>0.0111147393621566-0.000333348442197165i</v>
      </c>
      <c r="L1293" t="str">
        <f t="shared" si="371"/>
        <v>0.00015-2.47285719180101i</v>
      </c>
      <c r="M1293" t="str">
        <f t="shared" si="372"/>
        <v>0.0004-0.436386563259001i</v>
      </c>
      <c r="N1293">
        <f t="shared" si="373"/>
        <v>89.740086826351217</v>
      </c>
      <c r="O1293">
        <f t="shared" si="374"/>
        <v>48.029588516540699</v>
      </c>
      <c r="P1293" s="3">
        <f t="shared" si="375"/>
        <v>48.029588516540699</v>
      </c>
      <c r="Q1293" s="3">
        <f t="shared" si="376"/>
        <v>-90.259913173648783</v>
      </c>
      <c r="R1293">
        <f t="shared" si="377"/>
        <v>89.740086826351217</v>
      </c>
      <c r="S1293">
        <f t="shared" si="378"/>
        <v>0.11411480466675887</v>
      </c>
      <c r="T1293">
        <f t="shared" si="361"/>
        <v>48.029588516540699</v>
      </c>
    </row>
    <row r="1294" spans="1:20" x14ac:dyDescent="0.25">
      <c r="A1294">
        <f t="shared" si="362"/>
        <v>719.72908097710047</v>
      </c>
      <c r="B1294">
        <f t="shared" si="379"/>
        <v>114.54844092449255</v>
      </c>
      <c r="C1294" t="str">
        <f t="shared" si="363"/>
        <v>-1.14335114030947-251.08871508462i</v>
      </c>
      <c r="D1294" t="str">
        <f t="shared" si="364"/>
        <v>3.47812491378568-138.941716773261i</v>
      </c>
      <c r="E1294" t="str">
        <f t="shared" si="365"/>
        <v>162.468807123831+0.0836949290658703i</v>
      </c>
      <c r="F1294" t="str">
        <f t="shared" si="366"/>
        <v>2.42492491688567-1303.8774779744i</v>
      </c>
      <c r="G1294" t="str">
        <f t="shared" si="367"/>
        <v>0.999999996684736-0.0000575783262872807i</v>
      </c>
      <c r="H1294" t="str">
        <f t="shared" si="368"/>
        <v>1079.11671436075+24.1020042728334i</v>
      </c>
      <c r="I1294" t="str">
        <f t="shared" si="369"/>
        <v>96.0362631921644-3969.14224863457i</v>
      </c>
      <c r="K1294" t="str">
        <f t="shared" si="370"/>
        <v>0.0111146613076752-0.000334612754352388i</v>
      </c>
      <c r="L1294" t="str">
        <f t="shared" si="371"/>
        <v>0.00015-2.46349590735306i</v>
      </c>
      <c r="M1294" t="str">
        <f t="shared" si="372"/>
        <v>0.0004-0.434734571885836i</v>
      </c>
      <c r="N1294">
        <f t="shared" si="373"/>
        <v>89.739101209521991</v>
      </c>
      <c r="O1294">
        <f t="shared" si="374"/>
        <v>47.996633935153881</v>
      </c>
      <c r="P1294" s="3">
        <f t="shared" si="375"/>
        <v>47.996633935153881</v>
      </c>
      <c r="Q1294" s="3">
        <f t="shared" si="376"/>
        <v>-90.260898790478009</v>
      </c>
      <c r="R1294">
        <f t="shared" si="377"/>
        <v>89.739101209521991</v>
      </c>
      <c r="S1294">
        <f t="shared" si="378"/>
        <v>0.11454844092449255</v>
      </c>
      <c r="T1294">
        <f t="shared" si="361"/>
        <v>47.996633935153881</v>
      </c>
    </row>
    <row r="1295" spans="1:20" x14ac:dyDescent="0.25">
      <c r="A1295">
        <f t="shared" si="362"/>
        <v>722.46405148481347</v>
      </c>
      <c r="B1295">
        <f t="shared" si="379"/>
        <v>114.98372500000563</v>
      </c>
      <c r="C1295" t="str">
        <f t="shared" si="363"/>
        <v>-1.14334061750391-250.137858194049i</v>
      </c>
      <c r="D1295" t="str">
        <f t="shared" si="364"/>
        <v>3.47812491312921-138.415741126636i</v>
      </c>
      <c r="E1295" t="str">
        <f t="shared" si="365"/>
        <v>162.468801576051+0.0840132684755547i</v>
      </c>
      <c r="F1295" t="str">
        <f t="shared" si="366"/>
        <v>2.42492491682444-1298.94150133249i</v>
      </c>
      <c r="G1295" t="str">
        <f t="shared" si="367"/>
        <v>0.999999996659492-0.0000577971239257134i</v>
      </c>
      <c r="H1295" t="str">
        <f t="shared" si="368"/>
        <v>1079.12025626988+24.1936056430597i</v>
      </c>
      <c r="I1295" t="str">
        <f t="shared" si="369"/>
        <v>96.0363378934876-3954.12833682659i</v>
      </c>
      <c r="K1295" t="str">
        <f t="shared" si="370"/>
        <v>0.0111145826599909-0.000335881843328543i</v>
      </c>
      <c r="L1295" t="str">
        <f t="shared" si="371"/>
        <v>0.00015-2.45417006112081i</v>
      </c>
      <c r="M1295" t="str">
        <f t="shared" si="372"/>
        <v>0.0004-0.433088834315437i</v>
      </c>
      <c r="N1295">
        <f t="shared" si="373"/>
        <v>89.738111870819253</v>
      </c>
      <c r="O1295">
        <f t="shared" si="374"/>
        <v>47.963679272013053</v>
      </c>
      <c r="P1295" s="3">
        <f t="shared" si="375"/>
        <v>47.963679272013053</v>
      </c>
      <c r="Q1295" s="3">
        <f t="shared" si="376"/>
        <v>-90.261888129180747</v>
      </c>
      <c r="R1295">
        <f t="shared" si="377"/>
        <v>89.738111870819253</v>
      </c>
      <c r="S1295">
        <f t="shared" si="378"/>
        <v>0.11498372500000563</v>
      </c>
      <c r="T1295">
        <f t="shared" si="361"/>
        <v>47.963679272013053</v>
      </c>
    </row>
    <row r="1296" spans="1:20" x14ac:dyDescent="0.25">
      <c r="A1296">
        <f t="shared" si="362"/>
        <v>725.20941488045571</v>
      </c>
      <c r="B1296">
        <f t="shared" si="379"/>
        <v>115.42066315500566</v>
      </c>
      <c r="C1296" t="str">
        <f t="shared" si="363"/>
        <v>-1.14333001473045-249.190599625553i</v>
      </c>
      <c r="D1296" t="str">
        <f t="shared" si="364"/>
        <v>3.47812491246774-137.891756636916i</v>
      </c>
      <c r="E1296" t="str">
        <f t="shared" si="365"/>
        <v>162.468795986174+0.0843328209883195i</v>
      </c>
      <c r="F1296" t="str">
        <f t="shared" si="366"/>
        <v>2.42492491676276-1294.02421040016i</v>
      </c>
      <c r="G1296" t="str">
        <f t="shared" si="367"/>
        <v>0.999999996634056-0.0000580167529951554i</v>
      </c>
      <c r="H1296" t="str">
        <f t="shared" si="368"/>
        <v>1079.12382516357+24.285555255808i</v>
      </c>
      <c r="I1296" t="str">
        <f t="shared" si="369"/>
        <v>96.0364131634406-3939.17130653523i</v>
      </c>
      <c r="K1296" t="str">
        <f t="shared" si="370"/>
        <v>0.0111145034146041-0.000337155726962788i</v>
      </c>
      <c r="L1296" t="str">
        <f t="shared" si="371"/>
        <v>0.00015-2.4448795189488i</v>
      </c>
      <c r="M1296" t="str">
        <f t="shared" si="372"/>
        <v>0.0004-0.431449326873317i</v>
      </c>
      <c r="N1296">
        <f t="shared" si="373"/>
        <v>89.737118796367866</v>
      </c>
      <c r="O1296">
        <f t="shared" si="374"/>
        <v>47.930724526497634</v>
      </c>
      <c r="P1296" s="3">
        <f t="shared" si="375"/>
        <v>47.930724526497634</v>
      </c>
      <c r="Q1296" s="3">
        <f t="shared" si="376"/>
        <v>-90.262881203632134</v>
      </c>
      <c r="R1296">
        <f t="shared" si="377"/>
        <v>89.737118796367866</v>
      </c>
      <c r="S1296">
        <f t="shared" si="378"/>
        <v>0.11542066315500565</v>
      </c>
      <c r="T1296">
        <f t="shared" si="361"/>
        <v>47.930724526497634</v>
      </c>
    </row>
    <row r="1297" spans="1:20" x14ac:dyDescent="0.25">
      <c r="A1297">
        <f t="shared" si="362"/>
        <v>727.96521065700153</v>
      </c>
      <c r="B1297">
        <f t="shared" si="379"/>
        <v>115.85926167499468</v>
      </c>
      <c r="C1297" t="str">
        <f t="shared" si="363"/>
        <v>-1.14331933138252-248.246925752563i</v>
      </c>
      <c r="D1297" t="str">
        <f t="shared" si="364"/>
        <v>3.47812491180123-137.36975576641i</v>
      </c>
      <c r="E1297" t="str">
        <f t="shared" si="365"/>
        <v>162.468790353882+0.0846535912529326i</v>
      </c>
      <c r="F1297" t="str">
        <f t="shared" si="366"/>
        <v>2.42492491670061-1289.12553444053i</v>
      </c>
      <c r="G1297" t="str">
        <f t="shared" si="367"/>
        <v>0.999999996608427-0.0000582372166550443i</v>
      </c>
      <c r="H1297" t="str">
        <f t="shared" si="368"/>
        <v>1079.12742124749+24.3778544361979i</v>
      </c>
      <c r="I1297" t="str">
        <f t="shared" si="369"/>
        <v>96.0364890063477-3924.27094259908i</v>
      </c>
      <c r="K1297" t="str">
        <f t="shared" si="370"/>
        <v>0.0111144235669813-0.000338434423156465i</v>
      </c>
      <c r="L1297" t="str">
        <f t="shared" si="371"/>
        <v>0.00015-2.43562414718948i</v>
      </c>
      <c r="M1297" t="str">
        <f t="shared" si="372"/>
        <v>0.0004-0.429816025974614i</v>
      </c>
      <c r="N1297">
        <f t="shared" si="373"/>
        <v>89.736121972243225</v>
      </c>
      <c r="O1297">
        <f t="shared" si="374"/>
        <v>47.89776969798271</v>
      </c>
      <c r="P1297" s="3">
        <f t="shared" si="375"/>
        <v>47.89776969798271</v>
      </c>
      <c r="Q1297" s="3">
        <f t="shared" si="376"/>
        <v>-90.263878027756775</v>
      </c>
      <c r="R1297">
        <f t="shared" si="377"/>
        <v>89.736121972243225</v>
      </c>
      <c r="S1297">
        <f t="shared" si="378"/>
        <v>0.11585926167499469</v>
      </c>
      <c r="T1297">
        <f t="shared" si="361"/>
        <v>47.89776969798271</v>
      </c>
    </row>
    <row r="1298" spans="1:20" x14ac:dyDescent="0.25">
      <c r="A1298">
        <f t="shared" si="362"/>
        <v>730.73147845749816</v>
      </c>
      <c r="B1298">
        <f t="shared" si="379"/>
        <v>116.29952686935967</v>
      </c>
      <c r="C1298" t="str">
        <f t="shared" si="363"/>
        <v>-1.14330856684894-247.306823000063i</v>
      </c>
      <c r="D1298" t="str">
        <f t="shared" si="364"/>
        <v>3.47812491112964-136.849731005958i</v>
      </c>
      <c r="E1298" t="str">
        <f t="shared" si="365"/>
        <v>162.468784678852+0.0849755839362723i</v>
      </c>
      <c r="F1298" t="str">
        <f t="shared" si="366"/>
        <v>2.424924916638-1284.24540298451i</v>
      </c>
      <c r="G1298" t="str">
        <f t="shared" si="367"/>
        <v>0.999999996582602-0.0000584585180768238i</v>
      </c>
      <c r="H1298" t="str">
        <f t="shared" si="368"/>
        <v>1079.13104472894+24.4705045144059i</v>
      </c>
      <c r="I1298" t="str">
        <f t="shared" si="369"/>
        <v>96.0365654265703-3909.42703067215i</v>
      </c>
      <c r="K1298" t="str">
        <f t="shared" si="370"/>
        <v>0.0111143431125547-0.000339717949875318i</v>
      </c>
      <c r="L1298" t="str">
        <f t="shared" si="371"/>
        <v>0.00015-2.42640381270122i</v>
      </c>
      <c r="M1298" t="str">
        <f t="shared" si="372"/>
        <v>0.0004-0.428188908123745i</v>
      </c>
      <c r="N1298">
        <f t="shared" si="373"/>
        <v>89.735121384470787</v>
      </c>
      <c r="O1298">
        <f t="shared" si="374"/>
        <v>47.864814785838107</v>
      </c>
      <c r="P1298" s="3">
        <f t="shared" si="375"/>
        <v>47.864814785838107</v>
      </c>
      <c r="Q1298" s="3">
        <f t="shared" si="376"/>
        <v>-90.264878615529213</v>
      </c>
      <c r="R1298">
        <f t="shared" si="377"/>
        <v>89.735121384470787</v>
      </c>
      <c r="S1298">
        <f t="shared" si="378"/>
        <v>0.11629952686935967</v>
      </c>
      <c r="T1298">
        <f t="shared" si="361"/>
        <v>47.864814785838107</v>
      </c>
    </row>
    <row r="1299" spans="1:20" x14ac:dyDescent="0.25">
      <c r="A1299">
        <f t="shared" si="362"/>
        <v>733.50825807563672</v>
      </c>
      <c r="B1299">
        <f t="shared" si="379"/>
        <v>116.74146507146324</v>
      </c>
      <c r="C1299" t="str">
        <f t="shared" si="363"/>
        <v>-1.14329772051411-246.370277844424i</v>
      </c>
      <c r="D1299" t="str">
        <f t="shared" si="364"/>
        <v>3.47812491045294-136.331674874831i</v>
      </c>
      <c r="E1299" t="str">
        <f t="shared" si="365"/>
        <v>162.468778960762+0.0852988037233885i</v>
      </c>
      <c r="F1299" t="str">
        <f t="shared" si="366"/>
        <v>2.42492491657489-1279.38374582976i</v>
      </c>
      <c r="G1299" t="str">
        <f t="shared" si="367"/>
        <v>0.99999999655658-0.0000586806604439887i</v>
      </c>
      <c r="H1299" t="str">
        <f t="shared" si="368"/>
        <v>1079.13469581675+24.5635068256837i</v>
      </c>
      <c r="I1299" t="str">
        <f t="shared" si="369"/>
        <v>96.0366424285002-3894.6393572203i</v>
      </c>
      <c r="K1299" t="str">
        <f t="shared" si="370"/>
        <v>0.0111142620467221-0.000341006325149691i</v>
      </c>
      <c r="L1299" t="str">
        <f t="shared" si="371"/>
        <v>0.00015-2.4172183828464i</v>
      </c>
      <c r="M1299" t="str">
        <f t="shared" si="372"/>
        <v>0.0004-0.426567949914072i</v>
      </c>
      <c r="N1299">
        <f t="shared" si="373"/>
        <v>89.734117019026044</v>
      </c>
      <c r="O1299">
        <f t="shared" si="374"/>
        <v>47.831859789429423</v>
      </c>
      <c r="P1299" s="3">
        <f t="shared" si="375"/>
        <v>47.831859789429423</v>
      </c>
      <c r="Q1299" s="3">
        <f t="shared" si="376"/>
        <v>-90.265882980973956</v>
      </c>
      <c r="R1299">
        <f t="shared" si="377"/>
        <v>89.734117019026044</v>
      </c>
      <c r="S1299">
        <f t="shared" si="378"/>
        <v>0.11674146507146324</v>
      </c>
      <c r="T1299">
        <f t="shared" si="361"/>
        <v>47.831859789429423</v>
      </c>
    </row>
    <row r="1300" spans="1:20" x14ac:dyDescent="0.25">
      <c r="A1300">
        <f t="shared" si="362"/>
        <v>736.29558945632414</v>
      </c>
      <c r="B1300">
        <f t="shared" si="379"/>
        <v>117.1850826387348</v>
      </c>
      <c r="C1300" t="str">
        <f t="shared" si="363"/>
        <v>-1.14328679175769-245.437276813187i</v>
      </c>
      <c r="D1300" t="str">
        <f t="shared" si="364"/>
        <v>3.47812490977109-135.815579920617i</v>
      </c>
      <c r="E1300" t="str">
        <f t="shared" si="365"/>
        <v>162.468773199287+0.08562325531761i</v>
      </c>
      <c r="F1300" t="str">
        <f t="shared" si="366"/>
        <v>2.42492491651131-1274.54049303972i</v>
      </c>
      <c r="G1300" t="str">
        <f t="shared" si="367"/>
        <v>0.99999999653036-0.0000589036469521315i</v>
      </c>
      <c r="H1300" t="str">
        <f t="shared" si="368"/>
        <v>1079.13837472137+24.6568627103785i</v>
      </c>
      <c r="I1300" t="str">
        <f t="shared" si="369"/>
        <v>96.0367200165663-3879.90770951856i</v>
      </c>
      <c r="K1300" t="str">
        <f t="shared" si="370"/>
        <v>0.0111141803648463-0.000342299567074726i</v>
      </c>
      <c r="L1300" t="str">
        <f t="shared" si="371"/>
        <v>0.00015-2.40806772548954i</v>
      </c>
      <c r="M1300" t="str">
        <f t="shared" si="372"/>
        <v>0.0004-0.424953128027566i</v>
      </c>
      <c r="N1300">
        <f t="shared" si="373"/>
        <v>89.733108861834395</v>
      </c>
      <c r="O1300">
        <f t="shared" si="374"/>
        <v>47.798904708117149</v>
      </c>
      <c r="P1300" s="3">
        <f t="shared" si="375"/>
        <v>47.798904708117149</v>
      </c>
      <c r="Q1300" s="3">
        <f t="shared" si="376"/>
        <v>-90.266891138165605</v>
      </c>
      <c r="R1300">
        <f t="shared" si="377"/>
        <v>89.733108861834395</v>
      </c>
      <c r="S1300">
        <f t="shared" si="378"/>
        <v>0.1171850826387348</v>
      </c>
      <c r="T1300">
        <f t="shared" si="361"/>
        <v>47.798904708117149</v>
      </c>
    </row>
    <row r="1301" spans="1:20" x14ac:dyDescent="0.25">
      <c r="A1301">
        <f t="shared" si="362"/>
        <v>739.09351269625813</v>
      </c>
      <c r="B1301">
        <f t="shared" si="379"/>
        <v>117.630385952762</v>
      </c>
      <c r="C1301" t="str">
        <f t="shared" si="363"/>
        <v>-1.14327577995448-244.507806484875i</v>
      </c>
      <c r="D1301" t="str">
        <f t="shared" si="364"/>
        <v>3.47812490908405-135.301438719116i</v>
      </c>
      <c r="E1301" t="str">
        <f t="shared" si="365"/>
        <v>162.468767394098+0.0859489434405812i</v>
      </c>
      <c r="F1301" t="str">
        <f t="shared" si="366"/>
        <v>2.42492491644724-1269.71557494256i</v>
      </c>
      <c r="G1301" t="str">
        <f t="shared" si="367"/>
        <v>0.999999996503941-0.0000591274808089875i</v>
      </c>
      <c r="H1301" t="str">
        <f t="shared" si="368"/>
        <v>1079.14208165486+24.7505735139512i</v>
      </c>
      <c r="I1301" t="str">
        <f t="shared" si="369"/>
        <v>96.0367981952262-3865.23187564785i</v>
      </c>
      <c r="K1301" t="str">
        <f t="shared" si="370"/>
        <v>0.0111140980622553-0.000343597693810571i</v>
      </c>
      <c r="L1301" t="str">
        <f t="shared" si="371"/>
        <v>0.00015-2.39895170899536i</v>
      </c>
      <c r="M1301" t="str">
        <f t="shared" si="372"/>
        <v>0.0004-0.423344419234475i</v>
      </c>
      <c r="N1301">
        <f t="shared" si="373"/>
        <v>89.732096898770976</v>
      </c>
      <c r="O1301">
        <f t="shared" si="374"/>
        <v>47.765949541256909</v>
      </c>
      <c r="P1301" s="3">
        <f t="shared" si="375"/>
        <v>47.765949541256909</v>
      </c>
      <c r="Q1301" s="3">
        <f t="shared" si="376"/>
        <v>-90.267903101229024</v>
      </c>
      <c r="R1301">
        <f t="shared" si="377"/>
        <v>89.732096898770976</v>
      </c>
      <c r="S1301">
        <f t="shared" si="378"/>
        <v>0.117630385952762</v>
      </c>
      <c r="T1301">
        <f t="shared" si="361"/>
        <v>47.765949541256909</v>
      </c>
    </row>
    <row r="1302" spans="1:20" x14ac:dyDescent="0.25">
      <c r="A1302">
        <f t="shared" si="362"/>
        <v>741.90206804450395</v>
      </c>
      <c r="B1302">
        <f t="shared" si="379"/>
        <v>118.07738141938249</v>
      </c>
      <c r="C1302" t="str">
        <f t="shared" si="363"/>
        <v>-1.1432646844749-243.581853488815i</v>
      </c>
      <c r="D1302" t="str">
        <f t="shared" si="364"/>
        <v>3.47812490839177-134.789243874236i</v>
      </c>
      <c r="E1302" t="str">
        <f t="shared" si="365"/>
        <v>162.468761544866+0.0862758728323328i</v>
      </c>
      <c r="F1302" t="str">
        <f t="shared" si="366"/>
        <v>2.42492491638269-1264.90892213022i</v>
      </c>
      <c r="G1302" t="str">
        <f t="shared" si="367"/>
        <v>0.999999996477321-0.0000593521652344816i</v>
      </c>
      <c r="H1302" t="str">
        <f t="shared" si="368"/>
        <v>1079.14581683088+24.8446405869974i</v>
      </c>
      <c r="I1302" t="str">
        <f t="shared" si="369"/>
        <v>96.0368769689744-3850.611644492i</v>
      </c>
      <c r="K1302" t="str">
        <f t="shared" si="370"/>
        <v>0.0111140151342418-0.000344900723582589i</v>
      </c>
      <c r="L1302" t="str">
        <f t="shared" si="371"/>
        <v>0.00015-2.3898702022269i</v>
      </c>
      <c r="M1302" t="str">
        <f t="shared" si="372"/>
        <v>0.0004-0.421741800392982i</v>
      </c>
      <c r="N1302">
        <f t="shared" si="373"/>
        <v>89.731081115660373</v>
      </c>
      <c r="O1302">
        <f t="shared" si="374"/>
        <v>47.732994288199862</v>
      </c>
      <c r="P1302" s="3">
        <f t="shared" si="375"/>
        <v>47.732994288199862</v>
      </c>
      <c r="Q1302" s="3">
        <f t="shared" si="376"/>
        <v>-90.268918884339627</v>
      </c>
      <c r="R1302">
        <f t="shared" si="377"/>
        <v>89.731081115660373</v>
      </c>
      <c r="S1302">
        <f t="shared" si="378"/>
        <v>0.1180773814193825</v>
      </c>
      <c r="T1302">
        <f t="shared" si="361"/>
        <v>47.732994288199862</v>
      </c>
    </row>
    <row r="1303" spans="1:20" x14ac:dyDescent="0.25">
      <c r="A1303">
        <f t="shared" si="362"/>
        <v>744.72129590307304</v>
      </c>
      <c r="B1303">
        <f t="shared" si="379"/>
        <v>118.52607546877614</v>
      </c>
      <c r="C1303" t="str">
        <f t="shared" si="363"/>
        <v>-1.14325350468423-242.659404504914i</v>
      </c>
      <c r="D1303" t="str">
        <f t="shared" si="364"/>
        <v>3.47812490769424-134.27898801788i</v>
      </c>
      <c r="E1303" t="str">
        <f t="shared" si="365"/>
        <v>162.468755651256+0.0866040482514238i</v>
      </c>
      <c r="F1303" t="str">
        <f t="shared" si="366"/>
        <v>2.42492491631766-1260.12046545739i</v>
      </c>
      <c r="G1303" t="str">
        <f t="shared" si="367"/>
        <v>0.999999996450497-0.0000595777034607746i</v>
      </c>
      <c r="H1303" t="str">
        <f t="shared" si="368"/>
        <v>1079.14958046473+24.9390652852667i</v>
      </c>
      <c r="I1303" t="str">
        <f t="shared" si="369"/>
        <v>96.0369563423394-3836.04680573474i</v>
      </c>
      <c r="K1303" t="str">
        <f t="shared" si="370"/>
        <v>0.0111139315760628-0.000346208674681555i</v>
      </c>
      <c r="L1303" t="str">
        <f t="shared" si="371"/>
        <v>0.00015-2.38082307454363i</v>
      </c>
      <c r="M1303" t="str">
        <f t="shared" si="372"/>
        <v>0.0004-0.420145248448876i</v>
      </c>
      <c r="N1303">
        <f t="shared" si="373"/>
        <v>89.73006149827674</v>
      </c>
      <c r="O1303">
        <f t="shared" si="374"/>
        <v>47.700038948291635</v>
      </c>
      <c r="P1303" s="3">
        <f t="shared" si="375"/>
        <v>47.700038948291635</v>
      </c>
      <c r="Q1303" s="3">
        <f t="shared" si="376"/>
        <v>-90.26993850172326</v>
      </c>
      <c r="R1303">
        <f t="shared" si="377"/>
        <v>89.73006149827674</v>
      </c>
      <c r="S1303">
        <f t="shared" si="378"/>
        <v>0.11852607546877614</v>
      </c>
      <c r="T1303">
        <f t="shared" si="361"/>
        <v>47.700038948291635</v>
      </c>
    </row>
    <row r="1304" spans="1:20" x14ac:dyDescent="0.25">
      <c r="A1304">
        <f t="shared" si="362"/>
        <v>747.55123682750468</v>
      </c>
      <c r="B1304">
        <f t="shared" si="379"/>
        <v>118.97647455555749</v>
      </c>
      <c r="C1304" t="str">
        <f t="shared" si="363"/>
        <v>-1.14324223994336-241.740446263502i</v>
      </c>
      <c r="D1304" t="str">
        <f t="shared" si="364"/>
        <v>3.47812490699138-133.770663809848i</v>
      </c>
      <c r="E1304" t="str">
        <f t="shared" si="365"/>
        <v>162.468749712935+0.0869334744749341i</v>
      </c>
      <c r="F1304" t="str">
        <f t="shared" si="366"/>
        <v>2.4249249162521-1255.3501360405i</v>
      </c>
      <c r="G1304" t="str">
        <f t="shared" si="367"/>
        <v>0.99999999642347-0.0000598040987323092i</v>
      </c>
      <c r="H1304" t="str">
        <f t="shared" si="368"/>
        <v>1079.15337277337+25.0338489696828i</v>
      </c>
      <c r="I1304" t="str">
        <f t="shared" si="369"/>
        <v>96.0370363198837-3821.53714985666i</v>
      </c>
      <c r="K1304" t="str">
        <f t="shared" si="370"/>
        <v>0.0111138473829395-0.000347521565463863i</v>
      </c>
      <c r="L1304" t="str">
        <f t="shared" si="371"/>
        <v>0.00015-2.37181019579959i</v>
      </c>
      <c r="M1304" t="str">
        <f t="shared" si="372"/>
        <v>0.0004-0.418554740435223i</v>
      </c>
      <c r="N1304">
        <f t="shared" si="373"/>
        <v>89.72903803234334</v>
      </c>
      <c r="O1304">
        <f t="shared" si="374"/>
        <v>47.667083520873462</v>
      </c>
      <c r="P1304" s="3">
        <f t="shared" si="375"/>
        <v>47.667083520873462</v>
      </c>
      <c r="Q1304" s="3">
        <f t="shared" si="376"/>
        <v>-90.27096196765666</v>
      </c>
      <c r="R1304">
        <f t="shared" si="377"/>
        <v>89.72903803234334</v>
      </c>
      <c r="S1304">
        <f t="shared" si="378"/>
        <v>0.11897647455555749</v>
      </c>
      <c r="T1304">
        <f t="shared" si="361"/>
        <v>47.667083520873462</v>
      </c>
    </row>
    <row r="1305" spans="1:20" x14ac:dyDescent="0.25">
      <c r="A1305">
        <f t="shared" si="362"/>
        <v>750.39193152744929</v>
      </c>
      <c r="B1305">
        <f t="shared" si="379"/>
        <v>119.42858515886861</v>
      </c>
      <c r="C1305" t="str">
        <f t="shared" si="363"/>
        <v>-1.14323088960808-240.824965545112i</v>
      </c>
      <c r="D1305" t="str">
        <f t="shared" si="364"/>
        <v>3.47812490628316-133.264263937725i</v>
      </c>
      <c r="E1305" t="str">
        <f t="shared" si="365"/>
        <v>162.468743729562+0.0872641562986208i</v>
      </c>
      <c r="F1305" t="str">
        <f t="shared" si="366"/>
        <v>2.42492491618608-1250.59786525678i</v>
      </c>
      <c r="G1305" t="str">
        <f t="shared" si="367"/>
        <v>0.999999996396236-0.0000600313543058572i</v>
      </c>
      <c r="H1305" t="str">
        <f t="shared" si="368"/>
        <v>1079.15719397538+25.1289930063632i</v>
      </c>
      <c r="I1305" t="str">
        <f t="shared" si="369"/>
        <v>96.0371169062069-3807.08246813213i</v>
      </c>
      <c r="K1305" t="str">
        <f t="shared" si="370"/>
        <v>0.0111137625500571-0.000348839414351738i</v>
      </c>
      <c r="L1305" t="str">
        <f t="shared" si="371"/>
        <v>0.00015-2.3628314363415i</v>
      </c>
      <c r="M1305" t="str">
        <f t="shared" si="372"/>
        <v>0.0004-0.416970253472028i</v>
      </c>
      <c r="N1305">
        <f t="shared" si="373"/>
        <v>89.728010703532604</v>
      </c>
      <c r="O1305">
        <f t="shared" si="374"/>
        <v>47.634128005281127</v>
      </c>
      <c r="P1305" s="3">
        <f t="shared" si="375"/>
        <v>47.634128005281127</v>
      </c>
      <c r="Q1305" s="3">
        <f t="shared" si="376"/>
        <v>-90.271989296467396</v>
      </c>
      <c r="R1305">
        <f t="shared" si="377"/>
        <v>89.728010703532604</v>
      </c>
      <c r="S1305">
        <f t="shared" si="378"/>
        <v>0.11942858515886862</v>
      </c>
      <c r="T1305">
        <f t="shared" si="361"/>
        <v>47.634128005281127</v>
      </c>
    </row>
    <row r="1306" spans="1:20" x14ac:dyDescent="0.25">
      <c r="A1306">
        <f t="shared" si="362"/>
        <v>753.24342086725358</v>
      </c>
      <c r="B1306">
        <f t="shared" si="379"/>
        <v>119.88241378247231</v>
      </c>
      <c r="C1306" t="str">
        <f t="shared" si="363"/>
        <v>-1.14321945302934-239.912949180316i</v>
      </c>
      <c r="D1306" t="str">
        <f t="shared" si="364"/>
        <v>3.47812490556957-132.759781116778i</v>
      </c>
      <c r="E1306" t="str">
        <f t="shared" si="365"/>
        <v>162.4687377008+0.0875960985368829i</v>
      </c>
      <c r="F1306" t="str">
        <f t="shared" si="366"/>
        <v>2.42492491611952-1245.8635847432i</v>
      </c>
      <c r="G1306" t="str">
        <f t="shared" si="367"/>
        <v>0.999999996368796-0.0000602594734505658i</v>
      </c>
      <c r="H1306" t="str">
        <f t="shared" si="368"/>
        <v>1079.16104429105+25.2244987666387i</v>
      </c>
      <c r="I1306" t="str">
        <f t="shared" si="369"/>
        <v>96.0371981059394-3792.68255262639i</v>
      </c>
      <c r="K1306" t="str">
        <f t="shared" si="370"/>
        <v>0.0111136770725644-0.00035016223983343i</v>
      </c>
      <c r="L1306" t="str">
        <f t="shared" si="371"/>
        <v>0.00015-2.35388666700687i</v>
      </c>
      <c r="M1306" t="str">
        <f t="shared" si="372"/>
        <v>0.0004-0.415391764765918i</v>
      </c>
      <c r="N1306">
        <f t="shared" si="373"/>
        <v>89.726979497465891</v>
      </c>
      <c r="O1306">
        <f t="shared" si="374"/>
        <v>47.60117240084584</v>
      </c>
      <c r="P1306" s="3">
        <f t="shared" si="375"/>
        <v>47.60117240084584</v>
      </c>
      <c r="Q1306" s="3">
        <f t="shared" si="376"/>
        <v>-90.273020502534109</v>
      </c>
      <c r="R1306">
        <f t="shared" si="377"/>
        <v>89.726979497465891</v>
      </c>
      <c r="S1306">
        <f t="shared" si="378"/>
        <v>0.11988241378247232</v>
      </c>
      <c r="T1306">
        <f t="shared" si="361"/>
        <v>47.60117240084584</v>
      </c>
    </row>
    <row r="1307" spans="1:20" x14ac:dyDescent="0.25">
      <c r="A1307">
        <f t="shared" si="362"/>
        <v>756.10574586654911</v>
      </c>
      <c r="B1307">
        <f t="shared" si="379"/>
        <v>120.33796695484571</v>
      </c>
      <c r="C1307" t="str">
        <f t="shared" si="363"/>
        <v>-1.1432079295533-239.004384049518i</v>
      </c>
      <c r="D1307" t="str">
        <f t="shared" si="364"/>
        <v>3.47812490485053-132.257208089854i</v>
      </c>
      <c r="E1307" t="str">
        <f t="shared" si="365"/>
        <v>162.468731626304+0.0879293060229922i</v>
      </c>
      <c r="F1307" t="str">
        <f t="shared" si="366"/>
        <v>2.42492491605249-1241.14722639555i</v>
      </c>
      <c r="G1307" t="str">
        <f t="shared" si="367"/>
        <v>0.999999996341146-0.0000604884594480055i</v>
      </c>
      <c r="H1307" t="str">
        <f t="shared" si="368"/>
        <v>1079.1649239423+25.3203676270736i</v>
      </c>
      <c r="I1307" t="str">
        <f t="shared" si="369"/>
        <v>96.037279923747-3778.33719619243i</v>
      </c>
      <c r="K1307" t="str">
        <f t="shared" si="370"/>
        <v>0.0111135909455737-0.000351490060463431i</v>
      </c>
      <c r="L1307" t="str">
        <f t="shared" si="371"/>
        <v>0.00015-2.3449757591222i</v>
      </c>
      <c r="M1307" t="str">
        <f t="shared" si="372"/>
        <v>0.0004-0.413819251609801i</v>
      </c>
      <c r="N1307">
        <f t="shared" si="373"/>
        <v>89.725944399713342</v>
      </c>
      <c r="O1307">
        <f t="shared" si="374"/>
        <v>47.568216706893629</v>
      </c>
      <c r="P1307" s="3">
        <f t="shared" si="375"/>
        <v>47.568216706893629</v>
      </c>
      <c r="Q1307" s="3">
        <f t="shared" si="376"/>
        <v>-90.274055600286658</v>
      </c>
      <c r="R1307">
        <f t="shared" si="377"/>
        <v>89.725944399713342</v>
      </c>
      <c r="S1307">
        <f t="shared" si="378"/>
        <v>0.12033796695484571</v>
      </c>
      <c r="T1307">
        <f t="shared" si="361"/>
        <v>47.568216706893629</v>
      </c>
    </row>
    <row r="1308" spans="1:20" x14ac:dyDescent="0.25">
      <c r="A1308">
        <f t="shared" si="362"/>
        <v>758.97894770084201</v>
      </c>
      <c r="B1308">
        <f t="shared" si="379"/>
        <v>120.79525122927413</v>
      </c>
      <c r="C1308" t="str">
        <f t="shared" si="363"/>
        <v>-1.14319631852109-238.099257082763i</v>
      </c>
      <c r="D1308" t="str">
        <f t="shared" si="364"/>
        <v>3.47812490412602-131.75653762727i</v>
      </c>
      <c r="E1308" t="str">
        <f t="shared" si="365"/>
        <v>162.468725505729+0.0882637836089895i</v>
      </c>
      <c r="F1308" t="str">
        <f t="shared" si="366"/>
        <v>2.42492491598491-1236.44872236744i</v>
      </c>
      <c r="G1308" t="str">
        <f t="shared" si="367"/>
        <v>0.999999996313286-0.0000607183155922163i</v>
      </c>
      <c r="H1308" t="str">
        <f t="shared" si="368"/>
        <v>1079.16883315279+25.4166009694873i</v>
      </c>
      <c r="I1308" t="str">
        <f t="shared" si="369"/>
        <v>96.0373623643355-3764.04619246823i</v>
      </c>
      <c r="K1308" t="str">
        <f t="shared" si="370"/>
        <v>0.0111135041641601-0.000352822894862668i</v>
      </c>
      <c r="L1308" t="str">
        <f t="shared" si="371"/>
        <v>0.00015-2.3360985845011i</v>
      </c>
      <c r="M1308" t="str">
        <f t="shared" si="372"/>
        <v>0.0004-0.412252691382547i</v>
      </c>
      <c r="N1308">
        <f t="shared" si="373"/>
        <v>89.724905395793755</v>
      </c>
      <c r="O1308">
        <f t="shared" si="374"/>
        <v>47.535260922745131</v>
      </c>
      <c r="P1308" s="3">
        <f t="shared" si="375"/>
        <v>47.535260922745131</v>
      </c>
      <c r="Q1308" s="3">
        <f t="shared" si="376"/>
        <v>-90.275094604206245</v>
      </c>
      <c r="R1308">
        <f t="shared" si="377"/>
        <v>89.724905395793755</v>
      </c>
      <c r="S1308">
        <f t="shared" si="378"/>
        <v>0.12079525122927413</v>
      </c>
      <c r="T1308">
        <f t="shared" si="361"/>
        <v>47.535260922745131</v>
      </c>
    </row>
    <row r="1309" spans="1:20" x14ac:dyDescent="0.25">
      <c r="A1309">
        <f t="shared" si="362"/>
        <v>761.86306770210524</v>
      </c>
      <c r="B1309">
        <f t="shared" si="379"/>
        <v>121.25427318394537</v>
      </c>
      <c r="C1309" t="str">
        <f t="shared" si="363"/>
        <v>-1.14318461926892-237.197555259563i</v>
      </c>
      <c r="D1309" t="str">
        <f t="shared" si="364"/>
        <v>3.478124903396-131.257762526714i</v>
      </c>
      <c r="E1309" t="str">
        <f t="shared" si="365"/>
        <v>162.468719338725+0.0885995361659112i</v>
      </c>
      <c r="F1309" t="str">
        <f t="shared" si="366"/>
        <v>2.42492491591684-1231.76800506931i</v>
      </c>
      <c r="G1309" t="str">
        <f t="shared" si="367"/>
        <v>0.999999996285214-0.0000609490451897557i</v>
      </c>
      <c r="H1309" t="str">
        <f t="shared" si="368"/>
        <v>1079.17277214787+25.5132001809725i</v>
      </c>
      <c r="I1309" t="str">
        <f t="shared" si="369"/>
        <v>96.0374454324427-3749.80933587361i</v>
      </c>
      <c r="K1309" t="str">
        <f t="shared" si="370"/>
        <v>0.0111134167233618-0.000354160761718725i</v>
      </c>
      <c r="L1309" t="str">
        <f t="shared" si="371"/>
        <v>0.00015-2.32725501544242i</v>
      </c>
      <c r="M1309" t="str">
        <f t="shared" si="372"/>
        <v>0.0004-0.410692061548662i</v>
      </c>
      <c r="N1309">
        <f t="shared" si="373"/>
        <v>89.723862471174357</v>
      </c>
      <c r="O1309">
        <f t="shared" si="374"/>
        <v>47.502305047716142</v>
      </c>
      <c r="P1309" s="3">
        <f t="shared" si="375"/>
        <v>47.502305047716142</v>
      </c>
      <c r="Q1309" s="3">
        <f t="shared" si="376"/>
        <v>-90.276137528825643</v>
      </c>
      <c r="R1309">
        <f t="shared" si="377"/>
        <v>89.723862471174357</v>
      </c>
      <c r="S1309">
        <f t="shared" si="378"/>
        <v>0.12125427318394537</v>
      </c>
      <c r="T1309">
        <f t="shared" si="361"/>
        <v>47.502305047716142</v>
      </c>
    </row>
    <row r="1310" spans="1:20" x14ac:dyDescent="0.25">
      <c r="A1310">
        <f t="shared" si="362"/>
        <v>764.75814735937331</v>
      </c>
      <c r="B1310">
        <f t="shared" si="379"/>
        <v>121.71503942204437</v>
      </c>
      <c r="C1310" t="str">
        <f t="shared" si="363"/>
        <v>-1.14317283112793-236.299265608699i</v>
      </c>
      <c r="D1310" t="str">
        <f t="shared" si="364"/>
        <v>3.47812490266041-130.760875613138i</v>
      </c>
      <c r="E1310" t="str">
        <f t="shared" si="365"/>
        <v>162.468713124943+0.0889365685838703i</v>
      </c>
      <c r="F1310" t="str">
        <f t="shared" si="366"/>
        <v>2.42492491584825-1227.10500716746i</v>
      </c>
      <c r="G1310" t="str">
        <f t="shared" si="367"/>
        <v>0.999999996256928-0.0000611806515597463i</v>
      </c>
      <c r="H1310" t="str">
        <f t="shared" si="368"/>
        <v>1079.17674115462+25.6101666539173i</v>
      </c>
      <c r="I1310" t="str">
        <f t="shared" si="369"/>
        <v>96.0375291328446-3735.6264216073i</v>
      </c>
      <c r="K1310" t="str">
        <f t="shared" si="370"/>
        <v>0.0111133286181793-0.000355503679786036i</v>
      </c>
      <c r="L1310" t="str">
        <f t="shared" si="371"/>
        <v>0.00015-2.31844492472845i</v>
      </c>
      <c r="M1310" t="str">
        <f t="shared" si="372"/>
        <v>0.0004-0.409137339657961i</v>
      </c>
      <c r="N1310">
        <f t="shared" si="373"/>
        <v>89.722815611270718</v>
      </c>
      <c r="O1310">
        <f t="shared" si="374"/>
        <v>47.469349081117123</v>
      </c>
      <c r="P1310" s="3">
        <f t="shared" si="375"/>
        <v>47.469349081117123</v>
      </c>
      <c r="Q1310" s="3">
        <f t="shared" si="376"/>
        <v>-90.277184388729282</v>
      </c>
      <c r="R1310">
        <f t="shared" si="377"/>
        <v>89.722815611270718</v>
      </c>
      <c r="S1310">
        <f t="shared" si="378"/>
        <v>0.12171503942204437</v>
      </c>
      <c r="T1310">
        <f t="shared" si="361"/>
        <v>47.469349081117123</v>
      </c>
    </row>
    <row r="1311" spans="1:20" x14ac:dyDescent="0.25">
      <c r="A1311">
        <f t="shared" si="362"/>
        <v>767.66422831933892</v>
      </c>
      <c r="B1311">
        <f t="shared" si="379"/>
        <v>122.17755657184814</v>
      </c>
      <c r="C1311" t="str">
        <f t="shared" si="363"/>
        <v>-1.14316095342422-235.404375208046i</v>
      </c>
      <c r="D1311" t="str">
        <f t="shared" si="364"/>
        <v>3.47812490191923-130.265869738657i</v>
      </c>
      <c r="E1311" t="str">
        <f t="shared" si="365"/>
        <v>162.46870686403+0.089274885771942i</v>
      </c>
      <c r="F1311" t="str">
        <f t="shared" si="366"/>
        <v>2.42492491577915-1222.45966158311i</v>
      </c>
      <c r="G1311" t="str">
        <f t="shared" si="367"/>
        <v>0.999999996228427-0.0000614131380339229i</v>
      </c>
      <c r="H1311" t="str">
        <f t="shared" si="368"/>
        <v>1079.18074040181+25.7075017860231i</v>
      </c>
      <c r="I1311" t="str">
        <f t="shared" si="369"/>
        <v>96.0376134703495-3721.49724564395i</v>
      </c>
      <c r="K1311" t="str">
        <f t="shared" si="370"/>
        <v>0.0111132398435757-0.000356851667886101i</v>
      </c>
      <c r="L1311" t="str">
        <f t="shared" si="371"/>
        <v>0.00015-2.30966818562308i</v>
      </c>
      <c r="M1311" t="str">
        <f t="shared" si="372"/>
        <v>0.0004-0.407588503345249i</v>
      </c>
      <c r="N1311">
        <f t="shared" si="373"/>
        <v>89.721764801446596</v>
      </c>
      <c r="O1311">
        <f t="shared" si="374"/>
        <v>47.436393022253647</v>
      </c>
      <c r="P1311" s="3">
        <f t="shared" si="375"/>
        <v>47.436393022253647</v>
      </c>
      <c r="Q1311" s="3">
        <f t="shared" si="376"/>
        <v>-90.278235198553404</v>
      </c>
      <c r="R1311">
        <f t="shared" si="377"/>
        <v>89.721764801446596</v>
      </c>
      <c r="S1311">
        <f t="shared" si="378"/>
        <v>0.12217755657184814</v>
      </c>
      <c r="T1311">
        <f t="shared" si="361"/>
        <v>47.436393022253647</v>
      </c>
    </row>
    <row r="1312" spans="1:20" x14ac:dyDescent="0.25">
      <c r="A1312">
        <f t="shared" si="362"/>
        <v>770.58135238695252</v>
      </c>
      <c r="B1312">
        <f t="shared" si="379"/>
        <v>122.64183128682117</v>
      </c>
      <c r="C1312" t="str">
        <f t="shared" si="363"/>
        <v>-1.14314898547898-234.512871184367i</v>
      </c>
      <c r="D1312" t="str">
        <f t="shared" si="364"/>
        <v>3.47812490117238-129.772737782446i</v>
      </c>
      <c r="E1312" t="str">
        <f t="shared" si="365"/>
        <v>162.468700555629+0.0896144926584431i</v>
      </c>
      <c r="F1312" t="str">
        <f t="shared" si="366"/>
        <v>2.4249249157095-1217.83190149141i</v>
      </c>
      <c r="G1312" t="str">
        <f t="shared" si="367"/>
        <v>0.999999996199708-0.0000616465079566815i</v>
      </c>
      <c r="H1312" t="str">
        <f t="shared" si="368"/>
        <v>1079.18477012003+25.8052069803283i</v>
      </c>
      <c r="I1312" t="str">
        <f t="shared" si="369"/>
        <v>96.037698449808-3707.42160473149i</v>
      </c>
      <c r="K1312" t="str">
        <f t="shared" si="370"/>
        <v>0.0111131503944757-0.000358204744907684i</v>
      </c>
      <c r="L1312" t="str">
        <f t="shared" si="371"/>
        <v>0.00015-2.30092467186998i</v>
      </c>
      <c r="M1312" t="str">
        <f t="shared" si="372"/>
        <v>0.0004-0.406045530329996i</v>
      </c>
      <c r="N1312">
        <f t="shared" si="373"/>
        <v>89.720710027013723</v>
      </c>
      <c r="O1312">
        <f t="shared" si="374"/>
        <v>47.403436870425594</v>
      </c>
      <c r="P1312" s="3">
        <f t="shared" si="375"/>
        <v>47.403436870425594</v>
      </c>
      <c r="Q1312" s="3">
        <f t="shared" si="376"/>
        <v>-90.279289972986277</v>
      </c>
      <c r="R1312">
        <f t="shared" si="377"/>
        <v>89.720710027013723</v>
      </c>
      <c r="S1312">
        <f t="shared" si="378"/>
        <v>0.12264183128682117</v>
      </c>
      <c r="T1312">
        <f t="shared" si="361"/>
        <v>47.403436870425594</v>
      </c>
    </row>
    <row r="1313" spans="1:20" x14ac:dyDescent="0.25">
      <c r="A1313">
        <f t="shared" si="362"/>
        <v>773.50956152602294</v>
      </c>
      <c r="B1313">
        <f t="shared" si="379"/>
        <v>123.1078702457111</v>
      </c>
      <c r="C1313" t="str">
        <f t="shared" si="363"/>
        <v>-1.14313692660788-233.624740713146i</v>
      </c>
      <c r="D1313" t="str">
        <f t="shared" si="364"/>
        <v>3.47812490041987-129.281472650635i</v>
      </c>
      <c r="E1313" t="str">
        <f t="shared" si="365"/>
        <v>162.468694199379+0.0899553941910075i</v>
      </c>
      <c r="F1313" t="str">
        <f t="shared" si="366"/>
        <v>2.42492491563934-1213.22166032046i</v>
      </c>
      <c r="G1313" t="str">
        <f t="shared" si="367"/>
        <v>0.999999996170771-0.0000618807646851262i</v>
      </c>
      <c r="H1313" t="str">
        <f t="shared" si="368"/>
        <v>1079.18883054156+25.9032836452263i</v>
      </c>
      <c r="I1313" t="str">
        <f t="shared" si="369"/>
        <v>96.0377840761022-3693.39929638768i</v>
      </c>
      <c r="K1313" t="str">
        <f t="shared" si="370"/>
        <v>0.011113060265766-0.000359562929807034i</v>
      </c>
      <c r="L1313" t="str">
        <f t="shared" si="371"/>
        <v>0.00015-2.29221425769075i</v>
      </c>
      <c r="M1313" t="str">
        <f t="shared" si="372"/>
        <v>0.0004-0.404508398416015i</v>
      </c>
      <c r="N1313">
        <f t="shared" si="373"/>
        <v>89.719651273231719</v>
      </c>
      <c r="O1313">
        <f t="shared" si="374"/>
        <v>47.370480624927737</v>
      </c>
      <c r="P1313" s="3">
        <f t="shared" si="375"/>
        <v>47.370480624927737</v>
      </c>
      <c r="Q1313" s="3">
        <f t="shared" si="376"/>
        <v>-90.280348726768281</v>
      </c>
      <c r="R1313">
        <f t="shared" si="377"/>
        <v>89.719651273231719</v>
      </c>
      <c r="S1313">
        <f t="shared" si="378"/>
        <v>0.1231078702457111</v>
      </c>
      <c r="T1313">
        <f t="shared" si="361"/>
        <v>47.370480624927737</v>
      </c>
    </row>
    <row r="1314" spans="1:20" x14ac:dyDescent="0.25">
      <c r="A1314">
        <f t="shared" si="362"/>
        <v>776.44889785982184</v>
      </c>
      <c r="B1314">
        <f t="shared" si="379"/>
        <v>123.57568015264481</v>
      </c>
      <c r="C1314" t="str">
        <f t="shared" si="363"/>
        <v>-1.14312477612191-232.739971018404i</v>
      </c>
      <c r="D1314" t="str">
        <f t="shared" si="364"/>
        <v>3.47812489966163-128.792067276212i</v>
      </c>
      <c r="E1314" t="str">
        <f t="shared" si="365"/>
        <v>162.468687794924+0.0902975953365148i</v>
      </c>
      <c r="F1314" t="str">
        <f t="shared" si="366"/>
        <v>2.42492491556863-1208.6288717504i</v>
      </c>
      <c r="G1314" t="str">
        <f t="shared" si="367"/>
        <v>0.999999996141614-0.0000621159115891185i</v>
      </c>
      <c r="H1314" t="str">
        <f t="shared" si="368"/>
        <v>1079.1929219005+26.0017331944877i</v>
      </c>
      <c r="I1314" t="str">
        <f t="shared" si="369"/>
        <v>96.0378703541557-3679.43011889771i</v>
      </c>
      <c r="K1314" t="str">
        <f t="shared" si="370"/>
        <v>0.0111129694522944-0.000360926241608074i</v>
      </c>
      <c r="L1314" t="str">
        <f t="shared" si="371"/>
        <v>0.00015-2.28353681778318i</v>
      </c>
      <c r="M1314" t="str">
        <f t="shared" si="372"/>
        <v>0.0004-0.402977085491149i</v>
      </c>
      <c r="N1314">
        <f t="shared" si="373"/>
        <v>89.718588525307794</v>
      </c>
      <c r="O1314">
        <f t="shared" si="374"/>
        <v>47.33752428504981</v>
      </c>
      <c r="P1314" s="3">
        <f t="shared" si="375"/>
        <v>47.33752428504981</v>
      </c>
      <c r="Q1314" s="3">
        <f t="shared" si="376"/>
        <v>-90.281411474692206</v>
      </c>
      <c r="R1314">
        <f t="shared" si="377"/>
        <v>89.718588525307794</v>
      </c>
      <c r="S1314">
        <f t="shared" si="378"/>
        <v>0.12357568015264481</v>
      </c>
      <c r="T1314">
        <f t="shared" si="361"/>
        <v>47.33752428504981</v>
      </c>
    </row>
    <row r="1315" spans="1:20" x14ac:dyDescent="0.25">
      <c r="A1315">
        <f t="shared" si="362"/>
        <v>779.39940367168924</v>
      </c>
      <c r="B1315">
        <f t="shared" si="379"/>
        <v>124.04526773722486</v>
      </c>
      <c r="C1315" t="str">
        <f t="shared" si="363"/>
        <v>-1.14311253332657-231.858549372494i</v>
      </c>
      <c r="D1315" t="str">
        <f t="shared" si="364"/>
        <v>3.47812489889761-128.304514618915i</v>
      </c>
      <c r="E1315" t="str">
        <f t="shared" si="365"/>
        <v>162.468681341895+0.0906411010812751i</v>
      </c>
      <c r="F1315" t="str">
        <f t="shared" si="366"/>
        <v>2.42492491549738-1204.05346971243i</v>
      </c>
      <c r="G1315" t="str">
        <f t="shared" si="367"/>
        <v>0.999999996112234-0.0000623519520513253i</v>
      </c>
      <c r="H1315" t="str">
        <f t="shared" si="368"/>
        <v>1079.19704443271+26.1005570472799i</v>
      </c>
      <c r="I1315" t="str">
        <f t="shared" si="369"/>
        <v>96.0379572889277-3665.51387131101i</v>
      </c>
      <c r="K1315" t="str">
        <f t="shared" si="370"/>
        <v>0.0111128779488701-0.000362294699402629i</v>
      </c>
      <c r="L1315" t="str">
        <f t="shared" si="371"/>
        <v>0.00015-2.27489222731936i</v>
      </c>
      <c r="M1315" t="str">
        <f t="shared" si="372"/>
        <v>0.0004-0.401451569526946i</v>
      </c>
      <c r="N1315">
        <f t="shared" si="373"/>
        <v>89.717521768396793</v>
      </c>
      <c r="O1315">
        <f t="shared" si="374"/>
        <v>47.3045678500756</v>
      </c>
      <c r="P1315" s="3">
        <f t="shared" si="375"/>
        <v>47.3045678500756</v>
      </c>
      <c r="Q1315" s="3">
        <f t="shared" si="376"/>
        <v>-90.282478231603207</v>
      </c>
      <c r="R1315">
        <f t="shared" si="377"/>
        <v>89.717521768396793</v>
      </c>
      <c r="S1315">
        <f t="shared" si="378"/>
        <v>0.12404526773722487</v>
      </c>
      <c r="T1315">
        <f t="shared" si="361"/>
        <v>47.3045678500756</v>
      </c>
    </row>
    <row r="1316" spans="1:20" x14ac:dyDescent="0.25">
      <c r="A1316">
        <f t="shared" si="362"/>
        <v>782.36112140564171</v>
      </c>
      <c r="B1316">
        <f t="shared" si="379"/>
        <v>124.51663975462633</v>
      </c>
      <c r="C1316" t="str">
        <f t="shared" si="363"/>
        <v>-1.14310019752216-230.980463095944i</v>
      </c>
      <c r="D1316" t="str">
        <f t="shared" si="364"/>
        <v>3.47812489812777-127.818807665136i</v>
      </c>
      <c r="E1316" t="str">
        <f t="shared" si="365"/>
        <v>162.468674839927+0.0909859164311331i</v>
      </c>
      <c r="F1316" t="str">
        <f t="shared" si="366"/>
        <v>2.42492491542559-1199.49538838785i</v>
      </c>
      <c r="G1316" t="str">
        <f t="shared" si="367"/>
        <v>0.999999996082631-0.0000625888894672675i</v>
      </c>
      <c r="H1316" t="str">
        <f t="shared" si="368"/>
        <v>1079.20119837588+26.1997566281886i</v>
      </c>
      <c r="I1316" t="str">
        <f t="shared" si="369"/>
        <v>96.0380448854154-3651.65035343847i</v>
      </c>
      <c r="K1316" t="str">
        <f t="shared" si="370"/>
        <v>0.0111127857502629-0.000363668322350614i</v>
      </c>
      <c r="L1316" t="str">
        <f t="shared" si="371"/>
        <v>0.00015-2.26628036194397i</v>
      </c>
      <c r="M1316" t="str">
        <f t="shared" si="372"/>
        <v>0.0004-0.399931828578348i</v>
      </c>
      <c r="N1316">
        <f t="shared" si="373"/>
        <v>89.71645098760095</v>
      </c>
      <c r="O1316">
        <f t="shared" si="374"/>
        <v>47.27161131928392</v>
      </c>
      <c r="P1316" s="3">
        <f t="shared" si="375"/>
        <v>47.27161131928392</v>
      </c>
      <c r="Q1316" s="3">
        <f t="shared" si="376"/>
        <v>-90.28354901239905</v>
      </c>
      <c r="R1316">
        <f t="shared" si="377"/>
        <v>89.71645098760095</v>
      </c>
      <c r="S1316">
        <f t="shared" si="378"/>
        <v>0.12451663975462633</v>
      </c>
      <c r="T1316">
        <f t="shared" si="361"/>
        <v>47.27161131928392</v>
      </c>
    </row>
    <row r="1317" spans="1:20" x14ac:dyDescent="0.25">
      <c r="A1317">
        <f t="shared" si="362"/>
        <v>785.33409366698322</v>
      </c>
      <c r="B1317">
        <f t="shared" si="379"/>
        <v>124.98980298569391</v>
      </c>
      <c r="C1317" t="str">
        <f t="shared" si="363"/>
        <v>-1.14308776800365-230.105699557262i</v>
      </c>
      <c r="D1317" t="str">
        <f t="shared" si="364"/>
        <v>3.47812489735207-127.334939427817i</v>
      </c>
      <c r="E1317" t="str">
        <f t="shared" si="365"/>
        <v>162.468668288651+0.0913320464114246i</v>
      </c>
      <c r="F1317" t="str">
        <f t="shared" si="366"/>
        <v>2.42492491535326-1194.95456220713i</v>
      </c>
      <c r="G1317" t="str">
        <f t="shared" si="367"/>
        <v>0.999999996052802-0.0000628267272453692i</v>
      </c>
      <c r="H1317" t="str">
        <f t="shared" si="368"/>
        <v>1079.20538396948+26.2993333672373i</v>
      </c>
      <c r="I1317" t="str">
        <f t="shared" si="369"/>
        <v>96.0381331486503-3637.83936584945i</v>
      </c>
      <c r="K1317" t="str">
        <f t="shared" si="370"/>
        <v>0.0111126928512034-0.000365047129680256i</v>
      </c>
      <c r="L1317" t="str">
        <f t="shared" si="371"/>
        <v>0.00015-2.25770109777244i</v>
      </c>
      <c r="M1317" t="str">
        <f t="shared" si="372"/>
        <v>0.0004-0.398417840783371i</v>
      </c>
      <c r="N1317">
        <f t="shared" si="373"/>
        <v>89.715376167969694</v>
      </c>
      <c r="O1317">
        <f t="shared" si="374"/>
        <v>47.238654691948099</v>
      </c>
      <c r="P1317" s="3">
        <f t="shared" si="375"/>
        <v>47.238654691948099</v>
      </c>
      <c r="Q1317" s="3">
        <f t="shared" si="376"/>
        <v>-90.284623832030306</v>
      </c>
      <c r="R1317">
        <f t="shared" si="377"/>
        <v>89.715376167969694</v>
      </c>
      <c r="S1317">
        <f t="shared" si="378"/>
        <v>0.12498980298569391</v>
      </c>
      <c r="T1317">
        <f t="shared" si="361"/>
        <v>47.238654691948099</v>
      </c>
    </row>
    <row r="1318" spans="1:20" x14ac:dyDescent="0.25">
      <c r="A1318">
        <f t="shared" si="362"/>
        <v>788.31836322291781</v>
      </c>
      <c r="B1318">
        <f t="shared" si="379"/>
        <v>125.46476423703956</v>
      </c>
      <c r="C1318" t="str">
        <f t="shared" si="363"/>
        <v>-1.14307524406088-229.234246172749i</v>
      </c>
      <c r="D1318" t="str">
        <f t="shared" si="364"/>
        <v>3.47812489657046-126.852902946351i</v>
      </c>
      <c r="E1318" t="str">
        <f t="shared" si="365"/>
        <v>162.468661687693+0.0916794960672327i</v>
      </c>
      <c r="F1318" t="str">
        <f t="shared" si="366"/>
        <v>2.42492491528038-1190.43092584896i</v>
      </c>
      <c r="G1318" t="str">
        <f t="shared" si="367"/>
        <v>0.999999996022747-0.000063065468807006i</v>
      </c>
      <c r="H1318" t="str">
        <f t="shared" si="368"/>
        <v>1079.20960145482+26.3992886999116i</v>
      </c>
      <c r="I1318" t="str">
        <f t="shared" si="369"/>
        <v>96.0382220837096-3624.08070986902i</v>
      </c>
      <c r="K1318" t="str">
        <f t="shared" si="370"/>
        <v>0.0111125992463822-0.000366431140688305i</v>
      </c>
      <c r="L1318" t="str">
        <f t="shared" si="371"/>
        <v>0.00015-2.24915431138916i</v>
      </c>
      <c r="M1318" t="str">
        <f t="shared" si="372"/>
        <v>0.0004-0.396909584362792i</v>
      </c>
      <c r="N1318">
        <f t="shared" si="373"/>
        <v>89.714297294499474</v>
      </c>
      <c r="O1318">
        <f t="shared" si="374"/>
        <v>47.205697967335716</v>
      </c>
      <c r="P1318" s="3">
        <f t="shared" si="375"/>
        <v>47.205697967335716</v>
      </c>
      <c r="Q1318" s="3">
        <f t="shared" si="376"/>
        <v>-90.285702705500526</v>
      </c>
      <c r="R1318">
        <f t="shared" si="377"/>
        <v>89.714297294499474</v>
      </c>
      <c r="S1318">
        <f t="shared" si="378"/>
        <v>0.12546476423703956</v>
      </c>
      <c r="T1318">
        <f t="shared" si="361"/>
        <v>47.205697967335716</v>
      </c>
    </row>
    <row r="1319" spans="1:20" x14ac:dyDescent="0.25">
      <c r="A1319">
        <f t="shared" si="362"/>
        <v>791.31397300316485</v>
      </c>
      <c r="B1319">
        <f t="shared" si="379"/>
        <v>125.94153034114031</v>
      </c>
      <c r="C1319" t="str">
        <f t="shared" si="363"/>
        <v>-1.14306262497813-228.366090406335i</v>
      </c>
      <c r="D1319" t="str">
        <f t="shared" si="364"/>
        <v>3.47812489578291-126.372691286482i</v>
      </c>
      <c r="E1319" t="str">
        <f t="shared" si="365"/>
        <v>162.468655036679+0.0920282704632858i</v>
      </c>
      <c r="F1319" t="str">
        <f t="shared" si="366"/>
        <v>2.42492491520694-1185.92441423932i</v>
      </c>
      <c r="G1319" t="str">
        <f t="shared" si="367"/>
        <v>0.999999995992462-0.0000633051175865555i</v>
      </c>
      <c r="H1319" t="str">
        <f t="shared" si="368"/>
        <v>1079.21385107506+26.4996240671756i</v>
      </c>
      <c r="I1319" t="str">
        <f t="shared" si="369"/>
        <v>96.0383116957016-3610.3741875751i</v>
      </c>
      <c r="K1319" t="str">
        <f t="shared" si="370"/>
        <v>0.01111250493045-0.000367820374740225i</v>
      </c>
      <c r="L1319" t="str">
        <f t="shared" si="371"/>
        <v>0.00015-2.24063987984575i</v>
      </c>
      <c r="M1319" t="str">
        <f t="shared" si="372"/>
        <v>0.0004-0.395407037619837i</v>
      </c>
      <c r="N1319">
        <f t="shared" si="373"/>
        <v>89.713214352133718</v>
      </c>
      <c r="O1319">
        <f t="shared" si="374"/>
        <v>47.172741144709214</v>
      </c>
      <c r="P1319" s="3">
        <f t="shared" si="375"/>
        <v>47.172741144709214</v>
      </c>
      <c r="Q1319" s="3">
        <f t="shared" si="376"/>
        <v>-90.286785647866282</v>
      </c>
      <c r="R1319">
        <f t="shared" si="377"/>
        <v>89.713214352133718</v>
      </c>
      <c r="S1319">
        <f t="shared" si="378"/>
        <v>0.12594153034114031</v>
      </c>
      <c r="T1319">
        <f t="shared" si="361"/>
        <v>47.172741144709214</v>
      </c>
    </row>
    <row r="1320" spans="1:20" x14ac:dyDescent="0.25">
      <c r="A1320">
        <f t="shared" si="362"/>
        <v>794.32096610057681</v>
      </c>
      <c r="B1320">
        <f t="shared" si="379"/>
        <v>126.42010815643664</v>
      </c>
      <c r="C1320" t="str">
        <f t="shared" si="363"/>
        <v>-1.14304991003438-227.501219769374i</v>
      </c>
      <c r="D1320" t="str">
        <f t="shared" si="364"/>
        <v>3.47812489498935-125.894297540203i</v>
      </c>
      <c r="E1320" t="str">
        <f t="shared" si="365"/>
        <v>162.46864833523+0.0923783746842345i</v>
      </c>
      <c r="F1320" t="str">
        <f t="shared" si="366"/>
        <v>2.42492491513295-1181.43496255053i</v>
      </c>
      <c r="G1320" t="str">
        <f t="shared" si="367"/>
        <v>0.999999995961947-0.0000635456770314454i</v>
      </c>
      <c r="H1320" t="str">
        <f t="shared" si="368"/>
        <v>1079.21813307523+26.6003409154978i</v>
      </c>
      <c r="I1320" t="str">
        <f t="shared" si="369"/>
        <v>96.0384019897812-3596.71960179562i</v>
      </c>
      <c r="K1320" t="str">
        <f t="shared" si="370"/>
        <v>0.0111124098980169-0.00036921485127042i</v>
      </c>
      <c r="L1320" t="str">
        <f t="shared" si="371"/>
        <v>0.00015-2.23215768065924i</v>
      </c>
      <c r="M1320" t="str">
        <f t="shared" si="372"/>
        <v>0.0004-0.393910178939867i</v>
      </c>
      <c r="N1320">
        <f t="shared" si="373"/>
        <v>89.712127325762594</v>
      </c>
      <c r="O1320">
        <f t="shared" si="374"/>
        <v>47.139784223324938</v>
      </c>
      <c r="P1320" s="3">
        <f t="shared" si="375"/>
        <v>47.139784223324938</v>
      </c>
      <c r="Q1320" s="3">
        <f t="shared" si="376"/>
        <v>-90.287872674237406</v>
      </c>
      <c r="R1320">
        <f t="shared" si="377"/>
        <v>89.712127325762594</v>
      </c>
      <c r="S1320">
        <f t="shared" si="378"/>
        <v>0.12642010815643664</v>
      </c>
      <c r="T1320">
        <f t="shared" si="361"/>
        <v>47.139784223324938</v>
      </c>
    </row>
    <row r="1321" spans="1:20" x14ac:dyDescent="0.25">
      <c r="A1321">
        <f t="shared" si="362"/>
        <v>797.33938577175911</v>
      </c>
      <c r="B1321">
        <f t="shared" si="379"/>
        <v>126.9005045674311</v>
      </c>
      <c r="C1321" t="str">
        <f t="shared" si="363"/>
        <v>-1.14303709850309-226.639621820495i</v>
      </c>
      <c r="D1321" t="str">
        <f t="shared" si="364"/>
        <v>3.47812489418976-125.41771482566i</v>
      </c>
      <c r="E1321" t="str">
        <f t="shared" si="365"/>
        <v>162.468641582966+0.0927298138345368i</v>
      </c>
      <c r="F1321" t="str">
        <f t="shared" si="366"/>
        <v>2.42492491505839-1176.9625062003i</v>
      </c>
      <c r="G1321" t="str">
        <f t="shared" si="367"/>
        <v>0.999999995931199-0.0000637871506022035i</v>
      </c>
      <c r="H1321" t="str">
        <f t="shared" si="368"/>
        <v>1079.22244770217+26.7014406968676i</v>
      </c>
      <c r="I1321" t="str">
        <f t="shared" si="369"/>
        <v>96.0384929711323-3583.11675610538i</v>
      </c>
      <c r="K1321" t="str">
        <f t="shared" si="370"/>
        <v>0.0111123141436528-0.00037061458978244i</v>
      </c>
      <c r="L1321" t="str">
        <f t="shared" si="371"/>
        <v>0.00015-2.22370759181036i</v>
      </c>
      <c r="M1321" t="str">
        <f t="shared" si="372"/>
        <v>0.0004-0.392418986790064i</v>
      </c>
      <c r="N1321">
        <f t="shared" si="373"/>
        <v>89.71103620022285</v>
      </c>
      <c r="O1321">
        <f t="shared" si="374"/>
        <v>47.106827202434232</v>
      </c>
      <c r="P1321" s="3">
        <f t="shared" si="375"/>
        <v>47.106827202434232</v>
      </c>
      <c r="Q1321" s="3">
        <f t="shared" si="376"/>
        <v>-90.28896379977715</v>
      </c>
      <c r="R1321">
        <f t="shared" si="377"/>
        <v>89.71103620022285</v>
      </c>
      <c r="S1321">
        <f t="shared" si="378"/>
        <v>0.1269005045674311</v>
      </c>
      <c r="T1321">
        <f t="shared" si="361"/>
        <v>47.106827202434232</v>
      </c>
    </row>
    <row r="1322" spans="1:20" x14ac:dyDescent="0.25">
      <c r="A1322">
        <f t="shared" si="362"/>
        <v>800.36927543769173</v>
      </c>
      <c r="B1322">
        <f t="shared" si="379"/>
        <v>127.38272648478734</v>
      </c>
      <c r="C1322" t="str">
        <f t="shared" si="363"/>
        <v>-1.14302418965242-225.781284165391i</v>
      </c>
      <c r="D1322" t="str">
        <f t="shared" si="364"/>
        <v>3.47812489338406-124.94293628705i</v>
      </c>
      <c r="E1322" t="str">
        <f t="shared" si="365"/>
        <v>162.468634779503+0.0930825930386646i</v>
      </c>
      <c r="F1322" t="str">
        <f t="shared" si="366"/>
        <v>2.42492491498326-1172.50698085086i</v>
      </c>
      <c r="G1322" t="str">
        <f t="shared" si="367"/>
        <v>0.999999995900218-0.0000640295417725081i</v>
      </c>
      <c r="H1322" t="str">
        <f t="shared" si="368"/>
        <v>1079.22679520469+26.8029248688212i</v>
      </c>
      <c r="I1322" t="str">
        <f t="shared" si="369"/>
        <v>96.0385846449889-3569.56545482387i</v>
      </c>
      <c r="K1322" t="str">
        <f t="shared" si="370"/>
        <v>0.0111122176618861-0.000372019609849181i</v>
      </c>
      <c r="L1322" t="str">
        <f t="shared" si="371"/>
        <v>0.00015-2.21528949174174i</v>
      </c>
      <c r="M1322" t="str">
        <f t="shared" si="372"/>
        <v>0.0004-0.390933439719131i</v>
      </c>
      <c r="N1322">
        <f t="shared" si="373"/>
        <v>89.709940960297658</v>
      </c>
      <c r="O1322">
        <f t="shared" si="374"/>
        <v>47.073870081282188</v>
      </c>
      <c r="P1322" s="3">
        <f t="shared" si="375"/>
        <v>47.073870081282188</v>
      </c>
      <c r="Q1322" s="3">
        <f t="shared" si="376"/>
        <v>-90.290059039702342</v>
      </c>
      <c r="R1322">
        <f t="shared" si="377"/>
        <v>89.709940960297658</v>
      </c>
      <c r="S1322">
        <f t="shared" si="378"/>
        <v>0.12738272648478735</v>
      </c>
      <c r="T1322">
        <f t="shared" si="361"/>
        <v>47.073870081282188</v>
      </c>
    </row>
    <row r="1323" spans="1:20" x14ac:dyDescent="0.25">
      <c r="A1323">
        <f t="shared" si="362"/>
        <v>803.41067868435493</v>
      </c>
      <c r="B1323">
        <f t="shared" si="379"/>
        <v>127.86678084542953</v>
      </c>
      <c r="C1323" t="str">
        <f t="shared" si="363"/>
        <v>-1.14301118274486-224.926194456665i</v>
      </c>
      <c r="D1323" t="str">
        <f t="shared" si="364"/>
        <v>3.47812489257224-124.469955094525i</v>
      </c>
      <c r="E1323" t="str">
        <f t="shared" si="365"/>
        <v>162.468627924454+0.0934367174411313i</v>
      </c>
      <c r="F1323" t="str">
        <f t="shared" si="366"/>
        <v>2.42492491490756-1168.06832240798i</v>
      </c>
      <c r="G1323" t="str">
        <f t="shared" si="367"/>
        <v>0.999999995869-0.0000642728540292372i</v>
      </c>
      <c r="H1323" t="str">
        <f t="shared" si="368"/>
        <v>1079.23117583345+26.9047948944594i</v>
      </c>
      <c r="I1323" t="str">
        <f t="shared" si="369"/>
        <v>96.0386770166191-3556.06550301186i</v>
      </c>
      <c r="K1323" t="str">
        <f t="shared" si="370"/>
        <v>0.0111121204472042-0.000373429931113103i</v>
      </c>
      <c r="L1323" t="str">
        <f t="shared" si="371"/>
        <v>0.00015-2.20690325935619i</v>
      </c>
      <c r="M1323" t="str">
        <f t="shared" si="372"/>
        <v>0.0004-0.389453516356974i</v>
      </c>
      <c r="N1323">
        <f t="shared" si="373"/>
        <v>89.708841590716474</v>
      </c>
      <c r="O1323">
        <f t="shared" si="374"/>
        <v>47.040912859108545</v>
      </c>
      <c r="P1323" s="3">
        <f t="shared" si="375"/>
        <v>47.040912859108545</v>
      </c>
      <c r="Q1323" s="3">
        <f t="shared" si="376"/>
        <v>-90.291158409283526</v>
      </c>
      <c r="R1323">
        <f t="shared" si="377"/>
        <v>89.708841590716474</v>
      </c>
      <c r="S1323">
        <f t="shared" si="378"/>
        <v>0.12786678084542952</v>
      </c>
      <c r="T1323">
        <f t="shared" si="361"/>
        <v>47.040912859108545</v>
      </c>
    </row>
    <row r="1324" spans="1:20" x14ac:dyDescent="0.25">
      <c r="A1324">
        <f t="shared" si="362"/>
        <v>806.46363926335562</v>
      </c>
      <c r="B1324">
        <f t="shared" si="379"/>
        <v>128.35267461264218</v>
      </c>
      <c r="C1324" t="str">
        <f t="shared" si="363"/>
        <v>-1.14299807703732-224.074340393646i</v>
      </c>
      <c r="D1324" t="str">
        <f t="shared" si="364"/>
        <v>3.47812489175424-123.998764444092i</v>
      </c>
      <c r="E1324" t="str">
        <f t="shared" si="365"/>
        <v>162.46862101743+0.0937921922066437i</v>
      </c>
      <c r="F1324" t="str">
        <f t="shared" si="366"/>
        <v>2.42492491483128-1163.64646702007i</v>
      </c>
      <c r="G1324" t="str">
        <f t="shared" si="367"/>
        <v>0.999999995837545-0.000064517090872519i</v>
      </c>
      <c r="H1324" t="str">
        <f t="shared" si="368"/>
        <v>1079.23558984101+27.0070522424703i</v>
      </c>
      <c r="I1324" t="str">
        <f t="shared" si="369"/>
        <v>96.0387700913304-3542.61670646877i</v>
      </c>
      <c r="K1324" t="str">
        <f t="shared" si="370"/>
        <v>0.011112022494053-0.000374845573286438i</v>
      </c>
      <c r="L1324" t="str">
        <f t="shared" si="371"/>
        <v>0.00015-2.19854877401493i</v>
      </c>
      <c r="M1324" t="str">
        <f t="shared" si="372"/>
        <v>0.0004-0.3879791954144i</v>
      </c>
      <c r="N1324">
        <f t="shared" si="373"/>
        <v>89.707738076154953</v>
      </c>
      <c r="O1324">
        <f t="shared" si="374"/>
        <v>47.007955535147367</v>
      </c>
      <c r="P1324" s="3">
        <f t="shared" si="375"/>
        <v>47.007955535147367</v>
      </c>
      <c r="Q1324" s="3">
        <f t="shared" si="376"/>
        <v>-90.292261923845047</v>
      </c>
      <c r="R1324">
        <f t="shared" si="377"/>
        <v>89.707738076154953</v>
      </c>
      <c r="S1324">
        <f t="shared" si="378"/>
        <v>0.12835267461264219</v>
      </c>
      <c r="T1324">
        <f t="shared" ref="T1324:T1387" si="380">P1324</f>
        <v>47.007955535147367</v>
      </c>
    </row>
    <row r="1325" spans="1:20" x14ac:dyDescent="0.25">
      <c r="A1325">
        <f t="shared" ref="A1325:A1388" si="381">2*PI()*B1325</f>
        <v>809.52820109255629</v>
      </c>
      <c r="B1325">
        <f t="shared" si="379"/>
        <v>128.84041477617021</v>
      </c>
      <c r="C1325" t="str">
        <f t="shared" ref="C1325:C1388" si="382">IMPRODUCT(D1325,E1325,$C$40,,K1325,$C$41)</f>
        <v>-1.14298487178124-223.225709722207i</v>
      </c>
      <c r="D1325" t="str">
        <f t="shared" ref="D1325:D1388" si="383">IMDIV(IMPRODUCT($C$37,$C$38,COMPLEX(1,A1325/$C$38)),IMSUM(-1*A1325*A1325/$C$39,COMPLEX(0,1*A1325)))</f>
        <v>3.47812489093002-123.529357557515i</v>
      </c>
      <c r="E1325" t="str">
        <f t="shared" ref="E1325:E1388" si="384">IMDIV(IMPRODUCT(IMSUM(F1325,G1325),$C$29,H1325),IMSUM(1,I1325))</f>
        <v>162.46861405804+0.0941490225200622i</v>
      </c>
      <c r="F1325" t="str">
        <f t="shared" ref="F1325:F1388" si="385">IMDIV(IMPRODUCT($C$14,$C$15,COMPLEX(1,A1325/$C$15)),IMSUM(-1*A1325*A1325/$C$16,COMPLEX(0,A1325)))</f>
        <v>2.42492491475443-1159.24135107725i</v>
      </c>
      <c r="G1325" t="str">
        <f t="shared" ref="G1325:G1388" si="386">IMDIV(1,COMPLEX(1,A1325*$C$9*$C$10))</f>
        <v>0.99999999580585-0.0000647622558157819i</v>
      </c>
      <c r="H1325" t="str">
        <f t="shared" ref="H1325:H1388" si="387">IMDIV($C$3,IMSUM(K1325,COMPLEX(0,$C$28*A1325)))</f>
        <v>1079.24003748188+27.1096983871513i</v>
      </c>
      <c r="I1325" t="str">
        <f t="shared" ref="I1325:I1388" si="388">IMPRODUCT(F1325,$C$29,H1325,$C$31)</f>
        <v>96.0388638744718-3529.21887172996i</v>
      </c>
      <c r="K1325" t="str">
        <f t="shared" ref="K1325:K1388" si="389">IF($C$26&lt;=0,IMDIV(1,IMSUM(IMDIV(1,L1325),1/$C$18)),IMDIV(1,IMSUM(IMDIV(1,L1325),1/$C$18,IMDIV(1,M1325))))</f>
        <v>0.0111119237968365-0.000376266556151403i</v>
      </c>
      <c r="L1325" t="str">
        <f t="shared" ref="L1325:L1388" si="390">IMSUM($C$21/$C$22,IMDIV(1,COMPLEX(0,$C$20*$C$22*A1325)))</f>
        <v>0.00015-2.19022591553589i</v>
      </c>
      <c r="M1325" t="str">
        <f t="shared" ref="M1325:M1388" si="391">IMSUM($C$25/$C$26,IMDIV(1,COMPLEX(0,$C$24*$C$26*A1325)))</f>
        <v>0.0004-0.386510455682805i</v>
      </c>
      <c r="N1325">
        <f t="shared" ref="N1325:N1388" si="392">ABS(R1325)</f>
        <v>89.706630401234591</v>
      </c>
      <c r="O1325">
        <f t="shared" ref="O1325:O1388" si="393">ABS(P1325)</f>
        <v>46.974998108626863</v>
      </c>
      <c r="P1325" s="3">
        <f t="shared" ref="P1325:P1388" si="394">20*LOG10(IMABS(C1325))</f>
        <v>46.974998108626863</v>
      </c>
      <c r="Q1325" s="3">
        <f t="shared" ref="Q1325:Q1388" si="395">IMARGUMENT(C1325)*180/PI()</f>
        <v>-90.293369598765409</v>
      </c>
      <c r="R1325">
        <f t="shared" ref="R1325:R1388" si="396">IF(Q1325&lt;0,Q1325+180,Q1325-180)</f>
        <v>89.706630401234591</v>
      </c>
      <c r="S1325">
        <f t="shared" ref="S1325:S1388" si="397">B1325/1000</f>
        <v>0.1288404147761702</v>
      </c>
      <c r="T1325">
        <f t="shared" si="380"/>
        <v>46.974998108626863</v>
      </c>
    </row>
    <row r="1326" spans="1:20" x14ac:dyDescent="0.25">
      <c r="A1326">
        <f t="shared" si="381"/>
        <v>812.60440825670798</v>
      </c>
      <c r="B1326">
        <f t="shared" ref="B1326:B1389" si="398">B1325*(1+B$42)</f>
        <v>129.33000835231965</v>
      </c>
      <c r="C1326" t="str">
        <f t="shared" si="382"/>
        <v>-1.14297156622233-222.380290234583i</v>
      </c>
      <c r="D1326" t="str">
        <f t="shared" si="383"/>
        <v>3.47812489009951-123.061727682218i</v>
      </c>
      <c r="E1326" t="str">
        <f t="shared" si="384"/>
        <v>162.468607045886+0.0945072135866355i</v>
      </c>
      <c r="F1326" t="str">
        <f t="shared" si="385"/>
        <v>2.42492491467698-1154.85291121045i</v>
      </c>
      <c r="G1326" t="str">
        <f t="shared" si="386"/>
        <v>0.999999995773914-0.0000650083523858057i</v>
      </c>
      <c r="H1326" t="str">
        <f t="shared" si="387"/>
        <v>1079.24451901254+27.212734808431i</v>
      </c>
      <c r="I1326" t="str">
        <f t="shared" si="388"/>
        <v>96.0389583714355-3515.87180606402i</v>
      </c>
      <c r="K1326" t="str">
        <f t="shared" si="389"/>
        <v>0.0111118243499162-0.000377692899560398i</v>
      </c>
      <c r="L1326" t="str">
        <f t="shared" si="390"/>
        <v>0.00015-2.18193456419197i</v>
      </c>
      <c r="M1326" t="str">
        <f t="shared" si="391"/>
        <v>0.0004-0.385047276033876i</v>
      </c>
      <c r="N1326">
        <f t="shared" si="392"/>
        <v>89.70551855052274</v>
      </c>
      <c r="O1326">
        <f t="shared" si="393"/>
        <v>46.942040578769053</v>
      </c>
      <c r="P1326" s="3">
        <f t="shared" si="394"/>
        <v>46.942040578769053</v>
      </c>
      <c r="Q1326" s="3">
        <f t="shared" si="395"/>
        <v>-90.29448144947726</v>
      </c>
      <c r="R1326">
        <f t="shared" si="396"/>
        <v>89.70551855052274</v>
      </c>
      <c r="S1326">
        <f t="shared" si="397"/>
        <v>0.12933000835231964</v>
      </c>
      <c r="T1326">
        <f t="shared" si="380"/>
        <v>46.942040578769053</v>
      </c>
    </row>
    <row r="1327" spans="1:20" x14ac:dyDescent="0.25">
      <c r="A1327">
        <f t="shared" si="381"/>
        <v>815.69230500808351</v>
      </c>
      <c r="B1327">
        <f t="shared" si="398"/>
        <v>129.82146238405846</v>
      </c>
      <c r="C1327" t="str">
        <f t="shared" si="382"/>
        <v>-1.14295815960056-221.538069769218i</v>
      </c>
      <c r="D1327" t="str">
        <f t="shared" si="383"/>
        <v>3.47812488926267-122.595868091189i</v>
      </c>
      <c r="E1327" t="str">
        <f t="shared" si="384"/>
        <v>162.468599980571+0.0948667706319868i</v>
      </c>
      <c r="F1327" t="str">
        <f t="shared" si="385"/>
        <v>2.42492491459894-1150.48108429048i</v>
      </c>
      <c r="G1327" t="str">
        <f t="shared" si="386"/>
        <v>0.999999995741735-0.000065255384122772i</v>
      </c>
      <c r="H1327" t="str">
        <f t="shared" si="387"/>
        <v>1079.24903469138+27.316162991889i</v>
      </c>
      <c r="I1327" t="str">
        <f t="shared" si="388"/>
        <v>96.0390535876495-3502.5753174697i</v>
      </c>
      <c r="K1327" t="str">
        <f t="shared" si="389"/>
        <v>0.0111117241476115-0.000379124623436231i</v>
      </c>
      <c r="L1327" t="str">
        <f t="shared" si="390"/>
        <v>0.00015-2.17367460070927i</v>
      </c>
      <c r="M1327" t="str">
        <f t="shared" si="391"/>
        <v>0.0004-0.383589635419282i</v>
      </c>
      <c r="N1327">
        <f t="shared" si="392"/>
        <v>89.704402508532496</v>
      </c>
      <c r="O1327">
        <f t="shared" si="393"/>
        <v>46.90908294479064</v>
      </c>
      <c r="P1327" s="3">
        <f t="shared" si="394"/>
        <v>46.90908294479064</v>
      </c>
      <c r="Q1327" s="3">
        <f t="shared" si="395"/>
        <v>-90.295597491467504</v>
      </c>
      <c r="R1327">
        <f t="shared" si="396"/>
        <v>89.704402508532496</v>
      </c>
      <c r="S1327">
        <f t="shared" si="397"/>
        <v>0.12982146238405845</v>
      </c>
      <c r="T1327">
        <f t="shared" si="380"/>
        <v>46.90908294479064</v>
      </c>
    </row>
    <row r="1328" spans="1:20" x14ac:dyDescent="0.25">
      <c r="A1328">
        <f t="shared" si="381"/>
        <v>818.7919357671143</v>
      </c>
      <c r="B1328">
        <f t="shared" si="398"/>
        <v>130.31478394111789</v>
      </c>
      <c r="C1328" t="str">
        <f t="shared" si="382"/>
        <v>-1.14294465115029-220.699036210567i</v>
      </c>
      <c r="D1328" t="str">
        <f t="shared" si="383"/>
        <v>3.47812488841947-122.131772082881i</v>
      </c>
      <c r="E1328" t="str">
        <f t="shared" si="384"/>
        <v>162.468592861695+0.095227698902166i</v>
      </c>
      <c r="F1328" t="str">
        <f t="shared" si="385"/>
        <v>2.42492491452032-1146.12580742717i</v>
      </c>
      <c r="G1328" t="str">
        <f t="shared" si="386"/>
        <v>0.99999999570931-0.0000655033545803145i</v>
      </c>
      <c r="H1328" t="str">
        <f t="shared" si="387"/>
        <v>1079.25358477878+27.4199844287801i</v>
      </c>
      <c r="I1328" t="str">
        <f t="shared" si="388"/>
        <v>96.0391495285896-3489.32921467347i</v>
      </c>
      <c r="K1328" t="str">
        <f t="shared" si="389"/>
        <v>0.0111116231841986-0.000380561747772316i</v>
      </c>
      <c r="L1328" t="str">
        <f t="shared" si="390"/>
        <v>0.00015-2.16544590626546i</v>
      </c>
      <c r="M1328" t="str">
        <f t="shared" si="391"/>
        <v>0.0004-0.382137512870375i</v>
      </c>
      <c r="N1328">
        <f t="shared" si="392"/>
        <v>89.703282259722329</v>
      </c>
      <c r="O1328">
        <f t="shared" si="393"/>
        <v>46.876125205902078</v>
      </c>
      <c r="P1328" s="3">
        <f t="shared" si="394"/>
        <v>46.876125205902078</v>
      </c>
      <c r="Q1328" s="3">
        <f t="shared" si="395"/>
        <v>-90.296717740277671</v>
      </c>
      <c r="R1328">
        <f t="shared" si="396"/>
        <v>89.703282259722329</v>
      </c>
      <c r="S1328">
        <f t="shared" si="397"/>
        <v>0.1303147839411179</v>
      </c>
      <c r="T1328">
        <f t="shared" si="380"/>
        <v>46.876125205902078</v>
      </c>
    </row>
    <row r="1329" spans="1:20" x14ac:dyDescent="0.25">
      <c r="A1329">
        <f t="shared" si="381"/>
        <v>821.90334512302923</v>
      </c>
      <c r="B1329">
        <f t="shared" si="398"/>
        <v>130.80998012009414</v>
      </c>
      <c r="C1329" t="str">
        <f t="shared" si="382"/>
        <v>-1.14293104009998-219.863177488931i</v>
      </c>
      <c r="D1329" t="str">
        <f t="shared" si="383"/>
        <v>3.47812488756985-121.669432981116i</v>
      </c>
      <c r="E1329" t="str">
        <f t="shared" si="384"/>
        <v>162.468585688853+0.0955900036638665i</v>
      </c>
      <c r="F1329" t="str">
        <f t="shared" si="385"/>
        <v>2.4249249144411-1141.78701796837i</v>
      </c>
      <c r="G1329" t="str">
        <f t="shared" si="386"/>
        <v>0.999999995676639-0.0000657522673255715i</v>
      </c>
      <c r="H1329" t="str">
        <f t="shared" si="387"/>
        <v>1079.25816953713+27.5242006160546i</v>
      </c>
      <c r="I1329" t="str">
        <f t="shared" si="388"/>
        <v>96.0392461997672-3476.13330712653i</v>
      </c>
      <c r="K1329" t="str">
        <f t="shared" si="389"/>
        <v>0.0111115214539108-0.000382004292632896i</v>
      </c>
      <c r="L1329" t="str">
        <f t="shared" si="390"/>
        <v>0.00015-2.15724836248801i</v>
      </c>
      <c r="M1329" t="str">
        <f t="shared" si="391"/>
        <v>0.0004-0.380690887497884i</v>
      </c>
      <c r="N1329">
        <f t="shared" si="392"/>
        <v>89.702157788496066</v>
      </c>
      <c r="O1329">
        <f t="shared" si="393"/>
        <v>46.843167361307856</v>
      </c>
      <c r="P1329" s="3">
        <f t="shared" si="394"/>
        <v>46.843167361307856</v>
      </c>
      <c r="Q1329" s="3">
        <f t="shared" si="395"/>
        <v>-90.297842211503934</v>
      </c>
      <c r="R1329">
        <f t="shared" si="396"/>
        <v>89.702157788496066</v>
      </c>
      <c r="S1329">
        <f t="shared" si="397"/>
        <v>0.13080998012009415</v>
      </c>
      <c r="T1329">
        <f t="shared" si="380"/>
        <v>46.843167361307856</v>
      </c>
    </row>
    <row r="1330" spans="1:20" x14ac:dyDescent="0.25">
      <c r="A1330">
        <f t="shared" si="381"/>
        <v>825.02657783449683</v>
      </c>
      <c r="B1330">
        <f t="shared" si="398"/>
        <v>131.3070580445505</v>
      </c>
      <c r="C1330" t="str">
        <f t="shared" si="382"/>
        <v>-1.14291732567237-219.030481580287i</v>
      </c>
      <c r="D1330" t="str">
        <f t="shared" si="383"/>
        <v>3.47812488671376-121.208844134992i</v>
      </c>
      <c r="E1330" t="str">
        <f t="shared" si="384"/>
        <v>162.468578461637+0.0959536902043875i</v>
      </c>
      <c r="F1330" t="str">
        <f t="shared" si="385"/>
        <v>2.42492491436127-1137.46465349915i</v>
      </c>
      <c r="G1330" t="str">
        <f t="shared" si="386"/>
        <v>0.999999995643719-0.0000660021259392359i</v>
      </c>
      <c r="H1330" t="str">
        <f t="shared" si="387"/>
        <v>1079.26278923079+27.6288130563805i</v>
      </c>
      <c r="I1330" t="str">
        <f t="shared" si="388"/>
        <v>96.039343606738-3462.9874050022i</v>
      </c>
      <c r="K1330" t="str">
        <f t="shared" si="389"/>
        <v>0.0111114189509379-0.000383452278153243i</v>
      </c>
      <c r="L1330" t="str">
        <f t="shared" si="390"/>
        <v>0.00015-2.14908185145249i</v>
      </c>
      <c r="M1330" t="str">
        <f t="shared" si="391"/>
        <v>0.0004-0.379249738491616i</v>
      </c>
      <c r="N1330">
        <f t="shared" si="392"/>
        <v>89.701029079202783</v>
      </c>
      <c r="O1330">
        <f t="shared" si="393"/>
        <v>46.810209410206639</v>
      </c>
      <c r="P1330" s="3">
        <f t="shared" si="394"/>
        <v>46.810209410206639</v>
      </c>
      <c r="Q1330" s="3">
        <f t="shared" si="395"/>
        <v>-90.298970920797217</v>
      </c>
      <c r="R1330">
        <f t="shared" si="396"/>
        <v>89.701029079202783</v>
      </c>
      <c r="S1330">
        <f t="shared" si="397"/>
        <v>0.13130705804455051</v>
      </c>
      <c r="T1330">
        <f t="shared" si="380"/>
        <v>46.810209410206639</v>
      </c>
    </row>
    <row r="1331" spans="1:20" x14ac:dyDescent="0.25">
      <c r="A1331">
        <f t="shared" si="381"/>
        <v>828.16167883026799</v>
      </c>
      <c r="B1331">
        <f t="shared" si="398"/>
        <v>131.80602486511981</v>
      </c>
      <c r="C1331" t="str">
        <f t="shared" si="382"/>
        <v>-1.14290350708444-218.200936506105i</v>
      </c>
      <c r="D1331" t="str">
        <f t="shared" si="383"/>
        <v>3.47812488585115-120.749998918784i</v>
      </c>
      <c r="E1331" t="str">
        <f t="shared" si="384"/>
        <v>162.468571179635+0.0963187638317799i</v>
      </c>
      <c r="F1331" t="str">
        <f t="shared" si="385"/>
        <v>2.42492491428083-1133.15865184085i</v>
      </c>
      <c r="G1331" t="str">
        <f t="shared" si="386"/>
        <v>0.999999995610549-0.0000662529340156074i</v>
      </c>
      <c r="H1331" t="str">
        <f t="shared" si="387"/>
        <v>1079.26744412617+27.7338232581673i</v>
      </c>
      <c r="I1331" t="str">
        <f t="shared" si="388"/>
        <v>96.0394417551039-3449.89131919322i</v>
      </c>
      <c r="K1331" t="str">
        <f t="shared" si="389"/>
        <v>0.0111113156694257-0.000384905724539875i</v>
      </c>
      <c r="L1331" t="str">
        <f t="shared" si="390"/>
        <v>0.00015-2.1409462556809i</v>
      </c>
      <c r="M1331" t="str">
        <f t="shared" si="391"/>
        <v>0.0004-0.377814045120158i</v>
      </c>
      <c r="N1331">
        <f t="shared" si="392"/>
        <v>89.699896116136429</v>
      </c>
      <c r="O1331">
        <f t="shared" si="393"/>
        <v>46.777251351790774</v>
      </c>
      <c r="P1331" s="3">
        <f t="shared" si="394"/>
        <v>46.777251351790774</v>
      </c>
      <c r="Q1331" s="3">
        <f t="shared" si="395"/>
        <v>-90.300103883863571</v>
      </c>
      <c r="R1331">
        <f t="shared" si="396"/>
        <v>89.699896116136429</v>
      </c>
      <c r="S1331">
        <f t="shared" si="397"/>
        <v>0.1318060248651198</v>
      </c>
      <c r="T1331">
        <f t="shared" si="380"/>
        <v>46.777251351790774</v>
      </c>
    </row>
    <row r="1332" spans="1:20" x14ac:dyDescent="0.25">
      <c r="A1332">
        <f t="shared" si="381"/>
        <v>831.30869320982299</v>
      </c>
      <c r="B1332">
        <f t="shared" si="398"/>
        <v>132.30688775960726</v>
      </c>
      <c r="C1332" t="str">
        <f t="shared" si="382"/>
        <v>-1.14288958354698-217.374530333194i</v>
      </c>
      <c r="D1332" t="str">
        <f t="shared" si="383"/>
        <v>3.47812488498197-120.29289073185i</v>
      </c>
      <c r="E1332" t="str">
        <f t="shared" si="384"/>
        <v>162.468563842438+0.0966852298749064i</v>
      </c>
      <c r="F1332" t="str">
        <f t="shared" si="385"/>
        <v>2.42492491419979-1128.86895105018i</v>
      </c>
      <c r="G1332" t="str">
        <f t="shared" si="386"/>
        <v>0.999999995577125-0.0000665046951626439i</v>
      </c>
      <c r="H1332" t="str">
        <f t="shared" si="387"/>
        <v>1079.27213449168+27.8392327355836i</v>
      </c>
      <c r="I1332" t="str">
        <f t="shared" si="388"/>
        <v>96.0395406504984-3436.84486130881i</v>
      </c>
      <c r="K1332" t="str">
        <f t="shared" si="389"/>
        <v>0.0111112116034762-0.000386364652070755i</v>
      </c>
      <c r="L1332" t="str">
        <f t="shared" si="390"/>
        <v>0.00015-2.13284145813997i</v>
      </c>
      <c r="M1332" t="str">
        <f t="shared" si="391"/>
        <v>0.0004-0.376383786730583i</v>
      </c>
      <c r="N1332">
        <f t="shared" si="392"/>
        <v>89.698758883536001</v>
      </c>
      <c r="O1332">
        <f t="shared" si="393"/>
        <v>46.744293185247017</v>
      </c>
      <c r="P1332" s="3">
        <f t="shared" si="394"/>
        <v>46.744293185247017</v>
      </c>
      <c r="Q1332" s="3">
        <f t="shared" si="395"/>
        <v>-90.301241116463999</v>
      </c>
      <c r="R1332">
        <f t="shared" si="396"/>
        <v>89.698758883536001</v>
      </c>
      <c r="S1332">
        <f t="shared" si="397"/>
        <v>0.13230688775960725</v>
      </c>
      <c r="T1332">
        <f t="shared" si="380"/>
        <v>46.744293185247017</v>
      </c>
    </row>
    <row r="1333" spans="1:20" x14ac:dyDescent="0.25">
      <c r="A1333">
        <f t="shared" si="381"/>
        <v>834.46766624402039</v>
      </c>
      <c r="B1333">
        <f t="shared" si="398"/>
        <v>132.80965393309378</v>
      </c>
      <c r="C1333" t="str">
        <f t="shared" si="382"/>
        <v>-1.14287555426497-216.551251173499i</v>
      </c>
      <c r="D1333" t="str">
        <f t="shared" si="383"/>
        <v>3.47812488410617-119.837512998533i</v>
      </c>
      <c r="E1333" t="str">
        <f t="shared" si="384"/>
        <v>162.468556449625+0.0970530936835847i</v>
      </c>
      <c r="F1333" t="str">
        <f t="shared" si="385"/>
        <v>2.42492491411812-1124.59548941837i</v>
      </c>
      <c r="G1333" t="str">
        <f t="shared" si="386"/>
        <v>0.999999995543448-0.0000667574130020137i</v>
      </c>
      <c r="H1333" t="str">
        <f t="shared" si="387"/>
        <v>1079.27686059781+27.9450430085861i</v>
      </c>
      <c r="I1333" t="str">
        <f t="shared" si="388"/>
        <v>96.0396402986118-3423.84784367229i</v>
      </c>
      <c r="K1333" t="str">
        <f t="shared" si="389"/>
        <v>0.0111111067471466-0.000387829081095524i</v>
      </c>
      <c r="L1333" t="str">
        <f t="shared" si="390"/>
        <v>0.00015-2.12476734223946i</v>
      </c>
      <c r="M1333" t="str">
        <f t="shared" si="391"/>
        <v>0.0004-0.37495894274814i</v>
      </c>
      <c r="N1333">
        <f t="shared" si="392"/>
        <v>89.697617365585089</v>
      </c>
      <c r="O1333">
        <f t="shared" si="393"/>
        <v>46.711334909755209</v>
      </c>
      <c r="P1333" s="3">
        <f t="shared" si="394"/>
        <v>46.711334909755209</v>
      </c>
      <c r="Q1333" s="3">
        <f t="shared" si="395"/>
        <v>-90.302382634414911</v>
      </c>
      <c r="R1333">
        <f t="shared" si="396"/>
        <v>89.697617365585089</v>
      </c>
      <c r="S1333">
        <f t="shared" si="397"/>
        <v>0.1328096539330938</v>
      </c>
      <c r="T1333">
        <f t="shared" si="380"/>
        <v>46.711334909755209</v>
      </c>
    </row>
    <row r="1334" spans="1:20" x14ac:dyDescent="0.25">
      <c r="A1334">
        <f t="shared" si="381"/>
        <v>837.63864337574773</v>
      </c>
      <c r="B1334">
        <f t="shared" si="398"/>
        <v>133.31433061803955</v>
      </c>
      <c r="C1334" t="str">
        <f t="shared" si="382"/>
        <v>-1.14286141843757-215.731087183968i</v>
      </c>
      <c r="D1334" t="str">
        <f t="shared" si="383"/>
        <v>3.4781248832237-119.383859168073i</v>
      </c>
      <c r="E1334" t="str">
        <f t="shared" si="384"/>
        <v>162.46854900078+0.0974223606285352i</v>
      </c>
      <c r="F1334" t="str">
        <f t="shared" si="385"/>
        <v>2.42492491403583-1120.33820547022i</v>
      </c>
      <c r="G1334" t="str">
        <f t="shared" si="386"/>
        <v>0.999999995509514-0.0000670110911691474i</v>
      </c>
      <c r="H1334" t="str">
        <f t="shared" si="387"/>
        <v>1079.28162271709+28.0512556029356i</v>
      </c>
      <c r="I1334" t="str">
        <f t="shared" si="388"/>
        <v>96.039740705166-3410.90007931802i</v>
      </c>
      <c r="K1334" t="str">
        <f t="shared" si="389"/>
        <v>0.0111110010944496-0.000389299032035694i</v>
      </c>
      <c r="L1334" t="str">
        <f t="shared" si="390"/>
        <v>0.00015-2.1167237918305i</v>
      </c>
      <c r="M1334" t="str">
        <f t="shared" si="391"/>
        <v>0.0004-0.373539492675971i</v>
      </c>
      <c r="N1334">
        <f t="shared" si="392"/>
        <v>89.696471546411829</v>
      </c>
      <c r="O1334">
        <f t="shared" si="393"/>
        <v>46.678376524489764</v>
      </c>
      <c r="P1334" s="3">
        <f t="shared" si="394"/>
        <v>46.678376524489764</v>
      </c>
      <c r="Q1334" s="3">
        <f t="shared" si="395"/>
        <v>-90.303528453588171</v>
      </c>
      <c r="R1334">
        <f t="shared" si="396"/>
        <v>89.696471546411829</v>
      </c>
      <c r="S1334">
        <f t="shared" si="397"/>
        <v>0.13331433061803954</v>
      </c>
      <c r="T1334">
        <f t="shared" si="380"/>
        <v>46.678376524489764</v>
      </c>
    </row>
    <row r="1335" spans="1:20" x14ac:dyDescent="0.25">
      <c r="A1335">
        <f t="shared" si="381"/>
        <v>840.82167022057558</v>
      </c>
      <c r="B1335">
        <f t="shared" si="398"/>
        <v>133.8209250743881</v>
      </c>
      <c r="C1335" t="str">
        <f t="shared" si="382"/>
        <v>-1.14284717525786-214.914026566352i</v>
      </c>
      <c r="D1335" t="str">
        <f t="shared" si="383"/>
        <v>3.47812488233451-118.931922714508i</v>
      </c>
      <c r="E1335" t="str">
        <f t="shared" si="384"/>
        <v>162.468541495479+0.0977930361016159i</v>
      </c>
      <c r="F1335" t="str">
        <f t="shared" si="385"/>
        <v>2.42492491395292-1116.09703796328i</v>
      </c>
      <c r="G1335" t="str">
        <f t="shared" si="386"/>
        <v>0.999999995475321-0.0000672657333132903i</v>
      </c>
      <c r="H1335" t="str">
        <f t="shared" si="387"/>
        <v>1079.28642112418+28.1578720502241i</v>
      </c>
      <c r="I1335" t="str">
        <f t="shared" si="388"/>
        <v>96.0398418759357-3398.00138198912i</v>
      </c>
      <c r="K1335" t="str">
        <f t="shared" si="389"/>
        <v>0.0111108946393525-0.000390774525384865i</v>
      </c>
      <c r="L1335" t="str">
        <f t="shared" si="390"/>
        <v>0.00015-2.10871069120393i</v>
      </c>
      <c r="M1335" t="str">
        <f t="shared" si="391"/>
        <v>0.0004-0.372125416094811i</v>
      </c>
      <c r="N1335">
        <f t="shared" si="392"/>
        <v>89.69532141008871</v>
      </c>
      <c r="O1335">
        <f t="shared" si="393"/>
        <v>46.645418028618444</v>
      </c>
      <c r="P1335" s="3">
        <f t="shared" si="394"/>
        <v>46.645418028618444</v>
      </c>
      <c r="Q1335" s="3">
        <f t="shared" si="395"/>
        <v>-90.30467858991129</v>
      </c>
      <c r="R1335">
        <f t="shared" si="396"/>
        <v>89.69532141008871</v>
      </c>
      <c r="S1335">
        <f t="shared" si="397"/>
        <v>0.13382092507438809</v>
      </c>
      <c r="T1335">
        <f t="shared" si="380"/>
        <v>46.645418028618444</v>
      </c>
    </row>
    <row r="1336" spans="1:20" x14ac:dyDescent="0.25">
      <c r="A1336">
        <f t="shared" si="381"/>
        <v>844.01679256741375</v>
      </c>
      <c r="B1336">
        <f t="shared" si="398"/>
        <v>134.32944458967077</v>
      </c>
      <c r="C1336" t="str">
        <f t="shared" si="382"/>
        <v>-1.14283282391235-214.10005756705i</v>
      </c>
      <c r="D1336" t="str">
        <f t="shared" si="383"/>
        <v>3.47812488143856-118.481697136579i</v>
      </c>
      <c r="E1336" t="str">
        <f t="shared" si="384"/>
        <v>162.468533933296+0.0981651255159219i</v>
      </c>
      <c r="F1336" t="str">
        <f t="shared" si="385"/>
        <v>2.42492491386937-1111.87192588693i</v>
      </c>
      <c r="G1336" t="str">
        <f t="shared" si="386"/>
        <v>0.999999995440868-0.0000675213430975544i</v>
      </c>
      <c r="H1336" t="str">
        <f t="shared" si="387"/>
        <v>1079.29125609576+28.2648938878923i</v>
      </c>
      <c r="I1336" t="str">
        <f t="shared" si="388"/>
        <v>96.0399438167286-3385.15156613432i</v>
      </c>
      <c r="K1336" t="str">
        <f t="shared" si="389"/>
        <v>0.0111107873757775-0.00039225558170893i</v>
      </c>
      <c r="L1336" t="str">
        <f t="shared" si="390"/>
        <v>0.00015-2.10072792508859i</v>
      </c>
      <c r="M1336" t="str">
        <f t="shared" si="391"/>
        <v>0.0004-0.370716692662693i</v>
      </c>
      <c r="N1336">
        <f t="shared" si="392"/>
        <v>89.694166940632641</v>
      </c>
      <c r="O1336">
        <f t="shared" si="393"/>
        <v>46.612459421302866</v>
      </c>
      <c r="P1336" s="3">
        <f t="shared" si="394"/>
        <v>46.612459421302866</v>
      </c>
      <c r="Q1336" s="3">
        <f t="shared" si="395"/>
        <v>-90.305833059367359</v>
      </c>
      <c r="R1336">
        <f t="shared" si="396"/>
        <v>89.694166940632641</v>
      </c>
      <c r="S1336">
        <f t="shared" si="397"/>
        <v>0.13432944458967078</v>
      </c>
      <c r="T1336">
        <f t="shared" si="380"/>
        <v>46.612459421302866</v>
      </c>
    </row>
    <row r="1337" spans="1:20" x14ac:dyDescent="0.25">
      <c r="A1337">
        <f t="shared" si="381"/>
        <v>847.22405637916995</v>
      </c>
      <c r="B1337">
        <f t="shared" si="398"/>
        <v>134.83989647911153</v>
      </c>
      <c r="C1337" t="str">
        <f t="shared" si="382"/>
        <v>-1.14281836358224-213.289168476934i</v>
      </c>
      <c r="D1337" t="str">
        <f t="shared" si="383"/>
        <v>3.47812488053579-118.033175957641i</v>
      </c>
      <c r="E1337" t="str">
        <f t="shared" si="384"/>
        <v>162.468526313802+0.0985386343056808i</v>
      </c>
      <c r="F1337" t="str">
        <f t="shared" si="385"/>
        <v>2.4249249137852-1107.66280846152i</v>
      </c>
      <c r="G1337" t="str">
        <f t="shared" si="386"/>
        <v>0.999999995406153-0.0000677779241989722i</v>
      </c>
      <c r="H1337" t="str">
        <f t="shared" si="387"/>
        <v>1079.29612791069+28.372322659259i</v>
      </c>
      <c r="I1337" t="str">
        <f t="shared" si="388"/>
        <v>96.0400465334094-3372.35044690575i</v>
      </c>
      <c r="K1337" t="str">
        <f t="shared" si="389"/>
        <v>0.0111106792976007-0.000393742221646309i</v>
      </c>
      <c r="L1337" t="str">
        <f t="shared" si="390"/>
        <v>0.00015-2.09277537864972i</v>
      </c>
      <c r="M1337" t="str">
        <f t="shared" si="391"/>
        <v>0.0004-0.369313302114656i</v>
      </c>
      <c r="N1337">
        <f t="shared" si="392"/>
        <v>89.693008122004343</v>
      </c>
      <c r="O1337">
        <f t="shared" si="393"/>
        <v>46.579500701698265</v>
      </c>
      <c r="P1337" s="3">
        <f t="shared" si="394"/>
        <v>46.579500701698265</v>
      </c>
      <c r="Q1337" s="3">
        <f t="shared" si="395"/>
        <v>-90.306991877995657</v>
      </c>
      <c r="R1337">
        <f t="shared" si="396"/>
        <v>89.693008122004343</v>
      </c>
      <c r="S1337">
        <f t="shared" si="397"/>
        <v>0.13483989647911154</v>
      </c>
      <c r="T1337">
        <f t="shared" si="380"/>
        <v>46.579500701698265</v>
      </c>
    </row>
    <row r="1338" spans="1:20" x14ac:dyDescent="0.25">
      <c r="A1338">
        <f t="shared" si="381"/>
        <v>850.44350779341096</v>
      </c>
      <c r="B1338">
        <f t="shared" si="398"/>
        <v>135.35228808573217</v>
      </c>
      <c r="C1338" t="str">
        <f t="shared" si="382"/>
        <v>-1.14280379344183-212.481347631181i</v>
      </c>
      <c r="D1338" t="str">
        <f t="shared" si="383"/>
        <v>3.47812487962613-117.586352725565i</v>
      </c>
      <c r="E1338" t="str">
        <f t="shared" si="384"/>
        <v>162.468518636564+0.0989135679265891i</v>
      </c>
      <c r="F1338" t="str">
        <f t="shared" si="385"/>
        <v>2.42492491370037-1103.46962513748i</v>
      </c>
      <c r="G1338" t="str">
        <f t="shared" si="386"/>
        <v>0.999999995371173-0.0000680354803085484i</v>
      </c>
      <c r="H1338" t="str">
        <f t="shared" si="387"/>
        <v>1079.30103684994+28.4801599135368i</v>
      </c>
      <c r="I1338" t="str">
        <f t="shared" si="388"/>
        <v>96.040150031877-3359.59784015599i</v>
      </c>
      <c r="K1338" t="str">
        <f t="shared" si="389"/>
        <v>0.0111105703986522-0.000395234465908125i</v>
      </c>
      <c r="L1338" t="str">
        <f t="shared" si="390"/>
        <v>0.00015-2.08485293748727i</v>
      </c>
      <c r="M1338" t="str">
        <f t="shared" si="391"/>
        <v>0.0004-0.36791522426246i</v>
      </c>
      <c r="N1338">
        <f t="shared" si="392"/>
        <v>89.691844938108659</v>
      </c>
      <c r="O1338">
        <f t="shared" si="393"/>
        <v>46.546541868953426</v>
      </c>
      <c r="P1338" s="3">
        <f t="shared" si="394"/>
        <v>46.546541868953426</v>
      </c>
      <c r="Q1338" s="3">
        <f t="shared" si="395"/>
        <v>-90.308155061891341</v>
      </c>
      <c r="R1338">
        <f t="shared" si="396"/>
        <v>89.691844938108659</v>
      </c>
      <c r="S1338">
        <f t="shared" si="397"/>
        <v>0.13535228808573216</v>
      </c>
      <c r="T1338">
        <f t="shared" si="380"/>
        <v>46.546541868953426</v>
      </c>
    </row>
    <row r="1339" spans="1:20" x14ac:dyDescent="0.25">
      <c r="A1339">
        <f t="shared" si="381"/>
        <v>853.67519312302591</v>
      </c>
      <c r="B1339">
        <f t="shared" si="398"/>
        <v>135.86662678045795</v>
      </c>
      <c r="C1339" t="str">
        <f t="shared" si="382"/>
        <v>-1.14278911265971-211.676583409113i</v>
      </c>
      <c r="D1339" t="str">
        <f t="shared" si="383"/>
        <v>3.47812487870955-117.14122101265i</v>
      </c>
      <c r="E1339" t="str">
        <f t="shared" si="384"/>
        <v>162.468510901149+0.0992899318556831i</v>
      </c>
      <c r="F1339" t="str">
        <f t="shared" si="385"/>
        <v>2.42492491361489-1099.29231559446i</v>
      </c>
      <c r="G1339" t="str">
        <f t="shared" si="386"/>
        <v>0.999999995335928-0.0000682940151313139i</v>
      </c>
      <c r="H1339" t="str">
        <f t="shared" si="387"/>
        <v>1079.30598319661+28.5884072058601i</v>
      </c>
      <c r="I1339" t="str">
        <f t="shared" si="388"/>
        <v>96.0402543180814-3346.89356243543i</v>
      </c>
      <c r="K1339" t="str">
        <f t="shared" si="389"/>
        <v>0.0111104606727155-0.000396732335278446i</v>
      </c>
      <c r="L1339" t="str">
        <f t="shared" si="390"/>
        <v>0.00015-2.07696048763426i</v>
      </c>
      <c r="M1339" t="str">
        <f t="shared" si="391"/>
        <v>0.0004-0.366522438994281i</v>
      </c>
      <c r="N1339">
        <f t="shared" si="392"/>
        <v>89.690677372794028</v>
      </c>
      <c r="O1339">
        <f t="shared" si="393"/>
        <v>46.513582922210965</v>
      </c>
      <c r="P1339" s="3">
        <f t="shared" si="394"/>
        <v>46.513582922210965</v>
      </c>
      <c r="Q1339" s="3">
        <f t="shared" si="395"/>
        <v>-90.309322627205972</v>
      </c>
      <c r="R1339">
        <f t="shared" si="396"/>
        <v>89.690677372794028</v>
      </c>
      <c r="S1339">
        <f t="shared" si="397"/>
        <v>0.13586662678045794</v>
      </c>
      <c r="T1339">
        <f t="shared" si="380"/>
        <v>46.513582922210965</v>
      </c>
    </row>
    <row r="1340" spans="1:20" x14ac:dyDescent="0.25">
      <c r="A1340">
        <f t="shared" si="381"/>
        <v>856.91915885689343</v>
      </c>
      <c r="B1340">
        <f t="shared" si="398"/>
        <v>136.3829199622237</v>
      </c>
      <c r="C1340" t="str">
        <f t="shared" si="382"/>
        <v>-1.14277432039792-210.874864234017i</v>
      </c>
      <c r="D1340" t="str">
        <f t="shared" si="383"/>
        <v>3.47812487778599-116.697774415527i</v>
      </c>
      <c r="E1340" t="str">
        <f t="shared" si="384"/>
        <v>162.468503107114+0.0996677315915756i</v>
      </c>
      <c r="F1340" t="str">
        <f t="shared" si="385"/>
        <v>2.42492491352878-1095.13081974046i</v>
      </c>
      <c r="G1340" t="str">
        <f t="shared" si="386"/>
        <v>0.999999995300413-0.0000685535323863782i</v>
      </c>
      <c r="H1340" t="str">
        <f t="shared" si="387"/>
        <v>1079.31096723597+28.6970660973043i</v>
      </c>
      <c r="I1340" t="str">
        <f t="shared" si="388"/>
        <v>96.040359398013-3334.23743098977i</v>
      </c>
      <c r="K1340" t="str">
        <f t="shared" si="389"/>
        <v>0.0111103501135275-0.000398235850614482i</v>
      </c>
      <c r="L1340" t="str">
        <f t="shared" si="390"/>
        <v>0.00015-2.06909791555515i</v>
      </c>
      <c r="M1340" t="str">
        <f t="shared" si="391"/>
        <v>0.0004-0.365134926274438i</v>
      </c>
      <c r="N1340">
        <f t="shared" si="392"/>
        <v>89.689505409852615</v>
      </c>
      <c r="O1340">
        <f t="shared" si="393"/>
        <v>46.480623860606769</v>
      </c>
      <c r="P1340" s="3">
        <f t="shared" si="394"/>
        <v>46.480623860606769</v>
      </c>
      <c r="Q1340" s="3">
        <f t="shared" si="395"/>
        <v>-90.310494590147385</v>
      </c>
      <c r="R1340">
        <f t="shared" si="396"/>
        <v>89.689505409852615</v>
      </c>
      <c r="S1340">
        <f t="shared" si="397"/>
        <v>0.13638291996222371</v>
      </c>
      <c r="T1340">
        <f t="shared" si="380"/>
        <v>46.480623860606769</v>
      </c>
    </row>
    <row r="1341" spans="1:20" x14ac:dyDescent="0.25">
      <c r="A1341">
        <f t="shared" si="381"/>
        <v>860.1754516605497</v>
      </c>
      <c r="B1341">
        <f t="shared" si="398"/>
        <v>136.90117505808016</v>
      </c>
      <c r="C1341" t="str">
        <f t="shared" si="382"/>
        <v>-1.14275941581229-210.076178572988i</v>
      </c>
      <c r="D1341" t="str">
        <f t="shared" si="383"/>
        <v>3.47812487685539-116.256006555066i</v>
      </c>
      <c r="E1341" t="str">
        <f t="shared" si="384"/>
        <v>162.468495254022+0.100046972654472i</v>
      </c>
      <c r="F1341" t="str">
        <f t="shared" si="385"/>
        <v>2.424924913442-1090.98507771096i</v>
      </c>
      <c r="G1341" t="str">
        <f t="shared" si="386"/>
        <v>0.999999995264628-0.000068814035806984i</v>
      </c>
      <c r="H1341" t="str">
        <f t="shared" si="387"/>
        <v>1079.31598925548+28.8061381549118i</v>
      </c>
      <c r="I1341" t="str">
        <f t="shared" si="388"/>
        <v>96.0404652777117-3321.6292637573i</v>
      </c>
      <c r="K1341" t="str">
        <f t="shared" si="389"/>
        <v>0.0111102387147777-0.000399745032846802i</v>
      </c>
      <c r="L1341" t="str">
        <f t="shared" si="390"/>
        <v>0.00015-2.0612651081442i</v>
      </c>
      <c r="M1341" t="str">
        <f t="shared" si="391"/>
        <v>0.0004-0.363752666143094i</v>
      </c>
      <c r="N1341">
        <f t="shared" si="392"/>
        <v>89.688329033019983</v>
      </c>
      <c r="O1341">
        <f t="shared" si="393"/>
        <v>46.447664683270318</v>
      </c>
      <c r="P1341" s="3">
        <f t="shared" si="394"/>
        <v>46.447664683270318</v>
      </c>
      <c r="Q1341" s="3">
        <f t="shared" si="395"/>
        <v>-90.311670966980017</v>
      </c>
      <c r="R1341">
        <f t="shared" si="396"/>
        <v>89.688329033019983</v>
      </c>
      <c r="S1341">
        <f t="shared" si="397"/>
        <v>0.13690117505808017</v>
      </c>
      <c r="T1341">
        <f t="shared" si="380"/>
        <v>46.447664683270318</v>
      </c>
    </row>
    <row r="1342" spans="1:20" x14ac:dyDescent="0.25">
      <c r="A1342">
        <f t="shared" si="381"/>
        <v>863.44411837685982</v>
      </c>
      <c r="B1342">
        <f t="shared" si="398"/>
        <v>137.42139952330086</v>
      </c>
      <c r="C1342" t="str">
        <f t="shared" si="382"/>
        <v>-1.14274439805222-209.28051493676i</v>
      </c>
      <c r="D1342" t="str">
        <f t="shared" si="383"/>
        <v>3.47812487591772-115.81591107629i</v>
      </c>
      <c r="E1342" t="str">
        <f t="shared" si="384"/>
        <v>162.468487341423+0.100427660586344i</v>
      </c>
      <c r="F1342" t="str">
        <f t="shared" si="385"/>
        <v>2.42492491335457-1086.85502986807i</v>
      </c>
      <c r="G1342" t="str">
        <f t="shared" si="386"/>
        <v>0.999999995228571-0.0000690755291405598i</v>
      </c>
      <c r="H1342" t="str">
        <f t="shared" si="387"/>
        <v>1079.32104954479+28.9156249517126i</v>
      </c>
      <c r="I1342" t="str">
        <f t="shared" si="388"/>
        <v>96.0405719632608-3309.06887936634i</v>
      </c>
      <c r="K1342" t="str">
        <f t="shared" si="389"/>
        <v>0.0111101264701082-0.00040125990297954i</v>
      </c>
      <c r="L1342" t="str">
        <f t="shared" si="390"/>
        <v>0.00015-2.05346195272385i</v>
      </c>
      <c r="M1342" t="str">
        <f t="shared" si="391"/>
        <v>0.0004-0.362375638715974i</v>
      </c>
      <c r="N1342">
        <f t="shared" si="392"/>
        <v>89.687148225974965</v>
      </c>
      <c r="O1342">
        <f t="shared" si="393"/>
        <v>46.414705389324517</v>
      </c>
      <c r="P1342" s="3">
        <f t="shared" si="394"/>
        <v>46.414705389324517</v>
      </c>
      <c r="Q1342" s="3">
        <f t="shared" si="395"/>
        <v>-90.312851774025035</v>
      </c>
      <c r="R1342">
        <f t="shared" si="396"/>
        <v>89.687148225974965</v>
      </c>
      <c r="S1342">
        <f t="shared" si="397"/>
        <v>0.13742139952330087</v>
      </c>
      <c r="T1342">
        <f t="shared" si="380"/>
        <v>46.414705389324517</v>
      </c>
    </row>
    <row r="1343" spans="1:20" x14ac:dyDescent="0.25">
      <c r="A1343">
        <f t="shared" si="381"/>
        <v>866.72520602669181</v>
      </c>
      <c r="B1343">
        <f t="shared" si="398"/>
        <v>137.9436008414894</v>
      </c>
      <c r="C1343" t="str">
        <f t="shared" si="382"/>
        <v>-1.14272926626095-208.487861879542i</v>
      </c>
      <c r="D1343" t="str">
        <f t="shared" si="383"/>
        <v>3.4781248749729-115.377481648277i</v>
      </c>
      <c r="E1343" t="str">
        <f t="shared" si="384"/>
        <v>162.468479368872+0.100809800950854i</v>
      </c>
      <c r="F1343" t="str">
        <f t="shared" si="385"/>
        <v>2.42492491326647-1082.74061679968i</v>
      </c>
      <c r="G1343" t="str">
        <f t="shared" si="386"/>
        <v>0.999999995192239-0.0000693380161487748i</v>
      </c>
      <c r="H1343" t="str">
        <f t="shared" si="387"/>
        <v>1079.32614839576+29.0255280667494i</v>
      </c>
      <c r="I1343" t="str">
        <f t="shared" si="388"/>
        <v>96.0406794607936-3296.55609713259i</v>
      </c>
      <c r="K1343" t="str">
        <f t="shared" si="389"/>
        <v>0.0111100133731131-0.000402780482090616i</v>
      </c>
      <c r="L1343" t="str">
        <f t="shared" si="390"/>
        <v>0.00015-2.04568833704309i</v>
      </c>
      <c r="M1343" t="str">
        <f t="shared" si="391"/>
        <v>0.0004-0.361003824184074i</v>
      </c>
      <c r="N1343">
        <f t="shared" si="392"/>
        <v>89.685962972339453</v>
      </c>
      <c r="O1343">
        <f t="shared" si="393"/>
        <v>46.381745977885707</v>
      </c>
      <c r="P1343" s="3">
        <f t="shared" si="394"/>
        <v>46.381745977885707</v>
      </c>
      <c r="Q1343" s="3">
        <f t="shared" si="395"/>
        <v>-90.314037027660547</v>
      </c>
      <c r="R1343">
        <f t="shared" si="396"/>
        <v>89.685962972339453</v>
      </c>
      <c r="S1343">
        <f t="shared" si="397"/>
        <v>0.13794360084148941</v>
      </c>
      <c r="T1343">
        <f t="shared" si="380"/>
        <v>46.381745977885707</v>
      </c>
    </row>
    <row r="1344" spans="1:20" x14ac:dyDescent="0.25">
      <c r="A1344">
        <f t="shared" si="381"/>
        <v>870.01876180959323</v>
      </c>
      <c r="B1344">
        <f t="shared" si="398"/>
        <v>138.46778652468706</v>
      </c>
      <c r="C1344" t="str">
        <f t="shared" si="382"/>
        <v>-1.14271401957484-207.698207998847i</v>
      </c>
      <c r="D1344" t="str">
        <f t="shared" si="383"/>
        <v>3.4781248740209-114.940711964072i</v>
      </c>
      <c r="E1344" t="str">
        <f t="shared" si="384"/>
        <v>162.468471335914+0.101193399333676i</v>
      </c>
      <c r="F1344" t="str">
        <f t="shared" si="385"/>
        <v>2.4249249131777-1078.64177931855i</v>
      </c>
      <c r="G1344" t="str">
        <f t="shared" si="386"/>
        <v>0.999999995155631-0.0000696015006075922i</v>
      </c>
      <c r="H1344" t="str">
        <f t="shared" si="387"/>
        <v>1079.33128610249+29.1358490850989i</v>
      </c>
      <c r="I1344" t="str">
        <f t="shared" si="388"/>
        <v>96.0407877764837-3284.09073705648i</v>
      </c>
      <c r="K1344" t="str">
        <f t="shared" si="389"/>
        <v>0.0111098994173384-0.000404306791331937i</v>
      </c>
      <c r="L1344" t="str">
        <f t="shared" si="390"/>
        <v>0.00015-2.03794414927584i</v>
      </c>
      <c r="M1344" t="str">
        <f t="shared" si="391"/>
        <v>0.0004-0.359637202813383i</v>
      </c>
      <c r="N1344">
        <f t="shared" si="392"/>
        <v>89.684773255678479</v>
      </c>
      <c r="O1344">
        <f t="shared" si="393"/>
        <v>46.348786448063336</v>
      </c>
      <c r="P1344" s="3">
        <f t="shared" si="394"/>
        <v>46.348786448063336</v>
      </c>
      <c r="Q1344" s="3">
        <f t="shared" si="395"/>
        <v>-90.315226744321521</v>
      </c>
      <c r="R1344">
        <f t="shared" si="396"/>
        <v>89.684773255678479</v>
      </c>
      <c r="S1344">
        <f t="shared" si="397"/>
        <v>0.13846778652468705</v>
      </c>
      <c r="T1344">
        <f t="shared" si="380"/>
        <v>46.348786448063336</v>
      </c>
    </row>
    <row r="1345" spans="1:20" x14ac:dyDescent="0.25">
      <c r="A1345">
        <f t="shared" si="381"/>
        <v>873.32483310446969</v>
      </c>
      <c r="B1345">
        <f t="shared" si="398"/>
        <v>138.99396411348087</v>
      </c>
      <c r="C1345" t="str">
        <f t="shared" si="382"/>
        <v>-1.14269865712427-206.911541935343i</v>
      </c>
      <c r="D1345" t="str">
        <f t="shared" si="383"/>
        <v>3.47812487306162-114.505595740598i</v>
      </c>
      <c r="E1345" t="str">
        <f t="shared" si="384"/>
        <v>162.468463242096+0.101578461342389i</v>
      </c>
      <c r="F1345" t="str">
        <f t="shared" si="385"/>
        <v>2.42492491308825-1074.55845846155i</v>
      </c>
      <c r="G1345" t="str">
        <f t="shared" si="386"/>
        <v>0.999999995118744-0.0000698659863073238i</v>
      </c>
      <c r="H1345" t="str">
        <f t="shared" si="387"/>
        <v>1079.3364629613+29.246589597897i</v>
      </c>
      <c r="I1345" t="str">
        <f t="shared" si="388"/>
        <v>96.0408969165581-3271.67261982067i</v>
      </c>
      <c r="K1345" t="str">
        <f t="shared" si="389"/>
        <v>0.0111097845962814-0.000405838851929619i</v>
      </c>
      <c r="L1345" t="str">
        <f t="shared" si="390"/>
        <v>0.00015-2.03022927801937i</v>
      </c>
      <c r="M1345" t="str">
        <f t="shared" si="391"/>
        <v>0.0004-0.358275754944593i</v>
      </c>
      <c r="N1345">
        <f t="shared" si="392"/>
        <v>89.683579059499706</v>
      </c>
      <c r="O1345">
        <f t="shared" si="393"/>
        <v>46.315826798960551</v>
      </c>
      <c r="P1345" s="3">
        <f t="shared" si="394"/>
        <v>46.315826798960551</v>
      </c>
      <c r="Q1345" s="3">
        <f t="shared" si="395"/>
        <v>-90.316420940500294</v>
      </c>
      <c r="R1345">
        <f t="shared" si="396"/>
        <v>89.683579059499706</v>
      </c>
      <c r="S1345">
        <f t="shared" si="397"/>
        <v>0.13899396411348086</v>
      </c>
      <c r="T1345">
        <f t="shared" si="380"/>
        <v>46.315826798960551</v>
      </c>
    </row>
    <row r="1346" spans="1:20" x14ac:dyDescent="0.25">
      <c r="A1346">
        <f t="shared" si="381"/>
        <v>876.64346747026673</v>
      </c>
      <c r="B1346">
        <f t="shared" si="398"/>
        <v>139.5221411771121</v>
      </c>
      <c r="C1346" t="str">
        <f t="shared" si="382"/>
        <v>-1.14268317803246-206.127852372672i</v>
      </c>
      <c r="D1346" t="str">
        <f t="shared" si="383"/>
        <v>3.47812487209506-114.07212671856i</v>
      </c>
      <c r="E1346" t="str">
        <f t="shared" si="384"/>
        <v>162.468455086959+0.101964992606652i</v>
      </c>
      <c r="F1346" t="str">
        <f t="shared" si="385"/>
        <v>2.42492491299812-1070.49059548873i</v>
      </c>
      <c r="G1346" t="str">
        <f t="shared" si="386"/>
        <v>0.999999995081576-0.0000701314770526849i</v>
      </c>
      <c r="H1346" t="str">
        <f t="shared" si="387"/>
        <v>1079.34167927079+29.35775120236i</v>
      </c>
      <c r="I1346" t="str">
        <f t="shared" si="388"/>
        <v>96.0410068872848-3259.30156678742i</v>
      </c>
      <c r="K1346" t="str">
        <f t="shared" si="389"/>
        <v>0.0111096689033906-0.000407376685184191i</v>
      </c>
      <c r="L1346" t="str">
        <f t="shared" si="390"/>
        <v>0.00015-2.02254361229266i</v>
      </c>
      <c r="M1346" t="str">
        <f t="shared" si="391"/>
        <v>0.0004-0.356919460992822i</v>
      </c>
      <c r="N1346">
        <f t="shared" si="392"/>
        <v>89.682380367253629</v>
      </c>
      <c r="O1346">
        <f t="shared" si="393"/>
        <v>46.282867029673405</v>
      </c>
      <c r="P1346" s="3">
        <f t="shared" si="394"/>
        <v>46.282867029673405</v>
      </c>
      <c r="Q1346" s="3">
        <f t="shared" si="395"/>
        <v>-90.317619632746371</v>
      </c>
      <c r="R1346">
        <f t="shared" si="396"/>
        <v>89.682380367253629</v>
      </c>
      <c r="S1346">
        <f t="shared" si="397"/>
        <v>0.13952214117711209</v>
      </c>
      <c r="T1346">
        <f t="shared" si="380"/>
        <v>46.282867029673405</v>
      </c>
    </row>
    <row r="1347" spans="1:20" x14ac:dyDescent="0.25">
      <c r="A1347">
        <f t="shared" si="381"/>
        <v>879.97471264665376</v>
      </c>
      <c r="B1347">
        <f t="shared" si="398"/>
        <v>140.05232531358513</v>
      </c>
      <c r="C1347" t="str">
        <f t="shared" si="382"/>
        <v>-1.14266758141661-205.347128037297i</v>
      </c>
      <c r="D1347" t="str">
        <f t="shared" si="383"/>
        <v>3.47812487112114-113.640298662362i</v>
      </c>
      <c r="E1347" t="str">
        <f t="shared" si="384"/>
        <v>162.468446870039+0.102352998778308i</v>
      </c>
      <c r="F1347" t="str">
        <f t="shared" si="385"/>
        <v>2.42492491290731-1066.43813188252i</v>
      </c>
      <c r="G1347" t="str">
        <f t="shared" si="386"/>
        <v>0.999999995044125-0.0000703979766628487i</v>
      </c>
      <c r="H1347" t="str">
        <f t="shared" si="387"/>
        <v>1079.34693533184+29.4693355018113i</v>
      </c>
      <c r="I1347" t="str">
        <f t="shared" si="388"/>
        <v>96.0411176949858-3246.97739999605i</v>
      </c>
      <c r="K1347" t="str">
        <f t="shared" si="389"/>
        <v>0.011109552332065-0.000408920312470816i</v>
      </c>
      <c r="L1347" t="str">
        <f t="shared" si="390"/>
        <v>0.00015-2.01488704153482i</v>
      </c>
      <c r="M1347" t="str">
        <f t="shared" si="391"/>
        <v>0.0004-0.355568301447321i</v>
      </c>
      <c r="N1347">
        <f t="shared" si="392"/>
        <v>89.681177162333057</v>
      </c>
      <c r="O1347">
        <f t="shared" si="393"/>
        <v>46.24990713929121</v>
      </c>
      <c r="P1347" s="3">
        <f t="shared" si="394"/>
        <v>46.24990713929121</v>
      </c>
      <c r="Q1347" s="3">
        <f t="shared" si="395"/>
        <v>-90.318822837666943</v>
      </c>
      <c r="R1347">
        <f t="shared" si="396"/>
        <v>89.681177162333057</v>
      </c>
      <c r="S1347">
        <f t="shared" si="397"/>
        <v>0.14005232531358514</v>
      </c>
      <c r="T1347">
        <f t="shared" si="380"/>
        <v>46.24990713929121</v>
      </c>
    </row>
    <row r="1348" spans="1:20" x14ac:dyDescent="0.25">
      <c r="A1348">
        <f t="shared" si="381"/>
        <v>883.31861655471107</v>
      </c>
      <c r="B1348">
        <f t="shared" si="398"/>
        <v>140.58452414977677</v>
      </c>
      <c r="C1348" t="str">
        <f t="shared" si="382"/>
        <v>-1.14265186638701-204.569357698338i</v>
      </c>
      <c r="D1348" t="str">
        <f t="shared" si="383"/>
        <v>3.4781248701398-113.210105360012i</v>
      </c>
      <c r="E1348" t="str">
        <f t="shared" si="384"/>
        <v>162.468438590872+0.102742485531428i</v>
      </c>
      <c r="F1348" t="str">
        <f t="shared" si="385"/>
        <v>2.4249249128158-1062.40100934686i</v>
      </c>
      <c r="G1348" t="str">
        <f t="shared" si="386"/>
        <v>0.999999995006389-0.0000706654889715009i</v>
      </c>
      <c r="H1348" t="str">
        <f t="shared" si="387"/>
        <v>1079.35223144765+29.5813441057023i</v>
      </c>
      <c r="I1348" t="str">
        <f t="shared" si="388"/>
        <v>96.0412293460274-3234.6999421604i</v>
      </c>
      <c r="K1348" t="str">
        <f t="shared" si="389"/>
        <v>0.0111094348756539-0.000410469755239491i</v>
      </c>
      <c r="L1348" t="str">
        <f t="shared" si="390"/>
        <v>0.00015-2.00725945560353i</v>
      </c>
      <c r="M1348" t="str">
        <f t="shared" si="391"/>
        <v>0.0004-0.35422225687121i</v>
      </c>
      <c r="N1348">
        <f t="shared" si="392"/>
        <v>89.679969428073221</v>
      </c>
      <c r="O1348">
        <f t="shared" si="393"/>
        <v>46.2169471268964</v>
      </c>
      <c r="P1348" s="3">
        <f t="shared" si="394"/>
        <v>46.2169471268964</v>
      </c>
      <c r="Q1348" s="3">
        <f t="shared" si="395"/>
        <v>-90.320030571926779</v>
      </c>
      <c r="R1348">
        <f t="shared" si="396"/>
        <v>89.679969428073221</v>
      </c>
      <c r="S1348">
        <f t="shared" si="397"/>
        <v>0.14058452414977676</v>
      </c>
      <c r="T1348">
        <f t="shared" si="380"/>
        <v>46.2169471268964</v>
      </c>
    </row>
    <row r="1349" spans="1:20" x14ac:dyDescent="0.25">
      <c r="A1349">
        <f t="shared" si="381"/>
        <v>886.67522729761902</v>
      </c>
      <c r="B1349">
        <f t="shared" si="398"/>
        <v>141.11874534154592</v>
      </c>
      <c r="C1349" t="str">
        <f t="shared" si="382"/>
        <v>-1.14263603204723-203.794530167412i</v>
      </c>
      <c r="D1349" t="str">
        <f t="shared" si="383"/>
        <v>3.47812486915099-112.781540623035i</v>
      </c>
      <c r="E1349" t="str">
        <f t="shared" si="384"/>
        <v>162.468430248989+0.103133458562485i</v>
      </c>
      <c r="F1349" t="str">
        <f t="shared" si="385"/>
        <v>2.42492491272359-1058.37916980639i</v>
      </c>
      <c r="G1349" t="str">
        <f t="shared" si="386"/>
        <v>0.999999994968365-0.0000709340178268954i</v>
      </c>
      <c r="H1349" t="str">
        <f t="shared" si="387"/>
        <v>1079.3575679237+29.6937786296365i</v>
      </c>
      <c r="I1349" t="str">
        <f t="shared" si="388"/>
        <v>96.0413418468239-3222.46901666618i</v>
      </c>
      <c r="K1349" t="str">
        <f t="shared" si="389"/>
        <v>0.0111093165274567-0.000412025035015269i</v>
      </c>
      <c r="L1349" t="str">
        <f t="shared" si="390"/>
        <v>0.00015-1.99966074477339i</v>
      </c>
      <c r="M1349" t="str">
        <f t="shared" si="391"/>
        <v>0.0004-0.352881307901186i</v>
      </c>
      <c r="N1349">
        <f t="shared" si="392"/>
        <v>89.678757147751568</v>
      </c>
      <c r="O1349">
        <f t="shared" si="393"/>
        <v>46.183986991564595</v>
      </c>
      <c r="P1349" s="3">
        <f t="shared" si="394"/>
        <v>46.183986991564595</v>
      </c>
      <c r="Q1349" s="3">
        <f t="shared" si="395"/>
        <v>-90.321242852248432</v>
      </c>
      <c r="R1349">
        <f t="shared" si="396"/>
        <v>89.678757147751568</v>
      </c>
      <c r="S1349">
        <f t="shared" si="397"/>
        <v>0.14111874534154592</v>
      </c>
      <c r="T1349">
        <f t="shared" si="380"/>
        <v>46.183986991564595</v>
      </c>
    </row>
    <row r="1350" spans="1:20" x14ac:dyDescent="0.25">
      <c r="A1350">
        <f t="shared" si="381"/>
        <v>890.04459316134989</v>
      </c>
      <c r="B1350">
        <f t="shared" si="398"/>
        <v>141.65499657384379</v>
      </c>
      <c r="C1350" t="str">
        <f t="shared" si="382"/>
        <v>-1.14262007749421-203.022634298467i</v>
      </c>
      <c r="D1350" t="str">
        <f t="shared" si="383"/>
        <v>3.47812486815464-112.354598286384i</v>
      </c>
      <c r="E1350" t="str">
        <f t="shared" si="384"/>
        <v>162.468421843916+0.103525923590355i</v>
      </c>
      <c r="F1350" t="str">
        <f t="shared" si="385"/>
        <v>2.42492491263069-1054.37255540561i</v>
      </c>
      <c r="G1350" t="str">
        <f t="shared" si="386"/>
        <v>0.999999994930052-0.0000712035670919096i</v>
      </c>
      <c r="H1350" t="str">
        <f t="shared" si="387"/>
        <v>1079.36294506783+29.8066406953947i</v>
      </c>
      <c r="I1350" t="str">
        <f t="shared" si="388"/>
        <v>96.041455203842-3210.28444756859i</v>
      </c>
      <c r="K1350" t="str">
        <f t="shared" si="389"/>
        <v>0.0111091972807222-0.000413586173398465i</v>
      </c>
      <c r="L1350" t="str">
        <f t="shared" si="390"/>
        <v>0.00015-1.9920907997344i</v>
      </c>
      <c r="M1350" t="str">
        <f t="shared" si="391"/>
        <v>0.0004-0.351545435247247i</v>
      </c>
      <c r="N1350">
        <f t="shared" si="392"/>
        <v>89.677540304587495</v>
      </c>
      <c r="O1350">
        <f t="shared" si="393"/>
        <v>46.151026732364286</v>
      </c>
      <c r="P1350" s="3">
        <f t="shared" si="394"/>
        <v>46.151026732364286</v>
      </c>
      <c r="Q1350" s="3">
        <f t="shared" si="395"/>
        <v>-90.322459695412505</v>
      </c>
      <c r="R1350">
        <f t="shared" si="396"/>
        <v>89.677540304587495</v>
      </c>
      <c r="S1350">
        <f t="shared" si="397"/>
        <v>0.14165499657384378</v>
      </c>
      <c r="T1350">
        <f t="shared" si="380"/>
        <v>46.151026732364286</v>
      </c>
    </row>
    <row r="1351" spans="1:20" x14ac:dyDescent="0.25">
      <c r="A1351">
        <f t="shared" si="381"/>
        <v>893.42676261536303</v>
      </c>
      <c r="B1351">
        <f t="shared" si="398"/>
        <v>142.19328556082439</v>
      </c>
      <c r="C1351" t="str">
        <f t="shared" si="382"/>
        <v>-1.14260400181783-202.25365898763i</v>
      </c>
      <c r="D1351" t="str">
        <f t="shared" si="383"/>
        <v>3.47812486715072-111.929272208349i</v>
      </c>
      <c r="E1351" t="str">
        <f t="shared" si="384"/>
        <v>162.468413375178+0.103919886356504i</v>
      </c>
      <c r="F1351" t="str">
        <f t="shared" si="385"/>
        <v>2.42492491253707-1050.38110850801i</v>
      </c>
      <c r="G1351" t="str">
        <f t="shared" si="386"/>
        <v>0.999999994891447-0.0000714741406440996i</v>
      </c>
      <c r="H1351" t="str">
        <f t="shared" si="387"/>
        <v>1079.36836319021+29.9199319309568i</v>
      </c>
      <c r="I1351" t="str">
        <f t="shared" si="388"/>
        <v>96.0415694235913-3198.14605958955i</v>
      </c>
      <c r="K1351" t="str">
        <f t="shared" si="389"/>
        <v>0.0111090771286486-0.000415153192064873i</v>
      </c>
      <c r="L1351" t="str">
        <f t="shared" si="390"/>
        <v>0.00015-1.98454951159035i</v>
      </c>
      <c r="M1351" t="str">
        <f t="shared" si="391"/>
        <v>0.0004-0.350214619692416i</v>
      </c>
      <c r="N1351">
        <f t="shared" si="392"/>
        <v>89.676318881742333</v>
      </c>
      <c r="O1351">
        <f t="shared" si="393"/>
        <v>46.118066348357125</v>
      </c>
      <c r="P1351" s="3">
        <f t="shared" si="394"/>
        <v>46.118066348357125</v>
      </c>
      <c r="Q1351" s="3">
        <f t="shared" si="395"/>
        <v>-90.323681118257667</v>
      </c>
      <c r="R1351">
        <f t="shared" si="396"/>
        <v>89.676318881742333</v>
      </c>
      <c r="S1351">
        <f t="shared" si="397"/>
        <v>0.14219328556082439</v>
      </c>
      <c r="T1351">
        <f t="shared" si="380"/>
        <v>46.118066348357125</v>
      </c>
    </row>
    <row r="1352" spans="1:20" x14ac:dyDescent="0.25">
      <c r="A1352">
        <f t="shared" si="381"/>
        <v>896.82178431330135</v>
      </c>
      <c r="B1352">
        <f t="shared" si="398"/>
        <v>142.73362004595552</v>
      </c>
      <c r="C1352" t="str">
        <f t="shared" si="382"/>
        <v>-1.14258780410164-201.487593173036i</v>
      </c>
      <c r="D1352" t="str">
        <f t="shared" si="383"/>
        <v>3.47812486613915-111.505556270472i</v>
      </c>
      <c r="E1352" t="str">
        <f t="shared" si="384"/>
        <v>162.468404842295+0.104315352624925i</v>
      </c>
      <c r="F1352" t="str">
        <f t="shared" si="385"/>
        <v>2.42492491244275-1046.4047716953i</v>
      </c>
      <c r="G1352" t="str">
        <f t="shared" si="386"/>
        <v>0.999999994852548-0.0000717457423757564i</v>
      </c>
      <c r="H1352" t="str">
        <f t="shared" si="387"/>
        <v>1079.3738226034+30.0336539705292i</v>
      </c>
      <c r="I1352" t="str">
        <f t="shared" si="388"/>
        <v>96.0416845126405-3186.05367811547i</v>
      </c>
      <c r="K1352" t="str">
        <f t="shared" si="389"/>
        <v>0.0111089560643826-0.000416726112765977i</v>
      </c>
      <c r="L1352" t="str">
        <f t="shared" si="390"/>
        <v>0.00015-1.9770367718573i</v>
      </c>
      <c r="M1352" t="str">
        <f t="shared" si="391"/>
        <v>0.0004-0.348888842092464i</v>
      </c>
      <c r="N1352">
        <f t="shared" si="392"/>
        <v>89.675092862319019</v>
      </c>
      <c r="O1352">
        <f t="shared" si="393"/>
        <v>46.085105838597457</v>
      </c>
      <c r="P1352" s="3">
        <f t="shared" si="394"/>
        <v>46.085105838597457</v>
      </c>
      <c r="Q1352" s="3">
        <f t="shared" si="395"/>
        <v>-90.324907137680981</v>
      </c>
      <c r="R1352">
        <f t="shared" si="396"/>
        <v>89.675092862319019</v>
      </c>
      <c r="S1352">
        <f t="shared" si="397"/>
        <v>0.14273362004595552</v>
      </c>
      <c r="T1352">
        <f t="shared" si="380"/>
        <v>46.085105838597457</v>
      </c>
    </row>
    <row r="1353" spans="1:20" x14ac:dyDescent="0.25">
      <c r="A1353">
        <f t="shared" si="381"/>
        <v>900.2297070936919</v>
      </c>
      <c r="B1353">
        <f t="shared" si="398"/>
        <v>143.27600780213015</v>
      </c>
      <c r="C1353" t="str">
        <f t="shared" si="382"/>
        <v>-1.14257148342166-200.724425834685i</v>
      </c>
      <c r="D1353" t="str">
        <f t="shared" si="383"/>
        <v>3.47812486511987-111.083444377457i</v>
      </c>
      <c r="E1353" t="str">
        <f t="shared" si="384"/>
        <v>162.468396244785+0.104712328182483i</v>
      </c>
      <c r="F1353" t="str">
        <f t="shared" si="385"/>
        <v>2.4249249123477-1042.44348776653i</v>
      </c>
      <c r="G1353" t="str">
        <f t="shared" si="386"/>
        <v>0.999999994813353-0.0000720183761939615i</v>
      </c>
      <c r="H1353" t="str">
        <f t="shared" si="387"/>
        <v>1079.37932362233+30.147808454563i</v>
      </c>
      <c r="I1353" t="str">
        <f t="shared" si="388"/>
        <v>96.041800477595-3174.00712919449i</v>
      </c>
      <c r="K1353" t="str">
        <f t="shared" si="389"/>
        <v>0.0111088340810198-0.000418304957329154i</v>
      </c>
      <c r="L1353" t="str">
        <f t="shared" si="390"/>
        <v>0.00015-1.96955247246194i</v>
      </c>
      <c r="M1353" t="str">
        <f t="shared" si="391"/>
        <v>0.0004-0.347568083375637i</v>
      </c>
      <c r="N1353">
        <f t="shared" si="392"/>
        <v>89.673862229362229</v>
      </c>
      <c r="O1353">
        <f t="shared" si="393"/>
        <v>46.05214520213287</v>
      </c>
      <c r="P1353" s="3">
        <f t="shared" si="394"/>
        <v>46.05214520213287</v>
      </c>
      <c r="Q1353" s="3">
        <f t="shared" si="395"/>
        <v>-90.326137770637771</v>
      </c>
      <c r="R1353">
        <f t="shared" si="396"/>
        <v>89.673862229362229</v>
      </c>
      <c r="S1353">
        <f t="shared" si="397"/>
        <v>0.14327600780213015</v>
      </c>
      <c r="T1353">
        <f t="shared" si="380"/>
        <v>46.05214520213287</v>
      </c>
    </row>
    <row r="1354" spans="1:20" x14ac:dyDescent="0.25">
      <c r="A1354">
        <f t="shared" si="381"/>
        <v>903.65057998064799</v>
      </c>
      <c r="B1354">
        <f t="shared" si="398"/>
        <v>143.82045663177826</v>
      </c>
      <c r="C1354" t="str">
        <f t="shared" si="382"/>
        <v>-1.14255503884753-199.964145994262i</v>
      </c>
      <c r="D1354" t="str">
        <f t="shared" si="383"/>
        <v>3.47812486409284-110.662930457083i</v>
      </c>
      <c r="E1354" t="str">
        <f t="shared" si="384"/>
        <v>162.468387582159+0.105110818838736i</v>
      </c>
      <c r="F1354" t="str">
        <f t="shared" si="385"/>
        <v>2.42492491225193-1038.49719973731i</v>
      </c>
      <c r="G1354" t="str">
        <f t="shared" si="386"/>
        <v>0.99999999477386-0.0000722920460206435i</v>
      </c>
      <c r="H1354" t="str">
        <f t="shared" si="387"/>
        <v>1079.38486656435+30.2623970297857i</v>
      </c>
      <c r="I1354" t="str">
        <f t="shared" si="388"/>
        <v>96.041917325124-3162.00623953414i</v>
      </c>
      <c r="K1354" t="str">
        <f t="shared" si="389"/>
        <v>0.0111087111716033-0.000419889747657899i</v>
      </c>
      <c r="L1354" t="str">
        <f t="shared" si="390"/>
        <v>0.00015-1.96209650574013i</v>
      </c>
      <c r="M1354" t="str">
        <f t="shared" si="391"/>
        <v>0.0004-0.346252324542376i</v>
      </c>
      <c r="N1354">
        <f t="shared" si="392"/>
        <v>89.672626965857816</v>
      </c>
      <c r="O1354">
        <f t="shared" si="393"/>
        <v>46.019184438003307</v>
      </c>
      <c r="P1354" s="3">
        <f t="shared" si="394"/>
        <v>46.019184438003307</v>
      </c>
      <c r="Q1354" s="3">
        <f t="shared" si="395"/>
        <v>-90.327373034142184</v>
      </c>
      <c r="R1354">
        <f t="shared" si="396"/>
        <v>89.672626965857816</v>
      </c>
      <c r="S1354">
        <f t="shared" si="397"/>
        <v>0.14382045663177825</v>
      </c>
      <c r="T1354">
        <f t="shared" si="380"/>
        <v>46.019184438003307</v>
      </c>
    </row>
    <row r="1355" spans="1:20" x14ac:dyDescent="0.25">
      <c r="A1355">
        <f t="shared" si="381"/>
        <v>907.0844521845745</v>
      </c>
      <c r="B1355">
        <f t="shared" si="398"/>
        <v>144.36697436697901</v>
      </c>
      <c r="C1355" t="str">
        <f t="shared" si="382"/>
        <v>-1.14253846944145-199.206742714998i</v>
      </c>
      <c r="D1355" t="str">
        <f t="shared" si="383"/>
        <v>3.47812486305797-110.244008460115i</v>
      </c>
      <c r="E1355" t="str">
        <f t="shared" si="384"/>
        <v>162.468378853928+0.105510830426287i</v>
      </c>
      <c r="F1355" t="str">
        <f t="shared" si="385"/>
        <v>2.42492491215543-1034.56585083896i</v>
      </c>
      <c r="G1355" t="str">
        <f t="shared" si="386"/>
        <v>0.999999994734066-0.0000725667557926342i</v>
      </c>
      <c r="H1355" t="str">
        <f t="shared" si="387"/>
        <v>1079.39045174923+30.3774213492189i</v>
      </c>
      <c r="I1355" t="str">
        <f t="shared" si="388"/>
        <v>96.042035061938-3150.05083649877i</v>
      </c>
      <c r="K1355" t="str">
        <f t="shared" si="389"/>
        <v>0.0111085873291243-0.000421480505732028i</v>
      </c>
      <c r="L1355" t="str">
        <f t="shared" si="390"/>
        <v>0.00015-1.95466876443528i</v>
      </c>
      <c r="M1355" t="str">
        <f t="shared" si="391"/>
        <v>0.0004-0.344941546665049i</v>
      </c>
      <c r="N1355">
        <f t="shared" si="392"/>
        <v>89.671387054733032</v>
      </c>
      <c r="O1355">
        <f t="shared" si="393"/>
        <v>45.986223545241778</v>
      </c>
      <c r="P1355" s="3">
        <f t="shared" si="394"/>
        <v>45.986223545241778</v>
      </c>
      <c r="Q1355" s="3">
        <f t="shared" si="395"/>
        <v>-90.328612945266968</v>
      </c>
      <c r="R1355">
        <f t="shared" si="396"/>
        <v>89.671387054733032</v>
      </c>
      <c r="S1355">
        <f t="shared" si="397"/>
        <v>0.14436697436697901</v>
      </c>
      <c r="T1355">
        <f t="shared" si="380"/>
        <v>45.986223545241778</v>
      </c>
    </row>
    <row r="1356" spans="1:20" x14ac:dyDescent="0.25">
      <c r="A1356">
        <f t="shared" si="381"/>
        <v>910.53137310287582</v>
      </c>
      <c r="B1356">
        <f t="shared" si="398"/>
        <v>144.91556886957352</v>
      </c>
      <c r="C1356" t="str">
        <f t="shared" si="382"/>
        <v>-1.14252177425886-198.452205101504i</v>
      </c>
      <c r="D1356" t="str">
        <f t="shared" si="383"/>
        <v>3.47812486201524-109.826672360221i</v>
      </c>
      <c r="E1356" t="str">
        <f t="shared" si="384"/>
        <v>162.468370059596+0.10591236880065i</v>
      </c>
      <c r="F1356" t="str">
        <f t="shared" si="385"/>
        <v>2.4249249120582-1030.64938451769i</v>
      </c>
      <c r="G1356" t="str">
        <f t="shared" si="386"/>
        <v>0.999999994693969-0.0000728425094617255i</v>
      </c>
      <c r="H1356" t="str">
        <f t="shared" si="387"/>
        <v>1079.39607949919+30.4928830722067i</v>
      </c>
      <c r="I1356" t="str">
        <f t="shared" si="388"/>
        <v>96.0421536948016-3138.14074810705i</v>
      </c>
      <c r="K1356" t="str">
        <f t="shared" si="389"/>
        <v>0.0111084625465211-0.000423077253607895i</v>
      </c>
      <c r="L1356" t="str">
        <f t="shared" si="390"/>
        <v>0.00015-1.94726914169683i</v>
      </c>
      <c r="M1356" t="str">
        <f t="shared" si="391"/>
        <v>0.0004-0.343635730887676i</v>
      </c>
      <c r="N1356">
        <f t="shared" si="392"/>
        <v>89.670142478856135</v>
      </c>
      <c r="O1356">
        <f t="shared" si="393"/>
        <v>45.953262522873921</v>
      </c>
      <c r="P1356" s="3">
        <f t="shared" si="394"/>
        <v>45.953262522873921</v>
      </c>
      <c r="Q1356" s="3">
        <f t="shared" si="395"/>
        <v>-90.329857521143865</v>
      </c>
      <c r="R1356">
        <f t="shared" si="396"/>
        <v>89.670142478856135</v>
      </c>
      <c r="S1356">
        <f t="shared" si="397"/>
        <v>0.14491556886957352</v>
      </c>
      <c r="T1356">
        <f t="shared" si="380"/>
        <v>45.953262522873921</v>
      </c>
    </row>
    <row r="1357" spans="1:20" x14ac:dyDescent="0.25">
      <c r="A1357">
        <f t="shared" si="381"/>
        <v>913.99139232066671</v>
      </c>
      <c r="B1357">
        <f t="shared" si="398"/>
        <v>145.4662480312779</v>
      </c>
      <c r="C1357" t="str">
        <f t="shared" si="382"/>
        <v>-1.14250495234804-197.700522299621i</v>
      </c>
      <c r="D1357" t="str">
        <f t="shared" si="383"/>
        <v>3.47812486096456-109.410916153881i</v>
      </c>
      <c r="E1357" t="str">
        <f t="shared" si="384"/>
        <v>162.468361198668+0.106315439840542i</v>
      </c>
      <c r="F1357" t="str">
        <f t="shared" si="385"/>
        <v>2.42492491196023-1026.74774443384i</v>
      </c>
      <c r="G1357" t="str">
        <f t="shared" si="386"/>
        <v>0.999999994653566-0.0000731193109947257i</v>
      </c>
      <c r="H1357" t="str">
        <f t="shared" si="387"/>
        <v>1079.40175013889+30.6087838644383i</v>
      </c>
      <c r="I1357" t="str">
        <f t="shared" si="388"/>
        <v>96.0422732305319-3126.27580302959i</v>
      </c>
      <c r="K1357" t="str">
        <f t="shared" si="389"/>
        <v>0.0111083368166789-0.000424680013418599i</v>
      </c>
      <c r="L1357" t="str">
        <f t="shared" si="390"/>
        <v>0.00015-1.93989753107873i</v>
      </c>
      <c r="M1357" t="str">
        <f t="shared" si="391"/>
        <v>0.0004-0.342334858425658i</v>
      </c>
      <c r="N1357">
        <f t="shared" si="392"/>
        <v>89.668893221036313</v>
      </c>
      <c r="O1357">
        <f t="shared" si="393"/>
        <v>45.92030136991827</v>
      </c>
      <c r="P1357" s="3">
        <f t="shared" si="394"/>
        <v>45.92030136991827</v>
      </c>
      <c r="Q1357" s="3">
        <f t="shared" si="395"/>
        <v>-90.331106778963687</v>
      </c>
      <c r="R1357">
        <f t="shared" si="396"/>
        <v>89.668893221036313</v>
      </c>
      <c r="S1357">
        <f t="shared" si="397"/>
        <v>0.14546624803127789</v>
      </c>
      <c r="T1357">
        <f t="shared" si="380"/>
        <v>45.92030136991827</v>
      </c>
    </row>
    <row r="1358" spans="1:20" x14ac:dyDescent="0.25">
      <c r="A1358">
        <f t="shared" si="381"/>
        <v>917.46455961148536</v>
      </c>
      <c r="B1358">
        <f t="shared" si="398"/>
        <v>146.01901977379677</v>
      </c>
      <c r="C1358" t="str">
        <f t="shared" si="382"/>
        <v>-1.14248800274994-196.951683496247i</v>
      </c>
      <c r="D1358" t="str">
        <f t="shared" si="383"/>
        <v>3.47812485990589-108.996733860301i</v>
      </c>
      <c r="E1358" t="str">
        <f t="shared" si="384"/>
        <v>162.46835227064+0.106720049447815i</v>
      </c>
      <c r="F1358" t="str">
        <f t="shared" si="385"/>
        <v>2.42492491186151-1022.860874461i</v>
      </c>
      <c r="G1358" t="str">
        <f t="shared" si="386"/>
        <v>0.999999994612856-0.0000733971643735177i</v>
      </c>
      <c r="H1358" t="str">
        <f t="shared" si="387"/>
        <v>1079.4074639955+30.7251253979733i</v>
      </c>
      <c r="I1358" t="str">
        <f t="shared" si="388"/>
        <v>96.0423936759965-3114.4558305864i</v>
      </c>
      <c r="K1358" t="str">
        <f t="shared" si="389"/>
        <v>0.0111082101324294-0.000426288807374197i</v>
      </c>
      <c r="L1358" t="str">
        <f t="shared" si="390"/>
        <v>0.00015-1.93255382653788i</v>
      </c>
      <c r="M1358" t="str">
        <f t="shared" si="391"/>
        <v>0.0004-0.341038910565509i</v>
      </c>
      <c r="N1358">
        <f t="shared" si="392"/>
        <v>89.667639264023578</v>
      </c>
      <c r="O1358">
        <f t="shared" si="393"/>
        <v>45.887340085385453</v>
      </c>
      <c r="P1358" s="3">
        <f t="shared" si="394"/>
        <v>45.887340085385453</v>
      </c>
      <c r="Q1358" s="3">
        <f t="shared" si="395"/>
        <v>-90.332360735976422</v>
      </c>
      <c r="R1358">
        <f t="shared" si="396"/>
        <v>89.667639264023578</v>
      </c>
      <c r="S1358">
        <f t="shared" si="397"/>
        <v>0.14601901977379678</v>
      </c>
      <c r="T1358">
        <f t="shared" si="380"/>
        <v>45.887340085385453</v>
      </c>
    </row>
    <row r="1359" spans="1:20" x14ac:dyDescent="0.25">
      <c r="A1359">
        <f t="shared" si="381"/>
        <v>920.95092493800905</v>
      </c>
      <c r="B1359">
        <f t="shared" si="398"/>
        <v>146.57389204893721</v>
      </c>
      <c r="C1359" t="str">
        <f t="shared" si="382"/>
        <v>-1.14247092449841-196.205677919202i</v>
      </c>
      <c r="D1359" t="str">
        <f t="shared" si="383"/>
        <v>3.47812485883915-108.58411952133i</v>
      </c>
      <c r="E1359" t="str">
        <f t="shared" si="384"/>
        <v>162.468343275008+0.107126203547737i</v>
      </c>
      <c r="F1359" t="str">
        <f t="shared" si="385"/>
        <v>2.42492491176204-1018.98871868523i</v>
      </c>
      <c r="G1359" t="str">
        <f t="shared" si="386"/>
        <v>0.999999994571836-0.0000736760735951149i</v>
      </c>
      <c r="H1359" t="str">
        <f t="shared" si="387"/>
        <v>1079.41322139867+30.8419093512661i</v>
      </c>
      <c r="I1359" t="str">
        <f t="shared" si="388"/>
        <v>96.042515038114-3102.68066074438i</v>
      </c>
      <c r="K1359" t="str">
        <f t="shared" si="389"/>
        <v>0.0111080824865504-0.000427903657761917i</v>
      </c>
      <c r="L1359" t="str">
        <f t="shared" si="390"/>
        <v>0.00015-1.92523792243264i</v>
      </c>
      <c r="M1359" t="str">
        <f t="shared" si="391"/>
        <v>0.0004-0.339747868664583i</v>
      </c>
      <c r="N1359">
        <f t="shared" si="392"/>
        <v>89.666380590508524</v>
      </c>
      <c r="O1359">
        <f t="shared" si="393"/>
        <v>45.854378668279033</v>
      </c>
      <c r="P1359" s="3">
        <f t="shared" si="394"/>
        <v>45.854378668279033</v>
      </c>
      <c r="Q1359" s="3">
        <f t="shared" si="395"/>
        <v>-90.333619409491476</v>
      </c>
      <c r="R1359">
        <f t="shared" si="396"/>
        <v>89.666380590508524</v>
      </c>
      <c r="S1359">
        <f t="shared" si="397"/>
        <v>0.1465738920489372</v>
      </c>
      <c r="T1359">
        <f t="shared" si="380"/>
        <v>45.854378668279033</v>
      </c>
    </row>
    <row r="1360" spans="1:20" x14ac:dyDescent="0.25">
      <c r="A1360">
        <f t="shared" si="381"/>
        <v>924.45053845277357</v>
      </c>
      <c r="B1360">
        <f t="shared" si="398"/>
        <v>147.13087283872318</v>
      </c>
      <c r="C1360" t="str">
        <f t="shared" si="382"/>
        <v>-1.14245371662023-195.462494837064i</v>
      </c>
      <c r="D1360" t="str">
        <f t="shared" si="383"/>
        <v>3.47812485776429-108.173067201373i</v>
      </c>
      <c r="E1360" t="str">
        <f t="shared" si="384"/>
        <v>162.468334211264+0.107533908088833i</v>
      </c>
      <c r="F1360" t="str">
        <f t="shared" si="385"/>
        <v>2.4249249116618-1015.13122140428i</v>
      </c>
      <c r="G1360" t="str">
        <f t="shared" si="386"/>
        <v>0.999999994530504-0.0000739560426717196i</v>
      </c>
      <c r="H1360" t="str">
        <f t="shared" si="387"/>
        <v>1079.41902268058+30.9591374091912i</v>
      </c>
      <c r="I1360" t="str">
        <f t="shared" si="388"/>
        <v>96.0426373238591-3090.95012411505i</v>
      </c>
      <c r="K1360" t="str">
        <f t="shared" si="389"/>
        <v>0.0111079538717653-0.000429524586946367i</v>
      </c>
      <c r="L1360" t="str">
        <f t="shared" si="390"/>
        <v>0.00015-1.91794971352126i</v>
      </c>
      <c r="M1360" t="str">
        <f t="shared" si="391"/>
        <v>0.0004-0.338461714150811i</v>
      </c>
      <c r="N1360">
        <f t="shared" si="392"/>
        <v>89.665117183122163</v>
      </c>
      <c r="O1360">
        <f t="shared" si="393"/>
        <v>45.821417117595047</v>
      </c>
      <c r="P1360" s="3">
        <f t="shared" si="394"/>
        <v>45.821417117595047</v>
      </c>
      <c r="Q1360" s="3">
        <f t="shared" si="395"/>
        <v>-90.334882816877837</v>
      </c>
      <c r="R1360">
        <f t="shared" si="396"/>
        <v>89.665117183122163</v>
      </c>
      <c r="S1360">
        <f t="shared" si="397"/>
        <v>0.14713087283872317</v>
      </c>
      <c r="T1360">
        <f t="shared" si="380"/>
        <v>45.821417117595047</v>
      </c>
    </row>
    <row r="1361" spans="1:20" x14ac:dyDescent="0.25">
      <c r="A1361">
        <f t="shared" si="381"/>
        <v>927.96345049889419</v>
      </c>
      <c r="B1361">
        <f t="shared" si="398"/>
        <v>147.68997015551034</v>
      </c>
      <c r="C1361" t="str">
        <f t="shared" si="382"/>
        <v>-1.14243637813473-194.722123559014i</v>
      </c>
      <c r="D1361" t="str">
        <f t="shared" si="383"/>
        <v>3.47812485668124-107.763570987305i</v>
      </c>
      <c r="E1361" t="str">
        <f t="shared" si="384"/>
        <v>162.468325078895+0.107943169043277i</v>
      </c>
      <c r="F1361" t="str">
        <f t="shared" si="385"/>
        <v>2.42492491156081-1011.28832712676i</v>
      </c>
      <c r="G1361" t="str">
        <f t="shared" si="386"/>
        <v>0.999999994488856-0.0000742370756307803i</v>
      </c>
      <c r="H1361" t="str">
        <f t="shared" si="387"/>
        <v>1079.42486817594+31.0768112630676i</v>
      </c>
      <c r="I1361" t="str">
        <f t="shared" si="388"/>
        <v>96.0427605402585-3079.26405195197i</v>
      </c>
      <c r="K1361" t="str">
        <f t="shared" si="389"/>
        <v>0.0111078242807429-0.000431151617369752i</v>
      </c>
      <c r="L1361" t="str">
        <f t="shared" si="390"/>
        <v>0.00015-1.91068909496041i</v>
      </c>
      <c r="M1361" t="str">
        <f t="shared" si="391"/>
        <v>0.0004-0.337180428522425i</v>
      </c>
      <c r="N1361">
        <f t="shared" si="392"/>
        <v>89.663849024435805</v>
      </c>
      <c r="O1361">
        <f t="shared" si="393"/>
        <v>45.788455432321946</v>
      </c>
      <c r="P1361" s="3">
        <f t="shared" si="394"/>
        <v>45.788455432321946</v>
      </c>
      <c r="Q1361" s="3">
        <f t="shared" si="395"/>
        <v>-90.336150975564195</v>
      </c>
      <c r="R1361">
        <f t="shared" si="396"/>
        <v>89.663849024435805</v>
      </c>
      <c r="S1361">
        <f t="shared" si="397"/>
        <v>0.14768997015551033</v>
      </c>
      <c r="T1361">
        <f t="shared" si="380"/>
        <v>45.788455432321946</v>
      </c>
    </row>
    <row r="1362" spans="1:20" x14ac:dyDescent="0.25">
      <c r="A1362">
        <f t="shared" si="381"/>
        <v>931.48971161078998</v>
      </c>
      <c r="B1362">
        <f t="shared" si="398"/>
        <v>148.25119204210128</v>
      </c>
      <c r="C1362" t="str">
        <f t="shared" si="382"/>
        <v>-1.14241890805338-193.984553434676i</v>
      </c>
      <c r="D1362" t="str">
        <f t="shared" si="383"/>
        <v>3.47812485558996-107.355624988383i</v>
      </c>
      <c r="E1362" t="str">
        <f t="shared" si="384"/>
        <v>162.468315877381+0.108353992406848i</v>
      </c>
      <c r="F1362" t="str">
        <f t="shared" si="385"/>
        <v>2.42492491145905-1007.45998057133i</v>
      </c>
      <c r="G1362" t="str">
        <f t="shared" si="386"/>
        <v>0.999999994446892-0.0000745191765150502i</v>
      </c>
      <c r="H1362" t="str">
        <f t="shared" si="387"/>
        <v>1079.43075822202+31.194932610682i</v>
      </c>
      <c r="I1362" t="str">
        <f t="shared" si="388"/>
        <v>96.0428846943857-3067.62227614828i</v>
      </c>
      <c r="K1362" t="str">
        <f t="shared" si="389"/>
        <v>0.011107693706097-0.000432784771552073i</v>
      </c>
      <c r="L1362" t="str">
        <f t="shared" si="390"/>
        <v>0.00015-1.90345596230366i</v>
      </c>
      <c r="M1362" t="str">
        <f t="shared" si="391"/>
        <v>0.0004-0.335903993347704i</v>
      </c>
      <c r="N1362">
        <f t="shared" si="392"/>
        <v>89.662576096961118</v>
      </c>
      <c r="O1362">
        <f t="shared" si="393"/>
        <v>45.755493611440244</v>
      </c>
      <c r="P1362" s="3">
        <f t="shared" si="394"/>
        <v>45.755493611440244</v>
      </c>
      <c r="Q1362" s="3">
        <f t="shared" si="395"/>
        <v>-90.337423903038882</v>
      </c>
      <c r="R1362">
        <f t="shared" si="396"/>
        <v>89.662576096961118</v>
      </c>
      <c r="S1362">
        <f t="shared" si="397"/>
        <v>0.14825119204210127</v>
      </c>
      <c r="T1362">
        <f t="shared" si="380"/>
        <v>45.755493611440244</v>
      </c>
    </row>
    <row r="1363" spans="1:20" x14ac:dyDescent="0.25">
      <c r="A1363">
        <f t="shared" si="381"/>
        <v>935.02937251491096</v>
      </c>
      <c r="B1363">
        <f t="shared" si="398"/>
        <v>148.81454657186126</v>
      </c>
      <c r="C1363" t="str">
        <f t="shared" si="382"/>
        <v>-1.14240130538113-193.249773853983i</v>
      </c>
      <c r="D1363" t="str">
        <f t="shared" si="383"/>
        <v>3.47812485449035-106.949223336169i</v>
      </c>
      <c r="E1363" t="str">
        <f t="shared" si="384"/>
        <v>162.468306606205+0.108766384198902i</v>
      </c>
      <c r="F1363" t="str">
        <f t="shared" si="385"/>
        <v>2.42492491135651-1003.64612666596i</v>
      </c>
      <c r="G1363" t="str">
        <f t="shared" si="386"/>
        <v>0.999999994404609-0.0000748023493826445i</v>
      </c>
      <c r="H1363" t="str">
        <f t="shared" si="387"/>
        <v>1079.43669315867+31.3135031563184i</v>
      </c>
      <c r="I1363" t="str">
        <f t="shared" si="388"/>
        <v>96.0430097933788-3056.02462923448i</v>
      </c>
      <c r="K1363" t="str">
        <f t="shared" si="389"/>
        <v>0.0111075621403856-0.000434424072091352i</v>
      </c>
      <c r="L1363" t="str">
        <f t="shared" si="390"/>
        <v>0.00015-1.89625021149996i</v>
      </c>
      <c r="M1363" t="str">
        <f t="shared" si="391"/>
        <v>0.0004-0.334632390264698i</v>
      </c>
      <c r="N1363">
        <f t="shared" si="392"/>
        <v>89.661298383149415</v>
      </c>
      <c r="O1363">
        <f t="shared" si="393"/>
        <v>45.722531653923312</v>
      </c>
      <c r="P1363" s="3">
        <f t="shared" si="394"/>
        <v>45.722531653923312</v>
      </c>
      <c r="Q1363" s="3">
        <f t="shared" si="395"/>
        <v>-90.338701616850585</v>
      </c>
      <c r="R1363">
        <f t="shared" si="396"/>
        <v>89.661298383149415</v>
      </c>
      <c r="S1363">
        <f t="shared" si="397"/>
        <v>0.14881454657186124</v>
      </c>
      <c r="T1363">
        <f t="shared" si="380"/>
        <v>45.722531653923312</v>
      </c>
    </row>
    <row r="1364" spans="1:20" x14ac:dyDescent="0.25">
      <c r="A1364">
        <f t="shared" si="381"/>
        <v>938.58248413046761</v>
      </c>
      <c r="B1364">
        <f t="shared" si="398"/>
        <v>149.38004184883434</v>
      </c>
      <c r="C1364" t="str">
        <f t="shared" si="382"/>
        <v>-1.14238356911483-192.517774247004i</v>
      </c>
      <c r="D1364" t="str">
        <f t="shared" si="383"/>
        <v>3.47812485338238-106.544360184439i</v>
      </c>
      <c r="E1364" t="str">
        <f t="shared" si="384"/>
        <v>162.468297264841+0.109180350462745i</v>
      </c>
      <c r="F1364" t="str">
        <f t="shared" si="385"/>
        <v>2.4249249112532-999.846710547063i</v>
      </c>
      <c r="G1364" t="str">
        <f t="shared" si="386"/>
        <v>0.999999994362003-0.0000750865983070994i</v>
      </c>
      <c r="H1364" t="str">
        <f t="shared" si="387"/>
        <v>1079.44267332834+31.4325246107789i</v>
      </c>
      <c r="I1364" t="str">
        <f t="shared" si="388"/>
        <v>96.0431358444221-3044.47094437577i</v>
      </c>
      <c r="K1364" t="str">
        <f t="shared" si="389"/>
        <v>0.0111074295761109-0.000436069541663833i</v>
      </c>
      <c r="L1364" t="str">
        <f t="shared" si="390"/>
        <v>0.00015-1.88907173889216i</v>
      </c>
      <c r="M1364" t="str">
        <f t="shared" si="391"/>
        <v>0.0004-0.333365600980971i</v>
      </c>
      <c r="N1364">
        <f t="shared" si="392"/>
        <v>89.660015865392126</v>
      </c>
      <c r="O1364">
        <f t="shared" si="393"/>
        <v>45.689569558736423</v>
      </c>
      <c r="P1364" s="3">
        <f t="shared" si="394"/>
        <v>45.689569558736423</v>
      </c>
      <c r="Q1364" s="3">
        <f t="shared" si="395"/>
        <v>-90.339984134607874</v>
      </c>
      <c r="R1364">
        <f t="shared" si="396"/>
        <v>89.660015865392126</v>
      </c>
      <c r="S1364">
        <f t="shared" si="397"/>
        <v>0.14938004184883433</v>
      </c>
      <c r="T1364">
        <f t="shared" si="380"/>
        <v>45.689569558736423</v>
      </c>
    </row>
    <row r="1365" spans="1:20" x14ac:dyDescent="0.25">
      <c r="A1365">
        <f t="shared" si="381"/>
        <v>942.14909757016346</v>
      </c>
      <c r="B1365">
        <f t="shared" si="398"/>
        <v>149.94768600785991</v>
      </c>
      <c r="C1365" t="str">
        <f t="shared" si="382"/>
        <v>-1.14236569824398-191.788544083803i</v>
      </c>
      <c r="D1365" t="str">
        <f t="shared" si="383"/>
        <v>3.47812485226596-106.141029709099i</v>
      </c>
      <c r="E1365" t="str">
        <f t="shared" si="384"/>
        <v>162.468287852762+0.109595897265508i</v>
      </c>
      <c r="F1365" t="str">
        <f t="shared" si="385"/>
        <v>2.4249249111491-996.061677558773i</v>
      </c>
      <c r="G1365" t="str">
        <f t="shared" si="386"/>
        <v>0.999999994319072-0.0000753719273774306i</v>
      </c>
      <c r="H1365" t="str">
        <f t="shared" si="387"/>
        <v>1079.44869907609+31.551998691411i</v>
      </c>
      <c r="I1365" t="str">
        <f t="shared" si="388"/>
        <v>96.0432628547582-3032.96105536986i</v>
      </c>
      <c r="K1365" t="str">
        <f t="shared" si="389"/>
        <v>0.0111072960057188-0.0004377212030242i</v>
      </c>
      <c r="L1365" t="str">
        <f t="shared" si="390"/>
        <v>0.00015-1.88192044121555i</v>
      </c>
      <c r="M1365" t="str">
        <f t="shared" si="391"/>
        <v>0.0004-0.332103607273332i</v>
      </c>
      <c r="N1365">
        <f t="shared" si="392"/>
        <v>89.658728526020212</v>
      </c>
      <c r="O1365">
        <f t="shared" si="393"/>
        <v>45.656607324837175</v>
      </c>
      <c r="P1365" s="3">
        <f t="shared" si="394"/>
        <v>45.656607324837175</v>
      </c>
      <c r="Q1365" s="3">
        <f t="shared" si="395"/>
        <v>-90.341271473979788</v>
      </c>
      <c r="R1365">
        <f t="shared" si="396"/>
        <v>89.658728526020212</v>
      </c>
      <c r="S1365">
        <f t="shared" si="397"/>
        <v>0.1499476860078599</v>
      </c>
      <c r="T1365">
        <f t="shared" si="380"/>
        <v>45.656607324837175</v>
      </c>
    </row>
    <row r="1366" spans="1:20" x14ac:dyDescent="0.25">
      <c r="A1366">
        <f t="shared" si="381"/>
        <v>945.72926414093013</v>
      </c>
      <c r="B1366">
        <f t="shared" si="398"/>
        <v>150.51748721468979</v>
      </c>
      <c r="C1366" t="str">
        <f t="shared" si="382"/>
        <v>-1.14234769175039-191.062072874281i</v>
      </c>
      <c r="D1366" t="str">
        <f t="shared" si="383"/>
        <v>3.47812485114106-105.739226108105i</v>
      </c>
      <c r="E1366" t="str">
        <f t="shared" si="384"/>
        <v>162.468278369435+0.110013030698386i</v>
      </c>
      <c r="F1366" t="str">
        <f t="shared" si="385"/>
        <v>2.42492491104421-992.290973252115i</v>
      </c>
      <c r="G1366" t="str">
        <f t="shared" si="386"/>
        <v>0.999999994275815-0.0000756583406981921i</v>
      </c>
      <c r="H1366" t="str">
        <f t="shared" si="387"/>
        <v>1079.45477074963+31.6719271221331i</v>
      </c>
      <c r="I1366" t="str">
        <f t="shared" si="388"/>
        <v>96.0433908316848-3021.49479664448i</v>
      </c>
      <c r="K1366" t="str">
        <f t="shared" si="389"/>
        <v>0.0111071614215983-0.000439379079005779i</v>
      </c>
      <c r="L1366" t="str">
        <f t="shared" si="390"/>
        <v>0.00015-1.87479621559628i</v>
      </c>
      <c r="M1366" t="str">
        <f t="shared" si="391"/>
        <v>0.0004-0.330846390987579i</v>
      </c>
      <c r="N1366">
        <f t="shared" si="392"/>
        <v>89.657436347304269</v>
      </c>
      <c r="O1366">
        <f t="shared" si="393"/>
        <v>45.623644951175173</v>
      </c>
      <c r="P1366" s="3">
        <f t="shared" si="394"/>
        <v>45.623644951175173</v>
      </c>
      <c r="Q1366" s="3">
        <f t="shared" si="395"/>
        <v>-90.342563652695731</v>
      </c>
      <c r="R1366">
        <f t="shared" si="396"/>
        <v>89.657436347304269</v>
      </c>
      <c r="S1366">
        <f t="shared" si="397"/>
        <v>0.1505174872146898</v>
      </c>
      <c r="T1366">
        <f t="shared" si="380"/>
        <v>45.623644951175173</v>
      </c>
    </row>
    <row r="1367" spans="1:20" x14ac:dyDescent="0.25">
      <c r="A1367">
        <f t="shared" si="381"/>
        <v>949.32303534466564</v>
      </c>
      <c r="B1367">
        <f t="shared" si="398"/>
        <v>151.08945366610561</v>
      </c>
      <c r="C1367" t="str">
        <f t="shared" si="382"/>
        <v>-1.14232954860829-190.338350168037i</v>
      </c>
      <c r="D1367" t="str">
        <f t="shared" si="383"/>
        <v>3.47812485000757-105.338943601378i</v>
      </c>
      <c r="E1367" t="str">
        <f t="shared" si="384"/>
        <v>162.468268814324+0.110431756876663i</v>
      </c>
      <c r="F1367" t="str">
        <f t="shared" si="385"/>
        <v>2.42492491093851-988.534543384244i</v>
      </c>
      <c r="G1367" t="str">
        <f t="shared" si="386"/>
        <v>0.999999994232229-0.0000759458423895351i</v>
      </c>
      <c r="H1367" t="str">
        <f t="shared" si="387"/>
        <v>1079.46088869929+31.7923116334575i</v>
      </c>
      <c r="I1367" t="str">
        <f t="shared" si="388"/>
        <v>96.04351978255-3010.07200325492i</v>
      </c>
      <c r="K1367" t="str">
        <f t="shared" si="389"/>
        <v>0.0111070258160814-0.000441043192520749i</v>
      </c>
      <c r="L1367" t="str">
        <f t="shared" si="390"/>
        <v>0.00015-1.86769895954999i</v>
      </c>
      <c r="M1367" t="str">
        <f t="shared" si="391"/>
        <v>0.0004-0.329593934038234i</v>
      </c>
      <c r="N1367">
        <f t="shared" si="392"/>
        <v>89.65613931145424</v>
      </c>
      <c r="O1367">
        <f t="shared" si="393"/>
        <v>45.590682436692447</v>
      </c>
      <c r="P1367" s="3">
        <f t="shared" si="394"/>
        <v>45.590682436692447</v>
      </c>
      <c r="Q1367" s="3">
        <f t="shared" si="395"/>
        <v>-90.34386068854576</v>
      </c>
      <c r="R1367">
        <f t="shared" si="396"/>
        <v>89.65613931145424</v>
      </c>
      <c r="S1367">
        <f t="shared" si="397"/>
        <v>0.1510894536661056</v>
      </c>
      <c r="T1367">
        <f t="shared" si="380"/>
        <v>45.590682436692447</v>
      </c>
    </row>
    <row r="1368" spans="1:20" x14ac:dyDescent="0.25">
      <c r="A1368">
        <f t="shared" si="381"/>
        <v>952.93046287897539</v>
      </c>
      <c r="B1368">
        <f t="shared" si="398"/>
        <v>151.66359359003681</v>
      </c>
      <c r="C1368" t="str">
        <f t="shared" si="382"/>
        <v>-1.14231126778437-189.617365554205i</v>
      </c>
      <c r="D1368" t="str">
        <f t="shared" si="383"/>
        <v>3.47812484886546-104.94017643072i</v>
      </c>
      <c r="E1368" t="str">
        <f t="shared" si="384"/>
        <v>162.46825918689+0.110852081939814i</v>
      </c>
      <c r="F1368" t="str">
        <f t="shared" si="385"/>
        <v>2.42492491083202-984.792333917656i</v>
      </c>
      <c r="G1368" t="str">
        <f t="shared" si="386"/>
        <v>0.999999994188311-0.0000762344365872671i</v>
      </c>
      <c r="H1368" t="str">
        <f t="shared" si="387"/>
        <v>1079.46705327814+31.9131539625207i</v>
      </c>
      <c r="I1368" t="str">
        <f t="shared" si="388"/>
        <v>96.0436497147659-2998.69251088191i</v>
      </c>
      <c r="K1368" t="str">
        <f t="shared" si="389"/>
        <v>0.0111068891814423-0.000442713566560369i</v>
      </c>
      <c r="L1368" t="str">
        <f t="shared" si="390"/>
        <v>0.00015-1.86062857098027i</v>
      </c>
      <c r="M1368" t="str">
        <f t="shared" si="391"/>
        <v>0.0004-0.328346218408282i</v>
      </c>
      <c r="N1368">
        <f t="shared" si="392"/>
        <v>89.654837400619172</v>
      </c>
      <c r="O1368">
        <f t="shared" si="393"/>
        <v>45.55771978032287</v>
      </c>
      <c r="P1368" s="3">
        <f t="shared" si="394"/>
        <v>45.55771978032287</v>
      </c>
      <c r="Q1368" s="3">
        <f t="shared" si="395"/>
        <v>-90.345162599380828</v>
      </c>
      <c r="R1368">
        <f t="shared" si="396"/>
        <v>89.654837400619172</v>
      </c>
      <c r="S1368">
        <f t="shared" si="397"/>
        <v>0.15166359359003681</v>
      </c>
      <c r="T1368">
        <f t="shared" si="380"/>
        <v>45.55771978032287</v>
      </c>
    </row>
    <row r="1369" spans="1:20" x14ac:dyDescent="0.25">
      <c r="A1369">
        <f t="shared" si="381"/>
        <v>956.5515986379155</v>
      </c>
      <c r="B1369">
        <f t="shared" si="398"/>
        <v>152.23991524567896</v>
      </c>
      <c r="C1369" t="str">
        <f t="shared" si="382"/>
        <v>-1.14229284823725-188.899108661304i</v>
      </c>
      <c r="D1369" t="str">
        <f t="shared" si="383"/>
        <v>3.47812484771465-104.542918859731i</v>
      </c>
      <c r="E1369" t="str">
        <f t="shared" si="384"/>
        <v>162.468249486586+0.111274012051741i</v>
      </c>
      <c r="F1369" t="str">
        <f t="shared" si="385"/>
        <v>2.42492491072471-981.064291019408i</v>
      </c>
      <c r="G1369" t="str">
        <f t="shared" si="386"/>
        <v>0.999999994144058-0.0000765241274429123i</v>
      </c>
      <c r="H1369" t="str">
        <f t="shared" si="387"/>
        <v>1079.4732648419+32.0344558531046i</v>
      </c>
      <c r="I1369" t="str">
        <f t="shared" si="388"/>
        <v>96.0437806357952-2987.35615582897i</v>
      </c>
      <c r="K1369" t="str">
        <f t="shared" si="389"/>
        <v>0.0111067515098972-0.000444390224195162i</v>
      </c>
      <c r="L1369" t="str">
        <f t="shared" si="390"/>
        <v>0.00015-1.85358494817719i</v>
      </c>
      <c r="M1369" t="str">
        <f t="shared" si="391"/>
        <v>0.0004-0.327103226148916i</v>
      </c>
      <c r="N1369">
        <f t="shared" si="392"/>
        <v>89.653530596887336</v>
      </c>
      <c r="O1369">
        <f t="shared" si="393"/>
        <v>45.524756980992088</v>
      </c>
      <c r="P1369" s="3">
        <f t="shared" si="394"/>
        <v>45.524756980992088</v>
      </c>
      <c r="Q1369" s="3">
        <f t="shared" si="395"/>
        <v>-90.346469403112664</v>
      </c>
      <c r="R1369">
        <f t="shared" si="396"/>
        <v>89.653530596887336</v>
      </c>
      <c r="S1369">
        <f t="shared" si="397"/>
        <v>0.15223991524567895</v>
      </c>
      <c r="T1369">
        <f t="shared" si="380"/>
        <v>45.524756980992088</v>
      </c>
    </row>
    <row r="1370" spans="1:20" x14ac:dyDescent="0.25">
      <c r="A1370">
        <f t="shared" si="381"/>
        <v>960.18649471273966</v>
      </c>
      <c r="B1370">
        <f t="shared" si="398"/>
        <v>152.81842692361255</v>
      </c>
      <c r="C1370" t="str">
        <f t="shared" si="382"/>
        <v>-1.14227428891785-188.183569157103i</v>
      </c>
      <c r="D1370" t="str">
        <f t="shared" si="383"/>
        <v>3.47812484655509-104.147165173727i</v>
      </c>
      <c r="E1370" t="str">
        <f t="shared" si="384"/>
        <v>162.468239712868+0.111697553400602i</v>
      </c>
      <c r="F1370" t="str">
        <f t="shared" si="385"/>
        <v>2.42492491061658-977.350361060354i</v>
      </c>
      <c r="G1370" t="str">
        <f t="shared" si="386"/>
        <v>0.999999994099468-0.0000768149191237703i</v>
      </c>
      <c r="H1370" t="str">
        <f t="shared" si="387"/>
        <v>1079.47952374901+32.1562190556637i</v>
      </c>
      <c r="I1370" t="str">
        <f t="shared" si="388"/>
        <v>96.0439125531572-2976.06277502018i</v>
      </c>
      <c r="K1370" t="str">
        <f t="shared" si="389"/>
        <v>0.011106612793604-0.000446073188575141i</v>
      </c>
      <c r="L1370" t="str">
        <f t="shared" si="390"/>
        <v>0.00015-1.84656798981589i</v>
      </c>
      <c r="M1370" t="str">
        <f t="shared" si="391"/>
        <v>0.0004-0.325864939379275i</v>
      </c>
      <c r="N1370">
        <f t="shared" si="392"/>
        <v>89.652218882285894</v>
      </c>
      <c r="O1370">
        <f t="shared" si="393"/>
        <v>45.49179403761805</v>
      </c>
      <c r="P1370" s="3">
        <f t="shared" si="394"/>
        <v>45.49179403761805</v>
      </c>
      <c r="Q1370" s="3">
        <f t="shared" si="395"/>
        <v>-90.347781117714106</v>
      </c>
      <c r="R1370">
        <f t="shared" si="396"/>
        <v>89.652218882285894</v>
      </c>
      <c r="S1370">
        <f t="shared" si="397"/>
        <v>0.15281842692361255</v>
      </c>
      <c r="T1370">
        <f t="shared" si="380"/>
        <v>45.49179403761805</v>
      </c>
    </row>
    <row r="1371" spans="1:20" x14ac:dyDescent="0.25">
      <c r="A1371">
        <f t="shared" si="381"/>
        <v>963.83520339264817</v>
      </c>
      <c r="B1371">
        <f t="shared" si="398"/>
        <v>153.39913694592229</v>
      </c>
      <c r="C1371" t="str">
        <f t="shared" si="382"/>
        <v>-1.14225558876923-187.470736748454i</v>
      </c>
      <c r="D1371" t="str">
        <f t="shared" si="383"/>
        <v>3.4781248453867-103.752909679658i</v>
      </c>
      <c r="E1371" t="str">
        <f t="shared" si="384"/>
        <v>162.468229865181+0.112122712199245i</v>
      </c>
      <c r="F1371" t="str">
        <f t="shared" si="385"/>
        <v>2.42492491050763-973.650490614364i</v>
      </c>
      <c r="G1371" t="str">
        <f t="shared" si="386"/>
        <v>0.999999994054539-0.0000771068158129762i</v>
      </c>
      <c r="H1371" t="str">
        <f t="shared" si="387"/>
        <v>1079.48583036069+32.2784453273526i</v>
      </c>
      <c r="I1371" t="str">
        <f t="shared" si="388"/>
        <v>96.0440454744319-2964.81220599795i</v>
      </c>
      <c r="K1371" t="str">
        <f t="shared" si="389"/>
        <v>0.0111064730246614-0.000447762482930015i</v>
      </c>
      <c r="L1371" t="str">
        <f t="shared" si="390"/>
        <v>0.00015-1.83957759495506i</v>
      </c>
      <c r="M1371" t="str">
        <f t="shared" si="391"/>
        <v>0.0004-0.324631340286188i</v>
      </c>
      <c r="N1371">
        <f t="shared" si="392"/>
        <v>89.650902238780674</v>
      </c>
      <c r="O1371">
        <f t="shared" si="393"/>
        <v>45.458830949110194</v>
      </c>
      <c r="P1371" s="3">
        <f t="shared" si="394"/>
        <v>45.458830949110194</v>
      </c>
      <c r="Q1371" s="3">
        <f t="shared" si="395"/>
        <v>-90.349097761219326</v>
      </c>
      <c r="R1371">
        <f t="shared" si="396"/>
        <v>89.650902238780674</v>
      </c>
      <c r="S1371">
        <f t="shared" si="397"/>
        <v>0.1533991369459223</v>
      </c>
      <c r="T1371">
        <f t="shared" si="380"/>
        <v>45.458830949110194</v>
      </c>
    </row>
    <row r="1372" spans="1:20" x14ac:dyDescent="0.25">
      <c r="A1372">
        <f t="shared" si="381"/>
        <v>967.49777716554024</v>
      </c>
      <c r="B1372">
        <f t="shared" si="398"/>
        <v>153.9820536663168</v>
      </c>
      <c r="C1372" t="str">
        <f t="shared" si="382"/>
        <v>-1.14223674672668-186.760601181161i</v>
      </c>
      <c r="D1372" t="str">
        <f t="shared" si="383"/>
        <v>3.4781248442094-103.360146706028i</v>
      </c>
      <c r="E1372" t="str">
        <f t="shared" si="384"/>
        <v>162.468219942969+0.112549494685053i</v>
      </c>
      <c r="F1372" t="str">
        <f t="shared" si="385"/>
        <v>2.42492491039785-969.96462645756i</v>
      </c>
      <c r="G1372" t="str">
        <f t="shared" si="386"/>
        <v>0.999999994009267-0.0000773998217095616i</v>
      </c>
      <c r="H1372" t="str">
        <f t="shared" si="387"/>
        <v>1079.49218504087+32.4011364320497i</v>
      </c>
      <c r="I1372" t="str">
        <f t="shared" si="388"/>
        <v>96.0441794072541-2953.60428692043i</v>
      </c>
      <c r="K1372" t="str">
        <f t="shared" si="389"/>
        <v>0.011106332195109-0.0004494581305694i</v>
      </c>
      <c r="L1372" t="str">
        <f t="shared" si="390"/>
        <v>0.00015-1.83261366303553i</v>
      </c>
      <c r="M1372" t="str">
        <f t="shared" si="391"/>
        <v>0.0004-0.323402411123916i</v>
      </c>
      <c r="N1372">
        <f t="shared" si="392"/>
        <v>89.649580648276185</v>
      </c>
      <c r="O1372">
        <f t="shared" si="393"/>
        <v>45.425867714370085</v>
      </c>
      <c r="P1372" s="3">
        <f t="shared" si="394"/>
        <v>45.425867714370085</v>
      </c>
      <c r="Q1372" s="3">
        <f t="shared" si="395"/>
        <v>-90.350419351723815</v>
      </c>
      <c r="R1372">
        <f t="shared" si="396"/>
        <v>89.649580648276185</v>
      </c>
      <c r="S1372">
        <f t="shared" si="397"/>
        <v>0.15398205366631681</v>
      </c>
      <c r="T1372">
        <f t="shared" si="380"/>
        <v>45.425867714370085</v>
      </c>
    </row>
    <row r="1373" spans="1:20" x14ac:dyDescent="0.25">
      <c r="A1373">
        <f t="shared" si="381"/>
        <v>971.17426871876933</v>
      </c>
      <c r="B1373">
        <f t="shared" si="398"/>
        <v>154.5671854702488</v>
      </c>
      <c r="C1373" t="str">
        <f t="shared" si="382"/>
        <v>-1.14221776171724-186.053152239819i</v>
      </c>
      <c r="D1373" t="str">
        <f t="shared" si="383"/>
        <v>3.47812484302314-102.968870602809i</v>
      </c>
      <c r="E1373" t="str">
        <f t="shared" si="384"/>
        <v>162.468209945672+0.112977907120202i</v>
      </c>
      <c r="F1373" t="str">
        <f t="shared" si="385"/>
        <v>2.42492491028723-966.292715567548i</v>
      </c>
      <c r="G1373" t="str">
        <f t="shared" si="386"/>
        <v>0.999999993963651-0.0000776939410285138i</v>
      </c>
      <c r="H1373" t="str">
        <f t="shared" si="387"/>
        <v>1079.49858815631+32.524294140385i</v>
      </c>
      <c r="I1373" t="str">
        <f t="shared" si="388"/>
        <v>96.0443143593187-2942.43885655944i</v>
      </c>
      <c r="K1373" t="str">
        <f t="shared" si="389"/>
        <v>0.0111061902969265-0.000451160154883023i</v>
      </c>
      <c r="L1373" t="str">
        <f t="shared" si="390"/>
        <v>0.00015-1.82567609387879i</v>
      </c>
      <c r="M1373" t="str">
        <f t="shared" si="391"/>
        <v>0.0004-0.322178134213903i</v>
      </c>
      <c r="N1373">
        <f t="shared" si="392"/>
        <v>89.64825409261536</v>
      </c>
      <c r="O1373">
        <f t="shared" si="393"/>
        <v>45.392904332290776</v>
      </c>
      <c r="P1373" s="3">
        <f t="shared" si="394"/>
        <v>45.392904332290776</v>
      </c>
      <c r="Q1373" s="3">
        <f t="shared" si="395"/>
        <v>-90.35174590738464</v>
      </c>
      <c r="R1373">
        <f t="shared" si="396"/>
        <v>89.64825409261536</v>
      </c>
      <c r="S1373">
        <f t="shared" si="397"/>
        <v>0.15456718547024881</v>
      </c>
      <c r="T1373">
        <f t="shared" si="380"/>
        <v>45.392904332290776</v>
      </c>
    </row>
    <row r="1374" spans="1:20" x14ac:dyDescent="0.25">
      <c r="A1374">
        <f t="shared" si="381"/>
        <v>974.8647309399006</v>
      </c>
      <c r="B1374">
        <f t="shared" si="398"/>
        <v>155.15454077503574</v>
      </c>
      <c r="C1374" t="str">
        <f t="shared" si="382"/>
        <v>-1.14219863265995-185.348379747674i</v>
      </c>
      <c r="D1374" t="str">
        <f t="shared" si="383"/>
        <v>3.47812484182785-102.579075741363i</v>
      </c>
      <c r="E1374" t="str">
        <f t="shared" si="384"/>
        <v>162.468199872724+0.113407955791644i</v>
      </c>
      <c r="F1374" t="str">
        <f t="shared" si="385"/>
        <v>2.42492491017578-962.634705122657i</v>
      </c>
      <c r="G1374" t="str">
        <f t="shared" si="386"/>
        <v>0.999999993917688-0.0000779891780008376i</v>
      </c>
      <c r="H1374" t="str">
        <f t="shared" si="387"/>
        <v>1079.50504007653+32.6479202297641i</v>
      </c>
      <c r="I1374" t="str">
        <f t="shared" si="388"/>
        <v>96.0444503383748-2931.31575429792i</v>
      </c>
      <c r="K1374" t="str">
        <f t="shared" si="389"/>
        <v>0.0111060473220335-0.000452868579340931i</v>
      </c>
      <c r="L1374" t="str">
        <f t="shared" si="390"/>
        <v>0.00015-1.81876478768558i</v>
      </c>
      <c r="M1374" t="str">
        <f t="shared" si="391"/>
        <v>0.0004-0.320958491944515i</v>
      </c>
      <c r="N1374">
        <f t="shared" si="392"/>
        <v>89.6469225535795</v>
      </c>
      <c r="O1374">
        <f t="shared" si="393"/>
        <v>45.359940801757062</v>
      </c>
      <c r="P1374" s="3">
        <f t="shared" si="394"/>
        <v>45.359940801757062</v>
      </c>
      <c r="Q1374" s="3">
        <f t="shared" si="395"/>
        <v>-90.3530774464205</v>
      </c>
      <c r="R1374">
        <f t="shared" si="396"/>
        <v>89.6469225535795</v>
      </c>
      <c r="S1374">
        <f t="shared" si="397"/>
        <v>0.15515454077503574</v>
      </c>
      <c r="T1374">
        <f t="shared" si="380"/>
        <v>45.359940801757062</v>
      </c>
    </row>
    <row r="1375" spans="1:20" x14ac:dyDescent="0.25">
      <c r="A1375">
        <f t="shared" si="381"/>
        <v>978.5692169174722</v>
      </c>
      <c r="B1375">
        <f t="shared" si="398"/>
        <v>155.74412802998089</v>
      </c>
      <c r="C1375" t="str">
        <f t="shared" si="382"/>
        <v>-1.14217935846575-184.646273566478i</v>
      </c>
      <c r="D1375" t="str">
        <f t="shared" si="383"/>
        <v>3.47812484062346-102.190756514359i</v>
      </c>
      <c r="E1375" t="str">
        <f t="shared" si="384"/>
        <v>162.468189723559+0.11383964701131i</v>
      </c>
      <c r="F1375" t="str">
        <f t="shared" si="385"/>
        <v>2.42492491006347-958.99054250118i</v>
      </c>
      <c r="G1375" t="str">
        <f t="shared" si="386"/>
        <v>0.999999993871375-0.0000782855368736151i</v>
      </c>
      <c r="H1375" t="str">
        <f t="shared" si="387"/>
        <v>1079.5115411739+32.7720164843973i</v>
      </c>
      <c r="I1375" t="str">
        <f t="shared" si="388"/>
        <v>96.0445873522343-2920.23482012779i</v>
      </c>
      <c r="K1375" t="str">
        <f t="shared" si="389"/>
        <v>0.0111059032622888-0.000454583427493704i</v>
      </c>
      <c r="L1375" t="str">
        <f t="shared" si="390"/>
        <v>0.00015-1.81187964503445i</v>
      </c>
      <c r="M1375" t="str">
        <f t="shared" si="391"/>
        <v>0.0004-0.319743466770786i</v>
      </c>
      <c r="N1375">
        <f t="shared" si="392"/>
        <v>89.645586012888032</v>
      </c>
      <c r="O1375">
        <f t="shared" si="393"/>
        <v>45.326977121645513</v>
      </c>
      <c r="P1375" s="3">
        <f t="shared" si="394"/>
        <v>45.326977121645513</v>
      </c>
      <c r="Q1375" s="3">
        <f t="shared" si="395"/>
        <v>-90.354413987111968</v>
      </c>
      <c r="R1375">
        <f t="shared" si="396"/>
        <v>89.645586012888032</v>
      </c>
      <c r="S1375">
        <f t="shared" si="397"/>
        <v>0.15574412802998089</v>
      </c>
      <c r="T1375">
        <f t="shared" si="380"/>
        <v>45.326977121645513</v>
      </c>
    </row>
    <row r="1376" spans="1:20" x14ac:dyDescent="0.25">
      <c r="A1376">
        <f t="shared" si="381"/>
        <v>982.28777994175869</v>
      </c>
      <c r="B1376">
        <f t="shared" si="398"/>
        <v>156.33595571649482</v>
      </c>
      <c r="C1376" t="str">
        <f t="shared" si="382"/>
        <v>-1.14215993803759-183.946823596335i</v>
      </c>
      <c r="D1376" t="str">
        <f t="shared" si="383"/>
        <v>3.4781248394099-101.803907335696i</v>
      </c>
      <c r="E1376" t="str">
        <f t="shared" si="384"/>
        <v>162.468179497602+0.114272987116241i</v>
      </c>
      <c r="F1376" t="str">
        <f t="shared" si="385"/>
        <v>2.42492490995031-955.360175280612i</v>
      </c>
      <c r="G1376" t="str">
        <f t="shared" si="386"/>
        <v>0.999999993824709-0.0000785830219100676i</v>
      </c>
      <c r="H1376" t="str">
        <f t="shared" si="387"/>
        <v>1079.51809182364+32.8965846953253i</v>
      </c>
      <c r="I1376" t="str">
        <f t="shared" si="388"/>
        <v>96.0447254087699-2909.19589464761i</v>
      </c>
      <c r="K1376" t="str">
        <f t="shared" si="389"/>
        <v>0.0111057581094901-0.000456304722972666i</v>
      </c>
      <c r="L1376" t="str">
        <f t="shared" si="390"/>
        <v>0.00015-1.80502056688031i</v>
      </c>
      <c r="M1376" t="str">
        <f t="shared" si="391"/>
        <v>0.0004-0.318533041214172i</v>
      </c>
      <c r="N1376">
        <f t="shared" si="392"/>
        <v>89.644244452198294</v>
      </c>
      <c r="O1376">
        <f t="shared" si="393"/>
        <v>45.294013290823926</v>
      </c>
      <c r="P1376" s="3">
        <f t="shared" si="394"/>
        <v>45.294013290823926</v>
      </c>
      <c r="Q1376" s="3">
        <f t="shared" si="395"/>
        <v>-90.355755547801706</v>
      </c>
      <c r="R1376">
        <f t="shared" si="396"/>
        <v>89.644244452198294</v>
      </c>
      <c r="S1376">
        <f t="shared" si="397"/>
        <v>0.15633595571649483</v>
      </c>
      <c r="T1376">
        <f t="shared" si="380"/>
        <v>45.294013290823926</v>
      </c>
    </row>
    <row r="1377" spans="1:20" x14ac:dyDescent="0.25">
      <c r="A1377">
        <f t="shared" si="381"/>
        <v>986.02047350553744</v>
      </c>
      <c r="B1377">
        <f t="shared" si="398"/>
        <v>156.93003234821751</v>
      </c>
      <c r="C1377" t="str">
        <f t="shared" si="382"/>
        <v>-1.14214037026996-183.250019775563i</v>
      </c>
      <c r="D1377" t="str">
        <f t="shared" si="383"/>
        <v>3.4781248381871-101.418522640418i</v>
      </c>
      <c r="E1377" t="str">
        <f t="shared" si="384"/>
        <v>162.468169194275+0.114707982468583i</v>
      </c>
      <c r="F1377" t="str">
        <f t="shared" si="385"/>
        <v>2.42492490983628-951.743551236905i</v>
      </c>
      <c r="G1377" t="str">
        <f t="shared" si="386"/>
        <v>0.999999993777687-0.0000788816373896168i</v>
      </c>
      <c r="H1377" t="str">
        <f t="shared" si="387"/>
        <v>1079.52469240383+33.0216266604439i</v>
      </c>
      <c r="I1377" t="str">
        <f t="shared" si="388"/>
        <v>96.0448645159111-2898.19881906025i</v>
      </c>
      <c r="K1377" t="str">
        <f t="shared" si="389"/>
        <v>0.0111056118553735-0.000458032489490078i</v>
      </c>
      <c r="L1377" t="str">
        <f t="shared" si="390"/>
        <v>0.00015-1.79818745455301i</v>
      </c>
      <c r="M1377" t="str">
        <f t="shared" si="391"/>
        <v>0.0004-0.317327197862295i</v>
      </c>
      <c r="N1377">
        <f t="shared" si="392"/>
        <v>89.642897853105566</v>
      </c>
      <c r="O1377">
        <f t="shared" si="393"/>
        <v>45.26104930815174</v>
      </c>
      <c r="P1377" s="3">
        <f t="shared" si="394"/>
        <v>45.26104930815174</v>
      </c>
      <c r="Q1377" s="3">
        <f t="shared" si="395"/>
        <v>-90.357102146894434</v>
      </c>
      <c r="R1377">
        <f t="shared" si="396"/>
        <v>89.642897853105566</v>
      </c>
      <c r="S1377">
        <f t="shared" si="397"/>
        <v>0.15693003234821751</v>
      </c>
      <c r="T1377">
        <f t="shared" si="380"/>
        <v>45.26104930815174</v>
      </c>
    </row>
    <row r="1378" spans="1:20" x14ac:dyDescent="0.25">
      <c r="A1378">
        <f t="shared" si="381"/>
        <v>989.76735130485849</v>
      </c>
      <c r="B1378">
        <f t="shared" si="398"/>
        <v>157.52636647114073</v>
      </c>
      <c r="C1378" t="str">
        <f t="shared" si="382"/>
        <v>-1.14212065404899-182.555852080552i</v>
      </c>
      <c r="D1378" t="str">
        <f t="shared" si="383"/>
        <v>3.47812483695498-101.034596884636i</v>
      </c>
      <c r="E1378" t="str">
        <f t="shared" si="384"/>
        <v>162.468158812999+0.115144639455779i</v>
      </c>
      <c r="F1378" t="str">
        <f t="shared" si="385"/>
        <v>2.42492490972139-948.140618343704i</v>
      </c>
      <c r="G1378" t="str">
        <f t="shared" si="386"/>
        <v>0.999999993730308-0.0000791813876079458i</v>
      </c>
      <c r="H1378" t="str">
        <f t="shared" si="387"/>
        <v>1079.53134329542+33.1471441845308i</v>
      </c>
      <c r="I1378" t="str">
        <f t="shared" si="388"/>
        <v>96.0450046816443-2887.24343517052i</v>
      </c>
      <c r="K1378" t="str">
        <f t="shared" si="389"/>
        <v>0.0111054644916134-0.000459766750839361i</v>
      </c>
      <c r="L1378" t="str">
        <f t="shared" si="390"/>
        <v>0.00015-1.79138020975593i</v>
      </c>
      <c r="M1378" t="str">
        <f t="shared" si="391"/>
        <v>0.0004-0.316125919368694i</v>
      </c>
      <c r="N1378">
        <f t="shared" si="392"/>
        <v>89.641546197142887</v>
      </c>
      <c r="O1378">
        <f t="shared" si="393"/>
        <v>45.228085172480007</v>
      </c>
      <c r="P1378" s="3">
        <f t="shared" si="394"/>
        <v>45.228085172480007</v>
      </c>
      <c r="Q1378" s="3">
        <f t="shared" si="395"/>
        <v>-90.358453802857113</v>
      </c>
      <c r="R1378">
        <f t="shared" si="396"/>
        <v>89.641546197142887</v>
      </c>
      <c r="S1378">
        <f t="shared" si="397"/>
        <v>0.15752636647114074</v>
      </c>
      <c r="T1378">
        <f t="shared" si="380"/>
        <v>45.228085172480007</v>
      </c>
    </row>
    <row r="1379" spans="1:20" x14ac:dyDescent="0.25">
      <c r="A1379">
        <f t="shared" si="381"/>
        <v>993.52846723981691</v>
      </c>
      <c r="B1379">
        <f t="shared" si="398"/>
        <v>158.12496666373107</v>
      </c>
      <c r="C1379" t="str">
        <f t="shared" si="382"/>
        <v>-1.1421007882528-181.86431052561i</v>
      </c>
      <c r="D1379" t="str">
        <f t="shared" si="383"/>
        <v>3.47812483571348-100.652124545451i</v>
      </c>
      <c r="E1379" t="str">
        <f t="shared" si="384"/>
        <v>162.468148353186+0.115582964490614i</v>
      </c>
      <c r="F1379" t="str">
        <f t="shared" si="385"/>
        <v>2.42492490960562-944.551324771612i</v>
      </c>
      <c r="G1379" t="str">
        <f t="shared" si="386"/>
        <v>0.999999993682568-0.0000794822768770615i</v>
      </c>
      <c r="H1379" t="str">
        <f t="shared" si="387"/>
        <v>1079.53804488232+33.273139079276i</v>
      </c>
      <c r="I1379" t="str">
        <f t="shared" si="388"/>
        <v>96.0451459140241-2876.32958538319i</v>
      </c>
      <c r="K1379" t="str">
        <f t="shared" si="389"/>
        <v>0.0111053160098212-0.000461507530895291i</v>
      </c>
      <c r="L1379" t="str">
        <f t="shared" si="390"/>
        <v>0.00015-1.78459873456459i</v>
      </c>
      <c r="M1379" t="str">
        <f t="shared" si="391"/>
        <v>0.0004-0.314929188452575i</v>
      </c>
      <c r="N1379">
        <f t="shared" si="392"/>
        <v>89.640189465780651</v>
      </c>
      <c r="O1379">
        <f t="shared" si="393"/>
        <v>45.195120882650883</v>
      </c>
      <c r="P1379" s="3">
        <f t="shared" si="394"/>
        <v>45.195120882650883</v>
      </c>
      <c r="Q1379" s="3">
        <f t="shared" si="395"/>
        <v>-90.359810534219349</v>
      </c>
      <c r="R1379">
        <f t="shared" si="396"/>
        <v>89.640189465780651</v>
      </c>
      <c r="S1379">
        <f t="shared" si="397"/>
        <v>0.15812496666373108</v>
      </c>
      <c r="T1379">
        <f t="shared" si="380"/>
        <v>45.195120882650883</v>
      </c>
    </row>
    <row r="1380" spans="1:20" x14ac:dyDescent="0.25">
      <c r="A1380">
        <f t="shared" si="381"/>
        <v>997.30387541532821</v>
      </c>
      <c r="B1380">
        <f t="shared" si="398"/>
        <v>158.72584153705324</v>
      </c>
      <c r="C1380" t="str">
        <f t="shared" si="382"/>
        <v>-1.14208077175076-181.175385162824i</v>
      </c>
      <c r="D1380" t="str">
        <f t="shared" si="383"/>
        <v>3.47812483446254-100.271100120868i</v>
      </c>
      <c r="E1380" t="str">
        <f t="shared" si="384"/>
        <v>162.468137814246+0.116022964011403i</v>
      </c>
      <c r="F1380" t="str">
        <f t="shared" si="385"/>
        <v>2.42492490948898-940.975618887436i</v>
      </c>
      <c r="G1380" t="str">
        <f t="shared" si="386"/>
        <v>0.999999993634464-0.0000797843095253564i</v>
      </c>
      <c r="H1380" t="str">
        <f t="shared" si="387"/>
        <v>1079.54479755135+33.3996131633047i</v>
      </c>
      <c r="I1380" t="str">
        <f t="shared" si="388"/>
        <v>96.0452882211628-2865.45711270041i</v>
      </c>
      <c r="K1380" t="str">
        <f t="shared" si="389"/>
        <v>0.0111051664015457-0.000463254853614222i</v>
      </c>
      <c r="L1380" t="str">
        <f t="shared" si="390"/>
        <v>0.00015-1.77784293142517i</v>
      </c>
      <c r="M1380" t="str">
        <f t="shared" si="391"/>
        <v>0.0004-0.31373698789856i</v>
      </c>
      <c r="N1380">
        <f t="shared" si="392"/>
        <v>89.638827640426882</v>
      </c>
      <c r="O1380">
        <f t="shared" si="393"/>
        <v>45.162156437497821</v>
      </c>
      <c r="P1380" s="3">
        <f t="shared" si="394"/>
        <v>45.162156437497821</v>
      </c>
      <c r="Q1380" s="3">
        <f t="shared" si="395"/>
        <v>-90.361172359573118</v>
      </c>
      <c r="R1380">
        <f t="shared" si="396"/>
        <v>89.638827640426882</v>
      </c>
      <c r="S1380">
        <f t="shared" si="397"/>
        <v>0.15872584153705324</v>
      </c>
      <c r="T1380">
        <f t="shared" si="380"/>
        <v>45.162156437497821</v>
      </c>
    </row>
    <row r="1381" spans="1:20" x14ac:dyDescent="0.25">
      <c r="A1381">
        <f t="shared" si="381"/>
        <v>1001.0936301419064</v>
      </c>
      <c r="B1381">
        <f t="shared" si="398"/>
        <v>159.32899973489404</v>
      </c>
      <c r="C1381" t="str">
        <f t="shared" si="382"/>
        <v>-1.14206060340393-180.489066081923i</v>
      </c>
      <c r="D1381" t="str">
        <f t="shared" si="383"/>
        <v>3.47812483320204-99.8915181297241i</v>
      </c>
      <c r="E1381" t="str">
        <f t="shared" si="384"/>
        <v>162.468127195586+0.1164646444821i</v>
      </c>
      <c r="F1381" t="str">
        <f t="shared" si="385"/>
        <v>2.42492490937144-937.413449253443i</v>
      </c>
      <c r="G1381" t="str">
        <f t="shared" si="386"/>
        <v>0.999999993585994-0.0000800874898976708i</v>
      </c>
      <c r="H1381" t="str">
        <f t="shared" si="387"/>
        <v>1079.55160169227+33.526568262205i</v>
      </c>
      <c r="I1381" t="str">
        <f t="shared" si="388"/>
        <v>96.0454316112322-2854.62586071955i</v>
      </c>
      <c r="K1381" t="str">
        <f t="shared" si="389"/>
        <v>0.0111050156582722-0.000465008743034269i</v>
      </c>
      <c r="L1381" t="str">
        <f t="shared" si="390"/>
        <v>0.00015-1.77111270315319i</v>
      </c>
      <c r="M1381" t="str">
        <f t="shared" si="391"/>
        <v>0.0004-0.312549300556445i</v>
      </c>
      <c r="N1381">
        <f t="shared" si="392"/>
        <v>89.637460702426694</v>
      </c>
      <c r="O1381">
        <f t="shared" si="393"/>
        <v>45.129191835845745</v>
      </c>
      <c r="P1381" s="3">
        <f t="shared" si="394"/>
        <v>45.129191835845745</v>
      </c>
      <c r="Q1381" s="3">
        <f t="shared" si="395"/>
        <v>-90.362539297573306</v>
      </c>
      <c r="R1381">
        <f t="shared" si="396"/>
        <v>89.637460702426694</v>
      </c>
      <c r="S1381">
        <f t="shared" si="397"/>
        <v>0.15932899973489403</v>
      </c>
      <c r="T1381">
        <f t="shared" si="380"/>
        <v>45.129191835845745</v>
      </c>
    </row>
    <row r="1382" spans="1:20" x14ac:dyDescent="0.25">
      <c r="A1382">
        <f t="shared" si="381"/>
        <v>1004.8977859364456</v>
      </c>
      <c r="B1382">
        <f t="shared" si="398"/>
        <v>159.93444993388664</v>
      </c>
      <c r="C1382" t="str">
        <f t="shared" si="382"/>
        <v>-1.14204028206472-179.805343410124i</v>
      </c>
      <c r="D1382" t="str">
        <f t="shared" si="383"/>
        <v>3.47812483193197-99.5133731116045i</v>
      </c>
      <c r="E1382" t="str">
        <f t="shared" si="384"/>
        <v>162.468116496605+0.116908012392214i</v>
      </c>
      <c r="F1382" t="str">
        <f t="shared" si="385"/>
        <v>2.424924909253-933.864764626632i</v>
      </c>
      <c r="G1382" t="str">
        <f t="shared" si="386"/>
        <v>0.999999993537155-0.0000803918223553558i</v>
      </c>
      <c r="H1382" t="str">
        <f t="shared" si="387"/>
        <v>1079.55845769784+33.6540062085561i</v>
      </c>
      <c r="I1382" t="str">
        <f t="shared" si="388"/>
        <v>96.0455760924685-2843.83567363101i</v>
      </c>
      <c r="K1382" t="str">
        <f t="shared" si="389"/>
        <v>0.0111048637714222-0.000466769223275535i</v>
      </c>
      <c r="L1382" t="str">
        <f t="shared" si="390"/>
        <v>0.00015-1.76440795293205i</v>
      </c>
      <c r="M1382" t="str">
        <f t="shared" si="391"/>
        <v>0.0004-0.31136610934095i</v>
      </c>
      <c r="N1382">
        <f t="shared" si="392"/>
        <v>89.636088633062371</v>
      </c>
      <c r="O1382">
        <f t="shared" si="393"/>
        <v>45.096227076510473</v>
      </c>
      <c r="P1382" s="3">
        <f t="shared" si="394"/>
        <v>45.096227076510473</v>
      </c>
      <c r="Q1382" s="3">
        <f t="shared" si="395"/>
        <v>-90.363911366937629</v>
      </c>
      <c r="R1382">
        <f t="shared" si="396"/>
        <v>89.636088633062371</v>
      </c>
      <c r="S1382">
        <f t="shared" si="397"/>
        <v>0.15993444993388664</v>
      </c>
      <c r="T1382">
        <f t="shared" si="380"/>
        <v>45.096227076510473</v>
      </c>
    </row>
    <row r="1383" spans="1:20" x14ac:dyDescent="0.25">
      <c r="A1383">
        <f t="shared" si="381"/>
        <v>1008.7163975230042</v>
      </c>
      <c r="B1383">
        <f t="shared" si="398"/>
        <v>160.54220084363541</v>
      </c>
      <c r="C1383" t="str">
        <f t="shared" si="382"/>
        <v>-1.14201980657711-179.124207312001i</v>
      </c>
      <c r="D1383" t="str">
        <f t="shared" si="383"/>
        <v>3.47812483065225-99.1366596267671i</v>
      </c>
      <c r="E1383" t="str">
        <f t="shared" si="384"/>
        <v>162.4681057167+0.117353074257274i</v>
      </c>
      <c r="F1383" t="str">
        <f t="shared" si="385"/>
        <v>2.42492490913369-930.32951395799i</v>
      </c>
      <c r="G1383" t="str">
        <f t="shared" si="386"/>
        <v>0.999999993487944-0.0000806973112763349i</v>
      </c>
      <c r="H1383" t="str">
        <f t="shared" si="387"/>
        <v>1079.56536596382+33.7819288419556i</v>
      </c>
      <c r="I1383" t="str">
        <f t="shared" si="388"/>
        <v>96.0457216731727-2833.08639621599i</v>
      </c>
      <c r="K1383" t="str">
        <f t="shared" si="389"/>
        <v>0.0111047107323527-0.000468536318540312i</v>
      </c>
      <c r="L1383" t="str">
        <f t="shared" si="390"/>
        <v>0.00015-1.75772858431166i</v>
      </c>
      <c r="M1383" t="str">
        <f t="shared" si="391"/>
        <v>0.0004-0.31018739723147i</v>
      </c>
      <c r="N1383">
        <f t="shared" si="392"/>
        <v>89.634711413553092</v>
      </c>
      <c r="O1383">
        <f t="shared" si="393"/>
        <v>45.063262158299153</v>
      </c>
      <c r="P1383" s="3">
        <f t="shared" si="394"/>
        <v>45.063262158299153</v>
      </c>
      <c r="Q1383" s="3">
        <f t="shared" si="395"/>
        <v>-90.365288586446908</v>
      </c>
      <c r="R1383">
        <f t="shared" si="396"/>
        <v>89.634711413553092</v>
      </c>
      <c r="S1383">
        <f t="shared" si="397"/>
        <v>0.16054220084363541</v>
      </c>
      <c r="T1383">
        <f t="shared" si="380"/>
        <v>45.063262158299153</v>
      </c>
    </row>
    <row r="1384" spans="1:20" x14ac:dyDescent="0.25">
      <c r="A1384">
        <f t="shared" si="381"/>
        <v>1012.5495198335917</v>
      </c>
      <c r="B1384">
        <f t="shared" si="398"/>
        <v>161.15226120684125</v>
      </c>
      <c r="C1384" t="str">
        <f t="shared" si="382"/>
        <v>-1.14199917577613-178.445647989332i</v>
      </c>
      <c r="D1384" t="str">
        <f t="shared" si="383"/>
        <v>3.47812482936276-98.7613722560599i</v>
      </c>
      <c r="E1384" t="str">
        <f t="shared" si="384"/>
        <v>162.468094855264+0.117799836618583i</v>
      </c>
      <c r="F1384" t="str">
        <f t="shared" si="385"/>
        <v>2.42492490901344-926.80764639173i</v>
      </c>
      <c r="G1384" t="str">
        <f t="shared" si="386"/>
        <v>0.999999993438358-0.0000810039610551683i</v>
      </c>
      <c r="H1384" t="str">
        <f t="shared" si="387"/>
        <v>1079.57232688901+33.9103380090444i</v>
      </c>
      <c r="I1384" t="str">
        <f t="shared" si="388"/>
        <v>96.0458683617017-2822.37787384411i</v>
      </c>
      <c r="K1384" t="str">
        <f t="shared" si="389"/>
        <v>0.011104556532356-0.00047031005311327i</v>
      </c>
      <c r="L1384" t="str">
        <f t="shared" si="390"/>
        <v>0.00015-1.75107450120708i</v>
      </c>
      <c r="M1384" t="str">
        <f t="shared" si="391"/>
        <v>0.0004-0.309013147271837i</v>
      </c>
      <c r="N1384">
        <f t="shared" si="392"/>
        <v>89.633329025054948</v>
      </c>
      <c r="O1384">
        <f t="shared" si="393"/>
        <v>45.030297080009667</v>
      </c>
      <c r="P1384" s="3">
        <f t="shared" si="394"/>
        <v>45.030297080009667</v>
      </c>
      <c r="Q1384" s="3">
        <f t="shared" si="395"/>
        <v>-90.366670974945052</v>
      </c>
      <c r="R1384">
        <f t="shared" si="396"/>
        <v>89.633329025054948</v>
      </c>
      <c r="S1384">
        <f t="shared" si="397"/>
        <v>0.16115226120684126</v>
      </c>
      <c r="T1384">
        <f t="shared" si="380"/>
        <v>45.030297080009667</v>
      </c>
    </row>
    <row r="1385" spans="1:20" x14ac:dyDescent="0.25">
      <c r="A1385">
        <f t="shared" si="381"/>
        <v>1016.3972080089594</v>
      </c>
      <c r="B1385">
        <f t="shared" si="398"/>
        <v>161.76463979942724</v>
      </c>
      <c r="C1385" t="str">
        <f t="shared" si="382"/>
        <v>-1.14197838848847-177.76965568097i</v>
      </c>
      <c r="D1385" t="str">
        <f t="shared" si="383"/>
        <v>3.47812482806345-98.3875056008492i</v>
      </c>
      <c r="E1385" t="str">
        <f t="shared" si="384"/>
        <v>162.468083911685+0.118248306043503i</v>
      </c>
      <c r="F1385" t="str">
        <f t="shared" si="385"/>
        <v>2.42492490889228-923.299111264615i</v>
      </c>
      <c r="G1385" t="str">
        <f t="shared" si="386"/>
        <v>0.999999993388395-0.0000813117761031155i</v>
      </c>
      <c r="H1385" t="str">
        <f t="shared" si="387"/>
        <v>1079.57934087524+34.039235563538i</v>
      </c>
      <c r="I1385" t="str">
        <f t="shared" si="388"/>
        <v>96.0460161664847-2811.70995247135i</v>
      </c>
      <c r="K1385" t="str">
        <f t="shared" si="389"/>
        <v>0.0111044011626589-0.000472090451361684i</v>
      </c>
      <c r="L1385" t="str">
        <f t="shared" si="390"/>
        <v>0.00015-1.74444560789707i</v>
      </c>
      <c r="M1385" t="str">
        <f t="shared" si="391"/>
        <v>0.0004-0.307843342570071i</v>
      </c>
      <c r="N1385">
        <f t="shared" si="392"/>
        <v>89.631941448660541</v>
      </c>
      <c r="O1385">
        <f t="shared" si="393"/>
        <v>44.997331840431123</v>
      </c>
      <c r="P1385" s="3">
        <f t="shared" si="394"/>
        <v>44.997331840431123</v>
      </c>
      <c r="Q1385" s="3">
        <f t="shared" si="395"/>
        <v>-90.368058551339459</v>
      </c>
      <c r="R1385">
        <f t="shared" si="396"/>
        <v>89.631941448660541</v>
      </c>
      <c r="S1385">
        <f t="shared" si="397"/>
        <v>0.16176463979942723</v>
      </c>
      <c r="T1385">
        <f t="shared" si="380"/>
        <v>44.997331840431123</v>
      </c>
    </row>
    <row r="1386" spans="1:20" x14ac:dyDescent="0.25">
      <c r="A1386">
        <f t="shared" si="381"/>
        <v>1020.2595173993934</v>
      </c>
      <c r="B1386">
        <f t="shared" si="398"/>
        <v>162.37934543066507</v>
      </c>
      <c r="C1386" t="str">
        <f t="shared" si="382"/>
        <v>-1.1419574435316-177.096220662698i</v>
      </c>
      <c r="D1386" t="str">
        <f t="shared" si="383"/>
        <v>3.47812482675426-98.0150542829383i</v>
      </c>
      <c r="E1386" t="str">
        <f t="shared" si="384"/>
        <v>162.468072885345+0.118698489125711i</v>
      </c>
      <c r="F1386" t="str">
        <f t="shared" si="385"/>
        <v>2.4249249087702-919.803858105196i</v>
      </c>
      <c r="G1386" t="str">
        <f t="shared" si="386"/>
        <v>0.999999993338051-0.0000816207608481982i</v>
      </c>
      <c r="H1386" t="str">
        <f t="shared" si="387"/>
        <v>1079.58640832741+34.1686233662495i</v>
      </c>
      <c r="I1386" t="str">
        <f t="shared" si="388"/>
        <v>96.0461650960085-2801.08247863776i</v>
      </c>
      <c r="K1386" t="str">
        <f t="shared" si="389"/>
        <v>0.0111042446144228-0.00047387753773563i</v>
      </c>
      <c r="L1386" t="str">
        <f t="shared" si="390"/>
        <v>0.00015-1.73784180902278i</v>
      </c>
      <c r="M1386" t="str">
        <f t="shared" si="391"/>
        <v>0.0004-0.306677966298138i</v>
      </c>
      <c r="N1386">
        <f t="shared" si="392"/>
        <v>89.630548665399132</v>
      </c>
      <c r="O1386">
        <f t="shared" si="393"/>
        <v>44.964366438343582</v>
      </c>
      <c r="P1386" s="3">
        <f t="shared" si="394"/>
        <v>44.964366438343582</v>
      </c>
      <c r="Q1386" s="3">
        <f t="shared" si="395"/>
        <v>-90.369451334600868</v>
      </c>
      <c r="R1386">
        <f t="shared" si="396"/>
        <v>89.630548665399132</v>
      </c>
      <c r="S1386">
        <f t="shared" si="397"/>
        <v>0.16237934543066507</v>
      </c>
      <c r="T1386">
        <f t="shared" si="380"/>
        <v>44.964366438343582</v>
      </c>
    </row>
    <row r="1387" spans="1:20" x14ac:dyDescent="0.25">
      <c r="A1387">
        <f t="shared" si="381"/>
        <v>1024.136503565511</v>
      </c>
      <c r="B1387">
        <f t="shared" si="398"/>
        <v>162.99638694330159</v>
      </c>
      <c r="C1387" t="str">
        <f t="shared" si="382"/>
        <v>-1.1419363397143-176.425333247083i</v>
      </c>
      <c r="D1387" t="str">
        <f t="shared" si="383"/>
        <v>3.47812482543508-97.6440129444886i</v>
      </c>
      <c r="E1387" t="str">
        <f t="shared" si="384"/>
        <v>162.468061775622+0.119150392484965i</v>
      </c>
      <c r="F1387" t="str">
        <f t="shared" si="385"/>
        <v>2.4249249086472-916.32183663307i</v>
      </c>
      <c r="G1387" t="str">
        <f t="shared" si="386"/>
        <v>0.999999993287324-0.0000819309197352652i</v>
      </c>
      <c r="H1387" t="str">
        <f t="shared" si="387"/>
        <v>1079.59352965353+34.2985032851205i</v>
      </c>
      <c r="I1387" t="str">
        <f t="shared" si="388"/>
        <v>96.0463151588253-2790.49529946521i</v>
      </c>
      <c r="K1387" t="str">
        <f t="shared" si="389"/>
        <v>0.0111040868787425-0.000475671336768179i</v>
      </c>
      <c r="L1387" t="str">
        <f t="shared" si="390"/>
        <v>0.00015-1.73126300958635i</v>
      </c>
      <c r="M1387" t="str">
        <f t="shared" si="391"/>
        <v>0.0004-0.30551700169171i</v>
      </c>
      <c r="N1387">
        <f t="shared" si="392"/>
        <v>89.62915065623632</v>
      </c>
      <c r="O1387">
        <f t="shared" si="393"/>
        <v>44.931400872517663</v>
      </c>
      <c r="P1387" s="3">
        <f t="shared" si="394"/>
        <v>44.931400872517663</v>
      </c>
      <c r="Q1387" s="3">
        <f t="shared" si="395"/>
        <v>-90.37084934376368</v>
      </c>
      <c r="R1387">
        <f t="shared" si="396"/>
        <v>89.62915065623632</v>
      </c>
      <c r="S1387">
        <f t="shared" si="397"/>
        <v>0.1629963869433016</v>
      </c>
      <c r="T1387">
        <f t="shared" si="380"/>
        <v>44.931400872517663</v>
      </c>
    </row>
    <row r="1388" spans="1:20" x14ac:dyDescent="0.25">
      <c r="A1388">
        <f t="shared" si="381"/>
        <v>1028.0282222790602</v>
      </c>
      <c r="B1388">
        <f t="shared" si="398"/>
        <v>163.61577321368614</v>
      </c>
      <c r="C1388" t="str">
        <f t="shared" si="382"/>
        <v>-1.14191507583666-175.756983783342i</v>
      </c>
      <c r="D1388" t="str">
        <f t="shared" si="383"/>
        <v>3.47812482410586-97.2743762479468i</v>
      </c>
      <c r="E1388" t="str">
        <f t="shared" si="384"/>
        <v>162.46805058189+0.119604022767459i</v>
      </c>
      <c r="F1388" t="str">
        <f t="shared" si="385"/>
        <v>2.42492490852324-912.852996758197i</v>
      </c>
      <c r="G1388" t="str">
        <f t="shared" si="386"/>
        <v>0.999999993236211-0.0000822422572260555i</v>
      </c>
      <c r="H1388" t="str">
        <f t="shared" si="387"/>
        <v>1079.60070526474+34.4288771952491i</v>
      </c>
      <c r="I1388" t="str">
        <f t="shared" si="388"/>
        <v>96.0464663635572-2779.94826265534i</v>
      </c>
      <c r="K1388" t="str">
        <f t="shared" si="389"/>
        <v>0.011103927946646-0.000477471873075618i</v>
      </c>
      <c r="L1388" t="str">
        <f t="shared" si="390"/>
        <v>0.00015-1.72470911494954i</v>
      </c>
      <c r="M1388" t="str">
        <f t="shared" si="391"/>
        <v>0.0004-0.304360432049919i</v>
      </c>
      <c r="N1388">
        <f t="shared" si="392"/>
        <v>89.627747402073737</v>
      </c>
      <c r="O1388">
        <f t="shared" si="393"/>
        <v>44.898435141714771</v>
      </c>
      <c r="P1388" s="3">
        <f t="shared" si="394"/>
        <v>44.898435141714771</v>
      </c>
      <c r="Q1388" s="3">
        <f t="shared" si="395"/>
        <v>-90.372252597926263</v>
      </c>
      <c r="R1388">
        <f t="shared" si="396"/>
        <v>89.627747402073737</v>
      </c>
      <c r="S1388">
        <f t="shared" si="397"/>
        <v>0.16361577321368614</v>
      </c>
      <c r="T1388">
        <f t="shared" ref="T1388:T1451" si="399">P1388</f>
        <v>44.898435141714771</v>
      </c>
    </row>
    <row r="1389" spans="1:20" x14ac:dyDescent="0.25">
      <c r="A1389">
        <f t="shared" ref="A1389:A1452" si="400">2*PI()*B1389</f>
        <v>1031.9347295237205</v>
      </c>
      <c r="B1389">
        <f t="shared" si="398"/>
        <v>164.23751315189816</v>
      </c>
      <c r="C1389" t="str">
        <f t="shared" ref="C1389:C1452" si="401">IMPRODUCT(D1389,E1389,$C$40,,K1389,$C$41)</f>
        <v>-1.14189365068935-175.091162657213i</v>
      </c>
      <c r="D1389" t="str">
        <f t="shared" ref="D1389:D1452" si="402">IMDIV(IMPRODUCT($C$37,$C$38,COMPLEX(1,A1389/$C$38)),IMSUM(-1*A1389*A1389/$C$39,COMPLEX(0,1*A1389)))</f>
        <v>3.47812482276653-96.9061388759647i</v>
      </c>
      <c r="E1389" t="str">
        <f t="shared" ref="E1389:E1452" si="403">IMDIV(IMPRODUCT(IMSUM(F1389,G1389),$C$29,H1389),IMSUM(1,I1389))</f>
        <v>162.46803930352+0.120059386645884i</v>
      </c>
      <c r="F1389" t="str">
        <f t="shared" ref="F1389:F1452" si="404">IMDIV(IMPRODUCT($C$14,$C$15,COMPLEX(1,A1389/$C$15)),IMSUM(-1*A1389*A1389/$C$16,COMPLEX(0,A1389)))</f>
        <v>2.42492490839836-909.397288580151i</v>
      </c>
      <c r="G1389" t="str">
        <f t="shared" ref="G1389:G1452" si="405">IMDIV(1,COMPLEX(1,A1389*$C$9*$C$10))</f>
        <v>0.999999993184709-0.0000825547777992627i</v>
      </c>
      <c r="H1389" t="str">
        <f t="shared" ref="H1389:H1452" si="406">IMDIV($C$3,IMSUM(K1389,COMPLEX(0,$C$28*A1389)))</f>
        <v>1079.60793557529+34.5597469789136i</v>
      </c>
      <c r="I1389" t="str">
        <f t="shared" ref="I1389:I1452" si="407">IMPRODUCT(F1389,$C$29,H1389,$C$31)</f>
        <v>96.046618718884-2769.44121648717i</v>
      </c>
      <c r="K1389" t="str">
        <f t="shared" ref="K1389:K1452" si="408">IF($C$26&lt;=0,IMDIV(1,IMSUM(IMDIV(1,L1389),1/$C$18)),IMDIV(1,IMSUM(IMDIV(1,L1389),1/$C$18,IMDIV(1,M1389))))</f>
        <v>0.0111037678090944-0.000479279171357637i</v>
      </c>
      <c r="L1389" t="str">
        <f t="shared" ref="L1389:L1452" si="409">IMSUM($C$21/$C$22,IMDIV(1,COMPLEX(0,$C$20*$C$22*A1389)))</f>
        <v>0.00015-1.71818003083238i</v>
      </c>
      <c r="M1389" t="str">
        <f t="shared" ref="M1389:M1452" si="410">IMSUM($C$25/$C$26,IMDIV(1,COMPLEX(0,$C$24*$C$26*A1389)))</f>
        <v>0.0004-0.303208240735126i</v>
      </c>
      <c r="N1389">
        <f t="shared" ref="N1389:N1452" si="411">ABS(R1389)</f>
        <v>89.626338883749398</v>
      </c>
      <c r="O1389">
        <f t="shared" ref="O1389:O1452" si="412">ABS(P1389)</f>
        <v>44.865469244687482</v>
      </c>
      <c r="P1389" s="3">
        <f t="shared" ref="P1389:P1452" si="413">20*LOG10(IMABS(C1389))</f>
        <v>44.865469244687482</v>
      </c>
      <c r="Q1389" s="3">
        <f t="shared" ref="Q1389:Q1452" si="414">IMARGUMENT(C1389)*180/PI()</f>
        <v>-90.373661116250602</v>
      </c>
      <c r="R1389">
        <f t="shared" ref="R1389:R1452" si="415">IF(Q1389&lt;0,Q1389+180,Q1389-180)</f>
        <v>89.626338883749398</v>
      </c>
      <c r="S1389">
        <f t="shared" ref="S1389:S1452" si="416">B1389/1000</f>
        <v>0.16423751315189816</v>
      </c>
      <c r="T1389">
        <f t="shared" si="399"/>
        <v>44.865469244687482</v>
      </c>
    </row>
    <row r="1390" spans="1:20" x14ac:dyDescent="0.25">
      <c r="A1390">
        <f t="shared" si="400"/>
        <v>1035.8560814959108</v>
      </c>
      <c r="B1390">
        <f t="shared" ref="B1390:B1453" si="417">B1389*(1+B$42)</f>
        <v>164.86161570187537</v>
      </c>
      <c r="C1390" t="str">
        <f t="shared" si="401"/>
        <v>-1.14187206305427-174.427860290791i</v>
      </c>
      <c r="D1390" t="str">
        <f t="shared" si="402"/>
        <v>3.478124821417-96.5392955313241i</v>
      </c>
      <c r="E1390" t="str">
        <f t="shared" si="403"/>
        <v>162.468027939874+0.120516490819612i</v>
      </c>
      <c r="F1390" t="str">
        <f t="shared" si="404"/>
        <v>2.42492490827252-905.954662387407i</v>
      </c>
      <c r="G1390" t="str">
        <f t="shared" si="405"/>
        <v>0.999999993132814-0.0000828684859505996i</v>
      </c>
      <c r="H1390" t="str">
        <f t="shared" si="406"/>
        <v>1079.61522100264+34.6911145256062i</v>
      </c>
      <c r="I1390" t="str">
        <f t="shared" si="407"/>
        <v>96.0467722335585-2758.9740098151i</v>
      </c>
      <c r="K1390" t="str">
        <f t="shared" si="408"/>
        <v>0.0111036064569806-0.000481093256397541i</v>
      </c>
      <c r="L1390" t="str">
        <f t="shared" si="409"/>
        <v>0.00015-1.7116756633118i</v>
      </c>
      <c r="M1390" t="str">
        <f t="shared" si="410"/>
        <v>0.0004-0.30206041117267i</v>
      </c>
      <c r="N1390">
        <f t="shared" si="411"/>
        <v>89.624925082036981</v>
      </c>
      <c r="O1390">
        <f t="shared" si="412"/>
        <v>44.832503180178222</v>
      </c>
      <c r="P1390" s="3">
        <f t="shared" si="413"/>
        <v>44.832503180178222</v>
      </c>
      <c r="Q1390" s="3">
        <f t="shared" si="414"/>
        <v>-90.375074917963019</v>
      </c>
      <c r="R1390">
        <f t="shared" si="415"/>
        <v>89.624925082036981</v>
      </c>
      <c r="S1390">
        <f t="shared" si="416"/>
        <v>0.16486161570187535</v>
      </c>
      <c r="T1390">
        <f t="shared" si="399"/>
        <v>44.832503180178222</v>
      </c>
    </row>
    <row r="1391" spans="1:20" x14ac:dyDescent="0.25">
      <c r="A1391">
        <f t="shared" si="400"/>
        <v>1039.7923346055952</v>
      </c>
      <c r="B1391">
        <f t="shared" si="417"/>
        <v>165.48808984154249</v>
      </c>
      <c r="C1391" t="str">
        <f t="shared" si="401"/>
        <v>-1.14185031170416-173.767067142423i</v>
      </c>
      <c r="D1391" t="str">
        <f t="shared" si="402"/>
        <v>3.47812482005717-96.1738409368598i</v>
      </c>
      <c r="E1391" t="str">
        <f t="shared" si="403"/>
        <v>162.468016490315+0.12097534201464i</v>
      </c>
      <c r="F1391" t="str">
        <f t="shared" si="404"/>
        <v>2.42492490814571-902.525068656628i</v>
      </c>
      <c r="G1391" t="str">
        <f t="shared" si="405"/>
        <v>0.999999993080524-0.0000831833861928622i</v>
      </c>
      <c r="H1391" t="str">
        <f t="shared" si="406"/>
        <v>1079.6225619674+34.8229817320563i</v>
      </c>
      <c r="I1391" t="str">
        <f t="shared" si="407"/>
        <v>96.0469269163949-2748.54649206654i</v>
      </c>
      <c r="K1391" t="str">
        <f t="shared" si="408"/>
        <v>0.0111034438811297-0.000482914153062455i</v>
      </c>
      <c r="L1391" t="str">
        <f t="shared" si="409"/>
        <v>0.00015-1.70519591882028i</v>
      </c>
      <c r="M1391" t="str">
        <f t="shared" si="410"/>
        <v>0.0004-0.300916926850638i</v>
      </c>
      <c r="N1391">
        <f t="shared" si="411"/>
        <v>89.623505977646076</v>
      </c>
      <c r="O1391">
        <f t="shared" si="412"/>
        <v>44.79953694692081</v>
      </c>
      <c r="P1391" s="3">
        <f t="shared" si="413"/>
        <v>44.79953694692081</v>
      </c>
      <c r="Q1391" s="3">
        <f t="shared" si="414"/>
        <v>-90.376494022353924</v>
      </c>
      <c r="R1391">
        <f t="shared" si="415"/>
        <v>89.623505977646076</v>
      </c>
      <c r="S1391">
        <f t="shared" si="416"/>
        <v>0.16548808984154248</v>
      </c>
      <c r="T1391">
        <f t="shared" si="399"/>
        <v>44.79953694692081</v>
      </c>
    </row>
    <row r="1392" spans="1:20" x14ac:dyDescent="0.25">
      <c r="A1392">
        <f t="shared" si="400"/>
        <v>1043.7435454770964</v>
      </c>
      <c r="B1392">
        <f t="shared" si="417"/>
        <v>166.11694458294036</v>
      </c>
      <c r="C1392" t="str">
        <f t="shared" si="401"/>
        <v>-1.14182839540245-173.108773706539i</v>
      </c>
      <c r="D1392" t="str">
        <f t="shared" si="402"/>
        <v>3.47812481868701-95.8097698353858i</v>
      </c>
      <c r="E1392" t="str">
        <f t="shared" si="403"/>
        <v>162.468004954195+0.121435946983857i</v>
      </c>
      <c r="F1392" t="str">
        <f t="shared" si="404"/>
        <v>2.42492490801795-899.108458051966i</v>
      </c>
      <c r="G1392" t="str">
        <f t="shared" si="405"/>
        <v>0.999999993027836-0.0000834994830559956i</v>
      </c>
      <c r="H1392" t="str">
        <f t="shared" si="406"/>
        <v>1079.62995889344+34.9553505022612i</v>
      </c>
      <c r="I1392" t="str">
        <f t="shared" si="407"/>
        <v>96.0470827762775-2738.15851324004i</v>
      </c>
      <c r="K1392" t="str">
        <f t="shared" si="408"/>
        <v>0.0111032800722977-0.000484741886303509i</v>
      </c>
      <c r="L1392" t="str">
        <f t="shared" si="409"/>
        <v>0.00015-1.69874070414453i</v>
      </c>
      <c r="M1392" t="str">
        <f t="shared" si="410"/>
        <v>0.0004-0.299777771319623i</v>
      </c>
      <c r="N1392">
        <f t="shared" si="411"/>
        <v>89.622081551221896</v>
      </c>
      <c r="O1392">
        <f t="shared" si="412"/>
        <v>44.766570543638828</v>
      </c>
      <c r="P1392" s="3">
        <f t="shared" si="413"/>
        <v>44.766570543638828</v>
      </c>
      <c r="Q1392" s="3">
        <f t="shared" si="414"/>
        <v>-90.377918448778104</v>
      </c>
      <c r="R1392">
        <f t="shared" si="415"/>
        <v>89.622081551221896</v>
      </c>
      <c r="S1392">
        <f t="shared" si="416"/>
        <v>0.16611694458294035</v>
      </c>
      <c r="T1392">
        <f t="shared" si="399"/>
        <v>44.766570543638828</v>
      </c>
    </row>
    <row r="1393" spans="1:20" x14ac:dyDescent="0.25">
      <c r="A1393">
        <f t="shared" si="400"/>
        <v>1047.7097709499094</v>
      </c>
      <c r="B1393">
        <f t="shared" si="417"/>
        <v>166.74818897235554</v>
      </c>
      <c r="C1393" t="str">
        <f t="shared" si="401"/>
        <v>-1.14180631290343-172.452970513541i</v>
      </c>
      <c r="D1393" t="str">
        <f t="shared" si="402"/>
        <v>3.47812481730642-95.4470769896167i</v>
      </c>
      <c r="E1393" t="str">
        <f t="shared" si="403"/>
        <v>162.467993330866+0.121898312507094i</v>
      </c>
      <c r="F1393" t="str">
        <f t="shared" si="404"/>
        <v>2.42492490788921-895.704781424328i</v>
      </c>
      <c r="G1393" t="str">
        <f t="shared" si="405"/>
        <v>0.999999992974747-0.0000838167810871587i</v>
      </c>
      <c r="H1393" t="str">
        <f t="shared" si="406"/>
        <v>1079.63741220784+35.0882227475141i</v>
      </c>
      <c r="I1393" t="str">
        <f t="shared" si="407"/>
        <v>96.0472398221576-2727.80992390278i</v>
      </c>
      <c r="K1393" t="str">
        <f t="shared" si="408"/>
        <v>0.0111031150211715-0.000486576481156056i</v>
      </c>
      <c r="L1393" t="str">
        <f t="shared" si="409"/>
        <v>0.00015-1.69230992642412i</v>
      </c>
      <c r="M1393" t="str">
        <f t="shared" si="410"/>
        <v>0.0004-0.298642928192491i</v>
      </c>
      <c r="N1393">
        <f t="shared" si="411"/>
        <v>89.620651783345139</v>
      </c>
      <c r="O1393">
        <f t="shared" si="412"/>
        <v>44.733603969046797</v>
      </c>
      <c r="P1393" s="3">
        <f t="shared" si="413"/>
        <v>44.733603969046797</v>
      </c>
      <c r="Q1393" s="3">
        <f t="shared" si="414"/>
        <v>-90.379348216654861</v>
      </c>
      <c r="R1393">
        <f t="shared" si="415"/>
        <v>89.620651783345139</v>
      </c>
      <c r="S1393">
        <f t="shared" si="416"/>
        <v>0.16674818897235555</v>
      </c>
      <c r="T1393">
        <f t="shared" si="399"/>
        <v>44.733603969046797</v>
      </c>
    </row>
    <row r="1394" spans="1:20" x14ac:dyDescent="0.25">
      <c r="A1394">
        <f t="shared" si="400"/>
        <v>1051.6910680795193</v>
      </c>
      <c r="B1394">
        <f t="shared" si="417"/>
        <v>167.3818320904505</v>
      </c>
      <c r="C1394" t="str">
        <f t="shared" si="401"/>
        <v>-1.14178406295189-171.799648129649i</v>
      </c>
      <c r="D1394" t="str">
        <f t="shared" si="402"/>
        <v>3.47812481591532-95.0857571820938i</v>
      </c>
      <c r="E1394" t="str">
        <f t="shared" si="403"/>
        <v>162.467981619673+0.122362445391249i</v>
      </c>
      <c r="F1394" t="str">
        <f t="shared" si="404"/>
        <v>2.4249249077595-892.313989810678i</v>
      </c>
      <c r="G1394" t="str">
        <f t="shared" si="405"/>
        <v>0.999999992921254-0.0000841352848507892i</v>
      </c>
      <c r="H1394" t="str">
        <f t="shared" si="406"/>
        <v>1079.64492234096+35.2216003864306i</v>
      </c>
      <c r="I1394" t="str">
        <f t="shared" si="407"/>
        <v>96.0473980630503-2717.50057518867i</v>
      </c>
      <c r="K1394" t="str">
        <f t="shared" si="408"/>
        <v>0.0111029487183683-0.000488417962739861i</v>
      </c>
      <c r="L1394" t="str">
        <f t="shared" si="409"/>
        <v>0.00015-1.68590349315015i</v>
      </c>
      <c r="M1394" t="str">
        <f t="shared" si="410"/>
        <v>0.0004-0.297512381144144i</v>
      </c>
      <c r="N1394">
        <f t="shared" si="411"/>
        <v>89.619216654531868</v>
      </c>
      <c r="O1394">
        <f t="shared" si="412"/>
        <v>44.700637221849256</v>
      </c>
      <c r="P1394" s="3">
        <f t="shared" si="413"/>
        <v>44.700637221849256</v>
      </c>
      <c r="Q1394" s="3">
        <f t="shared" si="414"/>
        <v>-90.380783345468132</v>
      </c>
      <c r="R1394">
        <f t="shared" si="415"/>
        <v>89.619216654531868</v>
      </c>
      <c r="S1394">
        <f t="shared" si="416"/>
        <v>0.16738183209045049</v>
      </c>
      <c r="T1394">
        <f t="shared" si="399"/>
        <v>44.700637221849256</v>
      </c>
    </row>
    <row r="1395" spans="1:20" x14ac:dyDescent="0.25">
      <c r="A1395">
        <f t="shared" si="400"/>
        <v>1055.6874941382214</v>
      </c>
      <c r="B1395">
        <f t="shared" si="417"/>
        <v>168.01788305239421</v>
      </c>
      <c r="C1395" t="str">
        <f t="shared" si="401"/>
        <v>-1.14176164428359-171.148797156775i</v>
      </c>
      <c r="D1395" t="str">
        <f t="shared" si="402"/>
        <v>3.47812481451361-94.7258052151107i</v>
      </c>
      <c r="E1395" t="str">
        <f t="shared" si="403"/>
        <v>162.467969819958+0.122828352470471i</v>
      </c>
      <c r="F1395" t="str">
        <f t="shared" si="404"/>
        <v>2.42492490762879-888.936034433344i</v>
      </c>
      <c r="G1395" t="str">
        <f t="shared" si="405"/>
        <v>0.999999992867353-0.00008445499892867i</v>
      </c>
      <c r="H1395" t="str">
        <f t="shared" si="406"/>
        <v>1079.65248972646+35.3554853449821i</v>
      </c>
      <c r="I1395" t="str">
        <f t="shared" si="407"/>
        <v>96.0475575080484-2707.23031879614i</v>
      </c>
      <c r="K1395" t="str">
        <f t="shared" si="408"/>
        <v>0.0111027811544347-0.000490266356259315i</v>
      </c>
      <c r="L1395" t="str">
        <f t="shared" si="409"/>
        <v>0.00015-1.67952131216392i</v>
      </c>
      <c r="M1395" t="str">
        <f t="shared" si="410"/>
        <v>0.0004-0.29638611391128i</v>
      </c>
      <c r="N1395">
        <f t="shared" si="411"/>
        <v>89.617776145233265</v>
      </c>
      <c r="O1395">
        <f t="shared" si="412"/>
        <v>44.667670300741165</v>
      </c>
      <c r="P1395" s="3">
        <f t="shared" si="413"/>
        <v>44.667670300741165</v>
      </c>
      <c r="Q1395" s="3">
        <f t="shared" si="414"/>
        <v>-90.382223854766735</v>
      </c>
      <c r="R1395">
        <f t="shared" si="415"/>
        <v>89.617776145233265</v>
      </c>
      <c r="S1395">
        <f t="shared" si="416"/>
        <v>0.16801788305239421</v>
      </c>
      <c r="T1395">
        <f t="shared" si="399"/>
        <v>44.667670300741165</v>
      </c>
    </row>
    <row r="1396" spans="1:20" x14ac:dyDescent="0.25">
      <c r="A1396">
        <f t="shared" si="400"/>
        <v>1059.6991066159467</v>
      </c>
      <c r="B1396">
        <f t="shared" si="417"/>
        <v>168.65635100799332</v>
      </c>
      <c r="C1396" t="str">
        <f t="shared" si="401"/>
        <v>-1.14173905562434-170.500408232386i</v>
      </c>
      <c r="D1396" t="str">
        <f t="shared" si="402"/>
        <v>3.47812481310122-94.3672159106368i</v>
      </c>
      <c r="E1396" t="str">
        <f t="shared" si="403"/>
        <v>162.467957931056+0.123296040606109i</v>
      </c>
      <c r="F1396" t="str">
        <f t="shared" si="404"/>
        <v>2.42492490749708-885.570866699297i</v>
      </c>
      <c r="G1396" t="str">
        <f t="shared" si="405"/>
        <v>0.999999992813042-0.0000847759279199947i</v>
      </c>
      <c r="H1396" t="str">
        <f t="shared" si="406"/>
        <v>1079.6601148013+35.4898795565169i</v>
      </c>
      <c r="I1396" t="str">
        <f t="shared" si="407"/>
        <v>96.0477181663021-2696.99900698594i</v>
      </c>
      <c r="K1396" t="str">
        <f t="shared" si="408"/>
        <v>0.011102612319847-0.000492121687003613i</v>
      </c>
      <c r="L1396" t="str">
        <f t="shared" si="409"/>
        <v>0.00015-1.67316329165563i</v>
      </c>
      <c r="M1396" t="str">
        <f t="shared" si="410"/>
        <v>0.0004-0.29526411029217i</v>
      </c>
      <c r="N1396">
        <f t="shared" si="411"/>
        <v>89.616330235835775</v>
      </c>
      <c r="O1396">
        <f t="shared" si="412"/>
        <v>44.634703204407707</v>
      </c>
      <c r="P1396" s="3">
        <f t="shared" si="413"/>
        <v>44.634703204407707</v>
      </c>
      <c r="Q1396" s="3">
        <f t="shared" si="414"/>
        <v>-90.383669764164225</v>
      </c>
      <c r="R1396">
        <f t="shared" si="415"/>
        <v>89.616330235835775</v>
      </c>
      <c r="S1396">
        <f t="shared" si="416"/>
        <v>0.16865635100799331</v>
      </c>
      <c r="T1396">
        <f t="shared" si="399"/>
        <v>44.634703204407707</v>
      </c>
    </row>
    <row r="1397" spans="1:20" x14ac:dyDescent="0.25">
      <c r="A1397">
        <f t="shared" si="400"/>
        <v>1063.7259632210873</v>
      </c>
      <c r="B1397">
        <f t="shared" si="417"/>
        <v>169.29724514182371</v>
      </c>
      <c r="C1397" t="str">
        <f t="shared" si="401"/>
        <v>-1.1417162956907-169.854472029365i</v>
      </c>
      <c r="D1397" t="str">
        <f t="shared" si="402"/>
        <v>3.4781248116781-94.0099841102456i</v>
      </c>
      <c r="E1397" t="str">
        <f t="shared" si="403"/>
        <v>162.467945952297+0.123765516687067i</v>
      </c>
      <c r="F1397" t="str">
        <f t="shared" si="404"/>
        <v>2.42492490736438-882.21843819948i</v>
      </c>
      <c r="G1397" t="str">
        <f t="shared" si="405"/>
        <v>0.999999992758317-0.0000850980764414337i</v>
      </c>
      <c r="H1397" t="str">
        <f t="shared" si="406"/>
        <v>1079.66779800579+35.6247849617966i</v>
      </c>
      <c r="I1397" t="str">
        <f t="shared" si="407"/>
        <v>96.0478800470411-2686.80649257914i</v>
      </c>
      <c r="K1397" t="str">
        <f t="shared" si="408"/>
        <v>0.0111024422050097-0.000493983980346968i</v>
      </c>
      <c r="L1397" t="str">
        <f t="shared" si="409"/>
        <v>0.00015-1.66682934016301i</v>
      </c>
      <c r="M1397" t="str">
        <f t="shared" si="410"/>
        <v>0.0004-0.294146354146414i</v>
      </c>
      <c r="N1397">
        <f t="shared" si="411"/>
        <v>89.614878906660621</v>
      </c>
      <c r="O1397">
        <f t="shared" si="412"/>
        <v>44.601735931524054</v>
      </c>
      <c r="P1397" s="3">
        <f t="shared" si="413"/>
        <v>44.601735931524054</v>
      </c>
      <c r="Q1397" s="3">
        <f t="shared" si="414"/>
        <v>-90.385121093339379</v>
      </c>
      <c r="R1397">
        <f t="shared" si="415"/>
        <v>89.614878906660621</v>
      </c>
      <c r="S1397">
        <f t="shared" si="416"/>
        <v>0.1692972451418237</v>
      </c>
      <c r="T1397">
        <f t="shared" si="399"/>
        <v>44.601735931524054</v>
      </c>
    </row>
    <row r="1398" spans="1:20" x14ac:dyDescent="0.25">
      <c r="A1398">
        <f t="shared" si="400"/>
        <v>1067.7681218813275</v>
      </c>
      <c r="B1398">
        <f t="shared" si="417"/>
        <v>169.94057467336265</v>
      </c>
      <c r="C1398" t="str">
        <f t="shared" si="401"/>
        <v>-1.14169336318963-169.210979255883i</v>
      </c>
      <c r="D1398" t="str">
        <f t="shared" si="402"/>
        <v>3.47812481024414-93.6541046750371i</v>
      </c>
      <c r="E1398" t="str">
        <f t="shared" si="403"/>
        <v>162.467933883008+0.124236787629709i</v>
      </c>
      <c r="F1398" t="str">
        <f t="shared" si="404"/>
        <v>2.42492490723067-878.878700708079i</v>
      </c>
      <c r="G1398" t="str">
        <f t="shared" si="405"/>
        <v>0.999999992703176-0.0000854214491272009i</v>
      </c>
      <c r="H1398" t="str">
        <f t="shared" si="406"/>
        <v>1079.67553978361+35.7602035090201i</v>
      </c>
      <c r="I1398" t="str">
        <f t="shared" si="407"/>
        <v>96.0480431595605-2676.65262895489i</v>
      </c>
      <c r="K1398" t="str">
        <f t="shared" si="408"/>
        <v>0.0111022708002557-0.000495853261748808i</v>
      </c>
      <c r="L1398" t="str">
        <f t="shared" si="409"/>
        <v>0.00015-1.66051936657005i</v>
      </c>
      <c r="M1398" t="str">
        <f t="shared" si="410"/>
        <v>0.0004-0.293032829394714i</v>
      </c>
      <c r="N1398">
        <f t="shared" si="411"/>
        <v>89.613422137963838</v>
      </c>
      <c r="O1398">
        <f t="shared" si="412"/>
        <v>44.568768480755551</v>
      </c>
      <c r="P1398" s="3">
        <f t="shared" si="413"/>
        <v>44.568768480755551</v>
      </c>
      <c r="Q1398" s="3">
        <f t="shared" si="414"/>
        <v>-90.386577862036162</v>
      </c>
      <c r="R1398">
        <f t="shared" si="415"/>
        <v>89.613422137963838</v>
      </c>
      <c r="S1398">
        <f t="shared" si="416"/>
        <v>0.16994057467336265</v>
      </c>
      <c r="T1398">
        <f t="shared" si="399"/>
        <v>44.568768480755551</v>
      </c>
    </row>
    <row r="1399" spans="1:20" x14ac:dyDescent="0.25">
      <c r="A1399">
        <f t="shared" si="400"/>
        <v>1071.8256407444767</v>
      </c>
      <c r="B1399">
        <f t="shared" si="417"/>
        <v>170.58634885712144</v>
      </c>
      <c r="C1399" t="str">
        <f t="shared" si="401"/>
        <v>-1.14167025681831-168.569920655265i</v>
      </c>
      <c r="D1399" t="str">
        <f t="shared" si="402"/>
        <v>3.47812480879925-93.2995724855663i</v>
      </c>
      <c r="E1399" t="str">
        <f t="shared" si="403"/>
        <v>162.467921722511+0.124709860378103i</v>
      </c>
      <c r="F1399" t="str">
        <f t="shared" si="404"/>
        <v>2.42492490709594-875.551606181846i</v>
      </c>
      <c r="G1399" t="str">
        <f t="shared" si="405"/>
        <v>0.999999992647615-0.0000857460506291201i</v>
      </c>
      <c r="H1399" t="str">
        <f t="shared" si="406"/>
        <v>1079.68334058184+35.8961371538536i</v>
      </c>
      <c r="I1399" t="str">
        <f t="shared" si="407"/>
        <v>96.0482075132244-2666.5372700484i</v>
      </c>
      <c r="K1399" t="str">
        <f t="shared" si="408"/>
        <v>0.0111020980958456-0.000497729556753968i</v>
      </c>
      <c r="L1399" t="str">
        <f t="shared" si="409"/>
        <v>0.00015-1.65423328010564i</v>
      </c>
      <c r="M1399" t="str">
        <f t="shared" si="410"/>
        <v>0.0004-0.291923520018643i</v>
      </c>
      <c r="N1399">
        <f t="shared" si="411"/>
        <v>89.611959909936132</v>
      </c>
      <c r="O1399">
        <f t="shared" si="412"/>
        <v>44.535800850757681</v>
      </c>
      <c r="P1399" s="3">
        <f t="shared" si="413"/>
        <v>44.535800850757681</v>
      </c>
      <c r="Q1399" s="3">
        <f t="shared" si="414"/>
        <v>-90.388040090063868</v>
      </c>
      <c r="R1399">
        <f t="shared" si="415"/>
        <v>89.611959909936132</v>
      </c>
      <c r="S1399">
        <f t="shared" si="416"/>
        <v>0.17058634885712143</v>
      </c>
      <c r="T1399">
        <f t="shared" si="399"/>
        <v>44.535800850757681</v>
      </c>
    </row>
    <row r="1400" spans="1:20" x14ac:dyDescent="0.25">
      <c r="A1400">
        <f t="shared" si="400"/>
        <v>1075.8985781793056</v>
      </c>
      <c r="B1400">
        <f t="shared" si="417"/>
        <v>171.23457698277849</v>
      </c>
      <c r="C1400" t="str">
        <f t="shared" si="401"/>
        <v>-1.14164697526421-167.931287005849i</v>
      </c>
      <c r="D1400" t="str">
        <f t="shared" si="402"/>
        <v>3.47812480734336-92.9463824417686i</v>
      </c>
      <c r="E1400" t="str">
        <f t="shared" si="403"/>
        <v>162.467909470121+0.125184741904088i</v>
      </c>
      <c r="F1400" t="str">
        <f t="shared" si="404"/>
        <v>2.42492490696017-872.237106759413i</v>
      </c>
      <c r="G1400" t="str">
        <f t="shared" si="405"/>
        <v>0.99999999259163-0.0000860718856166921i</v>
      </c>
      <c r="H1400" t="str">
        <f t="shared" si="406"/>
        <v>1079.69120085097+36.032587859461i</v>
      </c>
      <c r="I1400" t="str">
        <f t="shared" si="407"/>
        <v>96.048373117471-2656.46027034879i</v>
      </c>
      <c r="K1400" t="str">
        <f t="shared" si="408"/>
        <v>0.0111019240819669-0.000499612890992884i</v>
      </c>
      <c r="L1400" t="str">
        <f t="shared" si="409"/>
        <v>0.00015-1.64797099034235i</v>
      </c>
      <c r="M1400" t="str">
        <f t="shared" si="410"/>
        <v>0.0004-0.290818410060414i</v>
      </c>
      <c r="N1400">
        <f t="shared" si="411"/>
        <v>89.610492202702744</v>
      </c>
      <c r="O1400">
        <f t="shared" si="412"/>
        <v>44.502833040175524</v>
      </c>
      <c r="P1400" s="3">
        <f t="shared" si="413"/>
        <v>44.502833040175524</v>
      </c>
      <c r="Q1400" s="3">
        <f t="shared" si="414"/>
        <v>-90.389507797297256</v>
      </c>
      <c r="R1400">
        <f t="shared" si="415"/>
        <v>89.610492202702744</v>
      </c>
      <c r="S1400">
        <f t="shared" si="416"/>
        <v>0.1712345769827785</v>
      </c>
      <c r="T1400">
        <f t="shared" si="399"/>
        <v>44.502833040175524</v>
      </c>
    </row>
    <row r="1401" spans="1:20" x14ac:dyDescent="0.25">
      <c r="A1401">
        <f t="shared" si="400"/>
        <v>1079.9869927763868</v>
      </c>
      <c r="B1401">
        <f t="shared" si="417"/>
        <v>171.88526837531305</v>
      </c>
      <c r="C1401" t="str">
        <f t="shared" si="401"/>
        <v>-1.14162351720499-167.295069120862i</v>
      </c>
      <c r="D1401" t="str">
        <f t="shared" si="402"/>
        <v>3.47812480587639-92.5945294628869i</v>
      </c>
      <c r="E1401" t="str">
        <f t="shared" si="403"/>
        <v>162.467897125149+0.125661439207456i</v>
      </c>
      <c r="F1401" t="str">
        <f t="shared" si="404"/>
        <v>2.42492490682338-868.935154760594i</v>
      </c>
      <c r="G1401" t="str">
        <f t="shared" si="405"/>
        <v>0.99999999253522-0.0000863989587771618i</v>
      </c>
      <c r="H1401" t="str">
        <f t="shared" si="406"/>
        <v>1079.69912104494+36.1695575965328i</v>
      </c>
      <c r="I1401" t="str">
        <f t="shared" si="407"/>
        <v>96.0485399818113-2646.42148489703i</v>
      </c>
      <c r="K1401" t="str">
        <f t="shared" si="408"/>
        <v>0.0111017487487337-0.000501503290181799i</v>
      </c>
      <c r="L1401" t="str">
        <f t="shared" si="409"/>
        <v>0.00015-1.641732407195i</v>
      </c>
      <c r="M1401" t="str">
        <f t="shared" si="410"/>
        <v>0.0004-0.289717483622648i</v>
      </c>
      <c r="N1401">
        <f t="shared" si="411"/>
        <v>89.609018996323243</v>
      </c>
      <c r="O1401">
        <f t="shared" si="412"/>
        <v>44.469865047644177</v>
      </c>
      <c r="P1401" s="3">
        <f t="shared" si="413"/>
        <v>44.469865047644177</v>
      </c>
      <c r="Q1401" s="3">
        <f t="shared" si="414"/>
        <v>-90.390981003676757</v>
      </c>
      <c r="R1401">
        <f t="shared" si="415"/>
        <v>89.609018996323243</v>
      </c>
      <c r="S1401">
        <f t="shared" si="416"/>
        <v>0.17188526837531304</v>
      </c>
      <c r="T1401">
        <f t="shared" si="399"/>
        <v>44.469865047644177</v>
      </c>
    </row>
    <row r="1402" spans="1:20" x14ac:dyDescent="0.25">
      <c r="A1402">
        <f t="shared" si="400"/>
        <v>1084.0909433489371</v>
      </c>
      <c r="B1402">
        <f t="shared" si="417"/>
        <v>172.53843239513924</v>
      </c>
      <c r="C1402" t="str">
        <f t="shared" si="401"/>
        <v>-1.14159988130838-166.661257848281i</v>
      </c>
      <c r="D1402" t="str">
        <f t="shared" si="402"/>
        <v>3.47812480439825-92.2440084873977i</v>
      </c>
      <c r="E1402" t="str">
        <f t="shared" si="403"/>
        <v>162.4678846869+0.126139959315998i</v>
      </c>
      <c r="F1402" t="str">
        <f t="shared" si="404"/>
        <v>2.42492490668555-865.645702685697i</v>
      </c>
      <c r="G1402" t="str">
        <f t="shared" si="405"/>
        <v>0.99999999247838-0.0000867272748155854i</v>
      </c>
      <c r="H1402" t="str">
        <f t="shared" si="406"/>
        <v>1079.70710162118+36.3070483433136i</v>
      </c>
      <c r="I1402" t="str">
        <f t="shared" si="407"/>
        <v>96.0487081158244-2636.42076928384i</v>
      </c>
      <c r="K1402" t="str">
        <f t="shared" si="408"/>
        <v>0.0111015720861862-0.000503400780122949i</v>
      </c>
      <c r="L1402" t="str">
        <f t="shared" si="409"/>
        <v>0.00015-1.63551744091951i</v>
      </c>
      <c r="M1402" t="str">
        <f t="shared" si="410"/>
        <v>0.0004-0.288620724868149i</v>
      </c>
      <c r="N1402">
        <f t="shared" si="411"/>
        <v>89.607540270791446</v>
      </c>
      <c r="O1402">
        <f t="shared" si="412"/>
        <v>44.436896871788306</v>
      </c>
      <c r="P1402" s="3">
        <f t="shared" si="413"/>
        <v>44.436896871788306</v>
      </c>
      <c r="Q1402" s="3">
        <f t="shared" si="414"/>
        <v>-90.392459729208554</v>
      </c>
      <c r="R1402">
        <f t="shared" si="415"/>
        <v>89.607540270791446</v>
      </c>
      <c r="S1402">
        <f t="shared" si="416"/>
        <v>0.17253843239513925</v>
      </c>
      <c r="T1402">
        <f t="shared" si="399"/>
        <v>44.436896871788306</v>
      </c>
    </row>
    <row r="1403" spans="1:20" x14ac:dyDescent="0.25">
      <c r="A1403">
        <f t="shared" si="400"/>
        <v>1088.2104889336633</v>
      </c>
      <c r="B1403">
        <f t="shared" si="417"/>
        <v>173.19407843824078</v>
      </c>
      <c r="C1403" t="str">
        <f t="shared" si="401"/>
        <v>-1.14157606623234-166.029844070713i</v>
      </c>
      <c r="D1403" t="str">
        <f t="shared" si="402"/>
        <v>3.47812480290887-91.8948144729395i</v>
      </c>
      <c r="E1403" t="str">
        <f t="shared" si="403"/>
        <v>162.467872154677+0.126620309285607i</v>
      </c>
      <c r="F1403" t="str">
        <f t="shared" si="404"/>
        <v>2.42492490654669-862.368703214856i</v>
      </c>
      <c r="G1403" t="str">
        <f t="shared" si="405"/>
        <v>0.999999992421107-0.0000870568384548986i</v>
      </c>
      <c r="H1403" t="str">
        <f t="shared" si="406"/>
        <v>1079.71514304059+36.4450620856344i</v>
      </c>
      <c r="I1403" t="str">
        <f t="shared" si="407"/>
        <v>96.0488775291668-2626.45797964757i</v>
      </c>
      <c r="K1403" t="str">
        <f t="shared" si="408"/>
        <v>0.01110139408429-0.000505305386704767i</v>
      </c>
      <c r="L1403" t="str">
        <f t="shared" si="409"/>
        <v>0.00015-1.62932600211149i</v>
      </c>
      <c r="M1403" t="str">
        <f t="shared" si="410"/>
        <v>0.0004-0.287528118019674i</v>
      </c>
      <c r="N1403">
        <f t="shared" si="411"/>
        <v>89.606056006035217</v>
      </c>
      <c r="O1403">
        <f t="shared" si="412"/>
        <v>44.403928511222681</v>
      </c>
      <c r="P1403" s="3">
        <f t="shared" si="413"/>
        <v>44.403928511222681</v>
      </c>
      <c r="Q1403" s="3">
        <f t="shared" si="414"/>
        <v>-90.393943993964783</v>
      </c>
      <c r="R1403">
        <f t="shared" si="415"/>
        <v>89.606056006035217</v>
      </c>
      <c r="S1403">
        <f t="shared" si="416"/>
        <v>0.17319407843824078</v>
      </c>
      <c r="T1403">
        <f t="shared" si="399"/>
        <v>44.403928511222681</v>
      </c>
    </row>
    <row r="1404" spans="1:20" x14ac:dyDescent="0.25">
      <c r="A1404">
        <f t="shared" si="400"/>
        <v>1092.3456887916111</v>
      </c>
      <c r="B1404">
        <f t="shared" si="417"/>
        <v>173.8522159363061</v>
      </c>
      <c r="C1404" t="str">
        <f t="shared" si="401"/>
        <v>-1.14155207062425-165.400818705247i</v>
      </c>
      <c r="D1404" t="str">
        <f t="shared" si="402"/>
        <v>3.47812480140813-91.5469423962382i</v>
      </c>
      <c r="E1404" t="str">
        <f t="shared" si="403"/>
        <v>162.467859527773+0.127102496200654i</v>
      </c>
      <c r="F1404" t="str">
        <f t="shared" si="404"/>
        <v>2.42492490640674-859.104109207323i</v>
      </c>
      <c r="G1404" t="str">
        <f t="shared" si="405"/>
        <v>0.999999992363398-0.0000873876544359841i</v>
      </c>
      <c r="H1404" t="str">
        <f t="shared" si="406"/>
        <v>1079.7232457676+36.5836008169383i</v>
      </c>
      <c r="I1404" t="str">
        <f t="shared" si="407"/>
        <v>96.0490482315605-2616.53297267216i</v>
      </c>
      <c r="K1404" t="str">
        <f t="shared" si="408"/>
        <v>0.0111012147329358-0.000507217135902057i</v>
      </c>
      <c r="L1404" t="str">
        <f t="shared" si="409"/>
        <v>0.00015-1.62315800170501i</v>
      </c>
      <c r="M1404" t="str">
        <f t="shared" si="410"/>
        <v>0.0004-0.286439647359707i</v>
      </c>
      <c r="N1404">
        <f t="shared" si="411"/>
        <v>89.604566181916582</v>
      </c>
      <c r="O1404">
        <f t="shared" si="412"/>
        <v>44.37095996455119</v>
      </c>
      <c r="P1404" s="3">
        <f t="shared" si="413"/>
        <v>44.37095996455119</v>
      </c>
      <c r="Q1404" s="3">
        <f t="shared" si="414"/>
        <v>-90.395433818083418</v>
      </c>
      <c r="R1404">
        <f t="shared" si="415"/>
        <v>89.604566181916582</v>
      </c>
      <c r="S1404">
        <f t="shared" si="416"/>
        <v>0.17385221593630609</v>
      </c>
      <c r="T1404">
        <f t="shared" si="399"/>
        <v>44.37095996455119</v>
      </c>
    </row>
    <row r="1405" spans="1:20" x14ac:dyDescent="0.25">
      <c r="A1405">
        <f t="shared" si="400"/>
        <v>1096.4966024090193</v>
      </c>
      <c r="B1405">
        <f t="shared" si="417"/>
        <v>174.51285435686407</v>
      </c>
      <c r="C1405" t="str">
        <f t="shared" si="401"/>
        <v>-1.14152789312214-164.774172703338i</v>
      </c>
      <c r="D1405" t="str">
        <f t="shared" si="402"/>
        <v>3.47812479989596-91.2003872530378i</v>
      </c>
      <c r="E1405" t="str">
        <f t="shared" si="403"/>
        <v>162.467846805481+0.12758652717365i</v>
      </c>
      <c r="F1405" t="str">
        <f t="shared" si="404"/>
        <v>2.42492490626573-855.851873700823i</v>
      </c>
      <c r="G1405" t="str">
        <f t="shared" si="405"/>
        <v>0.999999992305249-0.0000877197275177402i</v>
      </c>
      <c r="H1405" t="str">
        <f t="shared" si="406"/>
        <v>1079.73141027025+36.7226665383164i</v>
      </c>
      <c r="I1405" t="str">
        <f t="shared" si="407"/>
        <v>96.0492202328127-2606.64560558522i</v>
      </c>
      <c r="K1405" t="str">
        <f t="shared" si="408"/>
        <v>0.0111010340219383-0.000509136053776215i</v>
      </c>
      <c r="L1405" t="str">
        <f t="shared" si="409"/>
        <v>0.00015-1.61701335097132i</v>
      </c>
      <c r="M1405" t="str">
        <f t="shared" si="410"/>
        <v>0.0004-0.285355297230232i</v>
      </c>
      <c r="N1405">
        <f t="shared" si="411"/>
        <v>89.6030707782311</v>
      </c>
      <c r="O1405">
        <f t="shared" si="412"/>
        <v>44.337991230367571</v>
      </c>
      <c r="P1405" s="3">
        <f t="shared" si="413"/>
        <v>44.337991230367571</v>
      </c>
      <c r="Q1405" s="3">
        <f t="shared" si="414"/>
        <v>-90.3969292217689</v>
      </c>
      <c r="R1405">
        <f t="shared" si="415"/>
        <v>89.6030707782311</v>
      </c>
      <c r="S1405">
        <f t="shared" si="416"/>
        <v>0.17451285435686406</v>
      </c>
      <c r="T1405">
        <f t="shared" si="399"/>
        <v>44.337991230367571</v>
      </c>
    </row>
    <row r="1406" spans="1:20" x14ac:dyDescent="0.25">
      <c r="A1406">
        <f t="shared" si="400"/>
        <v>1100.6632894981735</v>
      </c>
      <c r="B1406">
        <f t="shared" si="417"/>
        <v>175.17600320342015</v>
      </c>
      <c r="C1406" t="str">
        <f t="shared" si="401"/>
        <v>-1.14150353235325-164.149897050669i</v>
      </c>
      <c r="D1406" t="str">
        <f t="shared" si="402"/>
        <v>3.47812479837229-90.8551440580267i</v>
      </c>
      <c r="E1406" t="str">
        <f t="shared" si="403"/>
        <v>162.467833987084+0.128072409345831i</v>
      </c>
      <c r="F1406" t="str">
        <f t="shared" si="404"/>
        <v>2.42492490612366-852.611949910861i</v>
      </c>
      <c r="G1406" t="str">
        <f t="shared" si="405"/>
        <v>0.999999992246658-0.0000880530624771484i</v>
      </c>
      <c r="H1406" t="str">
        <f t="shared" si="406"/>
        <v>1079.73963702008+36.8622612585304i</v>
      </c>
      <c r="I1406" t="str">
        <f t="shared" si="407"/>
        <v>96.0493935427958-2596.7957361557i</v>
      </c>
      <c r="K1406" t="str">
        <f t="shared" si="408"/>
        <v>0.0111008519410364-0.000511062166475396i</v>
      </c>
      <c r="L1406" t="str">
        <f t="shared" si="409"/>
        <v>0.00015-1.61089196151755i</v>
      </c>
      <c r="M1406" t="str">
        <f t="shared" si="410"/>
        <v>0.0004-0.284275052032509i</v>
      </c>
      <c r="N1406">
        <f t="shared" si="411"/>
        <v>89.601569774708281</v>
      </c>
      <c r="O1406">
        <f t="shared" si="412"/>
        <v>44.305022307254909</v>
      </c>
      <c r="P1406" s="3">
        <f t="shared" si="413"/>
        <v>44.305022307254909</v>
      </c>
      <c r="Q1406" s="3">
        <f t="shared" si="414"/>
        <v>-90.398430225291719</v>
      </c>
      <c r="R1406">
        <f t="shared" si="415"/>
        <v>89.601569774708281</v>
      </c>
      <c r="S1406">
        <f t="shared" si="416"/>
        <v>0.17517600320342014</v>
      </c>
      <c r="T1406">
        <f t="shared" si="399"/>
        <v>44.305022307254909</v>
      </c>
    </row>
    <row r="1407" spans="1:20" x14ac:dyDescent="0.25">
      <c r="A1407">
        <f t="shared" si="400"/>
        <v>1104.8458099982668</v>
      </c>
      <c r="B1407">
        <f t="shared" si="417"/>
        <v>175.84167201559316</v>
      </c>
      <c r="C1407" t="str">
        <f t="shared" si="401"/>
        <v>-1.14147898693488-163.527982767023i</v>
      </c>
      <c r="D1407" t="str">
        <f t="shared" si="402"/>
        <v>3.47812479683698-90.5112078447643i</v>
      </c>
      <c r="E1407" t="str">
        <f t="shared" si="403"/>
        <v>162.467821071864+0.128560149886965i</v>
      </c>
      <c r="F1407" t="str">
        <f t="shared" si="404"/>
        <v>2.42492490598048-849.384291230033i</v>
      </c>
      <c r="G1407" t="str">
        <f t="shared" si="405"/>
        <v>0.999999992187621-0.0000883876641093434i</v>
      </c>
      <c r="H1407" t="str">
        <f t="shared" si="406"/>
        <v>1079.74792649228+37.0023869940478i</v>
      </c>
      <c r="I1407" t="str">
        <f t="shared" si="407"/>
        <v>96.0495681714601-2586.98322269199i</v>
      </c>
      <c r="K1407" t="str">
        <f t="shared" si="408"/>
        <v>0.0111006684798921-0.000512995500234723i</v>
      </c>
      <c r="L1407" t="str">
        <f t="shared" si="409"/>
        <v>0.00015-1.60479374528547i</v>
      </c>
      <c r="M1407" t="str">
        <f t="shared" si="410"/>
        <v>0.0004-0.283198896226847i</v>
      </c>
      <c r="N1407">
        <f t="shared" si="411"/>
        <v>89.600063151010986</v>
      </c>
      <c r="O1407">
        <f t="shared" si="412"/>
        <v>44.272053193785638</v>
      </c>
      <c r="P1407" s="3">
        <f t="shared" si="413"/>
        <v>44.272053193785638</v>
      </c>
      <c r="Q1407" s="3">
        <f t="shared" si="414"/>
        <v>-90.399936848989014</v>
      </c>
      <c r="R1407">
        <f t="shared" si="415"/>
        <v>89.600063151010986</v>
      </c>
      <c r="S1407">
        <f t="shared" si="416"/>
        <v>0.17584167201559317</v>
      </c>
      <c r="T1407">
        <f t="shared" si="399"/>
        <v>44.272053193785638</v>
      </c>
    </row>
    <row r="1408" spans="1:20" x14ac:dyDescent="0.25">
      <c r="A1408">
        <f t="shared" si="400"/>
        <v>1109.0442240762602</v>
      </c>
      <c r="B1408">
        <f t="shared" si="417"/>
        <v>176.50987036925241</v>
      </c>
      <c r="C1408" t="str">
        <f t="shared" si="401"/>
        <v>-1.14145425547382-162.908420906158i</v>
      </c>
      <c r="D1408" t="str">
        <f t="shared" si="402"/>
        <v>3.47812479529002-90.1685736656143i</v>
      </c>
      <c r="E1408" t="str">
        <f t="shared" si="403"/>
        <v>162.467808059094+0.129049755995677i</v>
      </c>
      <c r="F1408" t="str">
        <f t="shared" si="404"/>
        <v>2.42492490583624-846.1688512274i</v>
      </c>
      <c r="G1408" t="str">
        <f t="shared" si="405"/>
        <v>0.999999992128134-0.000088723537227681i</v>
      </c>
      <c r="H1408" t="str">
        <f t="shared" si="406"/>
        <v>1079.75627916569+37.1430457690698i</v>
      </c>
      <c r="I1408" t="str">
        <f t="shared" si="407"/>
        <v>96.0497441288333-2577.20792404004i</v>
      </c>
      <c r="K1408" t="str">
        <f t="shared" si="408"/>
        <v>0.0111004836280901-0.000514936081376465i</v>
      </c>
      <c r="L1408" t="str">
        <f t="shared" si="409"/>
        <v>0.00015-1.59871861455017i</v>
      </c>
      <c r="M1408" t="str">
        <f t="shared" si="410"/>
        <v>0.0004-0.282126814332383i</v>
      </c>
      <c r="N1408">
        <f t="shared" si="411"/>
        <v>89.59855088673568</v>
      </c>
      <c r="O1408">
        <f t="shared" si="412"/>
        <v>44.239083888521655</v>
      </c>
      <c r="P1408" s="3">
        <f t="shared" si="413"/>
        <v>44.239083888521655</v>
      </c>
      <c r="Q1408" s="3">
        <f t="shared" si="414"/>
        <v>-90.40144911326432</v>
      </c>
      <c r="R1408">
        <f t="shared" si="415"/>
        <v>89.59855088673568</v>
      </c>
      <c r="S1408">
        <f t="shared" si="416"/>
        <v>0.17650987036925242</v>
      </c>
      <c r="T1408">
        <f t="shared" si="399"/>
        <v>44.239083888521655</v>
      </c>
    </row>
    <row r="1409" spans="1:20" x14ac:dyDescent="0.25">
      <c r="A1409">
        <f t="shared" si="400"/>
        <v>1113.25859212775</v>
      </c>
      <c r="B1409">
        <f t="shared" si="417"/>
        <v>177.18060787665559</v>
      </c>
      <c r="C1409" t="str">
        <f t="shared" si="401"/>
        <v>-1.14142933656655-162.291202555669i</v>
      </c>
      <c r="D1409" t="str">
        <f t="shared" si="402"/>
        <v>3.47812479373127-89.827236591668i</v>
      </c>
      <c r="E1409" t="str">
        <f t="shared" si="403"/>
        <v>162.467794948045+0.129541234899484i</v>
      </c>
      <c r="F1409" t="str">
        <f t="shared" si="404"/>
        <v>2.4249249056909-842.965583647769i</v>
      </c>
      <c r="G1409" t="str">
        <f t="shared" si="405"/>
        <v>0.999999992068194-0.0000890606866638079i</v>
      </c>
      <c r="H1409" t="str">
        <f t="shared" si="406"/>
        <v>1079.7646955228+37.284239615562i</v>
      </c>
      <c r="I1409" t="str">
        <f t="shared" si="407"/>
        <v>96.0499214250168-2567.46969958103i</v>
      </c>
      <c r="K1409" t="str">
        <f t="shared" si="408"/>
        <v>0.0111002973751372-0.000516883936310233i</v>
      </c>
      <c r="L1409" t="str">
        <f t="shared" si="409"/>
        <v>0.00015-1.59266648191888i</v>
      </c>
      <c r="M1409" t="str">
        <f t="shared" si="410"/>
        <v>0.0004-0.281058790926861i</v>
      </c>
      <c r="N1409">
        <f t="shared" si="411"/>
        <v>89.597032961412026</v>
      </c>
      <c r="O1409">
        <f t="shared" si="412"/>
        <v>44.206114390013809</v>
      </c>
      <c r="P1409" s="3">
        <f t="shared" si="413"/>
        <v>44.206114390013809</v>
      </c>
      <c r="Q1409" s="3">
        <f t="shared" si="414"/>
        <v>-90.402967038587974</v>
      </c>
      <c r="R1409">
        <f t="shared" si="415"/>
        <v>89.597032961412026</v>
      </c>
      <c r="S1409">
        <f t="shared" si="416"/>
        <v>0.1771806078766556</v>
      </c>
      <c r="T1409">
        <f t="shared" si="399"/>
        <v>44.206114390013809</v>
      </c>
    </row>
    <row r="1410" spans="1:20" x14ac:dyDescent="0.25">
      <c r="A1410">
        <f t="shared" si="400"/>
        <v>1117.4889747778354</v>
      </c>
      <c r="B1410">
        <f t="shared" si="417"/>
        <v>177.85389418658687</v>
      </c>
      <c r="C1410" t="str">
        <f t="shared" si="401"/>
        <v>-1.14140422879896-161.676318836868i</v>
      </c>
      <c r="D1410" t="str">
        <f t="shared" si="402"/>
        <v>3.47812479216063-89.4871917126769i</v>
      </c>
      <c r="E1410" t="str">
        <f t="shared" si="403"/>
        <v>162.467781737978+0.130034593854963i</v>
      </c>
      <c r="F1410" t="str">
        <f t="shared" si="404"/>
        <v>2.42492490554443-839.77444241106i</v>
      </c>
      <c r="G1410" t="str">
        <f t="shared" si="405"/>
        <v>0.999999992007798-0.000089399117267731i</v>
      </c>
      <c r="H1410" t="str">
        <f t="shared" si="406"/>
        <v>1079.77317604978+37.4259705732846i</v>
      </c>
      <c r="I1410" t="str">
        <f t="shared" si="407"/>
        <v>96.0501000701892-2557.76840922951i</v>
      </c>
      <c r="K1410" t="str">
        <f t="shared" si="408"/>
        <v>0.0111001097104618-0.000518839091533168i</v>
      </c>
      <c r="L1410" t="str">
        <f t="shared" si="409"/>
        <v>0.00015-1.58663726032963i</v>
      </c>
      <c r="M1410" t="str">
        <f t="shared" si="410"/>
        <v>0.0004-0.279994810646405i</v>
      </c>
      <c r="N1410">
        <f t="shared" si="411"/>
        <v>89.59550935450288</v>
      </c>
      <c r="O1410">
        <f t="shared" si="412"/>
        <v>44.173144696802218</v>
      </c>
      <c r="P1410" s="3">
        <f t="shared" si="413"/>
        <v>44.173144696802218</v>
      </c>
      <c r="Q1410" s="3">
        <f t="shared" si="414"/>
        <v>-90.40449064549712</v>
      </c>
      <c r="R1410">
        <f t="shared" si="415"/>
        <v>89.59550935450288</v>
      </c>
      <c r="S1410">
        <f t="shared" si="416"/>
        <v>0.17785389418658687</v>
      </c>
      <c r="T1410">
        <f t="shared" si="399"/>
        <v>44.173144696802218</v>
      </c>
    </row>
    <row r="1411" spans="1:20" x14ac:dyDescent="0.25">
      <c r="A1411">
        <f t="shared" si="400"/>
        <v>1121.7354328819913</v>
      </c>
      <c r="B1411">
        <f t="shared" si="417"/>
        <v>178.52973898449591</v>
      </c>
      <c r="C1411" t="str">
        <f t="shared" si="401"/>
        <v>-1.14137893074649-161.063760904658i</v>
      </c>
      <c r="D1411" t="str">
        <f t="shared" si="402"/>
        <v>3.47812479057807-89.1484341369824i</v>
      </c>
      <c r="E1411" t="str">
        <f t="shared" si="403"/>
        <v>162.467768428154+0.130529840147722i</v>
      </c>
      <c r="F1411" t="str">
        <f t="shared" si="404"/>
        <v>2.42492490539687-836.595381611646i</v>
      </c>
      <c r="G1411" t="str">
        <f t="shared" si="405"/>
        <v>0.999999991946942-0.0000897388339078872i</v>
      </c>
      <c r="H1411" t="str">
        <f t="shared" si="406"/>
        <v>1079.78172123653+37.5682406898221i</v>
      </c>
      <c r="I1411" t="str">
        <f t="shared" si="407"/>
        <v>96.0502800746063-2548.1039134314i</v>
      </c>
      <c r="K1411" t="str">
        <f t="shared" si="408"/>
        <v>0.0110999206234134-0.000520801573630129i</v>
      </c>
      <c r="L1411" t="str">
        <f t="shared" si="409"/>
        <v>0.00015-1.58063086305004i</v>
      </c>
      <c r="M1411" t="str">
        <f t="shared" si="410"/>
        <v>0.0004-0.278934858185301i</v>
      </c>
      <c r="N1411">
        <f t="shared" si="411"/>
        <v>89.593980045404109</v>
      </c>
      <c r="O1411">
        <f t="shared" si="412"/>
        <v>44.140174807416273</v>
      </c>
      <c r="P1411" s="3">
        <f t="shared" si="413"/>
        <v>44.140174807416273</v>
      </c>
      <c r="Q1411" s="3">
        <f t="shared" si="414"/>
        <v>-90.406019954595891</v>
      </c>
      <c r="R1411">
        <f t="shared" si="415"/>
        <v>89.593980045404109</v>
      </c>
      <c r="S1411">
        <f t="shared" si="416"/>
        <v>0.17852973898449589</v>
      </c>
      <c r="T1411">
        <f t="shared" si="399"/>
        <v>44.140174807416273</v>
      </c>
    </row>
    <row r="1412" spans="1:20" x14ac:dyDescent="0.25">
      <c r="A1412">
        <f t="shared" si="400"/>
        <v>1125.9980275269429</v>
      </c>
      <c r="B1412">
        <f t="shared" si="417"/>
        <v>179.208151992637</v>
      </c>
      <c r="C1412" t="str">
        <f t="shared" si="401"/>
        <v>-1.14135344097392-160.453519947393i</v>
      </c>
      <c r="D1412" t="str">
        <f t="shared" si="402"/>
        <v>3.47812478898345-88.8109589914419i</v>
      </c>
      <c r="E1412" t="str">
        <f t="shared" si="403"/>
        <v>162.467755017825+0.131026981092858i</v>
      </c>
      <c r="F1412" t="str">
        <f t="shared" si="404"/>
        <v>2.42492490524818-833.428355517657i</v>
      </c>
      <c r="G1412" t="str">
        <f t="shared" si="405"/>
        <v>0.999999991885622-0.0000900798414712135i</v>
      </c>
      <c r="H1412" t="str">
        <f t="shared" si="406"/>
        <v>1079.79033157672+37.7110520206171i</v>
      </c>
      <c r="I1412" t="str">
        <f t="shared" si="407"/>
        <v>96.0504614486046-2538.47607316193i</v>
      </c>
      <c r="K1412" t="str">
        <f t="shared" si="408"/>
        <v>0.0110997301032616-0.000522771409273882i</v>
      </c>
      <c r="L1412" t="str">
        <f t="shared" si="409"/>
        <v>0.00015-1.57464720367607i</v>
      </c>
      <c r="M1412" t="str">
        <f t="shared" si="410"/>
        <v>0.0004-0.277878918295777i</v>
      </c>
      <c r="N1412">
        <f t="shared" si="411"/>
        <v>89.59244501344449</v>
      </c>
      <c r="O1412">
        <f t="shared" si="412"/>
        <v>44.107204720373886</v>
      </c>
      <c r="P1412" s="3">
        <f t="shared" si="413"/>
        <v>44.107204720373886</v>
      </c>
      <c r="Q1412" s="3">
        <f t="shared" si="414"/>
        <v>-90.40755498655551</v>
      </c>
      <c r="R1412">
        <f t="shared" si="415"/>
        <v>89.59244501344449</v>
      </c>
      <c r="S1412">
        <f t="shared" si="416"/>
        <v>0.17920815199263701</v>
      </c>
      <c r="T1412">
        <f t="shared" si="399"/>
        <v>44.107204720373886</v>
      </c>
    </row>
    <row r="1413" spans="1:20" x14ac:dyDescent="0.25">
      <c r="A1413">
        <f t="shared" si="400"/>
        <v>1130.2768200315454</v>
      </c>
      <c r="B1413">
        <f t="shared" si="417"/>
        <v>179.88914297020904</v>
      </c>
      <c r="C1413" t="str">
        <f t="shared" si="401"/>
        <v>-1.14132775803525-159.845587186769i</v>
      </c>
      <c r="D1413" t="str">
        <f t="shared" si="402"/>
        <v>3.47812478737665-88.4747614213618i</v>
      </c>
      <c r="E1413" t="str">
        <f t="shared" si="403"/>
        <v>162.46774150624+0.131526024034684i</v>
      </c>
      <c r="F1413" t="str">
        <f t="shared" si="404"/>
        <v>2.42492490509834-830.273318570359i</v>
      </c>
      <c r="G1413" t="str">
        <f t="shared" si="405"/>
        <v>0.999999991823836-0.0000904221448632173i</v>
      </c>
      <c r="H1413" t="str">
        <f t="shared" si="406"/>
        <v>1079.79900756776+37.8544066289953i</v>
      </c>
      <c r="I1413" t="str">
        <f t="shared" si="407"/>
        <v>96.0506442025923-2528.8847499236i</v>
      </c>
      <c r="K1413" t="str">
        <f t="shared" si="408"/>
        <v>0.0110995381391962-0.000524748625225279i</v>
      </c>
      <c r="L1413" t="str">
        <f t="shared" si="409"/>
        <v>0.00015-1.56868619613077i</v>
      </c>
      <c r="M1413" t="str">
        <f t="shared" si="410"/>
        <v>0.0004-0.276826975787783i</v>
      </c>
      <c r="N1413">
        <f t="shared" si="411"/>
        <v>89.590904237885596</v>
      </c>
      <c r="O1413">
        <f t="shared" si="412"/>
        <v>44.074234434182372</v>
      </c>
      <c r="P1413" s="3">
        <f t="shared" si="413"/>
        <v>44.074234434182372</v>
      </c>
      <c r="Q1413" s="3">
        <f t="shared" si="414"/>
        <v>-90.409095762114404</v>
      </c>
      <c r="R1413">
        <f t="shared" si="415"/>
        <v>89.590904237885596</v>
      </c>
      <c r="S1413">
        <f t="shared" si="416"/>
        <v>0.17988914297020903</v>
      </c>
      <c r="T1413">
        <f t="shared" si="399"/>
        <v>44.074234434182372</v>
      </c>
    </row>
    <row r="1414" spans="1:20" x14ac:dyDescent="0.25">
      <c r="A1414">
        <f t="shared" si="400"/>
        <v>1134.5718719476654</v>
      </c>
      <c r="B1414">
        <f t="shared" si="417"/>
        <v>180.57272171349584</v>
      </c>
      <c r="C1414" t="str">
        <f t="shared" si="401"/>
        <v>-1.14130188047361-159.239953877682i</v>
      </c>
      <c r="D1414" t="str">
        <f t="shared" si="402"/>
        <v>3.47812478575764-88.1398365904284i</v>
      </c>
      <c r="E1414" t="str">
        <f t="shared" si="403"/>
        <v>162.467727892639+0.132026976347254i</v>
      </c>
      <c r="F1414" t="str">
        <f t="shared" si="404"/>
        <v>2.42492490494736-827.130225383496i</v>
      </c>
      <c r="G1414" t="str">
        <f t="shared" si="405"/>
        <v>0.999999991761579-0.0000907657490080467i</v>
      </c>
      <c r="H1414" t="str">
        <f t="shared" si="406"/>
        <v>1079.8077497109+37.9983065862014i</v>
      </c>
      <c r="I1414" t="str">
        <f t="shared" si="407"/>
        <v>96.0508283470626-2519.32980574437i</v>
      </c>
      <c r="K1414" t="str">
        <f t="shared" si="408"/>
        <v>0.011099344720326-0.000526733248333448i</v>
      </c>
      <c r="L1414" t="str">
        <f t="shared" si="409"/>
        <v>0.00015-1.56274775466305i</v>
      </c>
      <c r="M1414" t="str">
        <f t="shared" si="410"/>
        <v>0.0004-0.275779015528774i</v>
      </c>
      <c r="N1414">
        <f t="shared" si="411"/>
        <v>89.58935769792167</v>
      </c>
      <c r="O1414">
        <f t="shared" si="412"/>
        <v>44.041263947337498</v>
      </c>
      <c r="P1414" s="3">
        <f t="shared" si="413"/>
        <v>44.041263947337498</v>
      </c>
      <c r="Q1414" s="3">
        <f t="shared" si="414"/>
        <v>-90.41064230207833</v>
      </c>
      <c r="R1414">
        <f t="shared" si="415"/>
        <v>89.58935769792167</v>
      </c>
      <c r="S1414">
        <f t="shared" si="416"/>
        <v>0.18057272171349584</v>
      </c>
      <c r="T1414">
        <f t="shared" si="399"/>
        <v>44.041263947337498</v>
      </c>
    </row>
    <row r="1415" spans="1:20" x14ac:dyDescent="0.25">
      <c r="A1415">
        <f t="shared" si="400"/>
        <v>1138.8832450610664</v>
      </c>
      <c r="B1415">
        <f t="shared" si="417"/>
        <v>181.25889805600713</v>
      </c>
      <c r="C1415" t="str">
        <f t="shared" si="401"/>
        <v>-1.14127580682148-158.636611308111i</v>
      </c>
      <c r="D1415" t="str">
        <f t="shared" si="402"/>
        <v>3.47812478412631-87.8061796806352i</v>
      </c>
      <c r="E1415" t="str">
        <f t="shared" si="403"/>
        <v>162.467714176259+0.132529845434145i</v>
      </c>
      <c r="F1415" t="str">
        <f t="shared" si="404"/>
        <v>2.42492490479525-823.999030742614i</v>
      </c>
      <c r="G1415" t="str">
        <f t="shared" si="405"/>
        <v>0.999999991698848-0.0000911106588485619i</v>
      </c>
      <c r="H1415" t="str">
        <f t="shared" si="406"/>
        <v>1079.81655851123+38.1427539714287i</v>
      </c>
      <c r="I1415" t="str">
        <f t="shared" si="407"/>
        <v>96.0510138925879-2509.8111031755i</v>
      </c>
      <c r="K1415" t="str">
        <f t="shared" si="408"/>
        <v>0.0110991498356784-0.000528725305535979i</v>
      </c>
      <c r="L1415" t="str">
        <f t="shared" si="409"/>
        <v>0.00015-1.55683179384644i</v>
      </c>
      <c r="M1415" t="str">
        <f t="shared" si="410"/>
        <v>0.0004-0.274735022443489i</v>
      </c>
      <c r="N1415">
        <f t="shared" si="411"/>
        <v>89.587805372679398</v>
      </c>
      <c r="O1415">
        <f t="shared" si="412"/>
        <v>44.00829325832386</v>
      </c>
      <c r="P1415" s="3">
        <f t="shared" si="413"/>
        <v>44.00829325832386</v>
      </c>
      <c r="Q1415" s="3">
        <f t="shared" si="414"/>
        <v>-90.412194627320602</v>
      </c>
      <c r="R1415">
        <f t="shared" si="415"/>
        <v>89.587805372679398</v>
      </c>
      <c r="S1415">
        <f t="shared" si="416"/>
        <v>0.18125889805600712</v>
      </c>
      <c r="T1415">
        <f t="shared" si="399"/>
        <v>44.00829325832386</v>
      </c>
    </row>
    <row r="1416" spans="1:20" x14ac:dyDescent="0.25">
      <c r="A1416">
        <f t="shared" si="400"/>
        <v>1143.2110013922984</v>
      </c>
      <c r="B1416">
        <f t="shared" si="417"/>
        <v>181.94768186861995</v>
      </c>
      <c r="C1416" t="str">
        <f t="shared" si="401"/>
        <v>-1.14124953560018-158.035550798992i</v>
      </c>
      <c r="D1416" t="str">
        <f t="shared" si="402"/>
        <v>3.47812478248256-87.4737858922154i</v>
      </c>
      <c r="E1416" t="str">
        <f t="shared" si="403"/>
        <v>162.467700356331+0.133034638728881i</v>
      </c>
      <c r="F1416" t="str">
        <f t="shared" si="404"/>
        <v>2.42492490464197-820.879689604427i</v>
      </c>
      <c r="G1416" t="str">
        <f t="shared" si="405"/>
        <v>0.999999991635639-0.0000914568793464055i</v>
      </c>
      <c r="H1416" t="str">
        <f t="shared" si="406"/>
        <v>1079.82543447767+38.2877508718492i</v>
      </c>
      <c r="I1416" t="str">
        <f t="shared" si="407"/>
        <v>96.0512008498193-2500.32850528956i</v>
      </c>
      <c r="K1416" t="str">
        <f t="shared" si="408"/>
        <v>0.011098953474199-0.000530724823859108i</v>
      </c>
      <c r="L1416" t="str">
        <f t="shared" si="409"/>
        <v>0.00015-1.55093822857784i</v>
      </c>
      <c r="M1416" t="str">
        <f t="shared" si="410"/>
        <v>0.0004-0.273694981513736i</v>
      </c>
      <c r="N1416">
        <f t="shared" si="411"/>
        <v>89.586247241217919</v>
      </c>
      <c r="O1416">
        <f t="shared" si="412"/>
        <v>43.975322365614844</v>
      </c>
      <c r="P1416" s="3">
        <f t="shared" si="413"/>
        <v>43.975322365614844</v>
      </c>
      <c r="Q1416" s="3">
        <f t="shared" si="414"/>
        <v>-90.413752758782081</v>
      </c>
      <c r="R1416">
        <f t="shared" si="415"/>
        <v>89.586247241217919</v>
      </c>
      <c r="S1416">
        <f t="shared" si="416"/>
        <v>0.18194768186861995</v>
      </c>
      <c r="T1416">
        <f t="shared" si="399"/>
        <v>43.975322365614844</v>
      </c>
    </row>
    <row r="1417" spans="1:20" x14ac:dyDescent="0.25">
      <c r="A1417">
        <f t="shared" si="400"/>
        <v>1147.5552031975892</v>
      </c>
      <c r="B1417">
        <f t="shared" si="417"/>
        <v>182.63908305972072</v>
      </c>
      <c r="C1417" t="str">
        <f t="shared" si="401"/>
        <v>-1.14122306532012-157.436763704088i</v>
      </c>
      <c r="D1417" t="str">
        <f t="shared" si="402"/>
        <v>3.47812478082629-87.1426504435726i</v>
      </c>
      <c r="E1417" t="str">
        <f t="shared" si="403"/>
        <v>162.467686432081+0.133541363694816i</v>
      </c>
      <c r="F1417" t="str">
        <f t="shared" si="404"/>
        <v>2.42492490448753-817.772157096162i</v>
      </c>
      <c r="G1417" t="str">
        <f t="shared" si="405"/>
        <v>0.999999991571949-0.0000918044154820748i</v>
      </c>
      <c r="H1417" t="str">
        <f t="shared" si="406"/>
        <v>1079.83437812309+38.4332993826453i</v>
      </c>
      <c r="I1417" t="str">
        <f t="shared" si="407"/>
        <v>96.051389229489-2490.88187567862i</v>
      </c>
      <c r="K1417" t="str">
        <f t="shared" si="408"/>
        <v>0.0110987556247507-0.00053273183041789i</v>
      </c>
      <c r="L1417" t="str">
        <f t="shared" si="409"/>
        <v>0.00015-1.54506697407635i</v>
      </c>
      <c r="M1417" t="str">
        <f t="shared" si="410"/>
        <v>0.0004-0.272658877778179i</v>
      </c>
      <c r="N1417">
        <f t="shared" si="411"/>
        <v>89.58468328252863</v>
      </c>
      <c r="O1417">
        <f t="shared" si="412"/>
        <v>43.942351267672137</v>
      </c>
      <c r="P1417" s="3">
        <f t="shared" si="413"/>
        <v>43.942351267672137</v>
      </c>
      <c r="Q1417" s="3">
        <f t="shared" si="414"/>
        <v>-90.41531671747137</v>
      </c>
      <c r="R1417">
        <f t="shared" si="415"/>
        <v>89.58468328252863</v>
      </c>
      <c r="S1417">
        <f t="shared" si="416"/>
        <v>0.18263908305972071</v>
      </c>
      <c r="T1417">
        <f t="shared" si="399"/>
        <v>43.942351267672137</v>
      </c>
    </row>
    <row r="1418" spans="1:20" x14ac:dyDescent="0.25">
      <c r="A1418">
        <f t="shared" si="400"/>
        <v>1151.91591296974</v>
      </c>
      <c r="B1418">
        <f t="shared" si="417"/>
        <v>183.33311157534766</v>
      </c>
      <c r="C1418" t="str">
        <f t="shared" si="401"/>
        <v>-1.14119639448048-156.840241409873i</v>
      </c>
      <c r="D1418" t="str">
        <f t="shared" si="402"/>
        <v>3.47812477915741-86.8127685712123i</v>
      </c>
      <c r="E1418" t="str">
        <f t="shared" si="403"/>
        <v>162.467672402728+0.134050027825387i</v>
      </c>
      <c r="F1418" t="str">
        <f t="shared" si="404"/>
        <v>2.42492490433192-814.676388514924i</v>
      </c>
      <c r="G1418" t="str">
        <f t="shared" si="405"/>
        <v>0.999999991507774-0.0000921532722549928i</v>
      </c>
      <c r="H1418" t="str">
        <f t="shared" si="406"/>
        <v>1079.84338996422+38.5794016070403i</v>
      </c>
      <c r="I1418" t="str">
        <f t="shared" si="407"/>
        <v>96.0515790424086-2481.47107845207i</v>
      </c>
      <c r="K1418" t="str">
        <f t="shared" si="408"/>
        <v>0.0110985562761135-0.00053474635241639i</v>
      </c>
      <c r="L1418" t="str">
        <f t="shared" si="409"/>
        <v>0.00015-1.539217945882i</v>
      </c>
      <c r="M1418" t="str">
        <f t="shared" si="410"/>
        <v>0.0004-0.271626696332117i</v>
      </c>
      <c r="N1418">
        <f t="shared" si="411"/>
        <v>89.583113475535114</v>
      </c>
      <c r="O1418">
        <f t="shared" si="412"/>
        <v>43.909379962946211</v>
      </c>
      <c r="P1418" s="3">
        <f t="shared" si="413"/>
        <v>43.909379962946211</v>
      </c>
      <c r="Q1418" s="3">
        <f t="shared" si="414"/>
        <v>-90.416886524464886</v>
      </c>
      <c r="R1418">
        <f t="shared" si="415"/>
        <v>89.583113475535114</v>
      </c>
      <c r="S1418">
        <f t="shared" si="416"/>
        <v>0.18333311157534765</v>
      </c>
      <c r="T1418">
        <f t="shared" si="399"/>
        <v>43.909379962946211</v>
      </c>
    </row>
    <row r="1419" spans="1:20" x14ac:dyDescent="0.25">
      <c r="A1419">
        <f t="shared" si="400"/>
        <v>1156.2931934390253</v>
      </c>
      <c r="B1419">
        <f t="shared" si="417"/>
        <v>184.02977739933399</v>
      </c>
      <c r="C1419" t="str">
        <f t="shared" si="401"/>
        <v>-1.14116952156927-156.245975335399i</v>
      </c>
      <c r="D1419" t="str">
        <f t="shared" si="402"/>
        <v>3.4781247774758-86.4841355296727i</v>
      </c>
      <c r="E1419" t="str">
        <f t="shared" si="403"/>
        <v>162.467658267485+0.13456063864442i</v>
      </c>
      <c r="F1419" t="str">
        <f t="shared" si="404"/>
        <v>2.4249249041751-811.592339327036i</v>
      </c>
      <c r="G1419" t="str">
        <f t="shared" si="405"/>
        <v>0.999999991443111-0.0000925034546835802i</v>
      </c>
      <c r="H1419" t="str">
        <f t="shared" si="406"/>
        <v>1079.85247052182+38.7260596563327i</v>
      </c>
      <c r="I1419" t="str">
        <f t="shared" si="407"/>
        <v>96.0517702994755-2472.09597823495i</v>
      </c>
      <c r="K1419" t="str">
        <f t="shared" si="408"/>
        <v>0.0110983554169833-0.000536768417147859i</v>
      </c>
      <c r="L1419" t="str">
        <f t="shared" si="409"/>
        <v>0.00015-1.53339105985455i</v>
      </c>
      <c r="M1419" t="str">
        <f t="shared" si="410"/>
        <v>0.0004-0.270598422327273i</v>
      </c>
      <c r="N1419">
        <f t="shared" si="411"/>
        <v>89.581537799092914</v>
      </c>
      <c r="O1419">
        <f t="shared" si="412"/>
        <v>43.876408449875662</v>
      </c>
      <c r="P1419" s="3">
        <f t="shared" si="413"/>
        <v>43.876408449875662</v>
      </c>
      <c r="Q1419" s="3">
        <f t="shared" si="414"/>
        <v>-90.418462200907086</v>
      </c>
      <c r="R1419">
        <f t="shared" si="415"/>
        <v>89.581537799092914</v>
      </c>
      <c r="S1419">
        <f t="shared" si="416"/>
        <v>0.18402977739933399</v>
      </c>
      <c r="T1419">
        <f t="shared" si="399"/>
        <v>43.876408449875662</v>
      </c>
    </row>
    <row r="1420" spans="1:20" x14ac:dyDescent="0.25">
      <c r="A1420">
        <f t="shared" si="400"/>
        <v>1160.6871075740935</v>
      </c>
      <c r="B1420">
        <f t="shared" si="417"/>
        <v>184.72909055345147</v>
      </c>
      <c r="C1420" t="str">
        <f t="shared" si="401"/>
        <v>-1.14114244506326-155.653956932182i</v>
      </c>
      <c r="D1420" t="str">
        <f t="shared" si="402"/>
        <v>3.47812477578143-86.1567465914584i</v>
      </c>
      <c r="E1420" t="str">
        <f t="shared" si="403"/>
        <v>162.467644025561+0.135073203705788i</v>
      </c>
      <c r="F1420" t="str">
        <f t="shared" si="404"/>
        <v>2.42492490401713-808.519965167431i</v>
      </c>
      <c r="G1420" t="str">
        <f t="shared" si="405"/>
        <v>0.999999991377955-0.0000928549678053278i</v>
      </c>
      <c r="H1420" t="str">
        <f t="shared" si="406"/>
        <v>1079.86162032057+38.8732756499236i</v>
      </c>
      <c r="I1420" t="str">
        <f t="shared" si="407"/>
        <v>96.0519630116673-2462.75644016571i</v>
      </c>
      <c r="K1420" t="str">
        <f t="shared" si="408"/>
        <v>0.0110981530359719-0.00053879805199491i</v>
      </c>
      <c r="L1420" t="str">
        <f t="shared" si="409"/>
        <v>0.00015-1.5275862321723i</v>
      </c>
      <c r="M1420" t="str">
        <f t="shared" si="410"/>
        <v>0.0004-0.269574040971582i</v>
      </c>
      <c r="N1420">
        <f t="shared" si="411"/>
        <v>89.579956231989527</v>
      </c>
      <c r="O1420">
        <f t="shared" si="412"/>
        <v>43.843436726887703</v>
      </c>
      <c r="P1420" s="3">
        <f t="shared" si="413"/>
        <v>43.843436726887703</v>
      </c>
      <c r="Q1420" s="3">
        <f t="shared" si="414"/>
        <v>-90.420043768010473</v>
      </c>
      <c r="R1420">
        <f t="shared" si="415"/>
        <v>89.579956231989527</v>
      </c>
      <c r="S1420">
        <f t="shared" si="416"/>
        <v>0.18472909055345146</v>
      </c>
      <c r="T1420">
        <f t="shared" si="399"/>
        <v>43.843436726887703</v>
      </c>
    </row>
    <row r="1421" spans="1:20" x14ac:dyDescent="0.25">
      <c r="A1421">
        <f t="shared" si="400"/>
        <v>1165.0977185828751</v>
      </c>
      <c r="B1421">
        <f t="shared" si="417"/>
        <v>185.43106109755459</v>
      </c>
      <c r="C1421" t="str">
        <f t="shared" si="401"/>
        <v>-1.14111516342795-155.064177684067i</v>
      </c>
      <c r="D1421" t="str">
        <f t="shared" si="402"/>
        <v>3.4781247740741-85.8305970469676i</v>
      </c>
      <c r="E1421" t="str">
        <f t="shared" si="403"/>
        <v>162.467629676157+0.135587730594077i</v>
      </c>
      <c r="F1421" t="str">
        <f t="shared" si="404"/>
        <v>2.4249249038579-805.459221838953i</v>
      </c>
      <c r="G1421" t="str">
        <f t="shared" si="405"/>
        <v>0.999999991312303-0.0000932078166768687i</v>
      </c>
      <c r="H1421" t="str">
        <f t="shared" si="406"/>
        <v>1079.87083988922+39.0210517153535i</v>
      </c>
      <c r="I1421" t="str">
        <f t="shared" si="407"/>
        <v>96.0521571900465-2453.45232989444i</v>
      </c>
      <c r="K1421" t="str">
        <f t="shared" si="408"/>
        <v>0.0110979491216059-0.000540835284429711i</v>
      </c>
      <c r="L1421" t="str">
        <f t="shared" si="409"/>
        <v>0.00015-1.52180337933084i</v>
      </c>
      <c r="M1421" t="str">
        <f t="shared" si="410"/>
        <v>0.0004-0.268553537528972i</v>
      </c>
      <c r="N1421">
        <f t="shared" si="411"/>
        <v>89.578368752944201</v>
      </c>
      <c r="O1421">
        <f t="shared" si="412"/>
        <v>43.810464792397326</v>
      </c>
      <c r="P1421" s="3">
        <f t="shared" si="413"/>
        <v>43.810464792397326</v>
      </c>
      <c r="Q1421" s="3">
        <f t="shared" si="414"/>
        <v>-90.421631247055799</v>
      </c>
      <c r="R1421">
        <f t="shared" si="415"/>
        <v>89.578368752944201</v>
      </c>
      <c r="S1421">
        <f t="shared" si="416"/>
        <v>0.18543106109755458</v>
      </c>
      <c r="T1421">
        <f t="shared" si="399"/>
        <v>43.810464792397326</v>
      </c>
    </row>
    <row r="1422" spans="1:20" x14ac:dyDescent="0.25">
      <c r="A1422">
        <f t="shared" si="400"/>
        <v>1169.5250899134901</v>
      </c>
      <c r="B1422">
        <f t="shared" si="417"/>
        <v>186.13569912972531</v>
      </c>
      <c r="C1422" t="str">
        <f t="shared" si="401"/>
        <v>-1.14108767511708-154.476629107121i</v>
      </c>
      <c r="D1422" t="str">
        <f t="shared" si="402"/>
        <v>3.47812477235382-85.5056822044316i</v>
      </c>
      <c r="E1422" t="str">
        <f t="shared" si="403"/>
        <v>162.46761521847+0.136104226924482i</v>
      </c>
      <c r="F1422" t="str">
        <f t="shared" si="404"/>
        <v>2.4249249036975-802.410065311802i</v>
      </c>
      <c r="G1422" t="str">
        <f t="shared" si="405"/>
        <v>0.999999991246151-0.0000935620063740515i</v>
      </c>
      <c r="H1422" t="str">
        <f t="shared" si="406"/>
        <v>1079.88012976054+39.1693899883287i</v>
      </c>
      <c r="I1422" t="str">
        <f t="shared" si="407"/>
        <v>96.0523528457587-2444.18351358096i</v>
      </c>
      <c r="K1422" t="str">
        <f t="shared" si="408"/>
        <v>0.0110977436623264-0.000542880142014134i</v>
      </c>
      <c r="L1422" t="str">
        <f t="shared" si="409"/>
        <v>0.00015-1.5160424181419i</v>
      </c>
      <c r="M1422" t="str">
        <f t="shared" si="410"/>
        <v>0.0004-0.267536897319159i</v>
      </c>
      <c r="N1422">
        <f t="shared" si="411"/>
        <v>89.576775340607895</v>
      </c>
      <c r="O1422">
        <f t="shared" si="412"/>
        <v>43.777492644808184</v>
      </c>
      <c r="P1422" s="3">
        <f t="shared" si="413"/>
        <v>43.777492644808184</v>
      </c>
      <c r="Q1422" s="3">
        <f t="shared" si="414"/>
        <v>-90.423224659392105</v>
      </c>
      <c r="R1422">
        <f t="shared" si="415"/>
        <v>89.576775340607895</v>
      </c>
      <c r="S1422">
        <f t="shared" si="416"/>
        <v>0.1861356991297253</v>
      </c>
      <c r="T1422">
        <f t="shared" si="399"/>
        <v>43.777492644808184</v>
      </c>
    </row>
    <row r="1423" spans="1:20" x14ac:dyDescent="0.25">
      <c r="A1423">
        <f t="shared" si="400"/>
        <v>1173.9692852551616</v>
      </c>
      <c r="B1423">
        <f t="shared" si="417"/>
        <v>186.84301478641828</v>
      </c>
      <c r="C1423" t="str">
        <f t="shared" si="401"/>
        <v>-1.14105997857324-153.891302749497i</v>
      </c>
      <c r="D1423" t="str">
        <f t="shared" si="402"/>
        <v>3.47812477062043-85.1819973898402i</v>
      </c>
      <c r="E1423" t="str">
        <f t="shared" si="403"/>
        <v>162.467600651691+0.136622700342797i</v>
      </c>
      <c r="F1423" t="str">
        <f t="shared" si="404"/>
        <v>2.42492490353586-799.372451722826i</v>
      </c>
      <c r="G1423" t="str">
        <f t="shared" si="405"/>
        <v>0.999999991179495-0.0000939175419920128i</v>
      </c>
      <c r="H1423" t="str">
        <f t="shared" si="406"/>
        <v>1079.8894904714+39.3182926127581i</v>
      </c>
      <c r="I1423" t="str">
        <f t="shared" si="407"/>
        <v>96.0525499900352-2434.94985789276i</v>
      </c>
      <c r="K1423" t="str">
        <f t="shared" si="408"/>
        <v>0.0110975366464882-0.00054493265239996i</v>
      </c>
      <c r="L1423" t="str">
        <f t="shared" si="409"/>
        <v>0.00015-1.51030326573212i</v>
      </c>
      <c r="M1423" t="str">
        <f t="shared" si="410"/>
        <v>0.0004-0.266524105717432i</v>
      </c>
      <c r="N1423">
        <f t="shared" si="411"/>
        <v>89.575175973563034</v>
      </c>
      <c r="O1423">
        <f t="shared" si="412"/>
        <v>43.744520282511658</v>
      </c>
      <c r="P1423" s="3">
        <f t="shared" si="413"/>
        <v>43.744520282511658</v>
      </c>
      <c r="Q1423" s="3">
        <f t="shared" si="414"/>
        <v>-90.424824026436966</v>
      </c>
      <c r="R1423">
        <f t="shared" si="415"/>
        <v>89.575175973563034</v>
      </c>
      <c r="S1423">
        <f t="shared" si="416"/>
        <v>0.18684301478641829</v>
      </c>
      <c r="T1423">
        <f t="shared" si="399"/>
        <v>43.744520282511658</v>
      </c>
    </row>
    <row r="1424" spans="1:20" x14ac:dyDescent="0.25">
      <c r="A1424">
        <f t="shared" si="400"/>
        <v>1178.4303685391312</v>
      </c>
      <c r="B1424">
        <f t="shared" si="417"/>
        <v>187.55301824260667</v>
      </c>
      <c r="C1424" t="str">
        <f t="shared" si="401"/>
        <v>-1.14103207222712-153.308190191318i</v>
      </c>
      <c r="D1424" t="str">
        <f t="shared" si="402"/>
        <v>3.47812476887383-84.8595379468788i</v>
      </c>
      <c r="E1424" t="str">
        <f t="shared" si="403"/>
        <v>162.467585975003+0.137143158525819i</v>
      </c>
      <c r="F1424" t="str">
        <f t="shared" si="404"/>
        <v>2.424924903373-796.346337374937i</v>
      </c>
      <c r="G1424" t="str">
        <f t="shared" si="405"/>
        <v>0.999999991112332-0.0000942744286452507i</v>
      </c>
      <c r="H1424" t="str">
        <f t="shared" si="406"/>
        <v>1079.89892256275+39.467761740781i</v>
      </c>
      <c r="I1424" t="str">
        <f t="shared" si="407"/>
        <v>96.0527486341892-2425.75123000316i</v>
      </c>
      <c r="K1424" t="str">
        <f t="shared" si="408"/>
        <v>0.0110973280623593-0.00054699284332903i</v>
      </c>
      <c r="L1424" t="str">
        <f t="shared" si="409"/>
        <v>0.00015-1.50458583954186i</v>
      </c>
      <c r="M1424" t="str">
        <f t="shared" si="410"/>
        <v>0.0004-0.265515148154446i</v>
      </c>
      <c r="N1424">
        <f t="shared" si="411"/>
        <v>89.573570630323587</v>
      </c>
      <c r="O1424">
        <f t="shared" si="412"/>
        <v>43.711547703887064</v>
      </c>
      <c r="P1424" s="3">
        <f t="shared" si="413"/>
        <v>43.711547703887064</v>
      </c>
      <c r="Q1424" s="3">
        <f t="shared" si="414"/>
        <v>-90.426429369676413</v>
      </c>
      <c r="R1424">
        <f t="shared" si="415"/>
        <v>89.573570630323587</v>
      </c>
      <c r="S1424">
        <f t="shared" si="416"/>
        <v>0.18755301824260667</v>
      </c>
      <c r="T1424">
        <f t="shared" si="399"/>
        <v>43.711547703887064</v>
      </c>
    </row>
    <row r="1425" spans="1:20" x14ac:dyDescent="0.25">
      <c r="A1425">
        <f t="shared" si="400"/>
        <v>1182.9084039395798</v>
      </c>
      <c r="B1425">
        <f t="shared" si="417"/>
        <v>188.26571971192857</v>
      </c>
      <c r="C1425" t="str">
        <f t="shared" si="401"/>
        <v>-1.14100395449778-152.727283044559i</v>
      </c>
      <c r="D1425" t="str">
        <f t="shared" si="402"/>
        <v>3.47812476711393-84.5382992368601i</v>
      </c>
      <c r="E1425" t="str">
        <f t="shared" si="403"/>
        <v>162.467571187585+0.137665609181387i</v>
      </c>
      <c r="F1425" t="str">
        <f t="shared" si="404"/>
        <v>2.42492490320889-793.331678736462i</v>
      </c>
      <c r="G1425" t="str">
        <f t="shared" si="405"/>
        <v>0.999999991044657-0.0000946326714676984i</v>
      </c>
      <c r="H1425" t="str">
        <f t="shared" si="406"/>
        <v>1079.90842657971+39.6177995328029i</v>
      </c>
      <c r="I1425" t="str">
        <f t="shared" si="407"/>
        <v>96.0529487896223-2416.58749758941i</v>
      </c>
      <c r="K1425" t="str">
        <f t="shared" si="408"/>
        <v>0.0110971178981202-0.000549060742633436i</v>
      </c>
      <c r="L1425" t="str">
        <f t="shared" si="409"/>
        <v>0.00015-1.49889005732403i</v>
      </c>
      <c r="M1425" t="str">
        <f t="shared" si="410"/>
        <v>0.0004-0.264510010116005i</v>
      </c>
      <c r="N1425">
        <f t="shared" si="411"/>
        <v>89.571959289334742</v>
      </c>
      <c r="O1425">
        <f t="shared" si="412"/>
        <v>43.678574907301794</v>
      </c>
      <c r="P1425" s="3">
        <f t="shared" si="413"/>
        <v>43.678574907301794</v>
      </c>
      <c r="Q1425" s="3">
        <f t="shared" si="414"/>
        <v>-90.428040710665258</v>
      </c>
      <c r="R1425">
        <f t="shared" si="415"/>
        <v>89.571959289334742</v>
      </c>
      <c r="S1425">
        <f t="shared" si="416"/>
        <v>0.18826571971192857</v>
      </c>
      <c r="T1425">
        <f t="shared" si="399"/>
        <v>43.678574907301794</v>
      </c>
    </row>
    <row r="1426" spans="1:20" x14ac:dyDescent="0.25">
      <c r="A1426">
        <f t="shared" si="400"/>
        <v>1187.4034558745502</v>
      </c>
      <c r="B1426">
        <f t="shared" si="417"/>
        <v>188.9811294468339</v>
      </c>
      <c r="C1426" t="str">
        <f t="shared" si="401"/>
        <v>-1.14097562379258-152.148572952924i</v>
      </c>
      <c r="D1426" t="str">
        <f t="shared" si="402"/>
        <v>3.47812476534064-84.2182766386576i</v>
      </c>
      <c r="E1426" t="str">
        <f t="shared" si="403"/>
        <v>162.46755628861+0.13819006004845i</v>
      </c>
      <c r="F1426" t="str">
        <f t="shared" si="404"/>
        <v>2.42492490304353-790.328432440528i</v>
      </c>
      <c r="G1426" t="str">
        <f t="shared" si="405"/>
        <v>0.999999990976468-0.0000949922756127981i</v>
      </c>
      <c r="H1426" t="str">
        <f t="shared" si="406"/>
        <v>1079.91800307157+39.7684081575267i</v>
      </c>
      <c r="I1426" t="str">
        <f t="shared" si="407"/>
        <v>96.0531504678236-2407.45852883081i</v>
      </c>
      <c r="K1426" t="str">
        <f t="shared" si="408"/>
        <v>0.0110969061418632-0.000551136378235685i</v>
      </c>
      <c r="L1426" t="str">
        <f t="shared" si="409"/>
        <v>0.00015-1.49321583714289i</v>
      </c>
      <c r="M1426" t="str">
        <f t="shared" si="410"/>
        <v>0.0004-0.263508677142862i</v>
      </c>
      <c r="N1426">
        <f t="shared" si="411"/>
        <v>89.570341928972965</v>
      </c>
      <c r="O1426">
        <f t="shared" si="412"/>
        <v>43.645601891111042</v>
      </c>
      <c r="P1426" s="3">
        <f t="shared" si="413"/>
        <v>43.645601891111042</v>
      </c>
      <c r="Q1426" s="3">
        <f t="shared" si="414"/>
        <v>-90.429658071027035</v>
      </c>
      <c r="R1426">
        <f t="shared" si="415"/>
        <v>89.570341928972965</v>
      </c>
      <c r="S1426">
        <f t="shared" si="416"/>
        <v>0.1889811294468339</v>
      </c>
      <c r="T1426">
        <f t="shared" si="399"/>
        <v>43.645601891111042</v>
      </c>
    </row>
    <row r="1427" spans="1:20" x14ac:dyDescent="0.25">
      <c r="A1427">
        <f t="shared" si="400"/>
        <v>1191.9155890068737</v>
      </c>
      <c r="B1427">
        <f t="shared" si="417"/>
        <v>189.69925773873189</v>
      </c>
      <c r="C1427" t="str">
        <f t="shared" si="401"/>
        <v>-1.14094707850697-151.572051591722i</v>
      </c>
      <c r="D1427" t="str">
        <f t="shared" si="402"/>
        <v>3.47812476355384-83.8994655486389i</v>
      </c>
      <c r="E1427" t="str">
        <f t="shared" si="403"/>
        <v>162.467541277245+0.138716518897309i</v>
      </c>
      <c r="F1427" t="str">
        <f t="shared" si="404"/>
        <v>2.42492490287693-787.336555284429i</v>
      </c>
      <c r="G1427" t="str">
        <f t="shared" si="405"/>
        <v>0.999999990907758-0.0000953532462535751i</v>
      </c>
      <c r="H1427" t="str">
        <f t="shared" si="406"/>
        <v>1079.92765259182+39.9195897919844i</v>
      </c>
      <c r="I1427" t="str">
        <f t="shared" si="407"/>
        <v>96.0533536803677-2398.36419240672i</v>
      </c>
      <c r="K1427" t="str">
        <f t="shared" si="408"/>
        <v>0.0110966927815918-0.000553219778148866i</v>
      </c>
      <c r="L1427" t="str">
        <f t="shared" si="409"/>
        <v>0.00015-1.48756309737287i</v>
      </c>
      <c r="M1427" t="str">
        <f t="shared" si="410"/>
        <v>0.0004-0.262511134830506i</v>
      </c>
      <c r="N1427">
        <f t="shared" si="411"/>
        <v>89.568718527545698</v>
      </c>
      <c r="O1427">
        <f t="shared" si="412"/>
        <v>43.612628653657559</v>
      </c>
      <c r="P1427" s="3">
        <f t="shared" si="413"/>
        <v>43.612628653657559</v>
      </c>
      <c r="Q1427" s="3">
        <f t="shared" si="414"/>
        <v>-90.431281472454302</v>
      </c>
      <c r="R1427">
        <f t="shared" si="415"/>
        <v>89.568718527545698</v>
      </c>
      <c r="S1427">
        <f t="shared" si="416"/>
        <v>0.18969925773873189</v>
      </c>
      <c r="T1427">
        <f t="shared" si="399"/>
        <v>43.612628653657559</v>
      </c>
    </row>
    <row r="1428" spans="1:20" x14ac:dyDescent="0.25">
      <c r="A1428">
        <f t="shared" si="400"/>
        <v>1196.4448682450998</v>
      </c>
      <c r="B1428">
        <f t="shared" si="417"/>
        <v>190.42011491813906</v>
      </c>
      <c r="C1428" t="str">
        <f t="shared" si="401"/>
        <v>-1.14091831702441-150.997710667748i</v>
      </c>
      <c r="D1428" t="str">
        <f t="shared" si="402"/>
        <v>3.47812476175343-83.5818613805986i</v>
      </c>
      <c r="E1428" t="str">
        <f t="shared" si="403"/>
        <v>162.467526152648+0.13924499352963i</v>
      </c>
      <c r="F1428" t="str">
        <f t="shared" si="404"/>
        <v>2.42492490270904-784.356004229001i</v>
      </c>
      <c r="G1428" t="str">
        <f t="shared" si="405"/>
        <v>0.999999990838526-0.0000957155885827121i</v>
      </c>
      <c r="H1428" t="str">
        <f t="shared" si="406"/>
        <v>1079.9373756982+40.0713466215709i</v>
      </c>
      <c r="I1428" t="str">
        <f t="shared" si="407"/>
        <v>96.0535584389169-2389.30435749476i</v>
      </c>
      <c r="K1428" t="str">
        <f t="shared" si="408"/>
        <v>0.0110964778052201-0.000555310970476827i</v>
      </c>
      <c r="L1428" t="str">
        <f t="shared" si="409"/>
        <v>0.00015-1.48193175669742i</v>
      </c>
      <c r="M1428" t="str">
        <f t="shared" si="410"/>
        <v>0.0004-0.261517368828956i</v>
      </c>
      <c r="N1428">
        <f t="shared" si="411"/>
        <v>89.567089063291448</v>
      </c>
      <c r="O1428">
        <f t="shared" si="412"/>
        <v>43.579655193271527</v>
      </c>
      <c r="P1428" s="3">
        <f t="shared" si="413"/>
        <v>43.579655193271527</v>
      </c>
      <c r="Q1428" s="3">
        <f t="shared" si="414"/>
        <v>-90.432910936708552</v>
      </c>
      <c r="R1428">
        <f t="shared" si="415"/>
        <v>89.567089063291448</v>
      </c>
      <c r="S1428">
        <f t="shared" si="416"/>
        <v>0.19042011491813907</v>
      </c>
      <c r="T1428">
        <f t="shared" si="399"/>
        <v>43.579655193271527</v>
      </c>
    </row>
    <row r="1429" spans="1:20" x14ac:dyDescent="0.25">
      <c r="A1429">
        <f t="shared" si="400"/>
        <v>1200.991358744431</v>
      </c>
      <c r="B1429">
        <f t="shared" si="417"/>
        <v>191.14371135482799</v>
      </c>
      <c r="C1429" t="str">
        <f t="shared" si="401"/>
        <v>-1.14088933771642-150.425541919173i</v>
      </c>
      <c r="D1429" t="str">
        <f t="shared" si="402"/>
        <v>3.47812475993932-83.2654595656951i</v>
      </c>
      <c r="E1429" t="str">
        <f t="shared" si="403"/>
        <v>162.467510913976+0.139775491778749i</v>
      </c>
      <c r="F1429" t="str">
        <f t="shared" si="404"/>
        <v>2.42492490253987-781.386736398025i</v>
      </c>
      <c r="G1429" t="str">
        <f t="shared" si="405"/>
        <v>0.999999990768767-0.000096079307812624i</v>
      </c>
      <c r="H1429" t="str">
        <f t="shared" si="406"/>
        <v>1079.94717295273+40.2236808400769i</v>
      </c>
      <c r="I1429" t="str">
        <f t="shared" si="407"/>
        <v>96.0537647552255-2380.27889376893i</v>
      </c>
      <c r="K1429" t="str">
        <f t="shared" si="408"/>
        <v>0.011096261200572-0.000557409983414338i</v>
      </c>
      <c r="L1429" t="str">
        <f t="shared" si="409"/>
        <v>0.00015-1.47632173410781i</v>
      </c>
      <c r="M1429" t="str">
        <f t="shared" si="410"/>
        <v>0.0004-0.260527364842554i</v>
      </c>
      <c r="N1429">
        <f t="shared" si="411"/>
        <v>89.565453514379513</v>
      </c>
      <c r="O1429">
        <f t="shared" si="412"/>
        <v>43.546681508271057</v>
      </c>
      <c r="P1429" s="3">
        <f t="shared" si="413"/>
        <v>43.546681508271057</v>
      </c>
      <c r="Q1429" s="3">
        <f t="shared" si="414"/>
        <v>-90.434546485620487</v>
      </c>
      <c r="R1429">
        <f t="shared" si="415"/>
        <v>89.565453514379513</v>
      </c>
      <c r="S1429">
        <f t="shared" si="416"/>
        <v>0.19114371135482799</v>
      </c>
      <c r="T1429">
        <f t="shared" si="399"/>
        <v>43.546681508271057</v>
      </c>
    </row>
    <row r="1430" spans="1:20" x14ac:dyDescent="0.25">
      <c r="A1430">
        <f t="shared" si="400"/>
        <v>1205.5551259076599</v>
      </c>
      <c r="B1430">
        <f t="shared" si="417"/>
        <v>191.87005745797634</v>
      </c>
      <c r="C1430" t="str">
        <f t="shared" si="401"/>
        <v>-1.14086013894211-149.855537115416i</v>
      </c>
      <c r="D1430" t="str">
        <f t="shared" si="402"/>
        <v>3.47812475811139-82.9502555523815i</v>
      </c>
      <c r="E1430" t="str">
        <f t="shared" si="403"/>
        <v>162.467495560375+0.140308021509719i</v>
      </c>
      <c r="F1430" t="str">
        <f t="shared" si="404"/>
        <v>2.42492490236943-778.42870907758i</v>
      </c>
      <c r="G1430" t="str">
        <f t="shared" si="405"/>
        <v>0.999999990698476-0.0000964444091755328i</v>
      </c>
      <c r="H1430" t="str">
        <f t="shared" si="406"/>
        <v>1079.95704492169+40.3765946497185i</v>
      </c>
      <c r="I1430" t="str">
        <f t="shared" si="407"/>
        <v>96.0539726411286-2371.28767139759i</v>
      </c>
      <c r="K1430" t="str">
        <f t="shared" si="408"/>
        <v>0.011096042955381-0.000559516845247259i</v>
      </c>
      <c r="L1430" t="str">
        <f t="shared" si="409"/>
        <v>0.00015-1.47073294890198i</v>
      </c>
      <c r="M1430" t="str">
        <f t="shared" si="410"/>
        <v>0.0004-0.259541108629761i</v>
      </c>
      <c r="N1430">
        <f t="shared" si="411"/>
        <v>89.5638118589101</v>
      </c>
      <c r="O1430">
        <f t="shared" si="412"/>
        <v>43.513707596961538</v>
      </c>
      <c r="P1430" s="3">
        <f t="shared" si="413"/>
        <v>43.513707596961538</v>
      </c>
      <c r="Q1430" s="3">
        <f t="shared" si="414"/>
        <v>-90.4361881410899</v>
      </c>
      <c r="R1430">
        <f t="shared" si="415"/>
        <v>89.5638118589101</v>
      </c>
      <c r="S1430">
        <f t="shared" si="416"/>
        <v>0.19187005745797633</v>
      </c>
      <c r="T1430">
        <f t="shared" si="399"/>
        <v>43.513707596961538</v>
      </c>
    </row>
    <row r="1431" spans="1:20" x14ac:dyDescent="0.25">
      <c r="A1431">
        <f t="shared" si="400"/>
        <v>1210.1362353861091</v>
      </c>
      <c r="B1431">
        <f t="shared" si="417"/>
        <v>192.59916367631666</v>
      </c>
      <c r="C1431" t="str">
        <f t="shared" si="401"/>
        <v>-1.14083071904873-149.287688057026i</v>
      </c>
      <c r="D1431" t="str">
        <f t="shared" si="402"/>
        <v>3.47812475626954-82.6362448063425i</v>
      </c>
      <c r="E1431" t="str">
        <f t="shared" si="403"/>
        <v>162.467480090988+0.140842590619445i</v>
      </c>
      <c r="F1431" t="str">
        <f t="shared" si="404"/>
        <v>2.42492490219768-775.481879715454i</v>
      </c>
      <c r="G1431" t="str">
        <f t="shared" si="405"/>
        <v>0.99999999062765-0.0000968108979235431i</v>
      </c>
      <c r="H1431" t="str">
        <f t="shared" si="406"/>
        <v>1079.96699217575+40.5300902611765i</v>
      </c>
      <c r="I1431" t="str">
        <f t="shared" si="407"/>
        <v>96.0541821085606-2362.33056104181i</v>
      </c>
      <c r="K1431" t="str">
        <f t="shared" si="408"/>
        <v>0.0110958230572888-0.000561631584352711i</v>
      </c>
      <c r="L1431" t="str">
        <f t="shared" si="409"/>
        <v>0.00015-1.46516532068338i</v>
      </c>
      <c r="M1431" t="str">
        <f t="shared" si="410"/>
        <v>0.0004-0.25855858600295i</v>
      </c>
      <c r="N1431">
        <f t="shared" si="411"/>
        <v>89.562164074913838</v>
      </c>
      <c r="O1431">
        <f t="shared" si="412"/>
        <v>43.480733457635594</v>
      </c>
      <c r="P1431" s="3">
        <f t="shared" si="413"/>
        <v>43.480733457635594</v>
      </c>
      <c r="Q1431" s="3">
        <f t="shared" si="414"/>
        <v>-90.437835925086162</v>
      </c>
      <c r="R1431">
        <f t="shared" si="415"/>
        <v>89.562164074913838</v>
      </c>
      <c r="S1431">
        <f t="shared" si="416"/>
        <v>0.19259916367631666</v>
      </c>
      <c r="T1431">
        <f t="shared" si="399"/>
        <v>43.480733457635594</v>
      </c>
    </row>
    <row r="1432" spans="1:20" x14ac:dyDescent="0.25">
      <c r="A1432">
        <f t="shared" si="400"/>
        <v>1214.7347530805764</v>
      </c>
      <c r="B1432">
        <f t="shared" si="417"/>
        <v>193.33104049828668</v>
      </c>
      <c r="C1432" t="str">
        <f t="shared" si="401"/>
        <v>-1.14080107637094-148.721986575564i</v>
      </c>
      <c r="D1432" t="str">
        <f t="shared" si="402"/>
        <v>3.47812475441366-82.3234228104278i</v>
      </c>
      <c r="E1432" t="str">
        <f t="shared" si="403"/>
        <v>162.467464504948+0.141379207036901i</v>
      </c>
      <c r="F1432" t="str">
        <f t="shared" si="404"/>
        <v>2.42492490202463-772.546205920513i</v>
      </c>
      <c r="G1432" t="str">
        <f t="shared" si="405"/>
        <v>0.999999990556285-0.0000971787793287174i</v>
      </c>
      <c r="H1432" t="str">
        <f t="shared" si="406"/>
        <v>1079.97701528993+40.6841698936244i</v>
      </c>
      <c r="I1432" t="str">
        <f t="shared" si="407"/>
        <v>96.0543931695413-2353.40743385338i</v>
      </c>
      <c r="K1432" t="str">
        <f t="shared" si="408"/>
        <v>0.0110956014938452-0.000563754229199231i</v>
      </c>
      <c r="L1432" t="str">
        <f t="shared" si="409"/>
        <v>0.00015-1.45961876935982i</v>
      </c>
      <c r="M1432" t="str">
        <f t="shared" si="410"/>
        <v>0.0004-0.257579782828203i</v>
      </c>
      <c r="N1432">
        <f t="shared" si="411"/>
        <v>89.560510140352079</v>
      </c>
      <c r="O1432">
        <f t="shared" si="412"/>
        <v>43.447759088572951</v>
      </c>
      <c r="P1432" s="3">
        <f t="shared" si="413"/>
        <v>43.447759088572951</v>
      </c>
      <c r="Q1432" s="3">
        <f t="shared" si="414"/>
        <v>-90.439489859647921</v>
      </c>
      <c r="R1432">
        <f t="shared" si="415"/>
        <v>89.560510140352079</v>
      </c>
      <c r="S1432">
        <f t="shared" si="416"/>
        <v>0.19333104049828667</v>
      </c>
      <c r="T1432">
        <f t="shared" si="399"/>
        <v>43.447759088572951</v>
      </c>
    </row>
    <row r="1433" spans="1:20" x14ac:dyDescent="0.25">
      <c r="A1433">
        <f t="shared" si="400"/>
        <v>1219.3507451422827</v>
      </c>
      <c r="B1433">
        <f t="shared" si="417"/>
        <v>194.06569845218019</v>
      </c>
      <c r="C1433" t="str">
        <f t="shared" si="401"/>
        <v>-1.14077120923123-148.158424533497i</v>
      </c>
      <c r="D1433" t="str">
        <f t="shared" si="402"/>
        <v>3.47812475254367-82.0117850645889i</v>
      </c>
      <c r="E1433" t="str">
        <f t="shared" si="403"/>
        <v>162.467448801387+0.141917878723129i</v>
      </c>
      <c r="F1433" t="str">
        <f t="shared" si="404"/>
        <v>2.42492490185026-769.621645462114i</v>
      </c>
      <c r="G1433" t="str">
        <f t="shared" si="405"/>
        <v>0.999999990484376-0.000097548058683152i</v>
      </c>
      <c r="H1433" t="str">
        <f t="shared" si="406"/>
        <v>1079.98711484366+40.8388357747637i</v>
      </c>
      <c r="I1433" t="str">
        <f t="shared" si="407"/>
        <v>96.0546058361839-2344.518161473i</v>
      </c>
      <c r="K1433" t="str">
        <f t="shared" si="408"/>
        <v>0.0110953782525073-0.000565884808346944i</v>
      </c>
      <c r="L1433" t="str">
        <f t="shared" si="409"/>
        <v>0.00015-1.45409321514228i</v>
      </c>
      <c r="M1433" t="str">
        <f t="shared" si="410"/>
        <v>0.0004-0.256604685025107i</v>
      </c>
      <c r="N1433">
        <f t="shared" si="411"/>
        <v>89.558850033116471</v>
      </c>
      <c r="O1433">
        <f t="shared" si="412"/>
        <v>43.414784488041043</v>
      </c>
      <c r="P1433" s="3">
        <f t="shared" si="413"/>
        <v>43.414784488041043</v>
      </c>
      <c r="Q1433" s="3">
        <f t="shared" si="414"/>
        <v>-90.441149966883529</v>
      </c>
      <c r="R1433">
        <f t="shared" si="415"/>
        <v>89.558850033116471</v>
      </c>
      <c r="S1433">
        <f t="shared" si="416"/>
        <v>0.19406569845218019</v>
      </c>
      <c r="T1433">
        <f t="shared" si="399"/>
        <v>43.414784488041043</v>
      </c>
    </row>
    <row r="1434" spans="1:20" x14ac:dyDescent="0.25">
      <c r="A1434">
        <f t="shared" si="400"/>
        <v>1223.9842779738233</v>
      </c>
      <c r="B1434">
        <f t="shared" si="417"/>
        <v>194.80314810629847</v>
      </c>
      <c r="C1434" t="str">
        <f t="shared" si="401"/>
        <v>-1.14074111593934-147.596993824061i</v>
      </c>
      <c r="D1434" t="str">
        <f t="shared" si="402"/>
        <v>3.47812475065943-81.7013270858111i</v>
      </c>
      <c r="E1434" t="str">
        <f t="shared" si="403"/>
        <v>162.467432979426+0.142458613671525i</v>
      </c>
      <c r="F1434" t="str">
        <f t="shared" si="404"/>
        <v>2.42492490167456-766.708156269461i</v>
      </c>
      <c r="G1434" t="str">
        <f t="shared" si="405"/>
        <v>0.99999999041192-0.0000979187412990532i</v>
      </c>
      <c r="H1434" t="str">
        <f t="shared" si="406"/>
        <v>1079.99729142079+40.9940901408563i</v>
      </c>
      <c r="I1434" t="str">
        <f t="shared" si="407"/>
        <v>96.054820120689-2335.66261602831i</v>
      </c>
      <c r="K1434" t="str">
        <f t="shared" si="408"/>
        <v>0.0110951533206388-0.000568023350447712i</v>
      </c>
      <c r="L1434" t="str">
        <f t="shared" si="409"/>
        <v>0.00015-1.44858857854381i</v>
      </c>
      <c r="M1434" t="str">
        <f t="shared" si="410"/>
        <v>0.0004-0.255633278566554i</v>
      </c>
      <c r="N1434">
        <f t="shared" si="411"/>
        <v>89.557183731029127</v>
      </c>
      <c r="O1434">
        <f t="shared" si="412"/>
        <v>43.381809654293747</v>
      </c>
      <c r="P1434" s="3">
        <f t="shared" si="413"/>
        <v>43.381809654293747</v>
      </c>
      <c r="Q1434" s="3">
        <f t="shared" si="414"/>
        <v>-90.442816268970873</v>
      </c>
      <c r="R1434">
        <f t="shared" si="415"/>
        <v>89.557183731029127</v>
      </c>
      <c r="S1434">
        <f t="shared" si="416"/>
        <v>0.19480314810629845</v>
      </c>
      <c r="T1434">
        <f t="shared" si="399"/>
        <v>43.381809654293747</v>
      </c>
    </row>
    <row r="1435" spans="1:20" x14ac:dyDescent="0.25">
      <c r="A1435">
        <f t="shared" si="400"/>
        <v>1228.6354182301238</v>
      </c>
      <c r="B1435">
        <f t="shared" si="417"/>
        <v>195.5434000691024</v>
      </c>
      <c r="C1435" t="str">
        <f t="shared" si="401"/>
        <v>-1.1407107947927-147.037686371161i</v>
      </c>
      <c r="D1435" t="str">
        <f t="shared" si="402"/>
        <v>3.47812474876084-81.3920444080525i</v>
      </c>
      <c r="E1435" t="str">
        <f t="shared" si="403"/>
        <v>162.467417038183+0.143001419907939i</v>
      </c>
      <c r="F1435" t="str">
        <f t="shared" si="404"/>
        <v>2.42492490149752-763.805696431039i</v>
      </c>
      <c r="G1435" t="str">
        <f t="shared" si="405"/>
        <v>0.999999990338912-0.0000982908325088135i</v>
      </c>
      <c r="H1435" t="str">
        <f t="shared" si="406"/>
        <v>1080.00754560969+41.1499352367611i</v>
      </c>
      <c r="I1435" t="str">
        <f t="shared" si="407"/>
        <v>96.0550360353566-2326.84067013232i</v>
      </c>
      <c r="K1435" t="str">
        <f t="shared" si="408"/>
        <v>0.0110949266855091-0.000570169884245307i</v>
      </c>
      <c r="L1435" t="str">
        <f t="shared" si="409"/>
        <v>0.00015-1.44310478037837i</v>
      </c>
      <c r="M1435" t="str">
        <f t="shared" si="410"/>
        <v>0.0004-0.254665549478536i</v>
      </c>
      <c r="N1435">
        <f t="shared" si="411"/>
        <v>89.555511211842244</v>
      </c>
      <c r="O1435">
        <f t="shared" si="412"/>
        <v>43.348834585572227</v>
      </c>
      <c r="P1435" s="3">
        <f t="shared" si="413"/>
        <v>43.348834585572227</v>
      </c>
      <c r="Q1435" s="3">
        <f t="shared" si="414"/>
        <v>-90.444488788157756</v>
      </c>
      <c r="R1435">
        <f t="shared" si="415"/>
        <v>89.555511211842244</v>
      </c>
      <c r="S1435">
        <f t="shared" si="416"/>
        <v>0.1955434000691024</v>
      </c>
      <c r="T1435">
        <f t="shared" si="399"/>
        <v>43.348834585572227</v>
      </c>
    </row>
    <row r="1436" spans="1:20" x14ac:dyDescent="0.25">
      <c r="A1436">
        <f t="shared" si="400"/>
        <v>1233.3042328193983</v>
      </c>
      <c r="B1436">
        <f t="shared" si="417"/>
        <v>196.28646498936499</v>
      </c>
      <c r="C1436" t="str">
        <f t="shared" si="401"/>
        <v>-1.14068024407583-146.480494129245i</v>
      </c>
      <c r="D1436" t="str">
        <f t="shared" si="402"/>
        <v>3.47812474684778-81.0839325821776i</v>
      </c>
      <c r="E1436" t="str">
        <f t="shared" si="403"/>
        <v>162.467400976765+0.143546305490867i</v>
      </c>
      <c r="F1436" t="str">
        <f t="shared" si="404"/>
        <v>2.42492490131913-760.914224193984i</v>
      </c>
      <c r="G1436" t="str">
        <f t="shared" si="405"/>
        <v>0.999999990265348-0.0000986643376650889i</v>
      </c>
      <c r="H1436" t="str">
        <f t="shared" si="406"/>
        <v>1080.01787800319+41.3063733159638i</v>
      </c>
      <c r="I1436" t="str">
        <f t="shared" si="407"/>
        <v>96.0552535925745-2318.05219688128i</v>
      </c>
      <c r="K1436" t="str">
        <f t="shared" si="408"/>
        <v>0.0110946983342931-0.000572324438575566i</v>
      </c>
      <c r="L1436" t="str">
        <f t="shared" si="409"/>
        <v>0.00015-1.43764174175968i</v>
      </c>
      <c r="M1436" t="str">
        <f t="shared" si="410"/>
        <v>0.0004-0.253701483839944i</v>
      </c>
      <c r="N1436">
        <f t="shared" si="411"/>
        <v>89.553832453238229</v>
      </c>
      <c r="O1436">
        <f t="shared" si="412"/>
        <v>43.31585928010432</v>
      </c>
      <c r="P1436" s="3">
        <f t="shared" si="413"/>
        <v>43.31585928010432</v>
      </c>
      <c r="Q1436" s="3">
        <f t="shared" si="414"/>
        <v>-90.446167546761771</v>
      </c>
      <c r="R1436">
        <f t="shared" si="415"/>
        <v>89.553832453238229</v>
      </c>
      <c r="S1436">
        <f t="shared" si="416"/>
        <v>0.196286464989365</v>
      </c>
      <c r="T1436">
        <f t="shared" si="399"/>
        <v>43.31585928010432</v>
      </c>
    </row>
    <row r="1437" spans="1:20" x14ac:dyDescent="0.25">
      <c r="A1437">
        <f t="shared" si="400"/>
        <v>1237.9907889041122</v>
      </c>
      <c r="B1437">
        <f t="shared" si="417"/>
        <v>197.03235355632458</v>
      </c>
      <c r="C1437" t="str">
        <f t="shared" si="401"/>
        <v>-1.14064946206066-145.925409083197i</v>
      </c>
      <c r="D1437" t="str">
        <f t="shared" si="402"/>
        <v>3.47812474492018-80.7769871758953i</v>
      </c>
      <c r="E1437" t="str">
        <f t="shared" si="403"/>
        <v>162.467384794278+0.144093278511445i</v>
      </c>
      <c r="F1437" t="str">
        <f t="shared" si="404"/>
        <v>2.42492490113939-758.033697963507i</v>
      </c>
      <c r="G1437" t="str">
        <f t="shared" si="405"/>
        <v>0.999999990191225-0.0000990392621408751i</v>
      </c>
      <c r="H1437" t="str">
        <f t="shared" si="406"/>
        <v>1080.02828919868+41.4634066406134i</v>
      </c>
      <c r="I1437" t="str">
        <f t="shared" si="407"/>
        <v>96.0554728048282-2309.29706985305i</v>
      </c>
      <c r="K1437" t="str">
        <f t="shared" si="408"/>
        <v>0.01109446825407-0.000574487042366536i</v>
      </c>
      <c r="L1437" t="str">
        <f t="shared" si="409"/>
        <v>0.00015-1.4321993841001i</v>
      </c>
      <c r="M1437" t="str">
        <f t="shared" si="410"/>
        <v>0.0004-0.252741067782371i</v>
      </c>
      <c r="N1437">
        <f t="shared" si="411"/>
        <v>89.552147432829486</v>
      </c>
      <c r="O1437">
        <f t="shared" si="412"/>
        <v>43.282883736104864</v>
      </c>
      <c r="P1437" s="3">
        <f t="shared" si="413"/>
        <v>43.282883736104864</v>
      </c>
      <c r="Q1437" s="3">
        <f t="shared" si="414"/>
        <v>-90.447852567170514</v>
      </c>
      <c r="R1437">
        <f t="shared" si="415"/>
        <v>89.552147432829486</v>
      </c>
      <c r="S1437">
        <f t="shared" si="416"/>
        <v>0.19703235355632459</v>
      </c>
      <c r="T1437">
        <f t="shared" si="399"/>
        <v>43.282883736104864</v>
      </c>
    </row>
    <row r="1438" spans="1:20" x14ac:dyDescent="0.25">
      <c r="A1438">
        <f t="shared" si="400"/>
        <v>1242.6951539019476</v>
      </c>
      <c r="B1438">
        <f t="shared" si="417"/>
        <v>197.7810764998386</v>
      </c>
      <c r="C1438" t="str">
        <f t="shared" si="401"/>
        <v>-1.14061844700625-145.372423248211i</v>
      </c>
      <c r="D1438" t="str">
        <f t="shared" si="402"/>
        <v>3.47812474297788-80.4712037736918i</v>
      </c>
      <c r="E1438" t="str">
        <f t="shared" si="403"/>
        <v>162.467368489818+0.144642347093753i</v>
      </c>
      <c r="F1438" t="str">
        <f t="shared" si="404"/>
        <v>2.42492490095826-755.164076302261i</v>
      </c>
      <c r="G1438" t="str">
        <f t="shared" si="405"/>
        <v>0.999999990116536-0.0000994156113295852i</v>
      </c>
      <c r="H1438" t="str">
        <f t="shared" si="406"/>
        <v>1080.03877979815+41.6210374815558i</v>
      </c>
      <c r="I1438" t="str">
        <f t="shared" si="407"/>
        <v>96.0556936846958-2300.57516310523i</v>
      </c>
      <c r="K1438" t="str">
        <f t="shared" si="408"/>
        <v>0.0110942364318229-0.000576657724638647i</v>
      </c>
      <c r="L1438" t="str">
        <f t="shared" si="409"/>
        <v>0.00015-1.42677762910949i</v>
      </c>
      <c r="M1438" t="str">
        <f t="shared" si="410"/>
        <v>0.0004-0.25178428748991i</v>
      </c>
      <c r="N1438">
        <f t="shared" si="411"/>
        <v>89.550456128158331</v>
      </c>
      <c r="O1438">
        <f t="shared" si="412"/>
        <v>43.249907951775072</v>
      </c>
      <c r="P1438" s="3">
        <f t="shared" si="413"/>
        <v>43.249907951775072</v>
      </c>
      <c r="Q1438" s="3">
        <f t="shared" si="414"/>
        <v>-90.449543871841669</v>
      </c>
      <c r="R1438">
        <f t="shared" si="415"/>
        <v>89.550456128158331</v>
      </c>
      <c r="S1438">
        <f t="shared" si="416"/>
        <v>0.19778107649983862</v>
      </c>
      <c r="T1438">
        <f t="shared" si="399"/>
        <v>43.249907951775072</v>
      </c>
    </row>
    <row r="1439" spans="1:20" x14ac:dyDescent="0.25">
      <c r="A1439">
        <f t="shared" si="400"/>
        <v>1247.4173954867749</v>
      </c>
      <c r="B1439">
        <f t="shared" si="417"/>
        <v>198.53264459053798</v>
      </c>
      <c r="C1439" t="str">
        <f t="shared" si="401"/>
        <v>-1.14058719715857-144.821528669691i</v>
      </c>
      <c r="D1439" t="str">
        <f t="shared" si="402"/>
        <v>3.47812474102082-80.1665779767715i</v>
      </c>
      <c r="E1439" t="str">
        <f t="shared" si="403"/>
        <v>162.467352062475+0.145193519394941i</v>
      </c>
      <c r="F1439" t="str">
        <f t="shared" si="404"/>
        <v>2.42492490077579-752.305317929786i</v>
      </c>
      <c r="G1439" t="str">
        <f t="shared" si="405"/>
        <v>0.999999990041279-0.0000997933906451275i</v>
      </c>
      <c r="H1439" t="str">
        <f t="shared" si="406"/>
        <v>1080.04935040816+41.7792681183661i</v>
      </c>
      <c r="I1439" t="str">
        <f t="shared" si="407"/>
        <v>96.0559162448501-2291.88635117331i</v>
      </c>
      <c r="K1439" t="str">
        <f t="shared" si="408"/>
        <v>0.0110940028544383-0.000578836514504858i</v>
      </c>
      <c r="L1439" t="str">
        <f t="shared" si="409"/>
        <v>0.00015-1.42137639879407i</v>
      </c>
      <c r="M1439" t="str">
        <f t="shared" si="410"/>
        <v>0.0004-0.250831129198954i</v>
      </c>
      <c r="N1439">
        <f t="shared" si="411"/>
        <v>89.548758516696935</v>
      </c>
      <c r="O1439">
        <f t="shared" si="412"/>
        <v>43.216931925303243</v>
      </c>
      <c r="P1439" s="3">
        <f t="shared" si="413"/>
        <v>43.216931925303243</v>
      </c>
      <c r="Q1439" s="3">
        <f t="shared" si="414"/>
        <v>-90.451241483303065</v>
      </c>
      <c r="R1439">
        <f t="shared" si="415"/>
        <v>89.548758516696935</v>
      </c>
      <c r="S1439">
        <f t="shared" si="416"/>
        <v>0.19853264459053799</v>
      </c>
      <c r="T1439">
        <f t="shared" si="399"/>
        <v>43.216931925303243</v>
      </c>
    </row>
    <row r="1440" spans="1:20" x14ac:dyDescent="0.25">
      <c r="A1440">
        <f t="shared" si="400"/>
        <v>1252.1575815896249</v>
      </c>
      <c r="B1440">
        <f t="shared" si="417"/>
        <v>199.28706863998204</v>
      </c>
      <c r="C1440" t="str">
        <f t="shared" si="401"/>
        <v>-1.1405557107507-144.272717423115i</v>
      </c>
      <c r="D1440" t="str">
        <f t="shared" si="402"/>
        <v>3.47812473904884-79.8631054029887i</v>
      </c>
      <c r="E1440" t="str">
        <f t="shared" si="403"/>
        <v>162.467335511332+0.145746803605324i</v>
      </c>
      <c r="F1440" t="str">
        <f t="shared" si="404"/>
        <v>2.4249249005919-749.457381721872i</v>
      </c>
      <c r="G1440" t="str">
        <f t="shared" si="405"/>
        <v>0.999999989965449-0.000100172605521983i</v>
      </c>
      <c r="H1440" t="str">
        <f t="shared" si="406"/>
        <v>1080.06000163996+41.938100839387i</v>
      </c>
      <c r="I1440" t="str">
        <f t="shared" si="407"/>
        <v>96.0561404980627-2283.2305090689i</v>
      </c>
      <c r="K1440" t="str">
        <f t="shared" si="408"/>
        <v>0.0110937675087047-0.000581023441170804i</v>
      </c>
      <c r="L1440" t="str">
        <f t="shared" si="409"/>
        <v>0.00015-1.41599561545534i</v>
      </c>
      <c r="M1440" t="str">
        <f t="shared" si="410"/>
        <v>0.0004-0.249881579198001i</v>
      </c>
      <c r="N1440">
        <f t="shared" si="411"/>
        <v>89.547054575847156</v>
      </c>
      <c r="O1440">
        <f t="shared" si="412"/>
        <v>43.183955654863375</v>
      </c>
      <c r="P1440" s="3">
        <f t="shared" si="413"/>
        <v>43.183955654863375</v>
      </c>
      <c r="Q1440" s="3">
        <f t="shared" si="414"/>
        <v>-90.452945424152844</v>
      </c>
      <c r="R1440">
        <f t="shared" si="415"/>
        <v>89.547054575847156</v>
      </c>
      <c r="S1440">
        <f t="shared" si="416"/>
        <v>0.19928706863998205</v>
      </c>
      <c r="T1440">
        <f t="shared" si="399"/>
        <v>43.183955654863375</v>
      </c>
    </row>
    <row r="1441" spans="1:20" x14ac:dyDescent="0.25">
      <c r="A1441">
        <f t="shared" si="400"/>
        <v>1256.9157803996654</v>
      </c>
      <c r="B1441">
        <f t="shared" si="417"/>
        <v>200.04435950081398</v>
      </c>
      <c r="C1441" t="str">
        <f t="shared" si="401"/>
        <v>-1.14052398600246-143.725981613946i</v>
      </c>
      <c r="D1441" t="str">
        <f t="shared" si="402"/>
        <v>3.47812473706182-79.5607816867886i</v>
      </c>
      <c r="E1441" t="str">
        <f t="shared" si="403"/>
        <v>162.467318835468+0.14630220794854i</v>
      </c>
      <c r="F1441" t="str">
        <f t="shared" si="404"/>
        <v>2.4249249004066-746.62022671i</v>
      </c>
      <c r="G1441" t="str">
        <f t="shared" si="405"/>
        <v>0.999999989889042-0.000100553261415283i</v>
      </c>
      <c r="H1441" t="str">
        <f t="shared" si="406"/>
        <v>1080.07073410945+42.0975379417581i</v>
      </c>
      <c r="I1441" t="str">
        <f t="shared" si="407"/>
        <v>96.0563664571975-2274.60751227789i</v>
      </c>
      <c r="K1441" t="str">
        <f t="shared" si="408"/>
        <v>0.0110935303813127-0.00058321853393495i</v>
      </c>
      <c r="L1441" t="str">
        <f t="shared" si="409"/>
        <v>0.00015-1.41063520168892i</v>
      </c>
      <c r="M1441" t="str">
        <f t="shared" si="410"/>
        <v>0.0004-0.248935623827457i</v>
      </c>
      <c r="N1441">
        <f t="shared" si="411"/>
        <v>89.545344282940562</v>
      </c>
      <c r="O1441">
        <f t="shared" si="412"/>
        <v>43.15097913861662</v>
      </c>
      <c r="P1441" s="3">
        <f t="shared" si="413"/>
        <v>43.15097913861662</v>
      </c>
      <c r="Q1441" s="3">
        <f t="shared" si="414"/>
        <v>-90.454655717059438</v>
      </c>
      <c r="R1441">
        <f t="shared" si="415"/>
        <v>89.545344282940562</v>
      </c>
      <c r="S1441">
        <f t="shared" si="416"/>
        <v>0.20004435950081398</v>
      </c>
      <c r="T1441">
        <f t="shared" si="399"/>
        <v>43.15097913861662</v>
      </c>
    </row>
    <row r="1442" spans="1:20" x14ac:dyDescent="0.25">
      <c r="A1442">
        <f t="shared" si="400"/>
        <v>1261.6920603651843</v>
      </c>
      <c r="B1442">
        <f t="shared" si="417"/>
        <v>200.80452806691707</v>
      </c>
      <c r="C1442" t="str">
        <f t="shared" si="401"/>
        <v>-1.14049202112056-143.181313377499i</v>
      </c>
      <c r="D1442" t="str">
        <f t="shared" si="402"/>
        <v>3.47812473505972-79.2596024791446i</v>
      </c>
      <c r="E1442" t="str">
        <f t="shared" si="403"/>
        <v>162.467302033952+0.146859740681794i</v>
      </c>
      <c r="F1442" t="str">
        <f t="shared" si="404"/>
        <v>2.42492490021992-743.793812080759i</v>
      </c>
      <c r="G1442" t="str">
        <f t="shared" si="405"/>
        <v>0.999999989812052-0.000100935363800891i</v>
      </c>
      <c r="H1442" t="str">
        <f t="shared" si="406"/>
        <v>1080.08154843729+42.257581731456i</v>
      </c>
      <c r="I1442" t="str">
        <f t="shared" si="407"/>
        <v>96.0565941352241-2266.01723675884i</v>
      </c>
      <c r="K1442" t="str">
        <f t="shared" si="408"/>
        <v>0.0110932914588536-0.000585421822188745i</v>
      </c>
      <c r="L1442" t="str">
        <f t="shared" si="409"/>
        <v>0.00015-1.40529508038346i</v>
      </c>
      <c r="M1442" t="str">
        <f t="shared" si="410"/>
        <v>0.0004-0.247993249479435i</v>
      </c>
      <c r="N1442">
        <f t="shared" si="411"/>
        <v>89.543627615238179</v>
      </c>
      <c r="O1442">
        <f t="shared" si="412"/>
        <v>43.118002374709938</v>
      </c>
      <c r="P1442" s="3">
        <f t="shared" si="413"/>
        <v>43.118002374709938</v>
      </c>
      <c r="Q1442" s="3">
        <f t="shared" si="414"/>
        <v>-90.456372384761821</v>
      </c>
      <c r="R1442">
        <f t="shared" si="415"/>
        <v>89.543627615238179</v>
      </c>
      <c r="S1442">
        <f t="shared" si="416"/>
        <v>0.20080452806691707</v>
      </c>
      <c r="T1442">
        <f t="shared" si="399"/>
        <v>43.118002374709938</v>
      </c>
    </row>
    <row r="1443" spans="1:20" x14ac:dyDescent="0.25">
      <c r="A1443">
        <f t="shared" si="400"/>
        <v>1266.4864901945718</v>
      </c>
      <c r="B1443">
        <f t="shared" si="417"/>
        <v>201.56758527357135</v>
      </c>
      <c r="C1443" t="str">
        <f t="shared" si="401"/>
        <v>-1.14045981429825-142.638704878835i</v>
      </c>
      <c r="D1443" t="str">
        <f t="shared" si="402"/>
        <v>3.47812473304234-78.959563447491i</v>
      </c>
      <c r="E1443" t="str">
        <f t="shared" si="403"/>
        <v>162.467285105846+0.14741941009587i</v>
      </c>
      <c r="F1443" t="str">
        <f t="shared" si="404"/>
        <v>2.42492490003181-740.978097175207i</v>
      </c>
      <c r="G1443" t="str">
        <f t="shared" si="405"/>
        <v>0.999999989734477-0.000101318918175474i</v>
      </c>
      <c r="H1443" t="str">
        <f t="shared" si="406"/>
        <v>1080.09244524886+42.4182345233237i</v>
      </c>
      <c r="I1443" t="str">
        <f t="shared" si="407"/>
        <v>96.0568235452006-2257.45955894087i</v>
      </c>
      <c r="K1443" t="str">
        <f t="shared" si="408"/>
        <v>0.0110930507278193-0.000587633335416763i</v>
      </c>
      <c r="L1443" t="str">
        <f t="shared" si="409"/>
        <v>0.00015-1.39997517471953i</v>
      </c>
      <c r="M1443" t="str">
        <f t="shared" si="410"/>
        <v>0.0004-0.247054442597564i</v>
      </c>
      <c r="N1443">
        <f t="shared" si="411"/>
        <v>89.54190454993055</v>
      </c>
      <c r="O1443">
        <f t="shared" si="412"/>
        <v>43.085025361276479</v>
      </c>
      <c r="P1443" s="3">
        <f t="shared" si="413"/>
        <v>43.085025361276479</v>
      </c>
      <c r="Q1443" s="3">
        <f t="shared" si="414"/>
        <v>-90.45809545006945</v>
      </c>
      <c r="R1443">
        <f t="shared" si="415"/>
        <v>89.54190454993055</v>
      </c>
      <c r="S1443">
        <f t="shared" si="416"/>
        <v>0.20156758527357135</v>
      </c>
      <c r="T1443">
        <f t="shared" si="399"/>
        <v>43.085025361276479</v>
      </c>
    </row>
    <row r="1444" spans="1:20" x14ac:dyDescent="0.25">
      <c r="A1444">
        <f t="shared" si="400"/>
        <v>1271.2991388573112</v>
      </c>
      <c r="B1444">
        <f t="shared" si="417"/>
        <v>202.33354209761092</v>
      </c>
      <c r="C1444" t="str">
        <f t="shared" si="401"/>
        <v>-1.14042736371545-142.098148312653i</v>
      </c>
      <c r="D1444" t="str">
        <f t="shared" si="402"/>
        <v>3.4781247310096-78.6606602756663i</v>
      </c>
      <c r="E1444" t="str">
        <f t="shared" si="403"/>
        <v>162.467268050208+0.147981224515398i</v>
      </c>
      <c r="F1444" t="str">
        <f t="shared" si="404"/>
        <v>2.42492489984226-738.173041488349i</v>
      </c>
      <c r="G1444" t="str">
        <f t="shared" si="405"/>
        <v>0.99999998965631-0.000101703930056591i</v>
      </c>
      <c r="H1444" t="str">
        <f t="shared" si="406"/>
        <v>1080.10342517435+42.5794986411098i</v>
      </c>
      <c r="I1444" t="str">
        <f t="shared" si="407"/>
        <v>96.0570547002911-2248.93435572217i</v>
      </c>
      <c r="K1444" t="str">
        <f t="shared" si="408"/>
        <v>0.0110928081746011-0.000589853103196852i</v>
      </c>
      <c r="L1444" t="str">
        <f t="shared" si="409"/>
        <v>0.00015-1.39467540816849i</v>
      </c>
      <c r="M1444" t="str">
        <f t="shared" si="410"/>
        <v>0.0004-0.246119189676792i</v>
      </c>
      <c r="N1444">
        <f t="shared" si="411"/>
        <v>89.540175064137557</v>
      </c>
      <c r="O1444">
        <f t="shared" si="412"/>
        <v>43.052048096435755</v>
      </c>
      <c r="P1444" s="3">
        <f t="shared" si="413"/>
        <v>43.052048096435755</v>
      </c>
      <c r="Q1444" s="3">
        <f t="shared" si="414"/>
        <v>-90.459824935862443</v>
      </c>
      <c r="R1444">
        <f t="shared" si="415"/>
        <v>89.540175064137557</v>
      </c>
      <c r="S1444">
        <f t="shared" si="416"/>
        <v>0.20233354209761092</v>
      </c>
      <c r="T1444">
        <f t="shared" si="399"/>
        <v>43.052048096435755</v>
      </c>
    </row>
    <row r="1445" spans="1:20" x14ac:dyDescent="0.25">
      <c r="A1445">
        <f t="shared" si="400"/>
        <v>1276.1300755849691</v>
      </c>
      <c r="B1445">
        <f t="shared" si="417"/>
        <v>203.10240955758184</v>
      </c>
      <c r="C1445" t="str">
        <f t="shared" si="401"/>
        <v>-1.14039466753858-141.559635903169i</v>
      </c>
      <c r="D1445" t="str">
        <f t="shared" si="402"/>
        <v>3.47812472896138-78.3628886638478i</v>
      </c>
      <c r="E1445" t="str">
        <f t="shared" si="403"/>
        <v>162.467250866088+0.148545192298826i</v>
      </c>
      <c r="F1445" t="str">
        <f t="shared" si="404"/>
        <v>2.42492489965126-735.378604668514i</v>
      </c>
      <c r="G1445" t="str">
        <f t="shared" si="405"/>
        <v>0.999999989577549-0.000102090404982766i</v>
      </c>
      <c r="H1445" t="str">
        <f t="shared" si="406"/>
        <v>1080.11448884877+42.741376417501i</v>
      </c>
      <c r="I1445" t="str">
        <f t="shared" si="407"/>
        <v>96.0572876137564-2240.44150446807i</v>
      </c>
      <c r="K1445" t="str">
        <f t="shared" si="408"/>
        <v>0.0110925637854892-0.000592081155200273i</v>
      </c>
      <c r="L1445" t="str">
        <f t="shared" si="409"/>
        <v>0.00015-1.38939570449142i</v>
      </c>
      <c r="M1445" t="str">
        <f t="shared" si="410"/>
        <v>0.0004-0.245187477263192i</v>
      </c>
      <c r="N1445">
        <f t="shared" si="411"/>
        <v>89.538439134908344</v>
      </c>
      <c r="O1445">
        <f t="shared" si="412"/>
        <v>43.019070578292975</v>
      </c>
      <c r="P1445" s="3">
        <f t="shared" si="413"/>
        <v>43.019070578292975</v>
      </c>
      <c r="Q1445" s="3">
        <f t="shared" si="414"/>
        <v>-90.461560865091656</v>
      </c>
      <c r="R1445">
        <f t="shared" si="415"/>
        <v>89.538439134908344</v>
      </c>
      <c r="S1445">
        <f t="shared" si="416"/>
        <v>0.20310240955758183</v>
      </c>
      <c r="T1445">
        <f t="shared" si="399"/>
        <v>43.019070578292975</v>
      </c>
    </row>
    <row r="1446" spans="1:20" x14ac:dyDescent="0.25">
      <c r="A1446">
        <f t="shared" si="400"/>
        <v>1280.9793698721919</v>
      </c>
      <c r="B1446">
        <f t="shared" si="417"/>
        <v>203.87419871390065</v>
      </c>
      <c r="C1446" t="str">
        <f t="shared" si="401"/>
        <v>-1.14036172392031-141.023159904011i</v>
      </c>
      <c r="D1446" t="str">
        <f t="shared" si="402"/>
        <v>3.47812472689759-78.0662443284915i</v>
      </c>
      <c r="E1446" t="str">
        <f t="shared" si="403"/>
        <v>162.467233552528+0.149111321838957i</v>
      </c>
      <c r="F1446" t="str">
        <f t="shared" si="404"/>
        <v>2.42492489945882-732.594746516794i</v>
      </c>
      <c r="G1446" t="str">
        <f t="shared" si="405"/>
        <v>0.999999989498188-0.000102478348513567i</v>
      </c>
      <c r="H1446" t="str">
        <f t="shared" si="406"/>
        <v>1080.12563691204+42.9038701941589i</v>
      </c>
      <c r="I1446" t="str">
        <f t="shared" si="407"/>
        <v>96.0575222989603-2231.98088300944i</v>
      </c>
      <c r="K1446" t="str">
        <f t="shared" si="408"/>
        <v>0.0110923175466718-0.000594317521191844i</v>
      </c>
      <c r="L1446" t="str">
        <f t="shared" si="409"/>
        <v>0.00015-1.38413598773802i</v>
      </c>
      <c r="M1446" t="str">
        <f t="shared" si="410"/>
        <v>0.0004-0.244259291953768i</v>
      </c>
      <c r="N1446">
        <f t="shared" si="411"/>
        <v>89.536696739221242</v>
      </c>
      <c r="O1446">
        <f t="shared" si="412"/>
        <v>42.98609280493941</v>
      </c>
      <c r="P1446" s="3">
        <f t="shared" si="413"/>
        <v>42.98609280493941</v>
      </c>
      <c r="Q1446" s="3">
        <f t="shared" si="414"/>
        <v>-90.463303260778758</v>
      </c>
      <c r="R1446">
        <f t="shared" si="415"/>
        <v>89.536696739221242</v>
      </c>
      <c r="S1446">
        <f t="shared" si="416"/>
        <v>0.20387419871390067</v>
      </c>
      <c r="T1446">
        <f t="shared" si="399"/>
        <v>42.98609280493941</v>
      </c>
    </row>
    <row r="1447" spans="1:20" x14ac:dyDescent="0.25">
      <c r="A1447">
        <f t="shared" si="400"/>
        <v>1285.8470914777063</v>
      </c>
      <c r="B1447">
        <f t="shared" si="417"/>
        <v>204.64892066901348</v>
      </c>
      <c r="C1447" t="str">
        <f t="shared" si="401"/>
        <v>-1.1403285309997-140.4887125981i</v>
      </c>
      <c r="D1447" t="str">
        <f t="shared" si="402"/>
        <v>3.47812472481805-77.7707230022679i</v>
      </c>
      <c r="E1447" t="str">
        <f t="shared" si="403"/>
        <v>162.467216108564+0.149679621562704i</v>
      </c>
      <c r="F1447" t="str">
        <f t="shared" si="404"/>
        <v>2.42492489926491-729.821426986448i</v>
      </c>
      <c r="G1447" t="str">
        <f t="shared" si="405"/>
        <v>0.999999989418223-0.000102867766229693i</v>
      </c>
      <c r="H1447" t="str">
        <f t="shared" si="406"/>
        <v>1080.13687000893+43.0669823217542i</v>
      </c>
      <c r="I1447" t="str">
        <f t="shared" si="407"/>
        <v>96.0577587693657-2223.55236964068i</v>
      </c>
      <c r="K1447" t="str">
        <f t="shared" si="408"/>
        <v>0.0110920694442346-0.000596562231030084i</v>
      </c>
      <c r="L1447" t="str">
        <f t="shared" si="409"/>
        <v>0.00015-1.37889618224549i</v>
      </c>
      <c r="M1447" t="str">
        <f t="shared" si="410"/>
        <v>0.0004-0.243334620396262i</v>
      </c>
      <c r="N1447">
        <f t="shared" si="411"/>
        <v>89.534947853983752</v>
      </c>
      <c r="O1447">
        <f t="shared" si="412"/>
        <v>42.953114774451763</v>
      </c>
      <c r="P1447" s="3">
        <f t="shared" si="413"/>
        <v>42.953114774451763</v>
      </c>
      <c r="Q1447" s="3">
        <f t="shared" si="414"/>
        <v>-90.465052146016248</v>
      </c>
      <c r="R1447">
        <f t="shared" si="415"/>
        <v>89.534947853983752</v>
      </c>
      <c r="S1447">
        <f t="shared" si="416"/>
        <v>0.20464892066901347</v>
      </c>
      <c r="T1447">
        <f t="shared" si="399"/>
        <v>42.953114774451763</v>
      </c>
    </row>
    <row r="1448" spans="1:20" x14ac:dyDescent="0.25">
      <c r="A1448">
        <f t="shared" si="400"/>
        <v>1290.7333104253216</v>
      </c>
      <c r="B1448">
        <f t="shared" si="417"/>
        <v>205.42658656755574</v>
      </c>
      <c r="C1448" t="str">
        <f t="shared" si="401"/>
        <v>-1.140295086902-139.956286297554i</v>
      </c>
      <c r="D1448" t="str">
        <f t="shared" si="402"/>
        <v>3.47812472272271-77.476320434005i</v>
      </c>
      <c r="E1448" t="str">
        <f t="shared" si="403"/>
        <v>162.467198533226+0.150250099931339i</v>
      </c>
      <c r="F1448" t="str">
        <f t="shared" si="404"/>
        <v>2.42492489906953-727.058606182354i</v>
      </c>
      <c r="G1448" t="str">
        <f t="shared" si="405"/>
        <v>0.999999989337648-0.000103258663733046i</v>
      </c>
      <c r="H1448" t="str">
        <f t="shared" si="406"/>
        <v>1080.14818878918+43.2307151600018i</v>
      </c>
      <c r="I1448" t="str">
        <f t="shared" si="407"/>
        <v>96.0579970385381-2215.15584311821i</v>
      </c>
      <c r="K1448" t="str">
        <f t="shared" si="408"/>
        <v>0.01109181946416-0.000598815314667346i</v>
      </c>
      <c r="L1448" t="str">
        <f t="shared" si="409"/>
        <v>0.00015-1.37367621263746i</v>
      </c>
      <c r="M1448" t="str">
        <f t="shared" si="410"/>
        <v>0.0004-0.242413449288964i</v>
      </c>
      <c r="N1448">
        <f t="shared" si="411"/>
        <v>89.533192456032324</v>
      </c>
      <c r="O1448">
        <f t="shared" si="412"/>
        <v>42.920136484893057</v>
      </c>
      <c r="P1448" s="3">
        <f t="shared" si="413"/>
        <v>42.920136484893057</v>
      </c>
      <c r="Q1448" s="3">
        <f t="shared" si="414"/>
        <v>-90.466807543967676</v>
      </c>
      <c r="R1448">
        <f t="shared" si="415"/>
        <v>89.533192456032324</v>
      </c>
      <c r="S1448">
        <f t="shared" si="416"/>
        <v>0.20542658656755575</v>
      </c>
      <c r="T1448">
        <f t="shared" si="399"/>
        <v>42.920136484893057</v>
      </c>
    </row>
    <row r="1449" spans="1:20" x14ac:dyDescent="0.25">
      <c r="A1449">
        <f t="shared" si="400"/>
        <v>1295.6380970049379</v>
      </c>
      <c r="B1449">
        <f t="shared" si="417"/>
        <v>206.20720759651246</v>
      </c>
      <c r="C1449" t="str">
        <f t="shared" si="401"/>
        <v>-1.14026138973838-139.425873343554i</v>
      </c>
      <c r="D1449" t="str">
        <f t="shared" si="402"/>
        <v>3.47812472061139-77.1830323886216i</v>
      </c>
      <c r="E1449" t="str">
        <f t="shared" si="403"/>
        <v>162.467180825533+0.150822765440929i</v>
      </c>
      <c r="F1449" t="str">
        <f t="shared" si="404"/>
        <v>2.42492489887264-724.306244360397i</v>
      </c>
      <c r="G1449" t="str">
        <f t="shared" si="405"/>
        <v>0.99999998925646-0.000103651046646816i</v>
      </c>
      <c r="H1449" t="str">
        <f t="shared" si="406"/>
        <v>1080.15959390752+43.3950710776987i</v>
      </c>
      <c r="I1449" t="str">
        <f t="shared" si="407"/>
        <v>96.0582371201463-2206.79118265861i</v>
      </c>
      <c r="K1449" t="str">
        <f t="shared" si="408"/>
        <v>0.0110915675923261-0.000601076802149954i</v>
      </c>
      <c r="L1449" t="str">
        <f t="shared" si="409"/>
        <v>0.00015-1.36847600382294i</v>
      </c>
      <c r="M1449" t="str">
        <f t="shared" si="410"/>
        <v>0.0004-0.241495765380518i</v>
      </c>
      <c r="N1449">
        <f t="shared" si="411"/>
        <v>89.531430522132368</v>
      </c>
      <c r="O1449">
        <f t="shared" si="412"/>
        <v>42.88715793431102</v>
      </c>
      <c r="P1449" s="3">
        <f t="shared" si="413"/>
        <v>42.88715793431102</v>
      </c>
      <c r="Q1449" s="3">
        <f t="shared" si="414"/>
        <v>-90.468569477867632</v>
      </c>
      <c r="R1449">
        <f t="shared" si="415"/>
        <v>89.531430522132368</v>
      </c>
      <c r="S1449">
        <f t="shared" si="416"/>
        <v>0.20620720759651245</v>
      </c>
      <c r="T1449">
        <f t="shared" si="399"/>
        <v>42.88715793431102</v>
      </c>
    </row>
    <row r="1450" spans="1:20" x14ac:dyDescent="0.25">
      <c r="A1450">
        <f t="shared" si="400"/>
        <v>1300.5615217735567</v>
      </c>
      <c r="B1450">
        <f t="shared" si="417"/>
        <v>206.99079498537921</v>
      </c>
      <c r="C1450" t="str">
        <f t="shared" si="401"/>
        <v>-1.14022743760619-138.89746610626i</v>
      </c>
      <c r="D1450" t="str">
        <f t="shared" si="402"/>
        <v>3.478124718484-76.8908546470714i</v>
      </c>
      <c r="E1450" t="str">
        <f t="shared" si="403"/>
        <v>162.467162984502+0.151397626622102i</v>
      </c>
      <c r="F1450" t="str">
        <f t="shared" si="404"/>
        <v>2.42492489867427-721.564301926933i</v>
      </c>
      <c r="G1450" t="str">
        <f t="shared" si="405"/>
        <v>0.999999989174654-0.000104044920615563i</v>
      </c>
      <c r="H1450" t="str">
        <f t="shared" si="406"/>
        <v>1080.17108602368+43.5600524527572i</v>
      </c>
      <c r="I1450" t="str">
        <f t="shared" si="407"/>
        <v>96.0584790279623-2198.45826793687i</v>
      </c>
      <c r="K1450" t="str">
        <f t="shared" si="408"/>
        <v>0.0110913138145063-0.000603346723618342i</v>
      </c>
      <c r="L1450" t="str">
        <f t="shared" si="409"/>
        <v>0.00015-1.36329548099515i</v>
      </c>
      <c r="M1450" t="str">
        <f t="shared" si="410"/>
        <v>0.0004-0.240581555469733i</v>
      </c>
      <c r="N1450">
        <f t="shared" si="411"/>
        <v>89.52966202897818</v>
      </c>
      <c r="O1450">
        <f t="shared" si="412"/>
        <v>42.85417912073963</v>
      </c>
      <c r="P1450" s="3">
        <f t="shared" si="413"/>
        <v>42.85417912073963</v>
      </c>
      <c r="Q1450" s="3">
        <f t="shared" si="414"/>
        <v>-90.47033797102182</v>
      </c>
      <c r="R1450">
        <f t="shared" si="415"/>
        <v>89.52966202897818</v>
      </c>
      <c r="S1450">
        <f t="shared" si="416"/>
        <v>0.2069907949853792</v>
      </c>
      <c r="T1450">
        <f t="shared" si="399"/>
        <v>42.85417912073963</v>
      </c>
    </row>
    <row r="1451" spans="1:20" x14ac:dyDescent="0.25">
      <c r="A1451">
        <f t="shared" si="400"/>
        <v>1305.5036555562961</v>
      </c>
      <c r="B1451">
        <f t="shared" si="417"/>
        <v>207.77736000632365</v>
      </c>
      <c r="C1451" t="str">
        <f t="shared" si="401"/>
        <v>-1.1401932285886-138.37105698468i</v>
      </c>
      <c r="D1451" t="str">
        <f t="shared" si="402"/>
        <v>3.47812471634041-76.5997830062796i</v>
      </c>
      <c r="E1451" t="str">
        <f t="shared" si="403"/>
        <v>162.46714500914+0.151974692040402i</v>
      </c>
      <c r="F1451" t="str">
        <f t="shared" si="404"/>
        <v>2.42492489847438-718.832739438199i</v>
      </c>
      <c r="G1451" t="str">
        <f t="shared" si="405"/>
        <v>0.999999989092225-0.000104440291305293i</v>
      </c>
      <c r="H1451" t="str">
        <f t="shared" si="406"/>
        <v>1080.18266580248+43.7256616722426i</v>
      </c>
      <c r="I1451" t="str">
        <f t="shared" si="407"/>
        <v>96.0587227758633-2190.15697908476i</v>
      </c>
      <c r="K1451" t="str">
        <f t="shared" si="408"/>
        <v>0.0110910581163682-0.000605625109307173i</v>
      </c>
      <c r="L1451" t="str">
        <f t="shared" si="409"/>
        <v>0.00015-1.35813456963056i</v>
      </c>
      <c r="M1451" t="str">
        <f t="shared" si="410"/>
        <v>0.0004-0.239670806405393i</v>
      </c>
      <c r="N1451">
        <f t="shared" si="411"/>
        <v>89.527886953192805</v>
      </c>
      <c r="O1451">
        <f t="shared" si="412"/>
        <v>42.821200042197688</v>
      </c>
      <c r="P1451" s="3">
        <f t="shared" si="413"/>
        <v>42.821200042197688</v>
      </c>
      <c r="Q1451" s="3">
        <f t="shared" si="414"/>
        <v>-90.472113046807195</v>
      </c>
      <c r="R1451">
        <f t="shared" si="415"/>
        <v>89.527886953192805</v>
      </c>
      <c r="S1451">
        <f t="shared" si="416"/>
        <v>0.20777736000632366</v>
      </c>
      <c r="T1451">
        <f t="shared" si="399"/>
        <v>42.821200042197688</v>
      </c>
    </row>
    <row r="1452" spans="1:20" x14ac:dyDescent="0.25">
      <c r="A1452">
        <f t="shared" si="400"/>
        <v>1310.46456944741</v>
      </c>
      <c r="B1452">
        <f t="shared" si="417"/>
        <v>208.56691397434767</v>
      </c>
      <c r="C1452" t="str">
        <f t="shared" si="401"/>
        <v>-1.1401587607546-137.846638406572i</v>
      </c>
      <c r="D1452" t="str">
        <f t="shared" si="402"/>
        <v>3.47812471418051-76.3098132790829i</v>
      </c>
      <c r="E1452" t="str">
        <f t="shared" si="403"/>
        <v>162.467126898446+0.152553970296464i</v>
      </c>
      <c r="F1452" t="str">
        <f t="shared" si="404"/>
        <v>2.42492489827298-716.111517599754i</v>
      </c>
      <c r="G1452" t="str">
        <f t="shared" si="405"/>
        <v>0.999999989009169-0.000104837164403545i</v>
      </c>
      <c r="H1452" t="str">
        <f t="shared" si="406"/>
        <v>1080.1943339138+43.8919011324094i</v>
      </c>
      <c r="I1452" t="str">
        <f t="shared" si="407"/>
        <v>96.0589683778332-2181.88719668898i</v>
      </c>
      <c r="K1452" t="str">
        <f t="shared" si="408"/>
        <v>0.0110908004834731-0.000607911989545493i</v>
      </c>
      <c r="L1452" t="str">
        <f t="shared" si="409"/>
        <v>0.00015-1.35299319548771i</v>
      </c>
      <c r="M1452" t="str">
        <f t="shared" si="410"/>
        <v>0.0004-0.238763505086066i</v>
      </c>
      <c r="N1452">
        <f t="shared" si="411"/>
        <v>89.526105271327992</v>
      </c>
      <c r="O1452">
        <f t="shared" si="412"/>
        <v>42.788220696689379</v>
      </c>
      <c r="P1452" s="3">
        <f t="shared" si="413"/>
        <v>42.788220696689379</v>
      </c>
      <c r="Q1452" s="3">
        <f t="shared" si="414"/>
        <v>-90.473894728672008</v>
      </c>
      <c r="R1452">
        <f t="shared" si="415"/>
        <v>89.526105271327992</v>
      </c>
      <c r="S1452">
        <f t="shared" si="416"/>
        <v>0.20856691397434768</v>
      </c>
      <c r="T1452">
        <f t="shared" ref="T1452:T1515" si="418">P1452</f>
        <v>42.788220696689379</v>
      </c>
    </row>
    <row r="1453" spans="1:20" x14ac:dyDescent="0.25">
      <c r="A1453">
        <f t="shared" ref="A1453:A1516" si="419">2*PI()*B1453</f>
        <v>1315.4443348113102</v>
      </c>
      <c r="B1453">
        <f t="shared" si="417"/>
        <v>209.3594682474502</v>
      </c>
      <c r="C1453" t="str">
        <f t="shared" ref="C1453:C1516" si="420">IMPRODUCT(D1453,E1453,$C$40,,K1453,$C$41)</f>
        <v>-1.14012403215862-137.324202828336i</v>
      </c>
      <c r="D1453" t="str">
        <f t="shared" ref="D1453:D1516" si="421">IMDIV(IMPRODUCT($C$37,$C$38,COMPLEX(1,A1453/$C$38)),IMSUM(-1*A1453*A1453/$C$39,COMPLEX(0,1*A1453)))</f>
        <v>3.47812471200416-76.0209412941691i</v>
      </c>
      <c r="E1453" t="str">
        <f t="shared" ref="E1453:E1516" si="422">IMDIV(IMPRODUCT(IMSUM(F1453,G1453),$C$29,H1453),IMSUM(1,I1453))</f>
        <v>162.467108651415+0.153135470026212i</v>
      </c>
      <c r="F1453" t="str">
        <f t="shared" ref="F1453:F1516" si="423">IMDIV(IMPRODUCT($C$14,$C$15,COMPLEX(1,A1453/$C$15)),IMSUM(-1*A1453*A1453/$C$16,COMPLEX(0,A1453)))</f>
        <v>2.42492489807004-713.400597265904i</v>
      </c>
      <c r="G1453" t="str">
        <f t="shared" ref="G1453:G1516" si="424">IMDIV(1,COMPLEX(1,A1453*$C$9*$C$10))</f>
        <v>0.99999998892548-0.000105235545619472i</v>
      </c>
      <c r="H1453" t="str">
        <f t="shared" ref="H1453:H1516" si="425">IMDIV($C$3,IMSUM(K1453,COMPLEX(0,$C$28*A1453)))</f>
        <v>1080.20609103267+44.0587732387343i</v>
      </c>
      <c r="I1453" t="str">
        <f t="shared" ref="I1453:I1516" si="426">IMPRODUCT(F1453,$C$29,H1453,$C$31)</f>
        <v>96.0592158479559-2173.64880178949i</v>
      </c>
      <c r="K1453" t="str">
        <f t="shared" ref="K1453:K1516" si="427">IF($C$26&lt;=0,IMDIV(1,IMSUM(IMDIV(1,L1453),1/$C$18)),IMDIV(1,IMSUM(IMDIV(1,L1453),1/$C$18,IMDIV(1,M1453))))</f>
        <v>0.0110905409012753-0.000610207394756835i</v>
      </c>
      <c r="L1453" t="str">
        <f t="shared" ref="L1453:L1516" si="428">IMSUM($C$21/$C$22,IMDIV(1,COMPLEX(0,$C$20*$C$22*A1453)))</f>
        <v>0.00015-1.3478712846062i</v>
      </c>
      <c r="M1453" t="str">
        <f t="shared" ref="M1453:M1516" si="429">IMSUM($C$25/$C$26,IMDIV(1,COMPLEX(0,$C$24*$C$26*A1453)))</f>
        <v>0.0004-0.237859638459918i</v>
      </c>
      <c r="N1453">
        <f t="shared" ref="N1453:N1516" si="430">ABS(R1453)</f>
        <v>89.524316959864251</v>
      </c>
      <c r="O1453">
        <f t="shared" ref="O1453:O1516" si="431">ABS(P1453)</f>
        <v>42.755241082204307</v>
      </c>
      <c r="P1453" s="3">
        <f t="shared" ref="P1453:P1516" si="432">20*LOG10(IMABS(C1453))</f>
        <v>42.755241082204307</v>
      </c>
      <c r="Q1453" s="3">
        <f t="shared" ref="Q1453:Q1516" si="433">IMARGUMENT(C1453)*180/PI()</f>
        <v>-90.475683040135749</v>
      </c>
      <c r="R1453">
        <f t="shared" ref="R1453:R1516" si="434">IF(Q1453&lt;0,Q1453+180,Q1453-180)</f>
        <v>89.524316959864251</v>
      </c>
      <c r="S1453">
        <f t="shared" ref="S1453:S1516" si="435">B1453/1000</f>
        <v>0.20935946824745019</v>
      </c>
      <c r="T1453">
        <f t="shared" si="418"/>
        <v>42.755241082204307</v>
      </c>
    </row>
    <row r="1454" spans="1:20" x14ac:dyDescent="0.25">
      <c r="A1454">
        <f t="shared" si="419"/>
        <v>1320.4430232835932</v>
      </c>
      <c r="B1454">
        <f t="shared" ref="B1454:B1517" si="436">B1453*(1+B$42)</f>
        <v>210.15503422679052</v>
      </c>
      <c r="C1454" t="str">
        <f t="shared" si="420"/>
        <v>-1.14008904084092-136.803742734895i</v>
      </c>
      <c r="D1454" t="str">
        <f t="shared" si="421"/>
        <v>3.47812470981124-75.733162896018i</v>
      </c>
      <c r="E1454" t="str">
        <f t="shared" si="422"/>
        <v>162.467090267031+0.153719199900854i</v>
      </c>
      <c r="F1454" t="str">
        <f t="shared" si="423"/>
        <v>2.42492489786556-710.699939439153i</v>
      </c>
      <c r="G1454" t="str">
        <f t="shared" si="424"/>
        <v>0.999999988841154-0.000105635440683917i</v>
      </c>
      <c r="H1454" t="str">
        <f t="shared" si="425"/>
        <v>1080.21793783931+44.2262804059576i</v>
      </c>
      <c r="I1454" t="str">
        <f t="shared" si="426"/>
        <v>96.0594652004282-2165.44167587786i</v>
      </c>
      <c r="K1454" t="str">
        <f t="shared" si="427"/>
        <v>0.0110902793551209-0.000612511355459355i</v>
      </c>
      <c r="L1454" t="str">
        <f t="shared" si="428"/>
        <v>0.00015-1.34276876330564i</v>
      </c>
      <c r="M1454" t="str">
        <f t="shared" si="429"/>
        <v>0.0004-0.236959193524525i</v>
      </c>
      <c r="N1454">
        <f t="shared" si="430"/>
        <v>89.522521995210482</v>
      </c>
      <c r="O1454">
        <f t="shared" si="431"/>
        <v>42.72226119671663</v>
      </c>
      <c r="P1454" s="3">
        <f t="shared" si="432"/>
        <v>42.72226119671663</v>
      </c>
      <c r="Q1454" s="3">
        <f t="shared" si="433"/>
        <v>-90.477478004789518</v>
      </c>
      <c r="R1454">
        <f t="shared" si="434"/>
        <v>89.522521995210482</v>
      </c>
      <c r="S1454">
        <f t="shared" si="435"/>
        <v>0.21015503422679052</v>
      </c>
      <c r="T1454">
        <f t="shared" si="418"/>
        <v>42.72226119671663</v>
      </c>
    </row>
    <row r="1455" spans="1:20" x14ac:dyDescent="0.25">
      <c r="A1455">
        <f t="shared" si="419"/>
        <v>1325.4607067720708</v>
      </c>
      <c r="B1455">
        <f t="shared" si="436"/>
        <v>210.95362335685232</v>
      </c>
      <c r="C1455" t="str">
        <f t="shared" si="420"/>
        <v>-1.14005378482718-136.285250639596i</v>
      </c>
      <c r="D1455" t="str">
        <f t="shared" si="421"/>
        <v>3.47812470760161-75.4464739448403i</v>
      </c>
      <c r="E1455" t="str">
        <f t="shared" si="422"/>
        <v>162.467071744272+0.154305168627179i</v>
      </c>
      <c r="F1455" t="str">
        <f t="shared" si="423"/>
        <v>2.42492489765952-708.009505269627i</v>
      </c>
      <c r="G1455" t="str">
        <f t="shared" si="424"/>
        <v>0.999999988756185-0.000106036855349507i</v>
      </c>
      <c r="H1455" t="str">
        <f t="shared" si="425"/>
        <v>1080.22987501916+44.3944250581172i</v>
      </c>
      <c r="I1455" t="str">
        <f t="shared" si="426"/>
        <v>96.0597164495535-2157.26570089551i</v>
      </c>
      <c r="K1455" t="str">
        <f t="shared" si="427"/>
        <v>0.0110900158302474-0.000614823902265966i</v>
      </c>
      <c r="L1455" t="str">
        <f t="shared" si="428"/>
        <v>0.00015-1.33768555818454i</v>
      </c>
      <c r="M1455" t="str">
        <f t="shared" si="429"/>
        <v>0.0004-0.236062157326683i</v>
      </c>
      <c r="N1455">
        <f t="shared" si="430"/>
        <v>89.520720353704178</v>
      </c>
      <c r="O1455">
        <f t="shared" si="431"/>
        <v>42.689281038185534</v>
      </c>
      <c r="P1455" s="3">
        <f t="shared" si="432"/>
        <v>42.689281038185534</v>
      </c>
      <c r="Q1455" s="3">
        <f t="shared" si="433"/>
        <v>-90.479279646295822</v>
      </c>
      <c r="R1455">
        <f t="shared" si="434"/>
        <v>89.520720353704178</v>
      </c>
      <c r="S1455">
        <f t="shared" si="435"/>
        <v>0.21095362335685233</v>
      </c>
      <c r="T1455">
        <f t="shared" si="418"/>
        <v>42.689281038185534</v>
      </c>
    </row>
    <row r="1456" spans="1:20" x14ac:dyDescent="0.25">
      <c r="A1456">
        <f t="shared" si="419"/>
        <v>1330.4974574578048</v>
      </c>
      <c r="B1456">
        <f t="shared" si="436"/>
        <v>211.75524712560835</v>
      </c>
      <c r="C1456" t="str">
        <f t="shared" si="420"/>
        <v>-1.14001826212828-135.768719084106i</v>
      </c>
      <c r="D1456" t="str">
        <f t="shared" si="421"/>
        <v>3.47812470537517-75.1608703165198i</v>
      </c>
      <c r="E1456" t="str">
        <f t="shared" si="422"/>
        <v>162.467053082111+0.154893384947689i</v>
      </c>
      <c r="F1456" t="str">
        <f t="shared" si="423"/>
        <v>2.42492489745191-705.329256054533i</v>
      </c>
      <c r="G1456" t="str">
        <f t="shared" si="424"/>
        <v>0.99999998867057-0.000106439795390722i</v>
      </c>
      <c r="H1456" t="str">
        <f t="shared" si="425"/>
        <v>1080.24190326289+44.5632096285831i</v>
      </c>
      <c r="I1456" t="str">
        <f t="shared" si="426"/>
        <v>96.0599696097397-2149.12075923198i</v>
      </c>
      <c r="K1456" t="str">
        <f t="shared" si="427"/>
        <v>0.0110897503117829-0.000617145065884437i</v>
      </c>
      <c r="L1456" t="str">
        <f t="shared" si="428"/>
        <v>0.00015-1.33262159611929i</v>
      </c>
      <c r="M1456" t="str">
        <f t="shared" si="429"/>
        <v>0.0004-0.235168516962227i</v>
      </c>
      <c r="N1456">
        <f t="shared" si="430"/>
        <v>89.518912011611278</v>
      </c>
      <c r="O1456">
        <f t="shared" si="431"/>
        <v>42.656300604555454</v>
      </c>
      <c r="P1456" s="3">
        <f t="shared" si="432"/>
        <v>42.656300604555454</v>
      </c>
      <c r="Q1456" s="3">
        <f t="shared" si="433"/>
        <v>-90.481087988388722</v>
      </c>
      <c r="R1456">
        <f t="shared" si="434"/>
        <v>89.518912011611278</v>
      </c>
      <c r="S1456">
        <f t="shared" si="435"/>
        <v>0.21175524712560834</v>
      </c>
      <c r="T1456">
        <f t="shared" si="418"/>
        <v>42.656300604555454</v>
      </c>
    </row>
    <row r="1457" spans="1:20" x14ac:dyDescent="0.25">
      <c r="A1457">
        <f t="shared" si="419"/>
        <v>1335.5533477961444</v>
      </c>
      <c r="B1457">
        <f t="shared" si="436"/>
        <v>212.55991706468566</v>
      </c>
      <c r="C1457" t="str">
        <f t="shared" si="420"/>
        <v>-1.13998247074071-135.25414063829i</v>
      </c>
      <c r="D1457" t="str">
        <f t="shared" si="421"/>
        <v>3.47812470313176-74.876347902552i</v>
      </c>
      <c r="E1457" t="str">
        <f t="shared" si="422"/>
        <v>162.467034279509+0.155483857640714i</v>
      </c>
      <c r="F1457" t="str">
        <f t="shared" si="423"/>
        <v>2.42492489724272-702.659153237582i</v>
      </c>
      <c r="G1457" t="str">
        <f t="shared" si="424"/>
        <v>0.999999988584303-0.00010684426660399i</v>
      </c>
      <c r="H1457" t="str">
        <f t="shared" si="425"/>
        <v>1080.2540232665+44.7326365601004i</v>
      </c>
      <c r="I1457" t="str">
        <f t="shared" si="426"/>
        <v>96.0602246955109-2141.00673372332i</v>
      </c>
      <c r="K1457" t="str">
        <f t="shared" si="427"/>
        <v>0.011089482784745-0.000619474877117542i</v>
      </c>
      <c r="L1457" t="str">
        <f t="shared" si="428"/>
        <v>0.00015-1.32757680426309i</v>
      </c>
      <c r="M1457" t="str">
        <f t="shared" si="429"/>
        <v>0.0004-0.234278259575839i</v>
      </c>
      <c r="N1457">
        <f t="shared" si="430"/>
        <v>89.517096945125942</v>
      </c>
      <c r="O1457">
        <f t="shared" si="431"/>
        <v>42.623319893754889</v>
      </c>
      <c r="P1457" s="3">
        <f t="shared" si="432"/>
        <v>42.623319893754889</v>
      </c>
      <c r="Q1457" s="3">
        <f t="shared" si="433"/>
        <v>-90.482903054874058</v>
      </c>
      <c r="R1457">
        <f t="shared" si="434"/>
        <v>89.517096945125942</v>
      </c>
      <c r="S1457">
        <f t="shared" si="435"/>
        <v>0.21255991706468566</v>
      </c>
      <c r="T1457">
        <f t="shared" si="418"/>
        <v>42.623319893754889</v>
      </c>
    </row>
    <row r="1458" spans="1:20" x14ac:dyDescent="0.25">
      <c r="A1458">
        <f t="shared" si="419"/>
        <v>1340.6284505177698</v>
      </c>
      <c r="B1458">
        <f t="shared" si="436"/>
        <v>213.36764474953148</v>
      </c>
      <c r="C1458" t="str">
        <f t="shared" si="420"/>
        <v>-1.13994640864564-134.741507900122i</v>
      </c>
      <c r="D1458" t="str">
        <f t="shared" si="421"/>
        <v>3.47812470087126-74.5929026099863i</v>
      </c>
      <c r="E1458" t="str">
        <f t="shared" si="422"/>
        <v>162.467015335424+0.156076595520751i</v>
      </c>
      <c r="F1458" t="str">
        <f t="shared" si="423"/>
        <v>2.42492489703194-699.999158408448i</v>
      </c>
      <c r="G1458" t="str">
        <f t="shared" si="424"/>
        <v>0.999999988497378-0.000107250274807763i</v>
      </c>
      <c r="H1458" t="str">
        <f t="shared" si="425"/>
        <v>1080.26623573131+44.9027083048184i</v>
      </c>
      <c r="I1458" t="str">
        <f t="shared" si="426"/>
        <v>96.0604817214932-2132.92350765034i</v>
      </c>
      <c r="K1458" t="str">
        <f t="shared" si="427"/>
        <v>0.0110892132340405-0.000621813366863151i</v>
      </c>
      <c r="L1458" t="str">
        <f t="shared" si="428"/>
        <v>0.00015-1.32255111004492i</v>
      </c>
      <c r="M1458" t="str">
        <f t="shared" si="429"/>
        <v>0.0004-0.233391372360867i</v>
      </c>
      <c r="N1458">
        <f t="shared" si="430"/>
        <v>89.515275130370853</v>
      </c>
      <c r="O1458">
        <f t="shared" si="431"/>
        <v>42.590338903697514</v>
      </c>
      <c r="P1458" s="3">
        <f t="shared" si="432"/>
        <v>42.590338903697514</v>
      </c>
      <c r="Q1458" s="3">
        <f t="shared" si="433"/>
        <v>-90.484724869629147</v>
      </c>
      <c r="R1458">
        <f t="shared" si="434"/>
        <v>89.515275130370853</v>
      </c>
      <c r="S1458">
        <f t="shared" si="435"/>
        <v>0.21336764474953149</v>
      </c>
      <c r="T1458">
        <f t="shared" si="418"/>
        <v>42.590338903697514</v>
      </c>
    </row>
    <row r="1459" spans="1:20" x14ac:dyDescent="0.25">
      <c r="A1459">
        <f t="shared" si="419"/>
        <v>1345.7228386297372</v>
      </c>
      <c r="B1459">
        <f t="shared" si="436"/>
        <v>214.1784417995797</v>
      </c>
      <c r="C1459" t="str">
        <f t="shared" si="420"/>
        <v>-1.13991007380964-134.23081349556i</v>
      </c>
      <c r="D1459" t="str">
        <f t="shared" si="421"/>
        <v>3.47812469859356-74.3105303613674i</v>
      </c>
      <c r="E1459" t="str">
        <f t="shared" si="422"/>
        <v>162.466996248803+0.156671607438397i</v>
      </c>
      <c r="F1459" t="str">
        <f t="shared" si="423"/>
        <v>2.42492489681953-697.349233302215i</v>
      </c>
      <c r="G1459" t="str">
        <f t="shared" si="424"/>
        <v>0.999999988409792-0.000107657825842602i</v>
      </c>
      <c r="H1459" t="str">
        <f t="shared" si="425"/>
        <v>1080.27854136403+45.0734273243353i</v>
      </c>
      <c r="I1459" t="str">
        <f t="shared" si="426"/>
        <v>96.0607407024308-2124.87096473697i</v>
      </c>
      <c r="K1459" t="str">
        <f t="shared" si="427"/>
        <v>0.011088941644464-0.000624160566114358i</v>
      </c>
      <c r="L1459" t="str">
        <f t="shared" si="428"/>
        <v>0.00015-1.31754444116847i</v>
      </c>
      <c r="M1459" t="str">
        <f t="shared" si="429"/>
        <v>0.0004-0.232507842559143i</v>
      </c>
      <c r="N1459">
        <f t="shared" si="430"/>
        <v>89.513446543396753</v>
      </c>
      <c r="O1459">
        <f t="shared" si="431"/>
        <v>42.55735763228089</v>
      </c>
      <c r="P1459" s="3">
        <f t="shared" si="432"/>
        <v>42.55735763228089</v>
      </c>
      <c r="Q1459" s="3">
        <f t="shared" si="433"/>
        <v>-90.486553456603247</v>
      </c>
      <c r="R1459">
        <f t="shared" si="434"/>
        <v>89.513446543396753</v>
      </c>
      <c r="S1459">
        <f t="shared" si="435"/>
        <v>0.21417844179957971</v>
      </c>
      <c r="T1459">
        <f t="shared" si="418"/>
        <v>42.55735763228089</v>
      </c>
    </row>
    <row r="1460" spans="1:20" x14ac:dyDescent="0.25">
      <c r="A1460">
        <f t="shared" si="419"/>
        <v>1350.8365854165304</v>
      </c>
      <c r="B1460">
        <f t="shared" si="436"/>
        <v>214.9923198784181</v>
      </c>
      <c r="C1460" t="str">
        <f t="shared" si="420"/>
        <v>-1.13987346418408-133.72205007846i</v>
      </c>
      <c r="D1460" t="str">
        <f t="shared" si="421"/>
        <v>3.47812469629853-74.0292270946759i</v>
      </c>
      <c r="E1460" t="str">
        <f t="shared" si="422"/>
        <v>162.466977018588+0.157268902280614i</v>
      </c>
      <c r="F1460" t="str">
        <f t="shared" si="423"/>
        <v>2.42492489660554-694.709339798823i</v>
      </c>
      <c r="G1460" t="str">
        <f t="shared" si="424"/>
        <v>0.999999988321539-0.000108066925571267i</v>
      </c>
      <c r="H1460" t="str">
        <f t="shared" si="425"/>
        <v>1080.29094087678+45.2447960897294i</v>
      </c>
      <c r="I1460" t="str">
        <f t="shared" si="426"/>
        <v>96.0610016531743-2116.84898914855i</v>
      </c>
      <c r="K1460" t="str">
        <f t="shared" si="427"/>
        <v>0.0110886680006977-0.000626516505959596i</v>
      </c>
      <c r="L1460" t="str">
        <f t="shared" si="428"/>
        <v>0.00015-1.31255672561115i</v>
      </c>
      <c r="M1460" t="str">
        <f t="shared" si="429"/>
        <v>0.0004-0.231627657460792i</v>
      </c>
      <c r="N1460">
        <f t="shared" si="430"/>
        <v>89.511611160182625</v>
      </c>
      <c r="O1460">
        <f t="shared" si="431"/>
        <v>42.524376077387565</v>
      </c>
      <c r="P1460" s="3">
        <f t="shared" si="432"/>
        <v>42.524376077387565</v>
      </c>
      <c r="Q1460" s="3">
        <f t="shared" si="433"/>
        <v>-90.488388839817375</v>
      </c>
      <c r="R1460">
        <f t="shared" si="434"/>
        <v>89.511611160182625</v>
      </c>
      <c r="S1460">
        <f t="shared" si="435"/>
        <v>0.2149923198784181</v>
      </c>
      <c r="T1460">
        <f t="shared" si="418"/>
        <v>42.524376077387565</v>
      </c>
    </row>
    <row r="1461" spans="1:20" x14ac:dyDescent="0.25">
      <c r="A1461">
        <f t="shared" si="419"/>
        <v>1355.9697644411131</v>
      </c>
      <c r="B1461">
        <f t="shared" si="436"/>
        <v>215.80929069395609</v>
      </c>
      <c r="C1461" t="str">
        <f t="shared" si="420"/>
        <v>-1.13983657770521-133.215210330452i</v>
      </c>
      <c r="D1461" t="str">
        <f t="shared" si="421"/>
        <v>3.47812469398602-73.7489887632695i</v>
      </c>
      <c r="E1461" t="str">
        <f t="shared" si="422"/>
        <v>162.46695764371+0.157868488970985i</v>
      </c>
      <c r="F1461" t="str">
        <f t="shared" si="423"/>
        <v>2.42492489638991-692.079439922514i</v>
      </c>
      <c r="G1461" t="str">
        <f t="shared" si="424"/>
        <v>0.999999988232615-0.000108477579878791i</v>
      </c>
      <c r="H1461" t="str">
        <f t="shared" si="425"/>
        <v>1080.30343498714+45.4168170816015i</v>
      </c>
      <c r="I1461" t="str">
        <f t="shared" si="426"/>
        <v>96.0612645886903-2108.85746549017i</v>
      </c>
      <c r="K1461" t="str">
        <f t="shared" si="427"/>
        <v>0.0110883922873102-0.000628881217582749i</v>
      </c>
      <c r="L1461" t="str">
        <f t="shared" si="428"/>
        <v>0.00015-1.30758789162298i</v>
      </c>
      <c r="M1461" t="str">
        <f t="shared" si="429"/>
        <v>0.0004-0.230750804404056i</v>
      </c>
      <c r="N1461">
        <f t="shared" si="430"/>
        <v>89.509768956635583</v>
      </c>
      <c r="O1461">
        <f t="shared" si="431"/>
        <v>42.491394236883849</v>
      </c>
      <c r="P1461" s="3">
        <f t="shared" si="432"/>
        <v>42.491394236883849</v>
      </c>
      <c r="Q1461" s="3">
        <f t="shared" si="433"/>
        <v>-90.490231043364417</v>
      </c>
      <c r="R1461">
        <f t="shared" si="434"/>
        <v>89.509768956635583</v>
      </c>
      <c r="S1461">
        <f t="shared" si="435"/>
        <v>0.21580929069395607</v>
      </c>
      <c r="T1461">
        <f t="shared" si="418"/>
        <v>42.491394236883849</v>
      </c>
    </row>
    <row r="1462" spans="1:20" x14ac:dyDescent="0.25">
      <c r="A1462">
        <f t="shared" si="419"/>
        <v>1361.1224495459894</v>
      </c>
      <c r="B1462">
        <f t="shared" si="436"/>
        <v>216.62936599859313</v>
      </c>
      <c r="C1462" t="str">
        <f t="shared" si="420"/>
        <v>-1.13979941229399-132.710286960845i</v>
      </c>
      <c r="D1462" t="str">
        <f t="shared" si="421"/>
        <v>3.47812469165588-73.4698113358254i</v>
      </c>
      <c r="E1462" t="str">
        <f t="shared" si="422"/>
        <v>162.466938123097+0.158470376469717i</v>
      </c>
      <c r="F1462" t="str">
        <f t="shared" si="423"/>
        <v>2.42492489617262-689.459495841294i</v>
      </c>
      <c r="G1462" t="str">
        <f t="shared" si="424"/>
        <v>0.999999988143012-0.000108889794672574i</v>
      </c>
      <c r="H1462" t="str">
        <f t="shared" si="425"/>
        <v>1080.31602441824+45.5894927901096i</v>
      </c>
      <c r="I1462" t="str">
        <f t="shared" si="426"/>
        <v>96.0615295240578-2100.8962788051i</v>
      </c>
      <c r="K1462" t="str">
        <f t="shared" si="427"/>
        <v>0.0110881144887556-0.000631254732263241i</v>
      </c>
      <c r="L1462" t="str">
        <f t="shared" si="428"/>
        <v>0.00015-1.30263786772563i</v>
      </c>
      <c r="M1462" t="str">
        <f t="shared" si="429"/>
        <v>0.0004-0.229877270775111i</v>
      </c>
      <c r="N1462">
        <f t="shared" si="430"/>
        <v>89.507919908590736</v>
      </c>
      <c r="O1462">
        <f t="shared" si="431"/>
        <v>42.458412108620294</v>
      </c>
      <c r="P1462" s="3">
        <f t="shared" si="432"/>
        <v>42.458412108620294</v>
      </c>
      <c r="Q1462" s="3">
        <f t="shared" si="433"/>
        <v>-90.492080091409264</v>
      </c>
      <c r="R1462">
        <f t="shared" si="434"/>
        <v>89.507919908590736</v>
      </c>
      <c r="S1462">
        <f t="shared" si="435"/>
        <v>0.21662936599859314</v>
      </c>
      <c r="T1462">
        <f t="shared" si="418"/>
        <v>42.458412108620294</v>
      </c>
    </row>
    <row r="1463" spans="1:20" x14ac:dyDescent="0.25">
      <c r="A1463">
        <f t="shared" si="419"/>
        <v>1366.2947148542642</v>
      </c>
      <c r="B1463">
        <f t="shared" si="436"/>
        <v>217.45255758938779</v>
      </c>
      <c r="C1463" t="str">
        <f t="shared" si="420"/>
        <v>-1.13976196585589-132.207272706521i</v>
      </c>
      <c r="D1463" t="str">
        <f t="shared" si="421"/>
        <v>3.47812468930803-73.1916907962834i</v>
      </c>
      <c r="E1463" t="str">
        <f t="shared" si="422"/>
        <v>162.466918455664+0.159074573774023i</v>
      </c>
      <c r="F1463" t="str">
        <f t="shared" si="423"/>
        <v>2.42492489595369-686.849469866394i</v>
      </c>
      <c r="G1463" t="str">
        <f t="shared" si="424"/>
        <v>0.999999988052728-0.000109303575882461i</v>
      </c>
      <c r="H1463" t="str">
        <f t="shared" si="425"/>
        <v>1080.3287098987+45.7628257150068i</v>
      </c>
      <c r="I1463" t="str">
        <f t="shared" si="426"/>
        <v>96.0617964744694-2092.965314573i</v>
      </c>
      <c r="K1463" t="str">
        <f t="shared" si="427"/>
        <v>0.0110878345893732-0.000633637081376174i</v>
      </c>
      <c r="L1463" t="str">
        <f t="shared" si="428"/>
        <v>0.00015-1.29770658271132i</v>
      </c>
      <c r="M1463" t="str">
        <f t="shared" si="429"/>
        <v>0.0004-0.229007044007881i</v>
      </c>
      <c r="N1463">
        <f t="shared" si="430"/>
        <v>89.506063991811359</v>
      </c>
      <c r="O1463">
        <f t="shared" si="431"/>
        <v>42.425429690431585</v>
      </c>
      <c r="P1463" s="3">
        <f t="shared" si="432"/>
        <v>42.425429690431585</v>
      </c>
      <c r="Q1463" s="3">
        <f t="shared" si="433"/>
        <v>-90.493936008188641</v>
      </c>
      <c r="R1463">
        <f t="shared" si="434"/>
        <v>89.506063991811359</v>
      </c>
      <c r="S1463">
        <f t="shared" si="435"/>
        <v>0.21745255758938781</v>
      </c>
      <c r="T1463">
        <f t="shared" si="418"/>
        <v>42.425429690431585</v>
      </c>
    </row>
    <row r="1464" spans="1:20" x14ac:dyDescent="0.25">
      <c r="A1464">
        <f t="shared" si="419"/>
        <v>1371.4866347707105</v>
      </c>
      <c r="B1464">
        <f t="shared" si="436"/>
        <v>218.27887730822746</v>
      </c>
      <c r="C1464" t="str">
        <f t="shared" si="420"/>
        <v>-1.13972423628102-131.706160331829i</v>
      </c>
      <c r="D1464" t="str">
        <f t="shared" si="421"/>
        <v>3.47812468694228-72.9146231437853i</v>
      </c>
      <c r="E1464" t="str">
        <f t="shared" si="422"/>
        <v>162.466898640322+0.15968108991809i</v>
      </c>
      <c r="F1464" t="str">
        <f t="shared" si="423"/>
        <v>2.42492489573308-684.249324451705i</v>
      </c>
      <c r="G1464" t="str">
        <f t="shared" si="424"/>
        <v>0.999999987961756-0.000109718929460834i</v>
      </c>
      <c r="H1464" t="str">
        <f t="shared" si="425"/>
        <v>1080.34149216277+45.9368183656812i</v>
      </c>
      <c r="I1464" t="str">
        <f t="shared" si="426"/>
        <v>96.0620654552333-2085.06445870834i</v>
      </c>
      <c r="K1464" t="str">
        <f t="shared" si="427"/>
        <v>0.0110875525733861-0.000636028296392407i</v>
      </c>
      <c r="L1464" t="str">
        <f t="shared" si="428"/>
        <v>0.00015-1.29279396564188i</v>
      </c>
      <c r="M1464" t="str">
        <f t="shared" si="429"/>
        <v>0.0004-0.228140111583862i</v>
      </c>
      <c r="N1464">
        <f t="shared" si="430"/>
        <v>89.50420118198852</v>
      </c>
      <c r="O1464">
        <f t="shared" si="431"/>
        <v>42.39244698013627</v>
      </c>
      <c r="P1464" s="3">
        <f t="shared" si="432"/>
        <v>42.39244698013627</v>
      </c>
      <c r="Q1464" s="3">
        <f t="shared" si="433"/>
        <v>-90.49579881801148</v>
      </c>
      <c r="R1464">
        <f t="shared" si="434"/>
        <v>89.50420118198852</v>
      </c>
      <c r="S1464">
        <f t="shared" si="435"/>
        <v>0.21827887730822745</v>
      </c>
      <c r="T1464">
        <f t="shared" si="418"/>
        <v>42.39244698013627</v>
      </c>
    </row>
    <row r="1465" spans="1:20" x14ac:dyDescent="0.25">
      <c r="A1465">
        <f t="shared" si="419"/>
        <v>1376.6982839828393</v>
      </c>
      <c r="B1465">
        <f t="shared" si="436"/>
        <v>219.10833704199874</v>
      </c>
      <c r="C1465" t="str">
        <f t="shared" si="420"/>
        <v>-1.13968622144378-131.20694262848i</v>
      </c>
      <c r="D1465" t="str">
        <f t="shared" si="421"/>
        <v>3.47812468455851-72.6386043926205i</v>
      </c>
      <c r="E1465" t="str">
        <f t="shared" si="422"/>
        <v>162.466878675972+0.160289933973411i</v>
      </c>
      <c r="F1465" t="str">
        <f t="shared" si="423"/>
        <v>2.4249248955108-681.659022193269i</v>
      </c>
      <c r="G1465" t="str">
        <f t="shared" si="424"/>
        <v>0.999999987870092-0.000110135861382689i</v>
      </c>
      <c r="H1465" t="str">
        <f t="shared" si="425"/>
        <v>1080.35437195032+46.1114732611922i</v>
      </c>
      <c r="I1465" t="str">
        <f t="shared" si="426"/>
        <v>96.0623364817749-2077.19359755879i</v>
      </c>
      <c r="K1465" t="str">
        <f t="shared" si="427"/>
        <v>0.0110872684249006-0.000638428408878662i</v>
      </c>
      <c r="L1465" t="str">
        <f t="shared" si="428"/>
        <v>0.00015-1.28789994584766i</v>
      </c>
      <c r="M1465" t="str">
        <f t="shared" si="429"/>
        <v>0.0004-0.227276461031941i</v>
      </c>
      <c r="N1465">
        <f t="shared" si="430"/>
        <v>89.502331454741281</v>
      </c>
      <c r="O1465">
        <f t="shared" si="431"/>
        <v>42.359463975536535</v>
      </c>
      <c r="P1465" s="3">
        <f t="shared" si="432"/>
        <v>42.359463975536535</v>
      </c>
      <c r="Q1465" s="3">
        <f t="shared" si="433"/>
        <v>-90.497668545258719</v>
      </c>
      <c r="R1465">
        <f t="shared" si="434"/>
        <v>89.502331454741281</v>
      </c>
      <c r="S1465">
        <f t="shared" si="435"/>
        <v>0.21910833704199872</v>
      </c>
      <c r="T1465">
        <f t="shared" si="418"/>
        <v>42.359463975536535</v>
      </c>
    </row>
    <row r="1466" spans="1:20" x14ac:dyDescent="0.25">
      <c r="A1466">
        <f t="shared" si="419"/>
        <v>1381.9297374619741</v>
      </c>
      <c r="B1466">
        <f t="shared" si="436"/>
        <v>219.94094872275835</v>
      </c>
      <c r="C1466" t="str">
        <f t="shared" si="420"/>
        <v>-1.1396479192029-130.70961241545i</v>
      </c>
      <c r="D1466" t="str">
        <f t="shared" si="421"/>
        <v>3.47812468215661-72.3636305721667i</v>
      </c>
      <c r="E1466" t="str">
        <f t="shared" si="422"/>
        <v>162.466858561509+0.160901115048742i</v>
      </c>
      <c r="F1466" t="str">
        <f t="shared" si="423"/>
        <v>2.42492489528685-679.07852582872i</v>
      </c>
      <c r="G1466" t="str">
        <f t="shared" si="424"/>
        <v>0.999999987777729-0.000110554377645732i</v>
      </c>
      <c r="H1466" t="str">
        <f t="shared" si="425"/>
        <v>1080.36735000689+46.2867929303085i</v>
      </c>
      <c r="I1466" t="str">
        <f t="shared" si="426"/>
        <v>96.0626095696337-2069.3526179035i</v>
      </c>
      <c r="K1466" t="str">
        <f t="shared" si="427"/>
        <v>0.0110869821279056-0.000640837450497634i</v>
      </c>
      <c r="L1466" t="str">
        <f t="shared" si="428"/>
        <v>0.00015-1.28302445292654i</v>
      </c>
      <c r="M1466" t="str">
        <f t="shared" si="429"/>
        <v>0.0004-0.226416079928213i</v>
      </c>
      <c r="N1466">
        <f t="shared" si="430"/>
        <v>89.500454785616597</v>
      </c>
      <c r="O1466">
        <f t="shared" si="431"/>
        <v>42.326480674418654</v>
      </c>
      <c r="P1466" s="3">
        <f t="shared" si="432"/>
        <v>42.326480674418654</v>
      </c>
      <c r="Q1466" s="3">
        <f t="shared" si="433"/>
        <v>-90.499545214383403</v>
      </c>
      <c r="R1466">
        <f t="shared" si="434"/>
        <v>89.500454785616597</v>
      </c>
      <c r="S1466">
        <f t="shared" si="435"/>
        <v>0.21994094872275835</v>
      </c>
      <c r="T1466">
        <f t="shared" si="418"/>
        <v>42.326480674418654</v>
      </c>
    </row>
    <row r="1467" spans="1:20" x14ac:dyDescent="0.25">
      <c r="A1467">
        <f t="shared" si="419"/>
        <v>1387.1810704643297</v>
      </c>
      <c r="B1467">
        <f t="shared" si="436"/>
        <v>220.77672432790484</v>
      </c>
      <c r="C1467" t="str">
        <f t="shared" si="420"/>
        <v>-1.13960932740127-130.214162538864i</v>
      </c>
      <c r="D1467" t="str">
        <f t="shared" si="421"/>
        <v>3.4781246797364-72.0896977268324i</v>
      </c>
      <c r="E1467" t="str">
        <f t="shared" si="422"/>
        <v>162.466838295819+0.161514642290522i</v>
      </c>
      <c r="F1467" t="str">
        <f t="shared" si="423"/>
        <v>2.42492489506116-676.507798236743i</v>
      </c>
      <c r="G1467" t="str">
        <f t="shared" si="424"/>
        <v>0.999999987684664-0.000110974484270458i</v>
      </c>
      <c r="H1467" t="str">
        <f t="shared" si="425"/>
        <v>1080.38042708376+46.4627799115493i</v>
      </c>
      <c r="I1467" t="str">
        <f t="shared" si="426"/>
        <v>96.0628847344692-2061.54140695155i</v>
      </c>
      <c r="K1467" t="str">
        <f t="shared" si="427"/>
        <v>0.0110866936662712-0.000643255453008071i</v>
      </c>
      <c r="L1467" t="str">
        <f t="shared" si="428"/>
        <v>0.00015-1.27816741674292i</v>
      </c>
      <c r="M1467" t="str">
        <f t="shared" si="429"/>
        <v>0.0004-0.225558955895809i</v>
      </c>
      <c r="N1467">
        <f t="shared" si="430"/>
        <v>89.498571150089163</v>
      </c>
      <c r="O1467">
        <f t="shared" si="431"/>
        <v>42.293497074551908</v>
      </c>
      <c r="P1467" s="3">
        <f t="shared" si="432"/>
        <v>42.293497074551908</v>
      </c>
      <c r="Q1467" s="3">
        <f t="shared" si="433"/>
        <v>-90.501428849910837</v>
      </c>
      <c r="R1467">
        <f t="shared" si="434"/>
        <v>89.498571150089163</v>
      </c>
      <c r="S1467">
        <f t="shared" si="435"/>
        <v>0.22077672432790485</v>
      </c>
      <c r="T1467">
        <f t="shared" si="418"/>
        <v>42.293497074551908</v>
      </c>
    </row>
    <row r="1468" spans="1:20" x14ac:dyDescent="0.25">
      <c r="A1468">
        <f t="shared" si="419"/>
        <v>1392.4523585320942</v>
      </c>
      <c r="B1468">
        <f t="shared" si="436"/>
        <v>221.61567588035089</v>
      </c>
      <c r="C1468" t="str">
        <f t="shared" si="420"/>
        <v>-1.13957044386576-129.720585871907i</v>
      </c>
      <c r="D1468" t="str">
        <f t="shared" si="421"/>
        <v>3.47812467729779-71.8168019160026i</v>
      </c>
      <c r="E1468" t="str">
        <f t="shared" si="422"/>
        <v>162.466817877779+0.162130524882946i</v>
      </c>
      <c r="F1468" t="str">
        <f t="shared" si="423"/>
        <v>2.42492489483377-673.946802436569i</v>
      </c>
      <c r="G1468" t="str">
        <f t="shared" si="424"/>
        <v>0.999999987590889-0.00011139618730024i</v>
      </c>
      <c r="H1468" t="str">
        <f t="shared" si="425"/>
        <v>1080.39360393798+46.6394367532197i</v>
      </c>
      <c r="I1468" t="str">
        <f t="shared" si="426"/>
        <v>96.0631619920597-2053.75985234034i</v>
      </c>
      <c r="K1468" t="str">
        <f t="shared" si="427"/>
        <v>0.0110864030237484-0.000645682448264879i</v>
      </c>
      <c r="L1468" t="str">
        <f t="shared" si="428"/>
        <v>0.00015-1.2733287674267i</v>
      </c>
      <c r="M1468" t="str">
        <f t="shared" si="429"/>
        <v>0.0004-0.224705076604712i</v>
      </c>
      <c r="N1468">
        <f t="shared" si="430"/>
        <v>89.496680523561579</v>
      </c>
      <c r="O1468">
        <f t="shared" si="431"/>
        <v>42.260513173689432</v>
      </c>
      <c r="P1468" s="3">
        <f t="shared" si="432"/>
        <v>42.260513173689432</v>
      </c>
      <c r="Q1468" s="3">
        <f t="shared" si="433"/>
        <v>-90.503319476438421</v>
      </c>
      <c r="R1468">
        <f t="shared" si="434"/>
        <v>89.496680523561579</v>
      </c>
      <c r="S1468">
        <f t="shared" si="435"/>
        <v>0.22161567588035089</v>
      </c>
      <c r="T1468">
        <f t="shared" si="418"/>
        <v>42.260513173689432</v>
      </c>
    </row>
    <row r="1469" spans="1:20" x14ac:dyDescent="0.25">
      <c r="A1469">
        <f t="shared" si="419"/>
        <v>1397.7436774945161</v>
      </c>
      <c r="B1469">
        <f t="shared" si="436"/>
        <v>222.45781544869624</v>
      </c>
      <c r="C1469" t="str">
        <f t="shared" si="420"/>
        <v>-1.13953126640728-129.22887531471i</v>
      </c>
      <c r="D1469" t="str">
        <f t="shared" si="421"/>
        <v>3.47812467484057-71.5449392139784i</v>
      </c>
      <c r="E1469" t="str">
        <f t="shared" si="422"/>
        <v>162.466797306259+0.162748772048124i</v>
      </c>
      <c r="F1469" t="str">
        <f t="shared" si="423"/>
        <v>2.42492489460463-671.395501587402i</v>
      </c>
      <c r="G1469" t="str">
        <f t="shared" si="424"/>
        <v>0.999999987496401-0.000111819492801415i</v>
      </c>
      <c r="H1469" t="str">
        <f t="shared" si="425"/>
        <v>1080.40688133238+46.8167660134515i</v>
      </c>
      <c r="I1469" t="str">
        <f t="shared" si="426"/>
        <v>96.063441358301-2046.00784213384i</v>
      </c>
      <c r="K1469" t="str">
        <f t="shared" si="427"/>
        <v>0.0110861101839679-0.000648118468219209i</v>
      </c>
      <c r="L1469" t="str">
        <f t="shared" si="428"/>
        <v>0.00015-1.26850843537228i</v>
      </c>
      <c r="M1469" t="str">
        <f t="shared" si="429"/>
        <v>0.0004-0.22385442977158i</v>
      </c>
      <c r="N1469">
        <f t="shared" si="430"/>
        <v>89.49478288136406</v>
      </c>
      <c r="O1469">
        <f t="shared" si="431"/>
        <v>42.227528969567345</v>
      </c>
      <c r="P1469" s="3">
        <f t="shared" si="432"/>
        <v>42.227528969567345</v>
      </c>
      <c r="Q1469" s="3">
        <f t="shared" si="433"/>
        <v>-90.50521711863594</v>
      </c>
      <c r="R1469">
        <f t="shared" si="434"/>
        <v>89.49478288136406</v>
      </c>
      <c r="S1469">
        <f t="shared" si="435"/>
        <v>0.22245781544869625</v>
      </c>
      <c r="T1469">
        <f t="shared" si="418"/>
        <v>42.227528969567345</v>
      </c>
    </row>
    <row r="1470" spans="1:20" x14ac:dyDescent="0.25">
      <c r="A1470">
        <f t="shared" si="419"/>
        <v>1403.0551034689954</v>
      </c>
      <c r="B1470">
        <f t="shared" si="436"/>
        <v>223.3031551474013</v>
      </c>
      <c r="C1470" t="str">
        <f t="shared" si="420"/>
        <v>-1.13949179282056-128.739023794259i</v>
      </c>
      <c r="D1470" t="str">
        <f t="shared" si="421"/>
        <v>3.47812467236466-71.2741057099245i</v>
      </c>
      <c r="E1470" t="str">
        <f t="shared" si="422"/>
        <v>162.466776580122+0.163369393046259i</v>
      </c>
      <c r="F1470" t="str">
        <f t="shared" si="423"/>
        <v>2.42492489437375-668.853858987932i</v>
      </c>
      <c r="G1470" t="str">
        <f t="shared" si="424"/>
        <v>0.999999987401193-0.000112244406863374i</v>
      </c>
      <c r="H1470" t="str">
        <f t="shared" si="425"/>
        <v>1080.42026003568+46.9947702602419i</v>
      </c>
      <c r="I1470" t="str">
        <f t="shared" si="426"/>
        <v>96.0637228492128-2038.28526482117i</v>
      </c>
      <c r="K1470" t="str">
        <f t="shared" si="427"/>
        <v>0.0110858151304394-0.00065056354491855i</v>
      </c>
      <c r="L1470" t="str">
        <f t="shared" si="428"/>
        <v>0.00015-1.26370635123758i</v>
      </c>
      <c r="M1470" t="str">
        <f t="shared" si="429"/>
        <v>0.0004-0.223007003159573i</v>
      </c>
      <c r="N1470">
        <f t="shared" si="430"/>
        <v>89.492878198754582</v>
      </c>
      <c r="O1470">
        <f t="shared" si="431"/>
        <v>42.194544459905316</v>
      </c>
      <c r="P1470" s="3">
        <f t="shared" si="432"/>
        <v>42.194544459905316</v>
      </c>
      <c r="Q1470" s="3">
        <f t="shared" si="433"/>
        <v>-90.507121801245418</v>
      </c>
      <c r="R1470">
        <f t="shared" si="434"/>
        <v>89.492878198754582</v>
      </c>
      <c r="S1470">
        <f t="shared" si="435"/>
        <v>0.22330315514740129</v>
      </c>
      <c r="T1470">
        <f t="shared" si="418"/>
        <v>42.194544459905316</v>
      </c>
    </row>
    <row r="1471" spans="1:20" x14ac:dyDescent="0.25">
      <c r="A1471">
        <f t="shared" si="419"/>
        <v>1408.3867128621775</v>
      </c>
      <c r="B1471">
        <f t="shared" si="436"/>
        <v>224.15170713696142</v>
      </c>
      <c r="C1471" t="str">
        <f t="shared" si="420"/>
        <v>-1.1394520208838-128.25102426428i</v>
      </c>
      <c r="D1471" t="str">
        <f t="shared" si="421"/>
        <v>3.47812466986991-71.0042975078098i</v>
      </c>
      <c r="E1471" t="str">
        <f t="shared" si="422"/>
        <v>162.466755698218+0.163992397175977i</v>
      </c>
      <c r="F1471" t="str">
        <f t="shared" si="423"/>
        <v>2.42492489414113-666.321838075776i</v>
      </c>
      <c r="G1471" t="str">
        <f t="shared" si="424"/>
        <v>0.99999998730526-0.000112670935598646i</v>
      </c>
      <c r="H1471" t="str">
        <f t="shared" si="425"/>
        <v>1080.4337408225+47.1734520714913i</v>
      </c>
      <c r="I1471" t="str">
        <f t="shared" si="426"/>
        <v>96.0640064809332-2030.5920093149i</v>
      </c>
      <c r="K1471" t="str">
        <f t="shared" si="427"/>
        <v>0.0110855178465506-0.000653017710506796i</v>
      </c>
      <c r="L1471" t="str">
        <f t="shared" si="428"/>
        <v>0.00015-1.258922445943i</v>
      </c>
      <c r="M1471" t="str">
        <f t="shared" si="429"/>
        <v>0.0004-0.222162784578176i</v>
      </c>
      <c r="N1471">
        <f t="shared" si="430"/>
        <v>89.490966450918862</v>
      </c>
      <c r="O1471">
        <f t="shared" si="431"/>
        <v>42.161559642405621</v>
      </c>
      <c r="P1471" s="3">
        <f t="shared" si="432"/>
        <v>42.161559642405621</v>
      </c>
      <c r="Q1471" s="3">
        <f t="shared" si="433"/>
        <v>-90.509033549081138</v>
      </c>
      <c r="R1471">
        <f t="shared" si="434"/>
        <v>89.490966450918862</v>
      </c>
      <c r="S1471">
        <f t="shared" si="435"/>
        <v>0.22415170713696142</v>
      </c>
      <c r="T1471">
        <f t="shared" si="418"/>
        <v>42.161559642405621</v>
      </c>
    </row>
    <row r="1472" spans="1:20" x14ac:dyDescent="0.25">
      <c r="A1472">
        <f t="shared" si="419"/>
        <v>1413.7385823710538</v>
      </c>
      <c r="B1472">
        <f t="shared" si="436"/>
        <v>225.00348362408187</v>
      </c>
      <c r="C1472" t="str">
        <f t="shared" si="420"/>
        <v>-1.13941194835923-127.764869705153i</v>
      </c>
      <c r="D1472" t="str">
        <f t="shared" si="421"/>
        <v>3.47812466735617-70.7355107263528i</v>
      </c>
      <c r="E1472" t="str">
        <f t="shared" si="422"/>
        <v>162.466734659396+0.164617793774085i</v>
      </c>
      <c r="F1472" t="str">
        <f t="shared" si="423"/>
        <v>2.42492489390674-663.799402426963i</v>
      </c>
      <c r="G1472" t="str">
        <f t="shared" si="424"/>
        <v>0.999999987208597-0.000113099085142988i</v>
      </c>
      <c r="H1472" t="str">
        <f t="shared" si="425"/>
        <v>1080.44732447338+47.3528140350447i</v>
      </c>
      <c r="I1472" t="str">
        <f t="shared" si="426"/>
        <v>96.0642922697248-2022.92796494938i</v>
      </c>
      <c r="K1472" t="str">
        <f t="shared" si="427"/>
        <v>0.0110852183155665-0.000655480997224359i</v>
      </c>
      <c r="L1472" t="str">
        <f t="shared" si="428"/>
        <v>0.00015-1.25415665067045i</v>
      </c>
      <c r="M1472" t="str">
        <f t="shared" si="429"/>
        <v>0.0004-0.22132176188302i</v>
      </c>
      <c r="N1472">
        <f t="shared" si="430"/>
        <v>89.489047612970097</v>
      </c>
      <c r="O1472">
        <f t="shared" si="431"/>
        <v>42.128574514753993</v>
      </c>
      <c r="P1472" s="3">
        <f t="shared" si="432"/>
        <v>42.128574514753993</v>
      </c>
      <c r="Q1472" s="3">
        <f t="shared" si="433"/>
        <v>-90.510952387029903</v>
      </c>
      <c r="R1472">
        <f t="shared" si="434"/>
        <v>89.489047612970097</v>
      </c>
      <c r="S1472">
        <f t="shared" si="435"/>
        <v>0.22500348362408187</v>
      </c>
      <c r="T1472">
        <f t="shared" si="418"/>
        <v>42.128574514753993</v>
      </c>
    </row>
    <row r="1473" spans="1:20" x14ac:dyDescent="0.25">
      <c r="A1473">
        <f t="shared" si="419"/>
        <v>1419.1107889840639</v>
      </c>
      <c r="B1473">
        <f t="shared" si="436"/>
        <v>225.85849686185338</v>
      </c>
      <c r="C1473" t="str">
        <f t="shared" si="420"/>
        <v>-1.139371572992-127.280553123798i</v>
      </c>
      <c r="D1473" t="str">
        <f t="shared" si="421"/>
        <v>3.47812466482327-70.4677414989649i</v>
      </c>
      <c r="E1473" t="str">
        <f t="shared" si="422"/>
        <v>162.46671346249+0.165245592216369i</v>
      </c>
      <c r="F1473" t="str">
        <f t="shared" si="423"/>
        <v>2.42492489367055-661.286515755404i</v>
      </c>
      <c r="G1473" t="str">
        <f t="shared" si="424"/>
        <v>0.999999987111197-0.000113528861655474i</v>
      </c>
      <c r="H1473" t="str">
        <f t="shared" si="425"/>
        <v>1080.46101177487+47.5328587487277i</v>
      </c>
      <c r="I1473" t="str">
        <f t="shared" si="426"/>
        <v>96.064580231968-2015.29302147925i</v>
      </c>
      <c r="K1473" t="str">
        <f t="shared" si="427"/>
        <v>0.0110849165206285-0.000657953437408218i</v>
      </c>
      <c r="L1473" t="str">
        <f t="shared" si="428"/>
        <v>0.00015-1.24940889686237i</v>
      </c>
      <c r="M1473" t="str">
        <f t="shared" si="429"/>
        <v>0.0004-0.220483922975713i</v>
      </c>
      <c r="N1473">
        <f t="shared" si="430"/>
        <v>89.487121659949338</v>
      </c>
      <c r="O1473">
        <f t="shared" si="431"/>
        <v>42.095589074618623</v>
      </c>
      <c r="P1473" s="3">
        <f t="shared" si="432"/>
        <v>42.095589074618623</v>
      </c>
      <c r="Q1473" s="3">
        <f t="shared" si="433"/>
        <v>-90.512878340050662</v>
      </c>
      <c r="R1473">
        <f t="shared" si="434"/>
        <v>89.487121659949338</v>
      </c>
      <c r="S1473">
        <f t="shared" si="435"/>
        <v>0.22585849686185339</v>
      </c>
      <c r="T1473">
        <f t="shared" si="418"/>
        <v>42.095589074618623</v>
      </c>
    </row>
    <row r="1474" spans="1:20" x14ac:dyDescent="0.25">
      <c r="A1474">
        <f t="shared" si="419"/>
        <v>1424.5034099822033</v>
      </c>
      <c r="B1474">
        <f t="shared" si="436"/>
        <v>226.71675914992844</v>
      </c>
      <c r="C1474" t="str">
        <f t="shared" si="420"/>
        <v>-1.13933089251113-126.798067553581i</v>
      </c>
      <c r="D1474" t="str">
        <f t="shared" si="421"/>
        <v>3.47812466227108-70.2009859736962i</v>
      </c>
      <c r="E1474" t="str">
        <f t="shared" si="422"/>
        <v>162.46669210633+0.165875801917239i</v>
      </c>
      <c r="F1474" t="str">
        <f t="shared" si="423"/>
        <v>2.42492489343257-658.783141912384i</v>
      </c>
      <c r="G1474" t="str">
        <f t="shared" si="424"/>
        <v>0.999999987013056-0.00011396027131858i</v>
      </c>
      <c r="H1474" t="str">
        <f t="shared" si="425"/>
        <v>1080.47480351956+47.7135888203924i</v>
      </c>
      <c r="I1474" t="str">
        <f t="shared" si="426"/>
        <v>96.0648703841763-2007.68706907785i</v>
      </c>
      <c r="K1474" t="str">
        <f t="shared" si="427"/>
        <v>0.0110846124447532-0.000660435063492023i</v>
      </c>
      <c r="L1474" t="str">
        <f t="shared" si="428"/>
        <v>0.00015-1.24467911622073i</v>
      </c>
      <c r="M1474" t="str">
        <f t="shared" si="429"/>
        <v>0.0004-0.219649255803659i</v>
      </c>
      <c r="N1474">
        <f t="shared" si="430"/>
        <v>89.485188566824959</v>
      </c>
      <c r="O1474">
        <f t="shared" si="431"/>
        <v>42.062603319650535</v>
      </c>
      <c r="P1474" s="3">
        <f t="shared" si="432"/>
        <v>42.062603319650535</v>
      </c>
      <c r="Q1474" s="3">
        <f t="shared" si="433"/>
        <v>-90.514811433175041</v>
      </c>
      <c r="R1474">
        <f t="shared" si="434"/>
        <v>89.485188566824959</v>
      </c>
      <c r="S1474">
        <f t="shared" si="435"/>
        <v>0.22671675914992845</v>
      </c>
      <c r="T1474">
        <f t="shared" si="418"/>
        <v>42.062603319650535</v>
      </c>
    </row>
    <row r="1475" spans="1:20" x14ac:dyDescent="0.25">
      <c r="A1475">
        <f t="shared" si="419"/>
        <v>1429.9165229401358</v>
      </c>
      <c r="B1475">
        <f t="shared" si="436"/>
        <v>227.57828283469817</v>
      </c>
      <c r="C1475" t="str">
        <f t="shared" si="420"/>
        <v>-1.13928990462853-126.317406054214i</v>
      </c>
      <c r="D1475" t="str">
        <f t="shared" si="421"/>
        <v>3.47812465969945-69.9352403131785i</v>
      </c>
      <c r="E1475" t="str">
        <f t="shared" si="422"/>
        <v>162.466670589737+0.166508432330144i</v>
      </c>
      <c r="F1475" t="str">
        <f t="shared" si="423"/>
        <v>2.42492489319276-656.289244886027i</v>
      </c>
      <c r="G1475" t="str">
        <f t="shared" si="424"/>
        <v>0.999999986914168-0.000114393320338279i</v>
      </c>
      <c r="H1475" t="str">
        <f t="shared" si="425"/>
        <v>1080.48870050613+47.8950068679492i</v>
      </c>
      <c r="I1475" t="str">
        <f t="shared" si="426"/>
        <v>96.0651627429799-2000.10999833561i</v>
      </c>
      <c r="K1475" t="str">
        <f t="shared" si="427"/>
        <v>0.011084306070832-0.000662925908006146i</v>
      </c>
      <c r="L1475" t="str">
        <f t="shared" si="428"/>
        <v>0.00015-1.23996724070605i</v>
      </c>
      <c r="M1475" t="str">
        <f t="shared" si="429"/>
        <v>0.0004-0.218817748359892i</v>
      </c>
      <c r="N1475">
        <f t="shared" si="430"/>
        <v>89.483248308493074</v>
      </c>
      <c r="O1475">
        <f t="shared" si="431"/>
        <v>42.029617247483401</v>
      </c>
      <c r="P1475" s="3">
        <f t="shared" si="432"/>
        <v>42.029617247483401</v>
      </c>
      <c r="Q1475" s="3">
        <f t="shared" si="433"/>
        <v>-90.516751691506926</v>
      </c>
      <c r="R1475">
        <f t="shared" si="434"/>
        <v>89.483248308493074</v>
      </c>
      <c r="S1475">
        <f t="shared" si="435"/>
        <v>0.22757828283469816</v>
      </c>
      <c r="T1475">
        <f t="shared" si="418"/>
        <v>42.029617247483401</v>
      </c>
    </row>
    <row r="1476" spans="1:20" x14ac:dyDescent="0.25">
      <c r="A1476">
        <f t="shared" si="419"/>
        <v>1435.3502057273083</v>
      </c>
      <c r="B1476">
        <f t="shared" si="436"/>
        <v>228.44308030947002</v>
      </c>
      <c r="C1476" t="str">
        <f t="shared" si="420"/>
        <v>-1.1392486070394-125.838561711652i</v>
      </c>
      <c r="D1476" t="str">
        <f t="shared" si="421"/>
        <v>3.47812465710826-69.6705006945722i</v>
      </c>
      <c r="E1476" t="str">
        <f t="shared" si="422"/>
        <v>162.46664891152+0.167143492947799i</v>
      </c>
      <c r="F1476" t="str">
        <f t="shared" si="423"/>
        <v>2.42492489295114-653.804788800794i</v>
      </c>
      <c r="G1476" t="str">
        <f t="shared" si="424"/>
        <v>0.999999986814527-0.000114828014944123i</v>
      </c>
      <c r="H1476" t="str">
        <f t="shared" si="425"/>
        <v>1080.50270353938+48.0771155194131i</v>
      </c>
      <c r="I1476" t="str">
        <f t="shared" si="426"/>
        <v>96.0654573251403-1992.5617002585i</v>
      </c>
      <c r="K1476" t="str">
        <f t="shared" si="427"/>
        <v>0.0110839973816299-0.000665426003577775i</v>
      </c>
      <c r="L1476" t="str">
        <f t="shared" si="428"/>
        <v>0.00015-1.23527320253641i</v>
      </c>
      <c r="M1476" t="str">
        <f t="shared" si="429"/>
        <v>0.0004-0.217989388682896i</v>
      </c>
      <c r="N1476">
        <f t="shared" si="430"/>
        <v>89.481300859777278</v>
      </c>
      <c r="O1476">
        <f t="shared" si="431"/>
        <v>41.996630855733216</v>
      </c>
      <c r="P1476" s="3">
        <f t="shared" si="432"/>
        <v>41.996630855733216</v>
      </c>
      <c r="Q1476" s="3">
        <f t="shared" si="433"/>
        <v>-90.518699140222722</v>
      </c>
      <c r="R1476">
        <f t="shared" si="434"/>
        <v>89.481300859777278</v>
      </c>
      <c r="S1476">
        <f t="shared" si="435"/>
        <v>0.22844308030947003</v>
      </c>
      <c r="T1476">
        <f t="shared" si="418"/>
        <v>41.996630855733216</v>
      </c>
    </row>
    <row r="1477" spans="1:20" x14ac:dyDescent="0.25">
      <c r="A1477">
        <f t="shared" si="419"/>
        <v>1440.804536509072</v>
      </c>
      <c r="B1477">
        <f t="shared" si="436"/>
        <v>229.31116401464601</v>
      </c>
      <c r="C1477" t="str">
        <f t="shared" si="420"/>
        <v>-1.13920699742183-125.361527637994i</v>
      </c>
      <c r="D1477" t="str">
        <f t="shared" si="421"/>
        <v>3.47812465449734-69.4067633095085i</v>
      </c>
      <c r="E1477" t="str">
        <f t="shared" si="422"/>
        <v>162.466627070482+0.167780993302348i</v>
      </c>
      <c r="F1477" t="str">
        <f t="shared" si="423"/>
        <v>2.42492489270768-651.329737916947i</v>
      </c>
      <c r="G1477" t="str">
        <f t="shared" si="424"/>
        <v>0.999999986714127-0.000115264361389338i</v>
      </c>
      <c r="H1477" t="str">
        <f t="shared" si="425"/>
        <v>1080.51681343031+48.2599174129417i</v>
      </c>
      <c r="I1477" t="str">
        <f t="shared" si="426"/>
        <v>96.0657541475453-1985.04206626644i</v>
      </c>
      <c r="K1477" t="str">
        <f t="shared" si="427"/>
        <v>0.0110836863597845-0.000667935382930958i</v>
      </c>
      <c r="L1477" t="str">
        <f t="shared" si="428"/>
        <v>0.00015-1.2305969341865i</v>
      </c>
      <c r="M1477" t="str">
        <f t="shared" si="429"/>
        <v>0.0004-0.217164164856442i</v>
      </c>
      <c r="N1477">
        <f t="shared" si="430"/>
        <v>89.479346195428732</v>
      </c>
      <c r="O1477">
        <f t="shared" si="431"/>
        <v>41.963644141998259</v>
      </c>
      <c r="P1477" s="3">
        <f t="shared" si="432"/>
        <v>41.963644141998259</v>
      </c>
      <c r="Q1477" s="3">
        <f t="shared" si="433"/>
        <v>-90.520653804571268</v>
      </c>
      <c r="R1477">
        <f t="shared" si="434"/>
        <v>89.479346195428732</v>
      </c>
      <c r="S1477">
        <f t="shared" si="435"/>
        <v>0.22931116401464602</v>
      </c>
      <c r="T1477">
        <f t="shared" si="418"/>
        <v>41.963644141998259</v>
      </c>
    </row>
    <row r="1478" spans="1:20" x14ac:dyDescent="0.25">
      <c r="A1478">
        <f t="shared" si="419"/>
        <v>1446.2795937478065</v>
      </c>
      <c r="B1478">
        <f t="shared" si="436"/>
        <v>230.18254643790166</v>
      </c>
      <c r="C1478" t="str">
        <f t="shared" si="420"/>
        <v>-1.13916507343682-124.886296971388i</v>
      </c>
      <c r="D1478" t="str">
        <f t="shared" si="421"/>
        <v>3.47812465186652-69.144024364036i</v>
      </c>
      <c r="E1478" t="str">
        <f t="shared" si="422"/>
        <v>162.46660506542+0.168420942965353i</v>
      </c>
      <c r="F1478" t="str">
        <f t="shared" si="423"/>
        <v>2.42492489246236-648.864056630043i</v>
      </c>
      <c r="G1478" t="str">
        <f t="shared" si="424"/>
        <v>0.999999986612962-0.000115702365950913i</v>
      </c>
      <c r="H1478" t="str">
        <f t="shared" si="425"/>
        <v>1080.53103099614+48.443415196874i</v>
      </c>
      <c r="I1478" t="str">
        <f t="shared" si="426"/>
        <v>96.0660532272076-1977.55098819172i</v>
      </c>
      <c r="K1478" t="str">
        <f t="shared" si="427"/>
        <v>0.0110833729878054-0.000670454078886683i</v>
      </c>
      <c r="L1478" t="str">
        <f t="shared" si="428"/>
        <v>0.00015-1.22593836838663i</v>
      </c>
      <c r="M1478" t="str">
        <f t="shared" si="429"/>
        <v>0.0004-0.216342065009406i</v>
      </c>
      <c r="N1478">
        <f t="shared" si="430"/>
        <v>89.477384290126054</v>
      </c>
      <c r="O1478">
        <f t="shared" si="431"/>
        <v>41.930657103859133</v>
      </c>
      <c r="P1478" s="3">
        <f t="shared" si="432"/>
        <v>41.930657103859133</v>
      </c>
      <c r="Q1478" s="3">
        <f t="shared" si="433"/>
        <v>-90.522615709873946</v>
      </c>
      <c r="R1478">
        <f t="shared" si="434"/>
        <v>89.477384290126054</v>
      </c>
      <c r="S1478">
        <f t="shared" si="435"/>
        <v>0.23018254643790168</v>
      </c>
      <c r="T1478">
        <f t="shared" si="418"/>
        <v>41.930657103859133</v>
      </c>
    </row>
    <row r="1479" spans="1:20" x14ac:dyDescent="0.25">
      <c r="A1479">
        <f t="shared" si="419"/>
        <v>1451.7754562040482</v>
      </c>
      <c r="B1479">
        <f t="shared" si="436"/>
        <v>231.0572401143657</v>
      </c>
      <c r="C1479" t="str">
        <f t="shared" si="420"/>
        <v>-1.13912283272812-124.41286287593i</v>
      </c>
      <c r="D1479" t="str">
        <f t="shared" si="421"/>
        <v>3.47812464921568-68.8822800785677i</v>
      </c>
      <c r="E1479" t="str">
        <f t="shared" si="422"/>
        <v>162.466582895118+0.169063351548279i</v>
      </c>
      <c r="F1479" t="str">
        <f t="shared" si="423"/>
        <v>2.42492489221518-646.407709470436i</v>
      </c>
      <c r="G1479" t="str">
        <f t="shared" si="424"/>
        <v>0.999999986511028-0.000116142034929687i</v>
      </c>
      <c r="H1479" t="str">
        <f t="shared" si="425"/>
        <v>1080.54535706035+48.6276115297725i</v>
      </c>
      <c r="I1479" t="str">
        <f t="shared" si="426"/>
        <v>96.0663545812709-1970.08835827748i</v>
      </c>
      <c r="K1479" t="str">
        <f t="shared" si="427"/>
        <v>0.0110830572480732-0.000672982124362943i</v>
      </c>
      <c r="L1479" t="str">
        <f t="shared" si="428"/>
        <v>0.00015-1.22129743812177i</v>
      </c>
      <c r="M1479" t="str">
        <f t="shared" si="429"/>
        <v>0.0004-0.215523077315607i</v>
      </c>
      <c r="N1479">
        <f t="shared" si="430"/>
        <v>89.475415118475368</v>
      </c>
      <c r="O1479">
        <f t="shared" si="431"/>
        <v>41.897669738878569</v>
      </c>
      <c r="P1479" s="3">
        <f t="shared" si="432"/>
        <v>41.897669738878569</v>
      </c>
      <c r="Q1479" s="3">
        <f t="shared" si="433"/>
        <v>-90.524584881524632</v>
      </c>
      <c r="R1479">
        <f t="shared" si="434"/>
        <v>89.475415118475368</v>
      </c>
      <c r="S1479">
        <f t="shared" si="435"/>
        <v>0.23105724011436571</v>
      </c>
      <c r="T1479">
        <f t="shared" si="418"/>
        <v>41.897669738878569</v>
      </c>
    </row>
    <row r="1480" spans="1:20" x14ac:dyDescent="0.25">
      <c r="A1480">
        <f t="shared" si="419"/>
        <v>1457.2922029376236</v>
      </c>
      <c r="B1480">
        <f t="shared" si="436"/>
        <v>231.93525762680028</v>
      </c>
      <c r="C1480" t="str">
        <f t="shared" si="420"/>
        <v>-1.13908027292221-123.941218541561i</v>
      </c>
      <c r="D1480" t="str">
        <f t="shared" si="421"/>
        <v>3.47812464654467-68.621526687824i</v>
      </c>
      <c r="E1480" t="str">
        <f t="shared" si="422"/>
        <v>162.466560558353+0.169708228702456i</v>
      </c>
      <c r="F1480" t="str">
        <f t="shared" si="423"/>
        <v>2.42492489196612-643.960661102746i</v>
      </c>
      <c r="G1480" t="str">
        <f t="shared" si="424"/>
        <v>0.999999986408317-0.000116583374650446i</v>
      </c>
      <c r="H1480" t="str">
        <f t="shared" si="425"/>
        <v>1080.55979245278+48.8125090804656i</v>
      </c>
      <c r="I1480" t="str">
        <f t="shared" si="426"/>
        <v>96.0666582270114-1962.6540691762i</v>
      </c>
      <c r="K1480" t="str">
        <f t="shared" si="427"/>
        <v>0.0110827391228382-0.000675519552374785i</v>
      </c>
      <c r="L1480" t="str">
        <f t="shared" si="428"/>
        <v>0.00015-1.21667407663058i</v>
      </c>
      <c r="M1480" t="str">
        <f t="shared" si="429"/>
        <v>0.0004-0.214707189993631i</v>
      </c>
      <c r="N1480">
        <f t="shared" si="430"/>
        <v>89.473438655010312</v>
      </c>
      <c r="O1480">
        <f t="shared" si="431"/>
        <v>41.86468204460094</v>
      </c>
      <c r="P1480" s="3">
        <f t="shared" si="432"/>
        <v>41.86468204460094</v>
      </c>
      <c r="Q1480" s="3">
        <f t="shared" si="433"/>
        <v>-90.526561344989688</v>
      </c>
      <c r="R1480">
        <f t="shared" si="434"/>
        <v>89.473438655010312</v>
      </c>
      <c r="S1480">
        <f t="shared" si="435"/>
        <v>0.23193525762680028</v>
      </c>
      <c r="T1480">
        <f t="shared" si="418"/>
        <v>41.86468204460094</v>
      </c>
    </row>
    <row r="1481" spans="1:20" x14ac:dyDescent="0.25">
      <c r="A1481">
        <f t="shared" si="419"/>
        <v>1462.8299133087867</v>
      </c>
      <c r="B1481">
        <f t="shared" si="436"/>
        <v>232.81661160578213</v>
      </c>
      <c r="C1481" t="str">
        <f t="shared" si="420"/>
        <v>-1.13903739162781-123.471357183978i</v>
      </c>
      <c r="D1481" t="str">
        <f t="shared" si="421"/>
        <v>3.47812464385328-68.3617604407789i</v>
      </c>
      <c r="E1481" t="str">
        <f t="shared" si="422"/>
        <v>162.466538053894+0.170355584119428i</v>
      </c>
      <c r="F1481" t="str">
        <f t="shared" si="423"/>
        <v>2.42492489171515-641.522876325354i</v>
      </c>
      <c r="G1481" t="str">
        <f t="shared" si="424"/>
        <v>0.999999986304823-0.000117026391462006i</v>
      </c>
      <c r="H1481" t="str">
        <f t="shared" si="425"/>
        <v>1080.57433800961+48.998110528083i</v>
      </c>
      <c r="I1481" t="str">
        <f t="shared" si="426"/>
        <v>96.0669641818289-1955.24801394802i</v>
      </c>
      <c r="K1481" t="str">
        <f t="shared" si="427"/>
        <v>0.0110824185942202-0.000678066396034369i</v>
      </c>
      <c r="L1481" t="str">
        <f t="shared" si="428"/>
        <v>0.00015-1.21206821740444i</v>
      </c>
      <c r="M1481" t="str">
        <f t="shared" si="429"/>
        <v>0.0004-0.213894391306666i</v>
      </c>
      <c r="N1481">
        <f t="shared" si="430"/>
        <v>89.471454874192005</v>
      </c>
      <c r="O1481">
        <f t="shared" si="431"/>
        <v>41.831694018552724</v>
      </c>
      <c r="P1481" s="3">
        <f t="shared" si="432"/>
        <v>41.831694018552724</v>
      </c>
      <c r="Q1481" s="3">
        <f t="shared" si="433"/>
        <v>-90.528545125807995</v>
      </c>
      <c r="R1481">
        <f t="shared" si="434"/>
        <v>89.471454874192005</v>
      </c>
      <c r="S1481">
        <f t="shared" si="435"/>
        <v>0.23281661160578213</v>
      </c>
      <c r="T1481">
        <f t="shared" si="418"/>
        <v>41.831694018552724</v>
      </c>
    </row>
    <row r="1482" spans="1:20" x14ac:dyDescent="0.25">
      <c r="A1482">
        <f t="shared" si="419"/>
        <v>1468.3886669793601</v>
      </c>
      <c r="B1482">
        <f t="shared" si="436"/>
        <v>233.7013147298841</v>
      </c>
      <c r="C1482" t="str">
        <f t="shared" si="420"/>
        <v>-1.13899418643621-123.003272044531i</v>
      </c>
      <c r="D1482" t="str">
        <f t="shared" si="421"/>
        <v>3.47812464114144-68.102977600609i</v>
      </c>
      <c r="E1482" t="str">
        <f t="shared" si="422"/>
        <v>162.466515380499+0.171005427531032i</v>
      </c>
      <c r="F1482" t="str">
        <f t="shared" si="423"/>
        <v>2.42492489146228-639.094320069917i</v>
      </c>
      <c r="G1482" t="str">
        <f t="shared" si="424"/>
        <v>0.999999986200542-0.000117471091737312i</v>
      </c>
      <c r="H1482" t="str">
        <f t="shared" si="425"/>
        <v>1080.58899457346+49.1844185621025i</v>
      </c>
      <c r="I1482" t="str">
        <f t="shared" si="426"/>
        <v>96.067272463262-1947.87008605937i</v>
      </c>
      <c r="K1482" t="str">
        <f t="shared" si="427"/>
        <v>0.0110820956442069-0.000680622688551027i</v>
      </c>
      <c r="L1482" t="str">
        <f t="shared" si="428"/>
        <v>0.00015-1.20747979418653i</v>
      </c>
      <c r="M1482" t="str">
        <f t="shared" si="429"/>
        <v>0.0004-0.213084669562329i</v>
      </c>
      <c r="N1482">
        <f t="shared" si="430"/>
        <v>89.469463750409076</v>
      </c>
      <c r="O1482">
        <f t="shared" si="431"/>
        <v>41.798705658242028</v>
      </c>
      <c r="P1482" s="3">
        <f t="shared" si="432"/>
        <v>41.798705658242028</v>
      </c>
      <c r="Q1482" s="3">
        <f t="shared" si="433"/>
        <v>-90.530536249590924</v>
      </c>
      <c r="R1482">
        <f t="shared" si="434"/>
        <v>89.469463750409076</v>
      </c>
      <c r="S1482">
        <f t="shared" si="435"/>
        <v>0.23370131472988409</v>
      </c>
      <c r="T1482">
        <f t="shared" si="418"/>
        <v>41.798705658242028</v>
      </c>
    </row>
    <row r="1483" spans="1:20" x14ac:dyDescent="0.25">
      <c r="A1483">
        <f t="shared" si="419"/>
        <v>1473.9685439138816</v>
      </c>
      <c r="B1483">
        <f t="shared" si="436"/>
        <v>234.58937972585767</v>
      </c>
      <c r="C1483" t="str">
        <f t="shared" si="420"/>
        <v>-1.13895065492101-122.536956390123i</v>
      </c>
      <c r="D1483" t="str">
        <f t="shared" si="421"/>
        <v>3.47812463840894-67.8451744446355i</v>
      </c>
      <c r="E1483" t="str">
        <f t="shared" si="422"/>
        <v>162.466492536919+0.171657768709556i</v>
      </c>
      <c r="F1483" t="str">
        <f t="shared" si="423"/>
        <v>2.42492489120748-636.674957400833i</v>
      </c>
      <c r="G1483" t="str">
        <f t="shared" si="424"/>
        <v>0.999999986095467-0.000117917481873523i</v>
      </c>
      <c r="H1483" t="str">
        <f t="shared" si="425"/>
        <v>1080.60376299344+49.3714358823886i</v>
      </c>
      <c r="I1483" t="str">
        <f t="shared" si="426"/>
        <v>96.0675830889794-1940.52017938134i</v>
      </c>
      <c r="K1483" t="str">
        <f t="shared" si="427"/>
        <v>0.0110817702546532-0.000683188463231301i</v>
      </c>
      <c r="L1483" t="str">
        <f t="shared" si="428"/>
        <v>0.00015-1.20290874097084i</v>
      </c>
      <c r="M1483" t="str">
        <f t="shared" si="429"/>
        <v>0.0004-0.212278013112501i</v>
      </c>
      <c r="N1483">
        <f t="shared" si="430"/>
        <v>89.467465257977523</v>
      </c>
      <c r="O1483">
        <f t="shared" si="431"/>
        <v>41.765716961158233</v>
      </c>
      <c r="P1483" s="3">
        <f t="shared" si="432"/>
        <v>41.765716961158233</v>
      </c>
      <c r="Q1483" s="3">
        <f t="shared" si="433"/>
        <v>-90.532534742022477</v>
      </c>
      <c r="R1483">
        <f t="shared" si="434"/>
        <v>89.467465257977523</v>
      </c>
      <c r="S1483">
        <f t="shared" si="435"/>
        <v>0.23458937972585767</v>
      </c>
      <c r="T1483">
        <f t="shared" si="418"/>
        <v>41.765716961158233</v>
      </c>
    </row>
    <row r="1484" spans="1:20" x14ac:dyDescent="0.25">
      <c r="A1484">
        <f t="shared" si="419"/>
        <v>1479.5696243807545</v>
      </c>
      <c r="B1484">
        <f t="shared" si="436"/>
        <v>235.48081936881593</v>
      </c>
      <c r="C1484" t="str">
        <f t="shared" si="420"/>
        <v>-1.13890679463788-122.072403513123i</v>
      </c>
      <c r="D1484" t="str">
        <f t="shared" si="421"/>
        <v>3.47812463565563-67.5883472642738i</v>
      </c>
      <c r="E1484" t="str">
        <f t="shared" si="422"/>
        <v>162.466469521897+0.172312617468116i</v>
      </c>
      <c r="F1484" t="str">
        <f t="shared" si="423"/>
        <v>2.42492489095075-634.264753514759i</v>
      </c>
      <c r="G1484" t="str">
        <f t="shared" si="424"/>
        <v>0.999999985989592-0.00011836556829211i</v>
      </c>
      <c r="H1484" t="str">
        <f t="shared" si="425"/>
        <v>1080.61864412516+49.5591651992342i</v>
      </c>
      <c r="I1484" t="str">
        <f t="shared" si="426"/>
        <v>96.0678960767848-1933.19818818814i</v>
      </c>
      <c r="K1484" t="str">
        <f t="shared" si="427"/>
        <v>0.0110814424072803-0.000685763753478999i</v>
      </c>
      <c r="L1484" t="str">
        <f t="shared" si="428"/>
        <v>0.00015-1.19835499200124i</v>
      </c>
      <c r="M1484" t="str">
        <f t="shared" si="429"/>
        <v>0.0004-0.211474410353159i</v>
      </c>
      <c r="N1484">
        <f t="shared" si="430"/>
        <v>89.465459371140867</v>
      </c>
      <c r="O1484">
        <f t="shared" si="431"/>
        <v>41.732727924772576</v>
      </c>
      <c r="P1484" s="3">
        <f t="shared" si="432"/>
        <v>41.732727924772576</v>
      </c>
      <c r="Q1484" s="3">
        <f t="shared" si="433"/>
        <v>-90.534540628859133</v>
      </c>
      <c r="R1484">
        <f t="shared" si="434"/>
        <v>89.465459371140867</v>
      </c>
      <c r="S1484">
        <f t="shared" si="435"/>
        <v>0.23548081936881593</v>
      </c>
      <c r="T1484">
        <f t="shared" si="418"/>
        <v>41.732727924772576</v>
      </c>
    </row>
    <row r="1485" spans="1:20" x14ac:dyDescent="0.25">
      <c r="A1485">
        <f t="shared" si="419"/>
        <v>1485.1919889534013</v>
      </c>
      <c r="B1485">
        <f t="shared" si="436"/>
        <v>236.37564648241744</v>
      </c>
      <c r="C1485" t="str">
        <f t="shared" si="420"/>
        <v>-1.13886260312426-121.609606731259i</v>
      </c>
      <c r="D1485" t="str">
        <f t="shared" si="421"/>
        <v>3.47812463288135-67.3324923649783i</v>
      </c>
      <c r="E1485" t="str">
        <f t="shared" si="422"/>
        <v>162.466446334163+0.172969983660747i</v>
      </c>
      <c r="F1485" t="str">
        <f t="shared" si="423"/>
        <v>2.42492489069204-631.8636737401i</v>
      </c>
      <c r="G1485" t="str">
        <f t="shared" si="424"/>
        <v>0.999999985882911-0.000118815357438945i</v>
      </c>
      <c r="H1485" t="str">
        <f t="shared" si="425"/>
        <v>1080.63363883081+49.7476092334i</v>
      </c>
      <c r="I1485" t="str">
        <f t="shared" si="426"/>
        <v>96.0682114446124-1925.90400715564i</v>
      </c>
      <c r="K1485" t="str">
        <f t="shared" si="427"/>
        <v>0.0110811120836749-0.00068834859279523i</v>
      </c>
      <c r="L1485" t="str">
        <f t="shared" si="428"/>
        <v>0.00015-1.19381848177051i</v>
      </c>
      <c r="M1485" t="str">
        <f t="shared" si="429"/>
        <v>0.0004-0.210673849724207i</v>
      </c>
      <c r="N1485">
        <f t="shared" si="430"/>
        <v>89.463446064070226</v>
      </c>
      <c r="O1485">
        <f t="shared" si="431"/>
        <v>41.699738546537262</v>
      </c>
      <c r="P1485" s="3">
        <f t="shared" si="432"/>
        <v>41.699738546537262</v>
      </c>
      <c r="Q1485" s="3">
        <f t="shared" si="433"/>
        <v>-90.536553935929774</v>
      </c>
      <c r="R1485">
        <f t="shared" si="434"/>
        <v>89.463446064070226</v>
      </c>
      <c r="S1485">
        <f t="shared" si="435"/>
        <v>0.23637564648241743</v>
      </c>
      <c r="T1485">
        <f t="shared" si="418"/>
        <v>41.699738546537262</v>
      </c>
    </row>
    <row r="1486" spans="1:20" x14ac:dyDescent="0.25">
      <c r="A1486">
        <f t="shared" si="419"/>
        <v>1490.8357185114241</v>
      </c>
      <c r="B1486">
        <f t="shared" si="436"/>
        <v>237.27387393905062</v>
      </c>
      <c r="C1486" t="str">
        <f t="shared" si="420"/>
        <v>-1.13881807789986-121.148559387527i</v>
      </c>
      <c r="D1486" t="str">
        <f t="shared" si="421"/>
        <v>3.47812463008594-67.0776060661908i</v>
      </c>
      <c r="E1486" t="str">
        <f t="shared" si="422"/>
        <v>162.466422972442+0.173629877182539i</v>
      </c>
      <c r="F1486" t="str">
        <f t="shared" si="423"/>
        <v>2.42492489043139-629.471683536522i</v>
      </c>
      <c r="G1486" t="str">
        <f t="shared" si="424"/>
        <v>0.999999985775417-0.000119266855784393i</v>
      </c>
      <c r="H1486" t="str">
        <f t="shared" si="425"/>
        <v>1080.64874797921+49.9367707161615i</v>
      </c>
      <c r="I1486" t="str">
        <f t="shared" si="426"/>
        <v>96.0685292105395-1918.63753135982i</v>
      </c>
      <c r="K1486" t="str">
        <f t="shared" si="427"/>
        <v>0.0110807792652877-0.000690943014778451i</v>
      </c>
      <c r="L1486" t="str">
        <f t="shared" si="428"/>
        <v>0.00015-1.18929914501943i</v>
      </c>
      <c r="M1486" t="str">
        <f t="shared" si="429"/>
        <v>0.0004-0.209876319709312i</v>
      </c>
      <c r="N1486">
        <f t="shared" si="430"/>
        <v>89.461425310864044</v>
      </c>
      <c r="O1486">
        <f t="shared" si="431"/>
        <v>41.666748823885641</v>
      </c>
      <c r="P1486" s="3">
        <f t="shared" si="432"/>
        <v>41.666748823885641</v>
      </c>
      <c r="Q1486" s="3">
        <f t="shared" si="433"/>
        <v>-90.538574689135956</v>
      </c>
      <c r="R1486">
        <f t="shared" si="434"/>
        <v>89.461425310864044</v>
      </c>
      <c r="S1486">
        <f t="shared" si="435"/>
        <v>0.23727387393905061</v>
      </c>
      <c r="T1486">
        <f t="shared" si="418"/>
        <v>41.666748823885641</v>
      </c>
    </row>
    <row r="1487" spans="1:20" x14ac:dyDescent="0.25">
      <c r="A1487">
        <f t="shared" si="419"/>
        <v>1496.5008942417676</v>
      </c>
      <c r="B1487">
        <f t="shared" si="436"/>
        <v>238.17551466001902</v>
      </c>
      <c r="C1487" t="str">
        <f t="shared" si="420"/>
        <v>-1.1387732164658-120.689254850096i</v>
      </c>
      <c r="D1487" t="str">
        <f t="shared" si="421"/>
        <v>3.47812462726925-66.8236847012857i</v>
      </c>
      <c r="E1487" t="str">
        <f t="shared" si="422"/>
        <v>162.466399435449+0.174292307969847i</v>
      </c>
      <c r="F1487" t="str">
        <f t="shared" si="423"/>
        <v>2.42492489016873-627.088748494437i</v>
      </c>
      <c r="G1487" t="str">
        <f t="shared" si="424"/>
        <v>0.999999985667105-0.000119720069823406i</v>
      </c>
      <c r="H1487" t="str">
        <f t="shared" si="425"/>
        <v>1080.66397244586+50.126652389345i</v>
      </c>
      <c r="I1487" t="str">
        <f t="shared" si="426"/>
        <v>96.0688493927735-1911.39865627526i</v>
      </c>
      <c r="K1487" t="str">
        <f t="shared" si="427"/>
        <v>0.0110804439334331-0.000693547053124494i</v>
      </c>
      <c r="L1487" t="str">
        <f t="shared" si="428"/>
        <v>0.00015-1.18479691673584i</v>
      </c>
      <c r="M1487" t="str">
        <f t="shared" si="429"/>
        <v>0.0004-0.209081808835736i</v>
      </c>
      <c r="N1487">
        <f t="shared" si="430"/>
        <v>89.459397085548417</v>
      </c>
      <c r="O1487">
        <f t="shared" si="431"/>
        <v>41.633758754232218</v>
      </c>
      <c r="P1487" s="3">
        <f t="shared" si="432"/>
        <v>41.633758754232218</v>
      </c>
      <c r="Q1487" s="3">
        <f t="shared" si="433"/>
        <v>-90.540602914451583</v>
      </c>
      <c r="R1487">
        <f t="shared" si="434"/>
        <v>89.459397085548417</v>
      </c>
      <c r="S1487">
        <f t="shared" si="435"/>
        <v>0.23817551466001902</v>
      </c>
      <c r="T1487">
        <f t="shared" si="418"/>
        <v>41.633758754232218</v>
      </c>
    </row>
    <row r="1488" spans="1:20" x14ac:dyDescent="0.25">
      <c r="A1488">
        <f t="shared" si="419"/>
        <v>1502.1875976398862</v>
      </c>
      <c r="B1488">
        <f t="shared" si="436"/>
        <v>239.08058161572708</v>
      </c>
      <c r="C1488" t="str">
        <f t="shared" si="420"/>
        <v>-1.13872801630505-120.231686512211i</v>
      </c>
      <c r="D1488" t="str">
        <f t="shared" si="421"/>
        <v>3.4781246244311-66.5707246175196i</v>
      </c>
      <c r="E1488" t="str">
        <f t="shared" si="422"/>
        <v>162.466375721887+0.174957286000616i</v>
      </c>
      <c r="F1488" t="str">
        <f t="shared" si="423"/>
        <v>2.42492488990408-624.71483433453i</v>
      </c>
      <c r="G1488" t="str">
        <f t="shared" si="424"/>
        <v>0.999999985557968-0.00012017500607562i</v>
      </c>
      <c r="H1488" t="str">
        <f t="shared" si="425"/>
        <v>1080.67931311299+50.3172570053736i</v>
      </c>
      <c r="I1488" t="str">
        <f t="shared" si="426"/>
        <v>96.0691720096641-1904.1872777737i</v>
      </c>
      <c r="K1488" t="str">
        <f t="shared" si="427"/>
        <v>0.0110801060692878-0.000696160741626608i</v>
      </c>
      <c r="L1488" t="str">
        <f t="shared" si="428"/>
        <v>0.00015-1.18031173215365i</v>
      </c>
      <c r="M1488" t="str">
        <f t="shared" si="429"/>
        <v>0.0004-0.208290305674174i</v>
      </c>
      <c r="N1488">
        <f t="shared" si="430"/>
        <v>89.457361362076796</v>
      </c>
      <c r="O1488">
        <f t="shared" si="431"/>
        <v>41.600768334972301</v>
      </c>
      <c r="P1488" s="3">
        <f t="shared" si="432"/>
        <v>41.600768334972301</v>
      </c>
      <c r="Q1488" s="3">
        <f t="shared" si="433"/>
        <v>-90.542638637923204</v>
      </c>
      <c r="R1488">
        <f t="shared" si="434"/>
        <v>89.457361362076796</v>
      </c>
      <c r="S1488">
        <f t="shared" si="435"/>
        <v>0.23908058161572709</v>
      </c>
      <c r="T1488">
        <f t="shared" si="418"/>
        <v>41.600768334972301</v>
      </c>
    </row>
    <row r="1489" spans="1:20" x14ac:dyDescent="0.25">
      <c r="A1489">
        <f t="shared" si="419"/>
        <v>1507.8959105109179</v>
      </c>
      <c r="B1489">
        <f t="shared" si="436"/>
        <v>239.98908782586685</v>
      </c>
      <c r="C1489" t="str">
        <f t="shared" si="420"/>
        <v>-1.13868247488184-119.775847792099i</v>
      </c>
      <c r="D1489" t="str">
        <f t="shared" si="421"/>
        <v>3.47812462157136-66.3187221759766i</v>
      </c>
      <c r="E1489" t="str">
        <f t="shared" si="422"/>
        <v>162.466351830454+0.175624821294459i</v>
      </c>
      <c r="F1489" t="str">
        <f t="shared" si="423"/>
        <v>2.42492488963742-622.349906907248i</v>
      </c>
      <c r="G1489" t="str">
        <f t="shared" si="424"/>
        <v>0.999999985448-0.000120631671085441i</v>
      </c>
      <c r="H1489" t="str">
        <f t="shared" si="425"/>
        <v>1080.69477086959+50.5085873273072i</v>
      </c>
      <c r="I1489" t="str">
        <f t="shared" si="426"/>
        <v>96.069497079697-1897.0032921224i</v>
      </c>
      <c r="K1489" t="str">
        <f t="shared" si="427"/>
        <v>0.01107976565389-0.000698784114175476i</v>
      </c>
      <c r="L1489" t="str">
        <f t="shared" si="428"/>
        <v>0.00015-1.175843526752i</v>
      </c>
      <c r="M1489" t="str">
        <f t="shared" si="429"/>
        <v>0.0004-0.207501798838588i</v>
      </c>
      <c r="N1489">
        <f t="shared" si="430"/>
        <v>89.455318114330368</v>
      </c>
      <c r="O1489">
        <f t="shared" si="431"/>
        <v>41.567777563482018</v>
      </c>
      <c r="P1489" s="3">
        <f t="shared" si="432"/>
        <v>41.567777563482018</v>
      </c>
      <c r="Q1489" s="3">
        <f t="shared" si="433"/>
        <v>-90.544681885669632</v>
      </c>
      <c r="R1489">
        <f t="shared" si="434"/>
        <v>89.455318114330368</v>
      </c>
      <c r="S1489">
        <f t="shared" si="435"/>
        <v>0.23998908782586684</v>
      </c>
      <c r="T1489">
        <f t="shared" si="418"/>
        <v>41.567777563482018</v>
      </c>
    </row>
    <row r="1490" spans="1:20" x14ac:dyDescent="0.25">
      <c r="A1490">
        <f t="shared" si="419"/>
        <v>1513.6259149708594</v>
      </c>
      <c r="B1490">
        <f t="shared" si="436"/>
        <v>240.90104635960515</v>
      </c>
      <c r="C1490" t="str">
        <f t="shared" si="420"/>
        <v>-1.13863658964199-119.321732132871i</v>
      </c>
      <c r="D1490" t="str">
        <f t="shared" si="421"/>
        <v>3.47812461868985-66.067673751517i</v>
      </c>
      <c r="E1490" t="str">
        <f t="shared" si="422"/>
        <v>162.466327759835+0.176294923912909i</v>
      </c>
      <c r="F1490" t="str">
        <f t="shared" si="423"/>
        <v>2.42492488936872-619.993932192314i</v>
      </c>
      <c r="G1490" t="str">
        <f t="shared" si="424"/>
        <v>0.999999985337194-0.000121090071422149i</v>
      </c>
      <c r="H1490" t="str">
        <f t="shared" si="425"/>
        <v>1080.71034661152+50.700646128888i</v>
      </c>
      <c r="I1490" t="str">
        <f t="shared" si="426"/>
        <v>96.0698246215015-1889.84659598282i</v>
      </c>
      <c r="K1490" t="str">
        <f t="shared" si="427"/>
        <v>0.0110794226681382-0.000701417204759253i</v>
      </c>
      <c r="L1490" t="str">
        <f t="shared" si="428"/>
        <v>0.00015-1.17139223625423i</v>
      </c>
      <c r="M1490" t="str">
        <f t="shared" si="429"/>
        <v>0.0004-0.206716276986041i</v>
      </c>
      <c r="N1490">
        <f t="shared" si="430"/>
        <v>89.453267316117689</v>
      </c>
      <c r="O1490">
        <f t="shared" si="431"/>
        <v>41.534786437117845</v>
      </c>
      <c r="P1490" s="3">
        <f t="shared" si="432"/>
        <v>41.534786437117845</v>
      </c>
      <c r="Q1490" s="3">
        <f t="shared" si="433"/>
        <v>-90.546732683882311</v>
      </c>
      <c r="R1490">
        <f t="shared" si="434"/>
        <v>89.453267316117689</v>
      </c>
      <c r="S1490">
        <f t="shared" si="435"/>
        <v>0.24090104635960516</v>
      </c>
      <c r="T1490">
        <f t="shared" si="418"/>
        <v>41.534786437117845</v>
      </c>
    </row>
    <row r="1491" spans="1:20" x14ac:dyDescent="0.25">
      <c r="A1491">
        <f t="shared" si="419"/>
        <v>1519.3776934477487</v>
      </c>
      <c r="B1491">
        <f t="shared" si="436"/>
        <v>241.81647033577164</v>
      </c>
      <c r="C1491" t="str">
        <f t="shared" si="420"/>
        <v>-1.13859035801241-118.869333002435i</v>
      </c>
      <c r="D1491" t="str">
        <f t="shared" si="421"/>
        <v>3.47812461578638-65.8175757327246i</v>
      </c>
      <c r="E1491" t="str">
        <f t="shared" si="422"/>
        <v>162.466303508708+0.176967603959466i</v>
      </c>
      <c r="F1491" t="str">
        <f t="shared" si="423"/>
        <v>2.42492488909798-617.646876298242i</v>
      </c>
      <c r="G1491" t="str">
        <f t="shared" si="424"/>
        <v>0.999999985225545-0.000121550213679982i</v>
      </c>
      <c r="H1491" t="str">
        <f t="shared" si="425"/>
        <v>1080.72604124148+50.893436194578i</v>
      </c>
      <c r="I1491" t="str">
        <f t="shared" si="426"/>
        <v>96.0701546538427-1882.71708640896i</v>
      </c>
      <c r="K1491" t="str">
        <f t="shared" si="427"/>
        <v>0.0110790770927907-0.000704060047463577i</v>
      </c>
      <c r="L1491" t="str">
        <f t="shared" si="428"/>
        <v>0.00015-1.16695779662705i</v>
      </c>
      <c r="M1491" t="str">
        <f t="shared" si="429"/>
        <v>0.0004-0.205933728816538i</v>
      </c>
      <c r="N1491">
        <f t="shared" si="430"/>
        <v>89.451208941174997</v>
      </c>
      <c r="O1491">
        <f t="shared" si="431"/>
        <v>41.501794953217079</v>
      </c>
      <c r="P1491" s="3">
        <f t="shared" si="432"/>
        <v>41.501794953217079</v>
      </c>
      <c r="Q1491" s="3">
        <f t="shared" si="433"/>
        <v>-90.548791058825003</v>
      </c>
      <c r="R1491">
        <f t="shared" si="434"/>
        <v>89.451208941174997</v>
      </c>
      <c r="S1491">
        <f t="shared" si="435"/>
        <v>0.24181647033577164</v>
      </c>
      <c r="T1491">
        <f t="shared" si="418"/>
        <v>41.501794953217079</v>
      </c>
    </row>
    <row r="1492" spans="1:20" x14ac:dyDescent="0.25">
      <c r="A1492">
        <f t="shared" si="419"/>
        <v>1525.1513286828501</v>
      </c>
      <c r="B1492">
        <f t="shared" si="436"/>
        <v>242.73537292304758</v>
      </c>
      <c r="C1492" t="str">
        <f t="shared" si="420"/>
        <v>-1.13854377740103-118.418643893392i</v>
      </c>
      <c r="D1492" t="str">
        <f t="shared" si="421"/>
        <v>3.47812461286081-65.5684245218558i</v>
      </c>
      <c r="E1492" t="str">
        <f t="shared" si="422"/>
        <v>162.46627907574+0.177642871580259i</v>
      </c>
      <c r="F1492" t="str">
        <f t="shared" si="423"/>
        <v>2.42492488882518-615.308705461844i</v>
      </c>
      <c r="G1492" t="str">
        <f t="shared" si="424"/>
        <v>0.999999985113046-0.000122012104478239i</v>
      </c>
      <c r="H1492" t="str">
        <f t="shared" si="425"/>
        <v>1080.74185566917+51.0869603196078i</v>
      </c>
      <c r="I1492" t="str">
        <f t="shared" si="426"/>
        <v>96.0704871956333-1875.6146608461i</v>
      </c>
      <c r="K1492" t="str">
        <f t="shared" si="427"/>
        <v>0.0110787289084639-0.000706712676471588i</v>
      </c>
      <c r="L1492" t="str">
        <f t="shared" si="428"/>
        <v>0.00015-1.16254014407955i</v>
      </c>
      <c r="M1492" t="str">
        <f t="shared" si="429"/>
        <v>0.0004-0.205154143072861i</v>
      </c>
      <c r="N1492">
        <f t="shared" si="430"/>
        <v>89.449142963166139</v>
      </c>
      <c r="O1492">
        <f t="shared" si="431"/>
        <v>41.468803109096932</v>
      </c>
      <c r="P1492" s="3">
        <f t="shared" si="432"/>
        <v>41.468803109096932</v>
      </c>
      <c r="Q1492" s="3">
        <f t="shared" si="433"/>
        <v>-90.550857036833861</v>
      </c>
      <c r="R1492">
        <f t="shared" si="434"/>
        <v>89.449142963166139</v>
      </c>
      <c r="S1492">
        <f t="shared" si="435"/>
        <v>0.24273537292304759</v>
      </c>
      <c r="T1492">
        <f t="shared" si="418"/>
        <v>41.468803109096932</v>
      </c>
    </row>
    <row r="1493" spans="1:20" x14ac:dyDescent="0.25">
      <c r="A1493">
        <f t="shared" si="419"/>
        <v>1530.9469037318449</v>
      </c>
      <c r="B1493">
        <f t="shared" si="436"/>
        <v>243.65776734015517</v>
      </c>
      <c r="C1493" t="str">
        <f t="shared" si="420"/>
        <v>-1.13849684519684-117.969658322954i</v>
      </c>
      <c r="D1493" t="str">
        <f t="shared" si="421"/>
        <v>3.47812460991298-65.3202165347868i</v>
      </c>
      <c r="E1493" t="str">
        <f t="shared" si="422"/>
        <v>162.466254459589+0.178320736963611i</v>
      </c>
      <c r="F1493" t="str">
        <f t="shared" si="423"/>
        <v>2.42492488855031-612.979386047751i</v>
      </c>
      <c r="G1493" t="str">
        <f t="shared" si="424"/>
        <v>0.99999998499969-0.000122475750461374i</v>
      </c>
      <c r="H1493" t="str">
        <f t="shared" si="425"/>
        <v>1080.75779081121+51.2812213100146i</v>
      </c>
      <c r="I1493" t="str">
        <f t="shared" si="426"/>
        <v>96.0708222659253-1868.53921712905i</v>
      </c>
      <c r="K1493" t="str">
        <f t="shared" si="427"/>
        <v>0.011078378095632-0.00070937512606395i</v>
      </c>
      <c r="L1493" t="str">
        <f t="shared" si="428"/>
        <v>0.00015-1.15813921506231i</v>
      </c>
      <c r="M1493" t="str">
        <f t="shared" si="429"/>
        <v>0.0004-0.204377508540407i</v>
      </c>
      <c r="N1493">
        <f t="shared" si="430"/>
        <v>89.447069355682643</v>
      </c>
      <c r="O1493">
        <f t="shared" si="431"/>
        <v>41.435810902055181</v>
      </c>
      <c r="P1493" s="3">
        <f t="shared" si="432"/>
        <v>41.435810902055181</v>
      </c>
      <c r="Q1493" s="3">
        <f t="shared" si="433"/>
        <v>-90.552930644317357</v>
      </c>
      <c r="R1493">
        <f t="shared" si="434"/>
        <v>89.447069355682643</v>
      </c>
      <c r="S1493">
        <f t="shared" si="435"/>
        <v>0.24365776734015518</v>
      </c>
      <c r="T1493">
        <f t="shared" si="418"/>
        <v>41.435810902055181</v>
      </c>
    </row>
    <row r="1494" spans="1:20" x14ac:dyDescent="0.25">
      <c r="A1494">
        <f t="shared" si="419"/>
        <v>1536.7645019660263</v>
      </c>
      <c r="B1494">
        <f t="shared" si="436"/>
        <v>244.58366685604778</v>
      </c>
      <c r="C1494" t="str">
        <f t="shared" si="420"/>
        <v>-1.13844955876959-117.522369832839i</v>
      </c>
      <c r="D1494" t="str">
        <f t="shared" si="421"/>
        <v>3.47812460694266-65.0729482009616i</v>
      </c>
      <c r="E1494" t="str">
        <f t="shared" si="422"/>
        <v>162.466229658904+0.179001210340726i</v>
      </c>
      <c r="F1494" t="str">
        <f t="shared" si="423"/>
        <v>2.42492488827332-610.658884547912i</v>
      </c>
      <c r="G1494" t="str">
        <f t="shared" si="424"/>
        <v>0.999999984885471-0.000122941158299084i</v>
      </c>
      <c r="H1494" t="str">
        <f t="shared" si="425"/>
        <v>1080.77384759135+51.4762219826883i</v>
      </c>
      <c r="I1494" t="str">
        <f t="shared" si="426"/>
        <v>96.0711598839152-1861.49065348095i</v>
      </c>
      <c r="K1494" t="str">
        <f t="shared" si="427"/>
        <v>0.0110780246346254-0.000712047430618842i</v>
      </c>
      <c r="L1494" t="str">
        <f t="shared" si="428"/>
        <v>0.00015-1.1537549462665i</v>
      </c>
      <c r="M1494" t="str">
        <f t="shared" si="429"/>
        <v>0.0004-0.203603814047029i</v>
      </c>
      <c r="N1494">
        <f t="shared" si="430"/>
        <v>89.444988092243619</v>
      </c>
      <c r="O1494">
        <f t="shared" si="431"/>
        <v>41.402818329369268</v>
      </c>
      <c r="P1494" s="3">
        <f t="shared" si="432"/>
        <v>41.402818329369268</v>
      </c>
      <c r="Q1494" s="3">
        <f t="shared" si="433"/>
        <v>-90.555011907756381</v>
      </c>
      <c r="R1494">
        <f t="shared" si="434"/>
        <v>89.444988092243619</v>
      </c>
      <c r="S1494">
        <f t="shared" si="435"/>
        <v>0.24458366685604779</v>
      </c>
      <c r="T1494">
        <f t="shared" si="418"/>
        <v>41.402818329369268</v>
      </c>
    </row>
    <row r="1495" spans="1:20" x14ac:dyDescent="0.25">
      <c r="A1495">
        <f t="shared" si="419"/>
        <v>1542.604207073497</v>
      </c>
      <c r="B1495">
        <f t="shared" si="436"/>
        <v>245.51308479010078</v>
      </c>
      <c r="C1495" t="str">
        <f t="shared" si="420"/>
        <v>-1.13840191546988-117.076771989191i</v>
      </c>
      <c r="D1495" t="str">
        <f t="shared" si="421"/>
        <v>3.47812460394975-64.8266159633433i</v>
      </c>
      <c r="E1495" t="str">
        <f t="shared" si="422"/>
        <v>162.466204672325+0.179684301985618i</v>
      </c>
      <c r="F1495" t="str">
        <f t="shared" si="423"/>
        <v>2.42492488799425-608.347167581144i</v>
      </c>
      <c r="G1495" t="str">
        <f t="shared" si="424"/>
        <v>0.999999984770383-0.000123408334686418i</v>
      </c>
      <c r="H1495" t="str">
        <f t="shared" si="425"/>
        <v>1080.79002694037+51.6719651654142i</v>
      </c>
      <c r="I1495" t="str">
        <f t="shared" si="426"/>
        <v>96.0715000689477-1854.46886851161i</v>
      </c>
      <c r="K1495" t="str">
        <f t="shared" si="427"/>
        <v>0.0110776685056302-0.000714729624611999i</v>
      </c>
      <c r="L1495" t="str">
        <f t="shared" si="428"/>
        <v>0.00015-1.14938727462293i</v>
      </c>
      <c r="M1495" t="str">
        <f t="shared" si="429"/>
        <v>0.0004-0.20283304846287i</v>
      </c>
      <c r="N1495">
        <f t="shared" si="430"/>
        <v>89.442899146295929</v>
      </c>
      <c r="O1495">
        <f t="shared" si="431"/>
        <v>41.369825388296995</v>
      </c>
      <c r="P1495" s="3">
        <f t="shared" si="432"/>
        <v>41.369825388296995</v>
      </c>
      <c r="Q1495" s="3">
        <f t="shared" si="433"/>
        <v>-90.557100853704071</v>
      </c>
      <c r="R1495">
        <f t="shared" si="434"/>
        <v>89.442899146295929</v>
      </c>
      <c r="S1495">
        <f t="shared" si="435"/>
        <v>0.24551308479010078</v>
      </c>
      <c r="T1495">
        <f t="shared" si="418"/>
        <v>41.369825388296995</v>
      </c>
    </row>
    <row r="1496" spans="1:20" x14ac:dyDescent="0.25">
      <c r="A1496">
        <f t="shared" si="419"/>
        <v>1548.4661030603763</v>
      </c>
      <c r="B1496">
        <f t="shared" si="436"/>
        <v>246.44603451230316</v>
      </c>
      <c r="C1496" t="str">
        <f t="shared" si="420"/>
        <v>-1.13835391262861-116.632858382474i</v>
      </c>
      <c r="D1496" t="str">
        <f t="shared" si="421"/>
        <v>3.47812460093405-64.5812162783594i</v>
      </c>
      <c r="E1496" t="str">
        <f t="shared" si="422"/>
        <v>162.46617949848+0.180370022215555i</v>
      </c>
      <c r="F1496" t="str">
        <f t="shared" si="423"/>
        <v>2.42492488771303-606.044201892618i</v>
      </c>
      <c r="G1496" t="str">
        <f t="shared" si="424"/>
        <v>0.999999984654418-0.000123877286343861i</v>
      </c>
      <c r="H1496" t="str">
        <f t="shared" si="425"/>
        <v>1080.80632979626+51.8684536969165i</v>
      </c>
      <c r="I1496" t="str">
        <f t="shared" si="426"/>
        <v>96.0718428405117-1847.47376121617i</v>
      </c>
      <c r="K1496" t="str">
        <f t="shared" si="427"/>
        <v>0.0110773096886867-0.00071742174261667i</v>
      </c>
      <c r="L1496" t="str">
        <f t="shared" si="428"/>
        <v>0.00015-1.14503613730118i</v>
      </c>
      <c r="M1496" t="str">
        <f t="shared" si="429"/>
        <v>0.0004-0.202065200700209i</v>
      </c>
      <c r="N1496">
        <f t="shared" si="430"/>
        <v>89.440802491214214</v>
      </c>
      <c r="O1496">
        <f t="shared" si="431"/>
        <v>41.33683207607546</v>
      </c>
      <c r="P1496" s="3">
        <f t="shared" si="432"/>
        <v>41.33683207607546</v>
      </c>
      <c r="Q1496" s="3">
        <f t="shared" si="433"/>
        <v>-90.559197508785786</v>
      </c>
      <c r="R1496">
        <f t="shared" si="434"/>
        <v>89.440802491214214</v>
      </c>
      <c r="S1496">
        <f t="shared" si="435"/>
        <v>0.24644603451230315</v>
      </c>
      <c r="T1496">
        <f t="shared" si="418"/>
        <v>41.33683207607546</v>
      </c>
    </row>
    <row r="1497" spans="1:20" x14ac:dyDescent="0.25">
      <c r="A1497">
        <f t="shared" si="419"/>
        <v>1554.3502742520059</v>
      </c>
      <c r="B1497">
        <f t="shared" si="436"/>
        <v>247.38252944344993</v>
      </c>
      <c r="C1497" t="str">
        <f t="shared" si="420"/>
        <v>-1.13830554755719-116.19062262739i</v>
      </c>
      <c r="D1497" t="str">
        <f t="shared" si="421"/>
        <v>3.47812459789538-64.3367456158531i</v>
      </c>
      <c r="E1497" t="str">
        <f t="shared" si="422"/>
        <v>162.466154135988+0.18105838139115i</v>
      </c>
      <c r="F1497" t="str">
        <f t="shared" si="423"/>
        <v>2.42492488742968-603.7499543534i</v>
      </c>
      <c r="G1497" t="str">
        <f t="shared" si="424"/>
        <v>0.99999998453757-0.000124348020017437i</v>
      </c>
      <c r="H1497" t="str">
        <f t="shared" si="425"/>
        <v>1080.8227571042+52.065690426901i</v>
      </c>
      <c r="I1497" t="str">
        <f t="shared" si="426"/>
        <v>96.0721882182433-1840.50523097359i</v>
      </c>
      <c r="K1497" t="str">
        <f t="shared" si="427"/>
        <v>0.0110769481636888-0.000720123819303651i</v>
      </c>
      <c r="L1497" t="str">
        <f t="shared" si="428"/>
        <v>0.00015-1.14070147170869i</v>
      </c>
      <c r="M1497" t="str">
        <f t="shared" si="429"/>
        <v>0.0004-0.201300259713298i</v>
      </c>
      <c r="N1497">
        <f t="shared" si="430"/>
        <v>89.438698100300968</v>
      </c>
      <c r="O1497">
        <f t="shared" si="431"/>
        <v>41.303838389921609</v>
      </c>
      <c r="P1497" s="3">
        <f t="shared" si="432"/>
        <v>41.303838389921609</v>
      </c>
      <c r="Q1497" s="3">
        <f t="shared" si="433"/>
        <v>-90.561301899699032</v>
      </c>
      <c r="R1497">
        <f t="shared" si="434"/>
        <v>89.438698100300968</v>
      </c>
      <c r="S1497">
        <f t="shared" si="435"/>
        <v>0.24738252944344993</v>
      </c>
      <c r="T1497">
        <f t="shared" si="418"/>
        <v>41.303838389921609</v>
      </c>
    </row>
    <row r="1498" spans="1:20" x14ac:dyDescent="0.25">
      <c r="A1498">
        <f t="shared" si="419"/>
        <v>1560.2568052941635</v>
      </c>
      <c r="B1498">
        <f t="shared" si="436"/>
        <v>248.32258305533503</v>
      </c>
      <c r="C1498" t="str">
        <f t="shared" si="420"/>
        <v>-1.13825681754732-115.750058362782i</v>
      </c>
      <c r="D1498" t="str">
        <f t="shared" si="421"/>
        <v>3.4781245948336-64.0932004590322i</v>
      </c>
      <c r="E1498" t="str">
        <f t="shared" si="422"/>
        <v>162.46612858346+0.181749389916492i</v>
      </c>
      <c r="F1498" t="str">
        <f t="shared" si="423"/>
        <v>2.42492488714419-601.464391959973i</v>
      </c>
      <c r="G1498" t="str">
        <f t="shared" si="424"/>
        <v>0.999999984419832-0.000124820542478808i</v>
      </c>
      <c r="H1498" t="str">
        <f t="shared" si="425"/>
        <v>1080.83930981663+52.2636782161011i</v>
      </c>
      <c r="I1498" t="str">
        <f t="shared" si="426"/>
        <v>96.0725362219291-1833.5631775452i</v>
      </c>
      <c r="K1498" t="str">
        <f t="shared" si="427"/>
        <v>0.0110765839103826-0.000722835889441258i</v>
      </c>
      <c r="L1498" t="str">
        <f t="shared" si="428"/>
        <v>0.00015-1.13638321548983i</v>
      </c>
      <c r="M1498" t="str">
        <f t="shared" si="429"/>
        <v>0.0004-0.200538214498205i</v>
      </c>
      <c r="N1498">
        <f t="shared" si="430"/>
        <v>89.436585946786437</v>
      </c>
      <c r="O1498">
        <f t="shared" si="431"/>
        <v>41.270844327031753</v>
      </c>
      <c r="P1498" s="3">
        <f t="shared" si="432"/>
        <v>41.270844327031753</v>
      </c>
      <c r="Q1498" s="3">
        <f t="shared" si="433"/>
        <v>-90.563414053213563</v>
      </c>
      <c r="R1498">
        <f t="shared" si="434"/>
        <v>89.436585946786437</v>
      </c>
      <c r="S1498">
        <f t="shared" si="435"/>
        <v>0.24832258305533503</v>
      </c>
      <c r="T1498">
        <f t="shared" si="418"/>
        <v>41.270844327031753</v>
      </c>
    </row>
    <row r="1499" spans="1:20" x14ac:dyDescent="0.25">
      <c r="A1499">
        <f t="shared" si="419"/>
        <v>1566.1857811542816</v>
      </c>
      <c r="B1499">
        <f t="shared" si="436"/>
        <v>249.26620887094532</v>
      </c>
      <c r="C1499" t="str">
        <f t="shared" si="420"/>
        <v>-1.13820771987085-115.311159251545i</v>
      </c>
      <c r="D1499" t="str">
        <f t="shared" si="421"/>
        <v>3.47812459174848-63.8505773044172i</v>
      </c>
      <c r="E1499" t="str">
        <f t="shared" si="422"/>
        <v>162.466102839496+0.182443058239425i</v>
      </c>
      <c r="F1499" t="str">
        <f t="shared" si="423"/>
        <v>2.42492488685651-599.187481833746i</v>
      </c>
      <c r="G1499" t="str">
        <f t="shared" si="424"/>
        <v>0.999999984301198-0.000125294860525364i</v>
      </c>
      <c r="H1499" t="str">
        <f t="shared" si="425"/>
        <v>1080.85598889334+52.4624199363199i</v>
      </c>
      <c r="I1499" t="str">
        <f t="shared" si="426"/>
        <v>96.072886871502-1826.64750107327i</v>
      </c>
      <c r="K1499" t="str">
        <f t="shared" si="427"/>
        <v>0.0110762169083657-0.000725557987895331i</v>
      </c>
      <c r="L1499" t="str">
        <f t="shared" si="428"/>
        <v>0.00015-1.13208130652503i</v>
      </c>
      <c r="M1499" t="str">
        <f t="shared" si="429"/>
        <v>0.0004-0.199779054092653i</v>
      </c>
      <c r="N1499">
        <f t="shared" si="430"/>
        <v>89.434466003828845</v>
      </c>
      <c r="O1499">
        <f t="shared" si="431"/>
        <v>41.237849884581543</v>
      </c>
      <c r="P1499" s="3">
        <f t="shared" si="432"/>
        <v>41.237849884581543</v>
      </c>
      <c r="Q1499" s="3">
        <f t="shared" si="433"/>
        <v>-90.565533996171155</v>
      </c>
      <c r="R1499">
        <f t="shared" si="434"/>
        <v>89.434466003828845</v>
      </c>
      <c r="S1499">
        <f t="shared" si="435"/>
        <v>0.24926620887094533</v>
      </c>
      <c r="T1499">
        <f t="shared" si="418"/>
        <v>41.237849884581543</v>
      </c>
    </row>
    <row r="1500" spans="1:20" x14ac:dyDescent="0.25">
      <c r="A1500">
        <f t="shared" si="419"/>
        <v>1572.1372871226677</v>
      </c>
      <c r="B1500">
        <f t="shared" si="436"/>
        <v>250.21342046465492</v>
      </c>
      <c r="C1500" t="str">
        <f t="shared" si="420"/>
        <v>-1.13815825177963-114.873918980534i</v>
      </c>
      <c r="D1500" t="str">
        <f t="shared" si="421"/>
        <v>3.47812458863987-63.6088726617928i</v>
      </c>
      <c r="E1500" t="str">
        <f t="shared" si="422"/>
        <v>162.466076902685+0.183139396851812i</v>
      </c>
      <c r="F1500" t="str">
        <f t="shared" si="423"/>
        <v>2.42492488656664-596.919191220606i</v>
      </c>
      <c r="G1500" t="str">
        <f t="shared" si="424"/>
        <v>0.99999998418166-0.000125770980980325i</v>
      </c>
      <c r="H1500" t="str">
        <f t="shared" si="425"/>
        <v>1080.87279530151+52.6619184704772i</v>
      </c>
      <c r="I1500" t="str">
        <f t="shared" si="426"/>
        <v>96.0732401870509-1819.75810207966i</v>
      </c>
      <c r="K1500" t="str">
        <f t="shared" si="427"/>
        <v>0.0110758471370857-0.000728290149629208i</v>
      </c>
      <c r="L1500" t="str">
        <f t="shared" si="428"/>
        <v>0.00015-1.1277956829299i</v>
      </c>
      <c r="M1500" t="str">
        <f t="shared" si="429"/>
        <v>0.0004-0.199022767575865i</v>
      </c>
      <c r="N1500">
        <f t="shared" si="430"/>
        <v>89.432338244514327</v>
      </c>
      <c r="O1500">
        <f t="shared" si="431"/>
        <v>41.204855059725816</v>
      </c>
      <c r="P1500" s="3">
        <f t="shared" si="432"/>
        <v>41.204855059725816</v>
      </c>
      <c r="Q1500" s="3">
        <f t="shared" si="433"/>
        <v>-90.567661755485673</v>
      </c>
      <c r="R1500">
        <f t="shared" si="434"/>
        <v>89.432338244514327</v>
      </c>
      <c r="S1500">
        <f t="shared" si="435"/>
        <v>0.25021342046465489</v>
      </c>
      <c r="T1500">
        <f t="shared" si="418"/>
        <v>41.204855059725816</v>
      </c>
    </row>
    <row r="1501" spans="1:20" x14ac:dyDescent="0.25">
      <c r="A1501">
        <f t="shared" si="419"/>
        <v>1578.111408813734</v>
      </c>
      <c r="B1501">
        <f t="shared" si="436"/>
        <v>251.16423146242062</v>
      </c>
      <c r="C1501" t="str">
        <f t="shared" si="420"/>
        <v>-1.13810841050525-114.438331260474i</v>
      </c>
      <c r="D1501" t="str">
        <f t="shared" si="421"/>
        <v>3.47812458550761-63.368083054157i</v>
      </c>
      <c r="E1501" t="str">
        <f t="shared" si="422"/>
        <v>162.466050771607+0.183838416289748i</v>
      </c>
      <c r="F1501" t="str">
        <f t="shared" si="423"/>
        <v>2.42492488627457-594.659487490436i</v>
      </c>
      <c r="G1501" t="str">
        <f t="shared" si="424"/>
        <v>0.999999984061212-0.000126248910692844i</v>
      </c>
      <c r="H1501" t="str">
        <f t="shared" si="425"/>
        <v>1080.88973001571+52.8621767126496i</v>
      </c>
      <c r="I1501" t="str">
        <f t="shared" si="426"/>
        <v>96.0735961888119-1812.8948814642i</v>
      </c>
      <c r="K1501" t="str">
        <f t="shared" si="427"/>
        <v>0.0110754745758398-0.000731032409703719i</v>
      </c>
      <c r="L1501" t="str">
        <f t="shared" si="428"/>
        <v>0.00015-1.12352628305429i</v>
      </c>
      <c r="M1501" t="str">
        <f t="shared" si="429"/>
        <v>0.0004-0.198269344068405i</v>
      </c>
      <c r="N1501">
        <f t="shared" si="430"/>
        <v>89.430202641857122</v>
      </c>
      <c r="O1501">
        <f t="shared" si="431"/>
        <v>41.171859849598455</v>
      </c>
      <c r="P1501" s="3">
        <f t="shared" si="432"/>
        <v>41.171859849598455</v>
      </c>
      <c r="Q1501" s="3">
        <f t="shared" si="433"/>
        <v>-90.569797358142878</v>
      </c>
      <c r="R1501">
        <f t="shared" si="434"/>
        <v>89.430202641857122</v>
      </c>
      <c r="S1501">
        <f t="shared" si="435"/>
        <v>0.25116423146242062</v>
      </c>
      <c r="T1501">
        <f t="shared" si="418"/>
        <v>41.171859849598455</v>
      </c>
    </row>
    <row r="1502" spans="1:20" x14ac:dyDescent="0.25">
      <c r="A1502">
        <f t="shared" si="419"/>
        <v>1584.1082321672263</v>
      </c>
      <c r="B1502">
        <f t="shared" si="436"/>
        <v>252.11865554197783</v>
      </c>
      <c r="C1502" t="str">
        <f t="shared" si="420"/>
        <v>-1.13805819325912-114.004389825867i</v>
      </c>
      <c r="D1502" t="str">
        <f t="shared" si="421"/>
        <v>3.47812458235146-63.1282050176696i</v>
      </c>
      <c r="E1502" t="str">
        <f t="shared" si="422"/>
        <v>162.466024444832+0.18454012713372i</v>
      </c>
      <c r="F1502" t="str">
        <f t="shared" si="423"/>
        <v>2.42492488598025-592.40833813663i</v>
      </c>
      <c r="G1502" t="str">
        <f t="shared" si="424"/>
        <v>0.999999983939847-0.000126728656538096i</v>
      </c>
      <c r="H1502" t="str">
        <f t="shared" si="425"/>
        <v>1080.90679401806+53.06319756812i</v>
      </c>
      <c r="I1502" t="str">
        <f t="shared" si="426"/>
        <v>96.0739548971756-1806.05774050344i</v>
      </c>
      <c r="K1502" t="str">
        <f t="shared" si="427"/>
        <v>0.0110750992037731-0.000733784803277152i</v>
      </c>
      <c r="L1502" t="str">
        <f t="shared" si="428"/>
        <v>0.00015-1.11927304548146i</v>
      </c>
      <c r="M1502" t="str">
        <f t="shared" si="429"/>
        <v>0.0004-0.197518772732023i</v>
      </c>
      <c r="N1502">
        <f t="shared" si="430"/>
        <v>89.428059168799493</v>
      </c>
      <c r="O1502">
        <f t="shared" si="431"/>
        <v>41.138864251312086</v>
      </c>
      <c r="P1502" s="3">
        <f t="shared" si="432"/>
        <v>41.138864251312086</v>
      </c>
      <c r="Q1502" s="3">
        <f t="shared" si="433"/>
        <v>-90.571940831200507</v>
      </c>
      <c r="R1502">
        <f t="shared" si="434"/>
        <v>89.428059168799493</v>
      </c>
      <c r="S1502">
        <f t="shared" si="435"/>
        <v>0.25211865554197782</v>
      </c>
      <c r="T1502">
        <f t="shared" si="418"/>
        <v>41.138864251312086</v>
      </c>
    </row>
    <row r="1503" spans="1:20" x14ac:dyDescent="0.25">
      <c r="A1503">
        <f t="shared" si="419"/>
        <v>1590.1278434494618</v>
      </c>
      <c r="B1503">
        <f t="shared" si="436"/>
        <v>253.07670643303734</v>
      </c>
      <c r="C1503" t="str">
        <f t="shared" si="420"/>
        <v>-1.13800759723217-113.572088434907i</v>
      </c>
      <c r="D1503" t="str">
        <f t="shared" si="421"/>
        <v>3.47812457917132-62.8892351016056i</v>
      </c>
      <c r="E1503" t="str">
        <f t="shared" si="422"/>
        <v>162.465997920919+0.185244540008768i</v>
      </c>
      <c r="F1503" t="str">
        <f t="shared" si="423"/>
        <v>2.42492488568372-590.165710775659i</v>
      </c>
      <c r="G1503" t="str">
        <f t="shared" si="424"/>
        <v>0.999999983817558-0.000127210225417385i</v>
      </c>
      <c r="H1503" t="str">
        <f t="shared" si="425"/>
        <v>1080.92398829822+53.2649839534198i</v>
      </c>
      <c r="I1503" t="str">
        <f t="shared" si="426"/>
        <v>96.0743163326893-1799.24658084918i</v>
      </c>
      <c r="K1503" t="str">
        <f t="shared" si="427"/>
        <v>0.0110747209998778-0.000736547365605224i</v>
      </c>
      <c r="L1503" t="str">
        <f t="shared" si="428"/>
        <v>0.00015-1.11503590902716i</v>
      </c>
      <c r="M1503" t="str">
        <f t="shared" si="429"/>
        <v>0.0004-0.196771042769499i</v>
      </c>
      <c r="N1503">
        <f t="shared" si="430"/>
        <v>89.425907798211924</v>
      </c>
      <c r="O1503">
        <f t="shared" si="431"/>
        <v>41.105868261958264</v>
      </c>
      <c r="P1503" s="3">
        <f t="shared" si="432"/>
        <v>41.105868261958264</v>
      </c>
      <c r="Q1503" s="3">
        <f t="shared" si="433"/>
        <v>-90.574092201788076</v>
      </c>
      <c r="R1503">
        <f t="shared" si="434"/>
        <v>89.425907798211924</v>
      </c>
      <c r="S1503">
        <f t="shared" si="435"/>
        <v>0.25307670643303737</v>
      </c>
      <c r="T1503">
        <f t="shared" si="418"/>
        <v>41.105868261958264</v>
      </c>
    </row>
    <row r="1504" spans="1:20" x14ac:dyDescent="0.25">
      <c r="A1504">
        <f t="shared" si="419"/>
        <v>1596.1703292545697</v>
      </c>
      <c r="B1504">
        <f t="shared" si="436"/>
        <v>254.03839791748288</v>
      </c>
      <c r="C1504" t="str">
        <f t="shared" si="420"/>
        <v>-1.13795661959484-113.141420869383i</v>
      </c>
      <c r="D1504" t="str">
        <f t="shared" si="421"/>
        <v>3.47812457596693-62.6511698683016i</v>
      </c>
      <c r="E1504" t="str">
        <f t="shared" si="422"/>
        <v>162.465971198418+0.185951665584896i</v>
      </c>
      <c r="F1504" t="str">
        <f t="shared" si="423"/>
        <v>2.42492488538492-587.931573146567i</v>
      </c>
      <c r="G1504" t="str">
        <f t="shared" si="424"/>
        <v>0.999999983694338-0.000127693624258237i</v>
      </c>
      <c r="H1504" t="str">
        <f t="shared" si="425"/>
        <v>1080.94131385346+53.4675387963755i</v>
      </c>
      <c r="I1504" t="str">
        <f t="shared" si="426"/>
        <v>96.0746805160539-1792.461304527i</v>
      </c>
      <c r="K1504" t="str">
        <f t="shared" si="427"/>
        <v>0.0110743399429921-0.000739320132041063i</v>
      </c>
      <c r="L1504" t="str">
        <f t="shared" si="428"/>
        <v>0.00015-1.11081481273875i</v>
      </c>
      <c r="M1504" t="str">
        <f t="shared" si="429"/>
        <v>0.0004-0.196026143424486i</v>
      </c>
      <c r="N1504">
        <f t="shared" si="430"/>
        <v>89.423748502893019</v>
      </c>
      <c r="O1504">
        <f t="shared" si="431"/>
        <v>41.072871878606811</v>
      </c>
      <c r="P1504" s="3">
        <f t="shared" si="432"/>
        <v>41.072871878606811</v>
      </c>
      <c r="Q1504" s="3">
        <f t="shared" si="433"/>
        <v>-90.576251497106981</v>
      </c>
      <c r="R1504">
        <f t="shared" si="434"/>
        <v>89.423748502893019</v>
      </c>
      <c r="S1504">
        <f t="shared" si="435"/>
        <v>0.25403839791748289</v>
      </c>
      <c r="T1504">
        <f t="shared" si="418"/>
        <v>41.072871878606811</v>
      </c>
    </row>
    <row r="1505" spans="1:20" x14ac:dyDescent="0.25">
      <c r="A1505">
        <f t="shared" si="419"/>
        <v>1602.235776505737</v>
      </c>
      <c r="B1505">
        <f t="shared" si="436"/>
        <v>255.00374382956932</v>
      </c>
      <c r="C1505" t="str">
        <f t="shared" si="420"/>
        <v>-1.13790525749665-112.712380934599i</v>
      </c>
      <c r="D1505" t="str">
        <f t="shared" si="421"/>
        <v>3.47812457273815-62.4140058931097i</v>
      </c>
      <c r="E1505" t="str">
        <f t="shared" si="422"/>
        <v>162.465944275868+0.186661514577037i</v>
      </c>
      <c r="F1505" t="str">
        <f t="shared" si="423"/>
        <v>2.42492488508384-585.705893110538i</v>
      </c>
      <c r="G1505" t="str">
        <f t="shared" si="424"/>
        <v>0.99999998357018-0.000128178860014503i</v>
      </c>
      <c r="H1505" t="str">
        <f t="shared" si="425"/>
        <v>1080.95877168872+53.6708650361504i</v>
      </c>
      <c r="I1505" t="str">
        <f t="shared" si="426"/>
        <v>96.0750474681242-1785.70181393489i</v>
      </c>
      <c r="K1505" t="str">
        <f t="shared" si="427"/>
        <v>0.0110739560117994-0.000742103138035161i</v>
      </c>
      <c r="L1505" t="str">
        <f t="shared" si="428"/>
        <v>0.00015-1.10660969589436i</v>
      </c>
      <c r="M1505" t="str">
        <f t="shared" si="429"/>
        <v>0.0004-0.195284063981357i</v>
      </c>
      <c r="N1505">
        <f t="shared" si="430"/>
        <v>89.421581255569862</v>
      </c>
      <c r="O1505">
        <f t="shared" si="431"/>
        <v>41.039875098306339</v>
      </c>
      <c r="P1505" s="3">
        <f t="shared" si="432"/>
        <v>41.039875098306339</v>
      </c>
      <c r="Q1505" s="3">
        <f t="shared" si="433"/>
        <v>-90.578418744430138</v>
      </c>
      <c r="R1505">
        <f t="shared" si="434"/>
        <v>89.421581255569862</v>
      </c>
      <c r="S1505">
        <f t="shared" si="435"/>
        <v>0.25500374382956931</v>
      </c>
      <c r="T1505">
        <f t="shared" si="418"/>
        <v>41.039875098306339</v>
      </c>
    </row>
    <row r="1506" spans="1:20" x14ac:dyDescent="0.25">
      <c r="A1506">
        <f t="shared" si="419"/>
        <v>1608.3242724564589</v>
      </c>
      <c r="B1506">
        <f t="shared" si="436"/>
        <v>255.97275805612168</v>
      </c>
      <c r="C1506" t="str">
        <f t="shared" si="420"/>
        <v>-1.13785350806652-112.284962459274i</v>
      </c>
      <c r="D1506" t="str">
        <f t="shared" si="421"/>
        <v>3.4781245694848-62.1777397643465i</v>
      </c>
      <c r="E1506" t="str">
        <f t="shared" si="422"/>
        <v>162.465917151798+0.187374097745497i</v>
      </c>
      <c r="F1506" t="str">
        <f t="shared" si="423"/>
        <v>2.42492488478048-583.488638650419i</v>
      </c>
      <c r="G1506" t="str">
        <f t="shared" si="424"/>
        <v>0.999999983445076-0.000128665939666462i</v>
      </c>
      <c r="H1506" t="str">
        <f t="shared" si="425"/>
        <v>1080.97636281671+53.8749656232969i</v>
      </c>
      <c r="I1506" t="str">
        <f t="shared" si="426"/>
        <v>96.0754172099197-1778.96801184194i</v>
      </c>
      <c r="K1506" t="str">
        <f t="shared" si="427"/>
        <v>0.0110735691848265-0.000744896419135335i</v>
      </c>
      <c r="L1506" t="str">
        <f t="shared" si="428"/>
        <v>0.00015-1.10242049800195i</v>
      </c>
      <c r="M1506" t="str">
        <f t="shared" si="429"/>
        <v>0.0004-0.19454479376505i</v>
      </c>
      <c r="N1506">
        <f t="shared" si="430"/>
        <v>89.419406028897768</v>
      </c>
      <c r="O1506">
        <f t="shared" si="431"/>
        <v>41.006877918083305</v>
      </c>
      <c r="P1506" s="3">
        <f t="shared" si="432"/>
        <v>41.006877918083305</v>
      </c>
      <c r="Q1506" s="3">
        <f t="shared" si="433"/>
        <v>-90.580593971102232</v>
      </c>
      <c r="R1506">
        <f t="shared" si="434"/>
        <v>89.419406028897768</v>
      </c>
      <c r="S1506">
        <f t="shared" si="435"/>
        <v>0.25597275805612169</v>
      </c>
      <c r="T1506">
        <f t="shared" si="418"/>
        <v>41.006877918083305</v>
      </c>
    </row>
    <row r="1507" spans="1:20" x14ac:dyDescent="0.25">
      <c r="A1507">
        <f t="shared" si="419"/>
        <v>1614.4359046917932</v>
      </c>
      <c r="B1507">
        <f t="shared" si="436"/>
        <v>256.94545453673493</v>
      </c>
      <c r="C1507" t="str">
        <f t="shared" si="420"/>
        <v>-1.13780136841214-111.859159295464i</v>
      </c>
      <c r="D1507" t="str">
        <f t="shared" si="421"/>
        <v>3.47812456620668-61.9423680832446i</v>
      </c>
      <c r="E1507" t="str">
        <f t="shared" si="422"/>
        <v>162.465889824726+0.188089425896085i</v>
      </c>
      <c r="F1507" t="str">
        <f t="shared" si="423"/>
        <v>2.4249248844748-581.279777870259i</v>
      </c>
      <c r="G1507" t="str">
        <f t="shared" si="424"/>
        <v>0.999999983319019-0.000129154870220913i</v>
      </c>
      <c r="H1507" t="str">
        <f t="shared" si="425"/>
        <v>1080.99408825787+54.0798435197944i</v>
      </c>
      <c r="I1507" t="str">
        <f t="shared" si="426"/>
        <v>96.0757897626113-1772.25980138671i</v>
      </c>
      <c r="K1507" t="str">
        <f t="shared" si="427"/>
        <v>0.0110731794404434-0.000747700010986686i</v>
      </c>
      <c r="L1507" t="str">
        <f t="shared" si="428"/>
        <v>0.00015-1.09824715879851i</v>
      </c>
      <c r="M1507" t="str">
        <f t="shared" si="429"/>
        <v>0.0004-0.193808322140914i</v>
      </c>
      <c r="N1507">
        <f t="shared" si="430"/>
        <v>89.417222795460603</v>
      </c>
      <c r="O1507">
        <f t="shared" si="431"/>
        <v>40.973880334942628</v>
      </c>
      <c r="P1507" s="3">
        <f t="shared" si="432"/>
        <v>40.973880334942628</v>
      </c>
      <c r="Q1507" s="3">
        <f t="shared" si="433"/>
        <v>-90.582777204539397</v>
      </c>
      <c r="R1507">
        <f t="shared" si="434"/>
        <v>89.417222795460603</v>
      </c>
      <c r="S1507">
        <f t="shared" si="435"/>
        <v>0.25694545453673495</v>
      </c>
      <c r="T1507">
        <f t="shared" si="418"/>
        <v>40.973880334942628</v>
      </c>
    </row>
    <row r="1508" spans="1:20" x14ac:dyDescent="0.25">
      <c r="A1508">
        <f t="shared" si="419"/>
        <v>1620.5707611296223</v>
      </c>
      <c r="B1508">
        <f t="shared" si="436"/>
        <v>257.92184726397454</v>
      </c>
      <c r="C1508" t="str">
        <f t="shared" si="420"/>
        <v>-1.13774883562013-111.434965318465i</v>
      </c>
      <c r="D1508" t="str">
        <f t="shared" si="421"/>
        <v>3.47812456290358-61.7078874639029i</v>
      </c>
      <c r="E1508" t="str">
        <f t="shared" si="422"/>
        <v>162.465862293159+0.188807509880416i</v>
      </c>
      <c r="F1508" t="str">
        <f t="shared" si="423"/>
        <v>2.42492488416679-579.079278994851i</v>
      </c>
      <c r="G1508" t="str">
        <f t="shared" si="424"/>
        <v>0.999999983192003-0.000129645658711286i</v>
      </c>
      <c r="H1508" t="str">
        <f t="shared" si="425"/>
        <v>1081.01194904056+54.2855016991021i</v>
      </c>
      <c r="I1508" t="str">
        <f t="shared" si="426"/>
        <v>96.0761651475358-1765.5770860761i</v>
      </c>
      <c r="K1508" t="str">
        <f t="shared" si="427"/>
        <v>0.0110727867568613-0.000750513949331537i</v>
      </c>
      <c r="L1508" t="str">
        <f t="shared" si="428"/>
        <v>0.00015-1.09408961824917i</v>
      </c>
      <c r="M1508" t="str">
        <f t="shared" si="429"/>
        <v>0.0004-0.193074638514559i</v>
      </c>
      <c r="N1508">
        <f t="shared" si="430"/>
        <v>89.415031527770822</v>
      </c>
      <c r="O1508">
        <f t="shared" si="431"/>
        <v>40.94088234586691</v>
      </c>
      <c r="P1508" s="3">
        <f t="shared" si="432"/>
        <v>40.94088234586691</v>
      </c>
      <c r="Q1508" s="3">
        <f t="shared" si="433"/>
        <v>-90.584968472229178</v>
      </c>
      <c r="R1508">
        <f t="shared" si="434"/>
        <v>89.415031527770822</v>
      </c>
      <c r="S1508">
        <f t="shared" si="435"/>
        <v>0.25792184726397455</v>
      </c>
      <c r="T1508">
        <f t="shared" si="418"/>
        <v>40.94088234586691</v>
      </c>
    </row>
    <row r="1509" spans="1:20" x14ac:dyDescent="0.25">
      <c r="A1509">
        <f t="shared" si="419"/>
        <v>1626.7289300219149</v>
      </c>
      <c r="B1509">
        <f t="shared" si="436"/>
        <v>258.90195028357766</v>
      </c>
      <c r="C1509" t="str">
        <f t="shared" si="420"/>
        <v>-1.13769590675583-111.012374426732i</v>
      </c>
      <c r="D1509" t="str">
        <f t="shared" si="421"/>
        <v>3.47812455957534-61.4742945332392i</v>
      </c>
      <c r="E1509" t="str">
        <f t="shared" si="422"/>
        <v>162.465834555597+0.18952836059584i</v>
      </c>
      <c r="F1509" t="str">
        <f t="shared" si="423"/>
        <v>2.42492488385645-576.887110369284i</v>
      </c>
      <c r="G1509" t="str">
        <f t="shared" si="424"/>
        <v>0.999999983064019-0.000130138312197733i</v>
      </c>
      <c r="H1509" t="str">
        <f t="shared" si="425"/>
        <v>1081.02994620102+54.4919431461997i</v>
      </c>
      <c r="I1509" t="str">
        <f t="shared" si="426"/>
        <v>96.0765433861883-1758.91976978379i</v>
      </c>
      <c r="K1509" t="str">
        <f t="shared" si="427"/>
        <v>0.0110723911121323-0.000753338270009396i</v>
      </c>
      <c r="L1509" t="str">
        <f t="shared" si="428"/>
        <v>0.00015-1.08994781654629i</v>
      </c>
      <c r="M1509" t="str">
        <f t="shared" si="429"/>
        <v>0.0004-0.192343732331698i</v>
      </c>
      <c r="N1509">
        <f t="shared" si="430"/>
        <v>89.412832198269456</v>
      </c>
      <c r="O1509">
        <f t="shared" si="431"/>
        <v>40.907883947816771</v>
      </c>
      <c r="P1509" s="3">
        <f t="shared" si="432"/>
        <v>40.907883947816771</v>
      </c>
      <c r="Q1509" s="3">
        <f t="shared" si="433"/>
        <v>-90.587167801730544</v>
      </c>
      <c r="R1509">
        <f t="shared" si="434"/>
        <v>89.412832198269456</v>
      </c>
      <c r="S1509">
        <f t="shared" si="435"/>
        <v>0.25890195028357765</v>
      </c>
      <c r="T1509">
        <f t="shared" si="418"/>
        <v>40.907883947816771</v>
      </c>
    </row>
    <row r="1510" spans="1:20" x14ac:dyDescent="0.25">
      <c r="A1510">
        <f t="shared" si="419"/>
        <v>1632.9104999559981</v>
      </c>
      <c r="B1510">
        <f t="shared" si="436"/>
        <v>259.88577769465525</v>
      </c>
      <c r="C1510" t="str">
        <f t="shared" si="420"/>
        <v>-1.13764257886297-110.591380541785i</v>
      </c>
      <c r="D1510" t="str">
        <f t="shared" si="421"/>
        <v>3.47812455622174-61.2415859309405i</v>
      </c>
      <c r="E1510" t="str">
        <f t="shared" si="422"/>
        <v>162.465806610524+0.190251988986126i</v>
      </c>
      <c r="F1510" t="str">
        <f t="shared" si="423"/>
        <v>2.42492488354373-574.703240458471i</v>
      </c>
      <c r="G1510" t="str">
        <f t="shared" si="424"/>
        <v>0.999999982935062-0.000130632837767239i</v>
      </c>
      <c r="H1510" t="str">
        <f t="shared" si="425"/>
        <v>1081.04808078347+54.699170857636i</v>
      </c>
      <c r="I1510" t="str">
        <f t="shared" si="426"/>
        <v>96.0769245002249-1752.2877567489i</v>
      </c>
      <c r="K1510" t="str">
        <f t="shared" si="427"/>
        <v>0.0110719924841478-0.000756173008956877i</v>
      </c>
      <c r="L1510" t="str">
        <f t="shared" si="428"/>
        <v>0.00015-1.08582169410868i</v>
      </c>
      <c r="M1510" t="str">
        <f t="shared" si="429"/>
        <v>0.0004-0.191615593078002i</v>
      </c>
      <c r="N1510">
        <f t="shared" si="430"/>
        <v>89.410624779326426</v>
      </c>
      <c r="O1510">
        <f t="shared" si="431"/>
        <v>40.874885137730303</v>
      </c>
      <c r="P1510" s="3">
        <f t="shared" si="432"/>
        <v>40.874885137730303</v>
      </c>
      <c r="Q1510" s="3">
        <f t="shared" si="433"/>
        <v>-90.589375220673574</v>
      </c>
      <c r="R1510">
        <f t="shared" si="434"/>
        <v>89.410624779326426</v>
      </c>
      <c r="S1510">
        <f t="shared" si="435"/>
        <v>0.25988577769465526</v>
      </c>
      <c r="T1510">
        <f t="shared" si="418"/>
        <v>40.874885137730303</v>
      </c>
    </row>
    <row r="1511" spans="1:20" x14ac:dyDescent="0.25">
      <c r="A1511">
        <f t="shared" si="419"/>
        <v>1639.115559855831</v>
      </c>
      <c r="B1511">
        <f t="shared" si="436"/>
        <v>260.87334364989493</v>
      </c>
      <c r="C1511" t="str">
        <f t="shared" si="420"/>
        <v>-1.13758884896392-110.171977608125i</v>
      </c>
      <c r="D1511" t="str">
        <f t="shared" si="421"/>
        <v>3.47812455284263-61.009758309416i</v>
      </c>
      <c r="E1511" t="str">
        <f t="shared" si="422"/>
        <v>162.465778456416+0.190978406041393i</v>
      </c>
      <c r="F1511" t="str">
        <f t="shared" si="423"/>
        <v>2.42492488322863-572.527637846717i</v>
      </c>
      <c r="G1511" t="str">
        <f t="shared" si="424"/>
        <v>0.999999982805121-0.000131129242533715i</v>
      </c>
      <c r="H1511" t="str">
        <f t="shared" si="425"/>
        <v>1081.06635384019+54.9071878415785i</v>
      </c>
      <c r="I1511" t="str">
        <f t="shared" si="426"/>
        <v>96.0773085114729-1745.6809515747i</v>
      </c>
      <c r="K1511" t="str">
        <f t="shared" si="427"/>
        <v>0.0110715908506373-0.00075901820220766i</v>
      </c>
      <c r="L1511" t="str">
        <f t="shared" si="428"/>
        <v>0.00015-1.08171119158067i</v>
      </c>
      <c r="M1511" t="str">
        <f t="shared" si="429"/>
        <v>0.0004-0.190890210278942i</v>
      </c>
      <c r="N1511">
        <f t="shared" si="430"/>
        <v>89.408409243240385</v>
      </c>
      <c r="O1511">
        <f t="shared" si="431"/>
        <v>40.841885912523011</v>
      </c>
      <c r="P1511" s="3">
        <f t="shared" si="432"/>
        <v>40.841885912523011</v>
      </c>
      <c r="Q1511" s="3">
        <f t="shared" si="433"/>
        <v>-90.591590756759615</v>
      </c>
      <c r="R1511">
        <f t="shared" si="434"/>
        <v>89.408409243240385</v>
      </c>
      <c r="S1511">
        <f t="shared" si="435"/>
        <v>0.26087334364989495</v>
      </c>
      <c r="T1511">
        <f t="shared" si="418"/>
        <v>40.841885912523011</v>
      </c>
    </row>
    <row r="1512" spans="1:20" x14ac:dyDescent="0.25">
      <c r="A1512">
        <f t="shared" si="419"/>
        <v>1645.3441989832831</v>
      </c>
      <c r="B1512">
        <f t="shared" si="436"/>
        <v>261.86466235576455</v>
      </c>
      <c r="C1512" t="str">
        <f t="shared" si="420"/>
        <v>-1.13753471405909-109.75415959315i</v>
      </c>
      <c r="D1512" t="str">
        <f t="shared" si="421"/>
        <v>3.47812454943778-60.7788083337473i</v>
      </c>
      <c r="E1512" t="str">
        <f t="shared" si="422"/>
        <v>162.46575009174+0.191707622798322i</v>
      </c>
      <c r="F1512" t="str">
        <f t="shared" si="423"/>
        <v>2.42492488291115-570.360271237245i</v>
      </c>
      <c r="G1512" t="str">
        <f t="shared" si="424"/>
        <v>0.999999982674192-0.00013162753363811i</v>
      </c>
      <c r="H1512" t="str">
        <f t="shared" si="425"/>
        <v>1081.08476643153+55.1159971178524i</v>
      </c>
      <c r="I1512" t="str">
        <f t="shared" si="426"/>
        <v>96.0776954419152-1739.09925922706i</v>
      </c>
      <c r="K1512" t="str">
        <f t="shared" si="427"/>
        <v>0.0110711861891678-0.00076187388589239i</v>
      </c>
      <c r="L1512" t="str">
        <f t="shared" si="428"/>
        <v>0.00015-1.07761624983131i</v>
      </c>
      <c r="M1512" t="str">
        <f t="shared" si="429"/>
        <v>0.0004-0.190167573499644i</v>
      </c>
      <c r="N1512">
        <f t="shared" si="430"/>
        <v>89.406185562239017</v>
      </c>
      <c r="O1512">
        <f t="shared" si="431"/>
        <v>40.808886269088092</v>
      </c>
      <c r="P1512" s="3">
        <f t="shared" si="432"/>
        <v>40.808886269088092</v>
      </c>
      <c r="Q1512" s="3">
        <f t="shared" si="433"/>
        <v>-90.593814437760983</v>
      </c>
      <c r="R1512">
        <f t="shared" si="434"/>
        <v>89.406185562239017</v>
      </c>
      <c r="S1512">
        <f t="shared" si="435"/>
        <v>0.26186466235576455</v>
      </c>
      <c r="T1512">
        <f t="shared" si="418"/>
        <v>40.808886269088092</v>
      </c>
    </row>
    <row r="1513" spans="1:20" x14ac:dyDescent="0.25">
      <c r="A1513">
        <f t="shared" si="419"/>
        <v>1651.5965069394197</v>
      </c>
      <c r="B1513">
        <f t="shared" si="436"/>
        <v>262.85974807271646</v>
      </c>
      <c r="C1513" t="str">
        <f t="shared" si="420"/>
        <v>-1.13748017112712-109.337920487061i</v>
      </c>
      <c r="D1513" t="str">
        <f t="shared" si="421"/>
        <v>3.47812454600699-60.5487326816411i</v>
      </c>
      <c r="E1513" t="str">
        <f t="shared" si="422"/>
        <v>162.46572151495+0.19243965034056i</v>
      </c>
      <c r="F1513" t="str">
        <f t="shared" si="423"/>
        <v>2.42492488259123-568.201109451756i</v>
      </c>
      <c r="G1513" t="str">
        <f t="shared" si="424"/>
        <v>0.999999982542266-0.000132127718248503i</v>
      </c>
      <c r="H1513" t="str">
        <f t="shared" si="425"/>
        <v>1081.10331962604+55.3256017179966i</v>
      </c>
      <c r="I1513" t="str">
        <f t="shared" si="426"/>
        <v>96.0780853137082-1732.54258503325i</v>
      </c>
      <c r="K1513" t="str">
        <f t="shared" si="427"/>
        <v>0.011070778477142-0.000764740096238634i</v>
      </c>
      <c r="L1513" t="str">
        <f t="shared" si="428"/>
        <v>0.00015-1.07353680995349i</v>
      </c>
      <c r="M1513" t="str">
        <f t="shared" si="429"/>
        <v>0.0004-0.189447672344733i</v>
      </c>
      <c r="N1513">
        <f t="shared" si="430"/>
        <v>89.403953708479023</v>
      </c>
      <c r="O1513">
        <f t="shared" si="431"/>
        <v>40.77588620429551</v>
      </c>
      <c r="P1513" s="3">
        <f t="shared" si="432"/>
        <v>40.77588620429551</v>
      </c>
      <c r="Q1513" s="3">
        <f t="shared" si="433"/>
        <v>-90.596046291520977</v>
      </c>
      <c r="R1513">
        <f t="shared" si="434"/>
        <v>89.403953708479023</v>
      </c>
      <c r="S1513">
        <f t="shared" si="435"/>
        <v>0.26285974807271645</v>
      </c>
      <c r="T1513">
        <f t="shared" si="418"/>
        <v>40.77588620429551</v>
      </c>
    </row>
    <row r="1514" spans="1:20" x14ac:dyDescent="0.25">
      <c r="A1514">
        <f t="shared" si="419"/>
        <v>1657.8725736657896</v>
      </c>
      <c r="B1514">
        <f t="shared" si="436"/>
        <v>263.85861511539281</v>
      </c>
      <c r="C1514" t="str">
        <f t="shared" si="420"/>
        <v>-1.13742521712444-108.923254302779i</v>
      </c>
      <c r="D1514" t="str">
        <f t="shared" si="421"/>
        <v>3.47812454255009-60.3195280433823i</v>
      </c>
      <c r="E1514" t="str">
        <f t="shared" si="422"/>
        <v>162.465692724489+0.193174499798861i</v>
      </c>
      <c r="F1514" t="str">
        <f t="shared" si="423"/>
        <v>2.42492488226888-566.050121429987i</v>
      </c>
      <c r="G1514" t="str">
        <f t="shared" si="424"/>
        <v>0.999999982409335-0.000132629803560217i</v>
      </c>
      <c r="H1514" t="str">
        <f t="shared" si="425"/>
        <v>1081.12201450048+55.5360046853039i</v>
      </c>
      <c r="I1514" t="str">
        <f t="shared" si="426"/>
        <v>96.0784781491729-1726.01083468052i</v>
      </c>
      <c r="K1514" t="str">
        <f t="shared" si="427"/>
        <v>0.0110703676917976-0.000767616869570774i</v>
      </c>
      <c r="L1514" t="str">
        <f t="shared" si="428"/>
        <v>0.00015-1.06947281326309i</v>
      </c>
      <c r="M1514" t="str">
        <f t="shared" si="429"/>
        <v>0.0004-0.188730496458192i</v>
      </c>
      <c r="N1514">
        <f t="shared" si="430"/>
        <v>89.401713654046404</v>
      </c>
      <c r="O1514">
        <f t="shared" si="431"/>
        <v>40.742885714992212</v>
      </c>
      <c r="P1514" s="3">
        <f t="shared" si="432"/>
        <v>40.742885714992212</v>
      </c>
      <c r="Q1514" s="3">
        <f t="shared" si="433"/>
        <v>-90.598286345953596</v>
      </c>
      <c r="R1514">
        <f t="shared" si="434"/>
        <v>89.401713654046404</v>
      </c>
      <c r="S1514">
        <f t="shared" si="435"/>
        <v>0.26385861511539282</v>
      </c>
      <c r="T1514">
        <f t="shared" si="418"/>
        <v>40.742885714992212</v>
      </c>
    </row>
    <row r="1515" spans="1:20" x14ac:dyDescent="0.25">
      <c r="A1515">
        <f t="shared" si="419"/>
        <v>1664.1724894457197</v>
      </c>
      <c r="B1515">
        <f t="shared" si="436"/>
        <v>264.86127785283134</v>
      </c>
      <c r="C1515" t="str">
        <f t="shared" si="420"/>
        <v>-1.1373698489853-108.510155075865i</v>
      </c>
      <c r="D1515" t="str">
        <f t="shared" si="421"/>
        <v>3.47812453906687-60.0911911217851i</v>
      </c>
      <c r="E1515" t="str">
        <f t="shared" si="422"/>
        <v>162.465663718789+0.193912182351282i</v>
      </c>
      <c r="F1515" t="str">
        <f t="shared" si="423"/>
        <v>2.42492488194408-563.907276229252i</v>
      </c>
      <c r="G1515" t="str">
        <f t="shared" si="424"/>
        <v>0.999999982275392-0.000133133796795914i</v>
      </c>
      <c r="H1515" t="str">
        <f t="shared" si="425"/>
        <v>1081.14085213989+55.7472090748702i</v>
      </c>
      <c r="I1515" t="str">
        <f t="shared" si="426"/>
        <v>96.0788739707971-1719.50391421469i</v>
      </c>
      <c r="K1515" t="str">
        <f t="shared" si="427"/>
        <v>0.0110699538102062-0.000770504242309944i</v>
      </c>
      <c r="L1515" t="str">
        <f t="shared" si="428"/>
        <v>0.00015-1.06542420129816i</v>
      </c>
      <c r="M1515" t="str">
        <f t="shared" si="429"/>
        <v>0.0004-0.188016035523204i</v>
      </c>
      <c r="N1515">
        <f t="shared" si="430"/>
        <v>89.399465370956449</v>
      </c>
      <c r="O1515">
        <f t="shared" si="431"/>
        <v>40.709884798002449</v>
      </c>
      <c r="P1515" s="3">
        <f t="shared" si="432"/>
        <v>40.709884798002449</v>
      </c>
      <c r="Q1515" s="3">
        <f t="shared" si="433"/>
        <v>-90.600534629043551</v>
      </c>
      <c r="R1515">
        <f t="shared" si="434"/>
        <v>89.399465370956449</v>
      </c>
      <c r="S1515">
        <f t="shared" si="435"/>
        <v>0.26486127785283131</v>
      </c>
      <c r="T1515">
        <f t="shared" si="418"/>
        <v>40.709884798002449</v>
      </c>
    </row>
    <row r="1516" spans="1:20" x14ac:dyDescent="0.25">
      <c r="A1516">
        <f t="shared" si="419"/>
        <v>1670.4963449056133</v>
      </c>
      <c r="B1516">
        <f t="shared" si="436"/>
        <v>265.86775070867208</v>
      </c>
      <c r="C1516" t="str">
        <f t="shared" si="420"/>
        <v>-1.13731406362177-108.098616864423i</v>
      </c>
      <c r="D1516" t="str">
        <f t="shared" si="421"/>
        <v>3.47812453555713-59.8637186321464i</v>
      </c>
      <c r="E1516" t="str">
        <f t="shared" si="422"/>
        <v>162.465634496273+0.194652709223452i</v>
      </c>
      <c r="F1516" t="str">
        <f t="shared" si="423"/>
        <v>2.42492488161681-561.772543024004i</v>
      </c>
      <c r="G1516" t="str">
        <f t="shared" si="424"/>
        <v>0.999999982140429-0.000133639705205701i</v>
      </c>
      <c r="H1516" t="str">
        <f t="shared" si="425"/>
        <v>1081.15983363771+55.9592179536457i</v>
      </c>
      <c r="I1516" t="str">
        <f t="shared" si="426"/>
        <v>96.0792728012439-1713.02173003893i</v>
      </c>
      <c r="K1516" t="str">
        <f t="shared" si="427"/>
        <v>0.0110695368092716-0.000773402250973928i</v>
      </c>
      <c r="L1516" t="str">
        <f t="shared" si="428"/>
        <v>0.00015-1.06139091581805i</v>
      </c>
      <c r="M1516" t="str">
        <f t="shared" si="429"/>
        <v>0.0004-0.187304279262008i</v>
      </c>
      <c r="N1516">
        <f t="shared" si="430"/>
        <v>89.397208831153762</v>
      </c>
      <c r="O1516">
        <f t="shared" si="431"/>
        <v>40.676883450126631</v>
      </c>
      <c r="P1516" s="3">
        <f t="shared" si="432"/>
        <v>40.676883450126631</v>
      </c>
      <c r="Q1516" s="3">
        <f t="shared" si="433"/>
        <v>-90.602791168846238</v>
      </c>
      <c r="R1516">
        <f t="shared" si="434"/>
        <v>89.397208831153762</v>
      </c>
      <c r="S1516">
        <f t="shared" si="435"/>
        <v>0.26586775070867208</v>
      </c>
      <c r="T1516">
        <f t="shared" ref="T1516:T1579" si="437">P1516</f>
        <v>40.676883450126631</v>
      </c>
    </row>
    <row r="1517" spans="1:20" x14ac:dyDescent="0.25">
      <c r="A1517">
        <f t="shared" ref="A1517:A1580" si="438">2*PI()*B1517</f>
        <v>1676.8442310162548</v>
      </c>
      <c r="B1517">
        <f t="shared" si="436"/>
        <v>266.87804816136503</v>
      </c>
      <c r="C1517" t="str">
        <f t="shared" ref="C1517:C1580" si="439">IMPRODUCT(D1517,E1517,$C$40,,K1517,$C$41)</f>
        <v>-1.13725785792315-107.688633749022i</v>
      </c>
      <c r="D1517" t="str">
        <f t="shared" ref="D1517:D1580" si="440">IMDIV(IMPRODUCT($C$37,$C$38,COMPLEX(1,A1517/$C$38)),IMSUM(-1*A1517*A1517/$C$39,COMPLEX(0,1*A1517)))</f>
        <v>3.47812453202066-59.6371073021978i</v>
      </c>
      <c r="E1517" t="str">
        <f t="shared" ref="E1517:E1580" si="441">IMDIV(IMPRODUCT(IMSUM(F1517,G1517),$C$29,H1517),IMSUM(1,I1517))</f>
        <v>162.465605055351+0.195396091688784i</v>
      </c>
      <c r="F1517" t="str">
        <f t="shared" ref="F1517:F1580" si="442">IMDIV(IMPRODUCT($C$14,$C$15,COMPLEX(1,A1517/$C$15)),IMSUM(-1*A1517*A1517/$C$16,COMPLEX(0,A1517)))</f>
        <v>2.42492488128704-559.645891105387i</v>
      </c>
      <c r="G1517" t="str">
        <f t="shared" ref="G1517:G1580" si="443">IMDIV(1,COMPLEX(1,A1517*$C$9*$C$10))</f>
        <v>0.999999982004438-0.00013414753606724i</v>
      </c>
      <c r="H1517" t="str">
        <f t="shared" ref="H1517:H1580" si="444">IMDIV($C$3,IMSUM(K1517,COMPLEX(0,$C$28*A1517)))</f>
        <v>1081.17896009575+56.1720344004766i</v>
      </c>
      <c r="I1517" t="str">
        <f t="shared" ref="I1517:I1580" si="445">IMPRODUCT(F1517,$C$29,H1517,$C$31)</f>
        <v>96.0796746633422-1706.56418891223i</v>
      </c>
      <c r="K1517" t="str">
        <f t="shared" ref="K1517:K1580" si="446">IF($C$26&lt;=0,IMDIV(1,IMSUM(IMDIV(1,L1517),1/$C$18)),IMDIV(1,IMSUM(IMDIV(1,L1517),1/$C$18,IMDIV(1,M1517))))</f>
        <v>0.0110691166657293-0.000776310932177064i</v>
      </c>
      <c r="L1517" t="str">
        <f t="shared" ref="L1517:L1580" si="447">IMSUM($C$21/$C$22,IMDIV(1,COMPLEX(0,$C$20*$C$22*A1517)))</f>
        <v>0.00015-1.0573728988026i</v>
      </c>
      <c r="M1517" t="str">
        <f t="shared" ref="M1517:M1580" si="448">IMSUM($C$25/$C$26,IMDIV(1,COMPLEX(0,$C$24*$C$26*A1517)))</f>
        <v>0.0004-0.186595217435753i</v>
      </c>
      <c r="N1517">
        <f t="shared" ref="N1517:N1580" si="449">ABS(R1517)</f>
        <v>89.394944006512702</v>
      </c>
      <c r="O1517">
        <f t="shared" ref="O1517:O1580" si="450">ABS(P1517)</f>
        <v>40.643881668141837</v>
      </c>
      <c r="P1517" s="3">
        <f t="shared" ref="P1517:P1580" si="451">20*LOG10(IMABS(C1517))</f>
        <v>40.643881668141837</v>
      </c>
      <c r="Q1517" s="3">
        <f t="shared" ref="Q1517:Q1580" si="452">IMARGUMENT(C1517)*180/PI()</f>
        <v>-90.605055993487298</v>
      </c>
      <c r="R1517">
        <f t="shared" ref="R1517:R1580" si="453">IF(Q1517&lt;0,Q1517+180,Q1517-180)</f>
        <v>89.394944006512702</v>
      </c>
      <c r="S1517">
        <f t="shared" ref="S1517:S1580" si="454">B1517/1000</f>
        <v>0.26687804816136501</v>
      </c>
      <c r="T1517">
        <f t="shared" si="437"/>
        <v>40.643881668141837</v>
      </c>
    </row>
    <row r="1518" spans="1:20" x14ac:dyDescent="0.25">
      <c r="A1518">
        <f t="shared" si="438"/>
        <v>1683.2162390941164</v>
      </c>
      <c r="B1518">
        <f t="shared" ref="B1518:B1581" si="455">B1517*(1+B$42)</f>
        <v>267.8921847443782</v>
      </c>
      <c r="C1518" t="str">
        <f t="shared" si="439"/>
        <v>-1.13720122875614-107.280199832608i</v>
      </c>
      <c r="D1518" t="str">
        <f t="shared" si="440"/>
        <v>3.47812452845724-59.411353872059i</v>
      </c>
      <c r="E1518" t="str">
        <f t="shared" si="441"/>
        <v>162.46557539442+0.196142341068992i</v>
      </c>
      <c r="F1518" t="str">
        <f t="shared" si="442"/>
        <v>2.42492488095476-557.527289880797i</v>
      </c>
      <c r="G1518" t="str">
        <f t="shared" si="443"/>
        <v>0.999999981867412-0.000134657296685844i</v>
      </c>
      <c r="H1518" t="str">
        <f t="shared" si="444"/>
        <v>1081.19823262436+56.3856615061592i</v>
      </c>
      <c r="I1518" t="str">
        <f t="shared" si="445"/>
        <v>96.0800795800983-1700.13119794827i</v>
      </c>
      <c r="K1518" t="str">
        <f t="shared" si="446"/>
        <v>0.0110686933561448-0.000779230322630157i</v>
      </c>
      <c r="L1518" t="str">
        <f t="shared" si="447"/>
        <v>0.00015-1.05337009245128i</v>
      </c>
      <c r="M1518" t="str">
        <f t="shared" si="448"/>
        <v>0.0004-0.185888839844344i</v>
      </c>
      <c r="N1518">
        <f t="shared" si="449"/>
        <v>89.3926708688372</v>
      </c>
      <c r="O1518">
        <f t="shared" si="450"/>
        <v>40.610879448801391</v>
      </c>
      <c r="P1518" s="3">
        <f t="shared" si="451"/>
        <v>40.610879448801391</v>
      </c>
      <c r="Q1518" s="3">
        <f t="shared" si="452"/>
        <v>-90.6073291311628</v>
      </c>
      <c r="R1518">
        <f t="shared" si="453"/>
        <v>89.3926708688372</v>
      </c>
      <c r="S1518">
        <f t="shared" si="454"/>
        <v>0.2678921847443782</v>
      </c>
      <c r="T1518">
        <f t="shared" si="437"/>
        <v>40.610879448801391</v>
      </c>
    </row>
    <row r="1519" spans="1:20" x14ac:dyDescent="0.25">
      <c r="A1519">
        <f t="shared" si="438"/>
        <v>1689.6124608026739</v>
      </c>
      <c r="B1519">
        <f t="shared" si="455"/>
        <v>268.91017504640683</v>
      </c>
      <c r="C1519" t="str">
        <f t="shared" si="439"/>
        <v>-1.13714417296466-106.873309240426i</v>
      </c>
      <c r="D1519" t="str">
        <f t="shared" si="440"/>
        <v>3.47812452486672-59.186455094192i</v>
      </c>
      <c r="E1519" t="str">
        <f t="shared" si="441"/>
        <v>162.465545511871+0.196891468733675i</v>
      </c>
      <c r="F1519" t="str">
        <f t="shared" si="442"/>
        <v>2.42492488061996-555.416708873452i</v>
      </c>
      <c r="G1519" t="str">
        <f t="shared" si="443"/>
        <v>0.999999981729343-0.000135168994394588i</v>
      </c>
      <c r="H1519" t="str">
        <f t="shared" si="444"/>
        <v>1081.2176523424+56.6001023734814i</v>
      </c>
      <c r="I1519" t="str">
        <f t="shared" si="445"/>
        <v>96.0804875746882-1693.72266461391i</v>
      </c>
      <c r="K1519" t="str">
        <f t="shared" si="446"/>
        <v>0.0110682668569129-0.000782160459140354i</v>
      </c>
      <c r="L1519" t="str">
        <f t="shared" si="447"/>
        <v>0.00015-1.04938243918239i</v>
      </c>
      <c r="M1519" t="str">
        <f t="shared" si="448"/>
        <v>0.0004-0.185185136326304i</v>
      </c>
      <c r="N1519">
        <f t="shared" si="449"/>
        <v>89.390389389861113</v>
      </c>
      <c r="O1519">
        <f t="shared" si="450"/>
        <v>40.577876788835198</v>
      </c>
      <c r="P1519" s="3">
        <f t="shared" si="451"/>
        <v>40.577876788835198</v>
      </c>
      <c r="Q1519" s="3">
        <f t="shared" si="452"/>
        <v>-90.609610610138887</v>
      </c>
      <c r="R1519">
        <f t="shared" si="453"/>
        <v>89.390389389861113</v>
      </c>
      <c r="S1519">
        <f t="shared" si="454"/>
        <v>0.26891017504640685</v>
      </c>
      <c r="T1519">
        <f t="shared" si="437"/>
        <v>40.577876788835198</v>
      </c>
    </row>
    <row r="1520" spans="1:20" x14ac:dyDescent="0.25">
      <c r="A1520">
        <f t="shared" si="438"/>
        <v>1696.0329881537243</v>
      </c>
      <c r="B1520">
        <f t="shared" si="455"/>
        <v>269.93203371158319</v>
      </c>
      <c r="C1520" t="str">
        <f t="shared" si="439"/>
        <v>-1.13708668736956-106.467956119925i</v>
      </c>
      <c r="D1520" t="str">
        <f t="shared" si="440"/>
        <v>3.47812452124885-58.9624077333516i</v>
      </c>
      <c r="E1520" t="str">
        <f t="shared" si="441"/>
        <v>162.465515406081+0.197643486101302i</v>
      </c>
      <c r="F1520" t="str">
        <f t="shared" si="442"/>
        <v>2.4249248802826-553.314117721929i</v>
      </c>
      <c r="G1520" t="str">
        <f t="shared" si="443"/>
        <v>0.999999981590222-0.000135682636554411i</v>
      </c>
      <c r="H1520" t="str">
        <f t="shared" si="444"/>
        <v>1081.23722037738+56.8153601172785i</v>
      </c>
      <c r="I1520" t="str">
        <f t="shared" si="445"/>
        <v>96.0808986704667-1687.33849672794i</v>
      </c>
      <c r="K1520" t="str">
        <f t="shared" si="446"/>
        <v>0.0110678371442559-0.000785101378611041i</v>
      </c>
      <c r="L1520" t="str">
        <f t="shared" si="447"/>
        <v>0.00015-1.04540988163219i</v>
      </c>
      <c r="M1520" t="str">
        <f t="shared" si="448"/>
        <v>0.0004-0.184484096758621i</v>
      </c>
      <c r="N1520">
        <f t="shared" si="449"/>
        <v>89.388099541248252</v>
      </c>
      <c r="O1520">
        <f t="shared" si="450"/>
        <v>40.544873684948762</v>
      </c>
      <c r="P1520" s="3">
        <f t="shared" si="451"/>
        <v>40.544873684948762</v>
      </c>
      <c r="Q1520" s="3">
        <f t="shared" si="452"/>
        <v>-90.611900458751748</v>
      </c>
      <c r="R1520">
        <f t="shared" si="453"/>
        <v>89.388099541248252</v>
      </c>
      <c r="S1520">
        <f t="shared" si="454"/>
        <v>0.2699320337115832</v>
      </c>
      <c r="T1520">
        <f t="shared" si="437"/>
        <v>40.544873684948762</v>
      </c>
    </row>
    <row r="1521" spans="1:20" x14ac:dyDescent="0.25">
      <c r="A1521">
        <f t="shared" si="438"/>
        <v>1702.4779135087085</v>
      </c>
      <c r="B1521">
        <f t="shared" si="455"/>
        <v>270.95777543968723</v>
      </c>
      <c r="C1521" t="str">
        <f t="shared" si="439"/>
        <v>-1.13702876876849-106.064134640677i</v>
      </c>
      <c r="D1521" t="str">
        <f t="shared" si="440"/>
        <v>3.47812451760342-58.7392085665414i</v>
      </c>
      <c r="E1521" t="str">
        <f t="shared" si="441"/>
        <v>162.465485075411+0.198398404639039i</v>
      </c>
      <c r="F1521" t="str">
        <f t="shared" si="442"/>
        <v>2.42492487994267-551.219486179749i</v>
      </c>
      <c r="G1521" t="str">
        <f t="shared" si="443"/>
        <v>0.999999981450042-0.000136198230554225i</v>
      </c>
      <c r="H1521" t="str">
        <f t="shared" si="444"/>
        <v>1081.25693786549+57.0314378644757i</v>
      </c>
      <c r="I1521" t="str">
        <f t="shared" si="445"/>
        <v>96.0813128909625-1680.97860245977i</v>
      </c>
      <c r="K1521" t="str">
        <f t="shared" si="446"/>
        <v>0.011067404194223-0.000788053118041729i</v>
      </c>
      <c r="L1521" t="str">
        <f t="shared" si="447"/>
        <v>0.00015-1.0414523626541i</v>
      </c>
      <c r="M1521" t="str">
        <f t="shared" si="448"/>
        <v>0.0004-0.183785711056606i</v>
      </c>
      <c r="N1521">
        <f t="shared" si="449"/>
        <v>89.385801294592596</v>
      </c>
      <c r="O1521">
        <f t="shared" si="450"/>
        <v>40.511870133823287</v>
      </c>
      <c r="P1521" s="3">
        <f t="shared" si="451"/>
        <v>40.511870133823287</v>
      </c>
      <c r="Q1521" s="3">
        <f t="shared" si="452"/>
        <v>-90.614198705407404</v>
      </c>
      <c r="R1521">
        <f t="shared" si="453"/>
        <v>89.385801294592596</v>
      </c>
      <c r="S1521">
        <f t="shared" si="454"/>
        <v>0.27095777543968724</v>
      </c>
      <c r="T1521">
        <f t="shared" si="437"/>
        <v>40.511870133823287</v>
      </c>
    </row>
    <row r="1522" spans="1:20" x14ac:dyDescent="0.25">
      <c r="A1522">
        <f t="shared" si="438"/>
        <v>1708.9473295800417</v>
      </c>
      <c r="B1522">
        <f t="shared" si="455"/>
        <v>271.98741498635803</v>
      </c>
      <c r="C1522" t="str">
        <f t="shared" si="439"/>
        <v>-1.13697041393595-105.661838994303i</v>
      </c>
      <c r="D1522" t="str">
        <f t="shared" si="440"/>
        <v>3.47812451393024-58.5168543829668i</v>
      </c>
      <c r="E1522" t="str">
        <f t="shared" si="441"/>
        <v>162.46545451822+0.199156235862942i</v>
      </c>
      <c r="F1522" t="str">
        <f t="shared" si="442"/>
        <v>2.42492487960015-549.132784114938i</v>
      </c>
      <c r="G1522" t="str">
        <f t="shared" si="443"/>
        <v>0.999999981308794-0.00013671578381102i</v>
      </c>
      <c r="H1522" t="str">
        <f t="shared" si="444"/>
        <v>1081.27680595168+57.2483387541402i</v>
      </c>
      <c r="I1522" t="str">
        <f t="shared" si="445"/>
        <v>96.0817302598842-1674.64289032807i</v>
      </c>
      <c r="K1522" t="str">
        <f t="shared" si="446"/>
        <v>0.0110669679826888-0.00079101571452793i</v>
      </c>
      <c r="L1522" t="str">
        <f t="shared" si="447"/>
        <v>0.00015-1.03750982531789i</v>
      </c>
      <c r="M1522" t="str">
        <f t="shared" si="448"/>
        <v>0.0004-0.183089969173746i</v>
      </c>
      <c r="N1522">
        <f t="shared" si="449"/>
        <v>89.383494621418393</v>
      </c>
      <c r="O1522">
        <f t="shared" si="450"/>
        <v>40.478866132116231</v>
      </c>
      <c r="P1522" s="3">
        <f t="shared" si="451"/>
        <v>40.478866132116231</v>
      </c>
      <c r="Q1522" s="3">
        <f t="shared" si="452"/>
        <v>-90.616505378581607</v>
      </c>
      <c r="R1522">
        <f t="shared" si="453"/>
        <v>89.383494621418393</v>
      </c>
      <c r="S1522">
        <f t="shared" si="454"/>
        <v>0.27198741498635803</v>
      </c>
      <c r="T1522">
        <f t="shared" si="437"/>
        <v>40.478866132116231</v>
      </c>
    </row>
    <row r="1523" spans="1:20" x14ac:dyDescent="0.25">
      <c r="A1523">
        <f t="shared" si="438"/>
        <v>1715.4413294324456</v>
      </c>
      <c r="B1523">
        <f t="shared" si="455"/>
        <v>273.02096716330618</v>
      </c>
      <c r="C1523" t="str">
        <f t="shared" si="439"/>
        <v>-1.13691161962275-105.261063394375i</v>
      </c>
      <c r="D1523" t="str">
        <f t="shared" si="440"/>
        <v>3.47812451022908-58.2953419839877i</v>
      </c>
      <c r="E1523" t="str">
        <f t="shared" si="441"/>
        <v>162.465423732847+0.199916991338537i</v>
      </c>
      <c r="F1523" t="str">
        <f t="shared" si="442"/>
        <v>2.42492487925503-547.053981509581i</v>
      </c>
      <c r="G1523" t="str">
        <f t="shared" si="443"/>
        <v>0.999999981166471-0.000137235303769971i</v>
      </c>
      <c r="H1523" t="str">
        <f t="shared" si="444"/>
        <v>1081.29682578971+57.4660659375293i</v>
      </c>
      <c r="I1523" t="str">
        <f t="shared" si="445"/>
        <v>96.0821508011176-1668.33126919944i</v>
      </c>
      <c r="K1523" t="str">
        <f t="shared" si="446"/>
        <v>0.0110665284853521-0.000793989205261025i</v>
      </c>
      <c r="L1523" t="str">
        <f t="shared" si="447"/>
        <v>0.00015-1.03358221290884i</v>
      </c>
      <c r="M1523" t="str">
        <f t="shared" si="448"/>
        <v>0.0004-0.18239686110156i</v>
      </c>
      <c r="N1523">
        <f t="shared" si="449"/>
        <v>89.381179493180369</v>
      </c>
      <c r="O1523">
        <f t="shared" si="450"/>
        <v>40.445861676460012</v>
      </c>
      <c r="P1523" s="3">
        <f t="shared" si="451"/>
        <v>40.445861676460012</v>
      </c>
      <c r="Q1523" s="3">
        <f t="shared" si="452"/>
        <v>-90.618820506819631</v>
      </c>
      <c r="R1523">
        <f t="shared" si="453"/>
        <v>89.381179493180369</v>
      </c>
      <c r="S1523">
        <f t="shared" si="454"/>
        <v>0.27302096716330621</v>
      </c>
      <c r="T1523">
        <f t="shared" si="437"/>
        <v>40.445861676460012</v>
      </c>
    </row>
    <row r="1524" spans="1:20" x14ac:dyDescent="0.25">
      <c r="A1524">
        <f t="shared" si="438"/>
        <v>1721.9600064842891</v>
      </c>
      <c r="B1524">
        <f t="shared" si="455"/>
        <v>274.05844683852678</v>
      </c>
      <c r="C1524" t="str">
        <f t="shared" si="439"/>
        <v>-1.13685238255609-104.861802076343i</v>
      </c>
      <c r="D1524" t="str">
        <f t="shared" si="440"/>
        <v>3.47812450649976-58.0746681830746i</v>
      </c>
      <c r="E1524" t="str">
        <f t="shared" si="441"/>
        <v>162.465392717623+0.200680682680829i</v>
      </c>
      <c r="F1524" t="str">
        <f t="shared" si="442"/>
        <v>2.42492487890728-544.98304845941i</v>
      </c>
      <c r="G1524" t="str">
        <f t="shared" si="443"/>
        <v>0.999999981023064-0.000137756797904541i</v>
      </c>
      <c r="H1524" t="str">
        <f t="shared" si="444"/>
        <v>1081.31699854225+57.6846225781389i</v>
      </c>
      <c r="I1524" t="str">
        <f t="shared" si="445"/>
        <v>96.0825745387296-1662.04364828719i</v>
      </c>
      <c r="K1524" t="str">
        <f t="shared" si="446"/>
        <v>0.0110660856777348-0.000796973627528131i</v>
      </c>
      <c r="L1524" t="str">
        <f t="shared" si="447"/>
        <v>0.00015-1.02966946892692i</v>
      </c>
      <c r="M1524" t="str">
        <f t="shared" si="448"/>
        <v>0.0004-0.181706376869456i</v>
      </c>
      <c r="N1524">
        <f t="shared" si="449"/>
        <v>89.378855881263931</v>
      </c>
      <c r="O1524">
        <f t="shared" si="450"/>
        <v>40.412856763462663</v>
      </c>
      <c r="P1524" s="3">
        <f t="shared" si="451"/>
        <v>40.412856763462663</v>
      </c>
      <c r="Q1524" s="3">
        <f t="shared" si="452"/>
        <v>-90.621144118736069</v>
      </c>
      <c r="R1524">
        <f t="shared" si="453"/>
        <v>89.378855881263931</v>
      </c>
      <c r="S1524">
        <f t="shared" si="454"/>
        <v>0.27405844683852676</v>
      </c>
      <c r="T1524">
        <f t="shared" si="437"/>
        <v>40.412856763462663</v>
      </c>
    </row>
    <row r="1525" spans="1:20" x14ac:dyDescent="0.25">
      <c r="A1525">
        <f t="shared" si="438"/>
        <v>1728.5034545089295</v>
      </c>
      <c r="B1525">
        <f t="shared" si="455"/>
        <v>275.09986893651319</v>
      </c>
      <c r="C1525" t="str">
        <f t="shared" si="439"/>
        <v>-1.13679269943969-104.464049297444i</v>
      </c>
      <c r="D1525" t="str">
        <f t="shared" si="440"/>
        <v>3.47812450274203-57.8548298057601i</v>
      </c>
      <c r="E1525" t="str">
        <f t="shared" si="441"/>
        <v>162.465361470868+0.201447321554319i</v>
      </c>
      <c r="F1525" t="str">
        <f t="shared" si="442"/>
        <v>2.42492487855688-542.919955173354i</v>
      </c>
      <c r="G1525" t="str">
        <f t="shared" si="443"/>
        <v>0.999999980878565-0.000138280273716597i</v>
      </c>
      <c r="H1525" t="str">
        <f t="shared" si="444"/>
        <v>1081.33732538093+57.904011851757i</v>
      </c>
      <c r="I1525" t="str">
        <f t="shared" si="445"/>
        <v>96.0830014969723-1655.77993714991i</v>
      </c>
      <c r="K1525" t="str">
        <f t="shared" si="446"/>
        <v>0.0110656395351803-0.000799969018711959i</v>
      </c>
      <c r="L1525" t="str">
        <f t="shared" si="447"/>
        <v>0.00015-1.02577153708599i</v>
      </c>
      <c r="M1525" t="str">
        <f t="shared" si="448"/>
        <v>0.0004-0.181018506544587i</v>
      </c>
      <c r="N1525">
        <f t="shared" si="449"/>
        <v>89.376523756985065</v>
      </c>
      <c r="O1525">
        <f t="shared" si="450"/>
        <v>40.379851389706957</v>
      </c>
      <c r="P1525" s="3">
        <f t="shared" si="451"/>
        <v>40.379851389706957</v>
      </c>
      <c r="Q1525" s="3">
        <f t="shared" si="452"/>
        <v>-90.623476243014935</v>
      </c>
      <c r="R1525">
        <f t="shared" si="453"/>
        <v>89.376523756985065</v>
      </c>
      <c r="S1525">
        <f t="shared" si="454"/>
        <v>0.27509986893651317</v>
      </c>
      <c r="T1525">
        <f t="shared" si="437"/>
        <v>40.379851389706957</v>
      </c>
    </row>
    <row r="1526" spans="1:20" x14ac:dyDescent="0.25">
      <c r="A1526">
        <f t="shared" si="438"/>
        <v>1735.0717676360634</v>
      </c>
      <c r="B1526">
        <f t="shared" si="455"/>
        <v>276.14524843847192</v>
      </c>
      <c r="C1526" t="str">
        <f t="shared" si="439"/>
        <v>-1.13673256695275-104.067799336633i</v>
      </c>
      <c r="D1526" t="str">
        <f t="shared" si="440"/>
        <v>3.4781244989557-57.6358236895958i</v>
      </c>
      <c r="E1526" t="str">
        <f t="shared" si="441"/>
        <v>162.465329990889+0.202216919674008i</v>
      </c>
      <c r="F1526" t="str">
        <f t="shared" si="442"/>
        <v>2.42492487820382-540.864671973126i</v>
      </c>
      <c r="G1526" t="str">
        <f t="shared" si="443"/>
        <v>0.999999980732967-0.00013880573873651i</v>
      </c>
      <c r="H1526" t="str">
        <f t="shared" si="444"/>
        <v>1081.3578074864+58.124236946506i</v>
      </c>
      <c r="I1526" t="str">
        <f t="shared" si="445"/>
        <v>96.0834317002755-1649.54004569027i</v>
      </c>
      <c r="K1526" t="str">
        <f t="shared" si="446"/>
        <v>0.011065190032853-0.000802975416290676i</v>
      </c>
      <c r="L1526" t="str">
        <f t="shared" si="447"/>
        <v>0.00015-1.021888361313i</v>
      </c>
      <c r="M1526" t="str">
        <f t="shared" si="448"/>
        <v>0.0004-0.180333240231706i</v>
      </c>
      <c r="N1526">
        <f t="shared" si="449"/>
        <v>89.374183091591021</v>
      </c>
      <c r="O1526">
        <f t="shared" si="450"/>
        <v>40.346845551751336</v>
      </c>
      <c r="P1526" s="3">
        <f t="shared" si="451"/>
        <v>40.346845551751336</v>
      </c>
      <c r="Q1526" s="3">
        <f t="shared" si="452"/>
        <v>-90.625816908408979</v>
      </c>
      <c r="R1526">
        <f t="shared" si="453"/>
        <v>89.374183091591021</v>
      </c>
      <c r="S1526">
        <f t="shared" si="454"/>
        <v>0.27614524843847194</v>
      </c>
      <c r="T1526">
        <f t="shared" si="437"/>
        <v>40.346845551751336</v>
      </c>
    </row>
    <row r="1527" spans="1:20" x14ac:dyDescent="0.25">
      <c r="A1527">
        <f t="shared" si="438"/>
        <v>1741.6650403530805</v>
      </c>
      <c r="B1527">
        <f t="shared" si="455"/>
        <v>277.19460038253811</v>
      </c>
      <c r="C1527" t="str">
        <f t="shared" si="439"/>
        <v>-1.13667198175082-103.673046494484i</v>
      </c>
      <c r="D1527" t="str">
        <f t="shared" si="440"/>
        <v>3.47812449514052-57.4176466841048i</v>
      </c>
      <c r="E1527" t="str">
        <f t="shared" si="441"/>
        <v>162.465298275982+0.202989488804716i</v>
      </c>
      <c r="F1527" t="str">
        <f t="shared" si="442"/>
        <v>2.42492487784806-538.817169292783i</v>
      </c>
      <c r="G1527" t="str">
        <f t="shared" si="443"/>
        <v>0.999999980586259-0.000139333200523267i</v>
      </c>
      <c r="H1527" t="str">
        <f t="shared" si="444"/>
        <v>1081.37844604843+58.3453010629003i</v>
      </c>
      <c r="I1527" t="str">
        <f t="shared" si="445"/>
        <v>96.0838651732575-1643.32388415367i</v>
      </c>
      <c r="K1527" t="str">
        <f t="shared" si="446"/>
        <v>0.0110647371457362-0.000805992857837735i</v>
      </c>
      <c r="L1527" t="str">
        <f t="shared" si="447"/>
        <v>0.00015-1.01801988574716i</v>
      </c>
      <c r="M1527" t="str">
        <f t="shared" si="448"/>
        <v>0.0004-0.179650568073029i</v>
      </c>
      <c r="N1527">
        <f t="shared" si="449"/>
        <v>89.371833856259968</v>
      </c>
      <c r="O1527">
        <f t="shared" si="450"/>
        <v>40.313839246128431</v>
      </c>
      <c r="P1527" s="3">
        <f t="shared" si="451"/>
        <v>40.313839246128431</v>
      </c>
      <c r="Q1527" s="3">
        <f t="shared" si="452"/>
        <v>-90.628166143740032</v>
      </c>
      <c r="R1527">
        <f t="shared" si="453"/>
        <v>89.371833856259968</v>
      </c>
      <c r="S1527">
        <f t="shared" si="454"/>
        <v>0.27719460038253813</v>
      </c>
      <c r="T1527">
        <f t="shared" si="437"/>
        <v>40.313839246128431</v>
      </c>
    </row>
    <row r="1528" spans="1:20" x14ac:dyDescent="0.25">
      <c r="A1528">
        <f t="shared" si="438"/>
        <v>1748.2833675064221</v>
      </c>
      <c r="B1528">
        <f t="shared" si="455"/>
        <v>278.24793986399175</v>
      </c>
      <c r="C1528" t="str">
        <f t="shared" si="439"/>
        <v>-1.13661094046484-103.27978509312i</v>
      </c>
      <c r="D1528" t="str">
        <f t="shared" si="440"/>
        <v>3.4781244912963-57.200295650738i</v>
      </c>
      <c r="E1528" t="str">
        <f t="shared" si="441"/>
        <v>162.465266324429+0.203765040762103i</v>
      </c>
      <c r="F1528" t="str">
        <f t="shared" si="442"/>
        <v>2.4249248774896-536.777417678317i</v>
      </c>
      <c r="G1528" t="str">
        <f t="shared" si="443"/>
        <v>0.999999980438434-0.000139862666664581i</v>
      </c>
      <c r="H1528" t="str">
        <f t="shared" si="444"/>
        <v>1081.39924226595+58.5672074138915i</v>
      </c>
      <c r="I1528" t="str">
        <f t="shared" si="445"/>
        <v>96.0843019407218-1637.13136312699i</v>
      </c>
      <c r="K1528" t="str">
        <f t="shared" si="446"/>
        <v>0.0110642808486315-0.000809021381021739i</v>
      </c>
      <c r="L1528" t="str">
        <f t="shared" si="447"/>
        <v>0.00015-1.01416605473915i</v>
      </c>
      <c r="M1528" t="str">
        <f t="shared" si="448"/>
        <v>0.0004-0.178970480248086i</v>
      </c>
      <c r="N1528">
        <f t="shared" si="449"/>
        <v>89.369476022101594</v>
      </c>
      <c r="O1528">
        <f t="shared" si="450"/>
        <v>40.280832469345768</v>
      </c>
      <c r="P1528" s="3">
        <f t="shared" si="451"/>
        <v>40.280832469345768</v>
      </c>
      <c r="Q1528" s="3">
        <f t="shared" si="452"/>
        <v>-90.630523977898406</v>
      </c>
      <c r="R1528">
        <f t="shared" si="453"/>
        <v>89.369476022101594</v>
      </c>
      <c r="S1528">
        <f t="shared" si="454"/>
        <v>0.27824793986399177</v>
      </c>
      <c r="T1528">
        <f t="shared" si="437"/>
        <v>40.280832469345768</v>
      </c>
    </row>
    <row r="1529" spans="1:20" x14ac:dyDescent="0.25">
      <c r="A1529">
        <f t="shared" si="438"/>
        <v>1754.9268443029466</v>
      </c>
      <c r="B1529">
        <f t="shared" si="455"/>
        <v>279.30528203547493</v>
      </c>
      <c r="C1529" t="str">
        <f t="shared" si="439"/>
        <v>-1.13654943970128-102.888009476124i</v>
      </c>
      <c r="D1529" t="str">
        <f t="shared" si="440"/>
        <v>3.4781244874228-56.9837674628273i</v>
      </c>
      <c r="E1529" t="str">
        <f t="shared" si="441"/>
        <v>162.465234134501+0.204543587412552i</v>
      </c>
      <c r="F1529" t="str">
        <f t="shared" si="442"/>
        <v>2.4249248771284-534.74538778721i</v>
      </c>
      <c r="G1529" t="str">
        <f t="shared" si="443"/>
        <v>0.999999980289484-0.000140394144776995i</v>
      </c>
      <c r="H1529" t="str">
        <f t="shared" si="444"/>
        <v>1081.42019734715+58.7899592249203i</v>
      </c>
      <c r="I1529" t="str">
        <f t="shared" si="445"/>
        <v>96.0847420276574-1630.96239353727i</v>
      </c>
      <c r="K1529" t="str">
        <f t="shared" si="446"/>
        <v>0.0110638211161573-0.00081206102360626i</v>
      </c>
      <c r="L1529" t="str">
        <f t="shared" si="447"/>
        <v>0.00015-1.01032681285032i</v>
      </c>
      <c r="M1529" t="str">
        <f t="shared" si="448"/>
        <v>0.0004-0.178292966973586i</v>
      </c>
      <c r="N1529">
        <f t="shared" si="449"/>
        <v>89.367109560157004</v>
      </c>
      <c r="O1529">
        <f t="shared" si="450"/>
        <v>40.247825217885008</v>
      </c>
      <c r="P1529" s="3">
        <f t="shared" si="451"/>
        <v>40.247825217885008</v>
      </c>
      <c r="Q1529" s="3">
        <f t="shared" si="452"/>
        <v>-90.632890439842996</v>
      </c>
      <c r="R1529">
        <f t="shared" si="453"/>
        <v>89.367109560157004</v>
      </c>
      <c r="S1529">
        <f t="shared" si="454"/>
        <v>0.27930528203547494</v>
      </c>
      <c r="T1529">
        <f t="shared" si="437"/>
        <v>40.247825217885008</v>
      </c>
    </row>
    <row r="1530" spans="1:20" x14ac:dyDescent="0.25">
      <c r="A1530">
        <f t="shared" si="438"/>
        <v>1761.5955663112979</v>
      </c>
      <c r="B1530">
        <f t="shared" si="455"/>
        <v>280.36664210720977</v>
      </c>
      <c r="C1530" t="str">
        <f t="shared" si="439"/>
        <v>-1.13648747604219-102.497714008468i</v>
      </c>
      <c r="D1530" t="str">
        <f t="shared" si="440"/>
        <v>3.47812448351981-56.7680590055427i</v>
      </c>
      <c r="E1530" t="str">
        <f t="shared" si="441"/>
        <v>162.46520170446+0.205325140673342i</v>
      </c>
      <c r="F1530" t="str">
        <f t="shared" si="442"/>
        <v>2.42492487676446-532.721050388036i</v>
      </c>
      <c r="G1530" t="str">
        <f t="shared" si="443"/>
        <v>0.999999980139399-0.000140927642505996i</v>
      </c>
      <c r="H1530" t="str">
        <f t="shared" si="444"/>
        <v>1081.44131250952+59.0135597339678i</v>
      </c>
      <c r="I1530" t="str">
        <f t="shared" si="445"/>
        <v>96.0851854592447-1624.81688665045i</v>
      </c>
      <c r="K1530" t="str">
        <f t="shared" si="446"/>
        <v>0.0110633579227474-0.000815111823449668i</v>
      </c>
      <c r="L1530" t="str">
        <f t="shared" si="447"/>
        <v>0.00015-1.00650210485189i</v>
      </c>
      <c r="M1530" t="str">
        <f t="shared" si="448"/>
        <v>0.0004-0.177618018503274i</v>
      </c>
      <c r="N1530">
        <f t="shared" si="449"/>
        <v>89.364734441399094</v>
      </c>
      <c r="O1530">
        <f t="shared" si="450"/>
        <v>40.214817488202677</v>
      </c>
      <c r="P1530" s="3">
        <f t="shared" si="451"/>
        <v>40.214817488202677</v>
      </c>
      <c r="Q1530" s="3">
        <f t="shared" si="452"/>
        <v>-90.635265558600906</v>
      </c>
      <c r="R1530">
        <f t="shared" si="453"/>
        <v>89.364734441399094</v>
      </c>
      <c r="S1530">
        <f t="shared" si="454"/>
        <v>0.2803666421072098</v>
      </c>
      <c r="T1530">
        <f t="shared" si="437"/>
        <v>40.214817488202677</v>
      </c>
    </row>
    <row r="1531" spans="1:20" x14ac:dyDescent="0.25">
      <c r="A1531">
        <f t="shared" si="438"/>
        <v>1768.2896294632808</v>
      </c>
      <c r="B1531">
        <f t="shared" si="455"/>
        <v>281.43203534721715</v>
      </c>
      <c r="C1531" t="str">
        <f t="shared" si="439"/>
        <v>-1.13642504604477-102.108893076419i</v>
      </c>
      <c r="D1531" t="str">
        <f t="shared" si="440"/>
        <v>3.47812447958711-56.5531671758453i</v>
      </c>
      <c r="E1531" t="str">
        <f t="shared" si="441"/>
        <v>162.465169032552+0.206109712513146i</v>
      </c>
      <c r="F1531" t="str">
        <f t="shared" si="442"/>
        <v>2.42492487639774-530.704376360019i</v>
      </c>
      <c r="G1531" t="str">
        <f t="shared" si="443"/>
        <v>0.999999979988172-0.000141463167526125i</v>
      </c>
      <c r="H1531" t="str">
        <f t="shared" si="444"/>
        <v>1081.46258897997+59.2380121916073i</v>
      </c>
      <c r="I1531" t="str">
        <f t="shared" si="445"/>
        <v>96.0856322608555-1618.69475407009i</v>
      </c>
      <c r="K1531" t="str">
        <f t="shared" si="446"/>
        <v>0.0110628912426499-0.000818173818504975i</v>
      </c>
      <c r="L1531" t="str">
        <f t="shared" si="447"/>
        <v>0.00015-1.00269187572413i</v>
      </c>
      <c r="M1531" t="str">
        <f t="shared" si="448"/>
        <v>0.0004-0.176945625127788i</v>
      </c>
      <c r="N1531">
        <f t="shared" si="449"/>
        <v>89.362350636732572</v>
      </c>
      <c r="O1531">
        <f t="shared" si="450"/>
        <v>40.181809276728835</v>
      </c>
      <c r="P1531" s="3">
        <f t="shared" si="451"/>
        <v>40.181809276728835</v>
      </c>
      <c r="Q1531" s="3">
        <f t="shared" si="452"/>
        <v>-90.637649363267428</v>
      </c>
      <c r="R1531">
        <f t="shared" si="453"/>
        <v>89.362350636732572</v>
      </c>
      <c r="S1531">
        <f t="shared" si="454"/>
        <v>0.28143203534721717</v>
      </c>
      <c r="T1531">
        <f t="shared" si="437"/>
        <v>40.181809276728835</v>
      </c>
    </row>
    <row r="1532" spans="1:20" x14ac:dyDescent="0.25">
      <c r="A1532">
        <f t="shared" si="438"/>
        <v>1775.0091300552413</v>
      </c>
      <c r="B1532">
        <f t="shared" si="455"/>
        <v>282.50147708153656</v>
      </c>
      <c r="C1532" t="str">
        <f t="shared" si="439"/>
        <v>-1.13636214624092-101.721541087467i</v>
      </c>
      <c r="D1532" t="str">
        <f t="shared" si="440"/>
        <v>3.47812447562446-56.3390888824438i</v>
      </c>
      <c r="E1532" t="str">
        <f t="shared" si="441"/>
        <v>162.465136117012+0.206897314952273i</v>
      </c>
      <c r="F1532" t="str">
        <f t="shared" si="442"/>
        <v>2.42492487602824-528.695336692626i</v>
      </c>
      <c r="G1532" t="str">
        <f t="shared" si="443"/>
        <v>0.999999979835793-0.000142000727541087i</v>
      </c>
      <c r="H1532" t="str">
        <f t="shared" si="444"/>
        <v>1081.48402799483+59.4633198610498i</v>
      </c>
      <c r="I1532" t="str">
        <f t="shared" si="445"/>
        <v>96.0860824580473-1612.59590773607i</v>
      </c>
      <c r="K1532" t="str">
        <f t="shared" si="446"/>
        <v>0.0110624210499261-0.000821247046819616i</v>
      </c>
      <c r="L1532" t="str">
        <f t="shared" si="447"/>
        <v>0.00015-0.998896070655639i</v>
      </c>
      <c r="M1532" t="str">
        <f t="shared" si="448"/>
        <v>0.0004-0.176275777174525i</v>
      </c>
      <c r="N1532">
        <f t="shared" si="449"/>
        <v>89.359958116994534</v>
      </c>
      <c r="O1532">
        <f t="shared" si="450"/>
        <v>40.148800579867626</v>
      </c>
      <c r="P1532" s="3">
        <f t="shared" si="451"/>
        <v>40.148800579867626</v>
      </c>
      <c r="Q1532" s="3">
        <f t="shared" si="452"/>
        <v>-90.640041883005466</v>
      </c>
      <c r="R1532">
        <f t="shared" si="453"/>
        <v>89.359958116994534</v>
      </c>
      <c r="S1532">
        <f t="shared" si="454"/>
        <v>0.28250147708153656</v>
      </c>
      <c r="T1532">
        <f t="shared" si="437"/>
        <v>40.148800579867626</v>
      </c>
    </row>
    <row r="1533" spans="1:20" x14ac:dyDescent="0.25">
      <c r="A1533">
        <f t="shared" si="438"/>
        <v>1781.7541647494511</v>
      </c>
      <c r="B1533">
        <f t="shared" si="455"/>
        <v>283.57498269444642</v>
      </c>
      <c r="C1533" t="str">
        <f t="shared" si="439"/>
        <v>-1.13629877313778-101.335652470241i</v>
      </c>
      <c r="D1533" t="str">
        <f t="shared" si="440"/>
        <v>3.47812447163164-56.1258210457503i</v>
      </c>
      <c r="E1533" t="str">
        <f t="shared" si="441"/>
        <v>162.465102956062+0.207687960062789i</v>
      </c>
      <c r="F1533" t="str">
        <f t="shared" si="442"/>
        <v>2.42492487565592-526.693902485147i</v>
      </c>
      <c r="G1533" t="str">
        <f t="shared" si="443"/>
        <v>0.999999979682254-0.000142540330283858i</v>
      </c>
      <c r="H1533" t="str">
        <f t="shared" si="444"/>
        <v>1081.50563080001+59.689486018204i</v>
      </c>
      <c r="I1533" t="str">
        <f t="shared" si="445"/>
        <v>96.0865360765779-1606.52025992339i</v>
      </c>
      <c r="K1533" t="str">
        <f t="shared" si="446"/>
        <v>0.0110619473184486-0.000824331546535286i</v>
      </c>
      <c r="L1533" t="str">
        <f t="shared" si="447"/>
        <v>0.00015-0.995114635042482i</v>
      </c>
      <c r="M1533" t="str">
        <f t="shared" si="448"/>
        <v>0.0004-0.175608465007497i</v>
      </c>
      <c r="N1533">
        <f t="shared" si="449"/>
        <v>89.35755685295419</v>
      </c>
      <c r="O1533">
        <f t="shared" si="450"/>
        <v>40.115791393996815</v>
      </c>
      <c r="P1533" s="3">
        <f t="shared" si="451"/>
        <v>40.115791393996815</v>
      </c>
      <c r="Q1533" s="3">
        <f t="shared" si="452"/>
        <v>-90.64244314704581</v>
      </c>
      <c r="R1533">
        <f t="shared" si="453"/>
        <v>89.35755685295419</v>
      </c>
      <c r="S1533">
        <f t="shared" si="454"/>
        <v>0.28357498269444642</v>
      </c>
      <c r="T1533">
        <f t="shared" si="437"/>
        <v>40.115791393996815</v>
      </c>
    </row>
    <row r="1534" spans="1:20" x14ac:dyDescent="0.25">
      <c r="A1534">
        <f t="shared" si="438"/>
        <v>1788.5248305754992</v>
      </c>
      <c r="B1534">
        <f t="shared" si="455"/>
        <v>284.65256762868535</v>
      </c>
      <c r="C1534" t="str">
        <f t="shared" si="439"/>
        <v>-1.13623492321701-100.951221674435i</v>
      </c>
      <c r="D1534" t="str">
        <f t="shared" si="440"/>
        <v>3.4781244676084-55.9133605978353i</v>
      </c>
      <c r="E1534" t="str">
        <f t="shared" si="441"/>
        <v>162.465069547915+0.208481659968817i</v>
      </c>
      <c r="F1534" t="str">
        <f t="shared" si="442"/>
        <v>2.42492487528076-524.700044946279i</v>
      </c>
      <c r="G1534" t="str">
        <f t="shared" si="443"/>
        <v>0.999999979527546-0.000143081983516801i</v>
      </c>
      <c r="H1534" t="str">
        <f t="shared" si="444"/>
        <v>1081.52739865102+59.91651395172i</v>
      </c>
      <c r="I1534" t="str">
        <f t="shared" si="445"/>
        <v>96.0869931423948-1600.46772324086i</v>
      </c>
      <c r="K1534" t="str">
        <f t="shared" si="446"/>
        <v>0.0110614700219008-0.000827427355887741i</v>
      </c>
      <c r="L1534" t="str">
        <f t="shared" si="447"/>
        <v>0.00015-0.99134751448743i</v>
      </c>
      <c r="M1534" t="str">
        <f t="shared" si="448"/>
        <v>0.0004-0.174943679027193i</v>
      </c>
      <c r="N1534">
        <f t="shared" si="449"/>
        <v>89.355146815313475</v>
      </c>
      <c r="O1534">
        <f t="shared" si="450"/>
        <v>40.082781715468087</v>
      </c>
      <c r="P1534" s="3">
        <f t="shared" si="451"/>
        <v>40.082781715468087</v>
      </c>
      <c r="Q1534" s="3">
        <f t="shared" si="452"/>
        <v>-90.644853184686525</v>
      </c>
      <c r="R1534">
        <f t="shared" si="453"/>
        <v>89.355146815313475</v>
      </c>
      <c r="S1534">
        <f t="shared" si="454"/>
        <v>0.28465256762868535</v>
      </c>
      <c r="T1534">
        <f t="shared" si="437"/>
        <v>40.082781715468087</v>
      </c>
    </row>
    <row r="1535" spans="1:20" x14ac:dyDescent="0.25">
      <c r="A1535">
        <f t="shared" si="438"/>
        <v>1795.3212249316862</v>
      </c>
      <c r="B1535">
        <f t="shared" si="455"/>
        <v>285.73424738567434</v>
      </c>
      <c r="C1535" t="str">
        <f t="shared" si="439"/>
        <v>-1.13617059293469-100.568243170717i</v>
      </c>
      <c r="D1535" t="str">
        <f t="shared" si="440"/>
        <v>3.47812446355453-55.7017044823839i</v>
      </c>
      <c r="E1535" t="str">
        <f t="shared" si="441"/>
        <v>162.465035890767+0.209278426846889i</v>
      </c>
      <c r="F1535" t="str">
        <f t="shared" si="442"/>
        <v>2.42492487490274-522.713735393711i</v>
      </c>
      <c r="G1535" t="str">
        <f t="shared" si="443"/>
        <v>0.999999979371659-0.000143625695031775i</v>
      </c>
      <c r="H1535" t="str">
        <f t="shared" si="444"/>
        <v>1081.54933281304+60.144406963045i</v>
      </c>
      <c r="I1535" t="str">
        <f t="shared" si="445"/>
        <v>96.0874536816423-1594.43821062983i</v>
      </c>
      <c r="K1535" t="str">
        <f t="shared" si="446"/>
        <v>0.011060989133775-0.000830534513206576i</v>
      </c>
      <c r="L1535" t="str">
        <f t="shared" si="447"/>
        <v>0.00015-0.987594654799193i</v>
      </c>
      <c r="M1535" t="str">
        <f t="shared" si="448"/>
        <v>0.0004-0.174281409670446i</v>
      </c>
      <c r="N1535">
        <f t="shared" si="449"/>
        <v>89.352727974707108</v>
      </c>
      <c r="O1535">
        <f t="shared" si="450"/>
        <v>40.049771540605946</v>
      </c>
      <c r="P1535" s="3">
        <f t="shared" si="451"/>
        <v>40.049771540605946</v>
      </c>
      <c r="Q1535" s="3">
        <f t="shared" si="452"/>
        <v>-90.647272025292892</v>
      </c>
      <c r="R1535">
        <f t="shared" si="453"/>
        <v>89.352727974707108</v>
      </c>
      <c r="S1535">
        <f t="shared" si="454"/>
        <v>0.28573424738567432</v>
      </c>
      <c r="T1535">
        <f t="shared" si="437"/>
        <v>40.049771540605946</v>
      </c>
    </row>
    <row r="1536" spans="1:20" x14ac:dyDescent="0.25">
      <c r="A1536">
        <f t="shared" si="438"/>
        <v>1802.1434455864267</v>
      </c>
      <c r="B1536">
        <f t="shared" si="455"/>
        <v>286.82003752573991</v>
      </c>
      <c r="C1536" t="str">
        <f t="shared" si="439"/>
        <v>-1.13610577872136-100.186711450661i</v>
      </c>
      <c r="D1536" t="str">
        <f t="shared" si="440"/>
        <v>3.4781244594698-55.4908496546519i</v>
      </c>
      <c r="E1536" t="str">
        <f t="shared" si="441"/>
        <v>162.465001982805+0.21007827292612i</v>
      </c>
      <c r="F1536" t="str">
        <f t="shared" si="442"/>
        <v>2.42492487452185-520.734945253716i</v>
      </c>
      <c r="G1536" t="str">
        <f t="shared" si="443"/>
        <v>0.999999979214586-0.00014417147265025i</v>
      </c>
      <c r="H1536" t="str">
        <f t="shared" si="444"/>
        <v>1081.57143456104+60.3731683664753i</v>
      </c>
      <c r="I1536" t="str">
        <f t="shared" si="445"/>
        <v>96.0879177206642-1588.43163536301i</v>
      </c>
      <c r="K1536" t="str">
        <f t="shared" si="446"/>
        <v>0.0110605046273713-0.000833653056915036i</v>
      </c>
      <c r="L1536" t="str">
        <f t="shared" si="447"/>
        <v>0.00015-0.983856001991628i</v>
      </c>
      <c r="M1536" t="str">
        <f t="shared" si="448"/>
        <v>0.0004-0.173621647410287i</v>
      </c>
      <c r="N1536">
        <f t="shared" si="449"/>
        <v>89.350300301702802</v>
      </c>
      <c r="O1536">
        <f t="shared" si="450"/>
        <v>40.01676086570847</v>
      </c>
      <c r="P1536" s="3">
        <f t="shared" si="451"/>
        <v>40.01676086570847</v>
      </c>
      <c r="Q1536" s="3">
        <f t="shared" si="452"/>
        <v>-90.649699698297198</v>
      </c>
      <c r="R1536">
        <f t="shared" si="453"/>
        <v>89.350300301702802</v>
      </c>
      <c r="S1536">
        <f t="shared" si="454"/>
        <v>0.28682003752573992</v>
      </c>
      <c r="T1536">
        <f t="shared" si="437"/>
        <v>40.01676086570847</v>
      </c>
    </row>
    <row r="1537" spans="1:20" x14ac:dyDescent="0.25">
      <c r="A1537">
        <f t="shared" si="438"/>
        <v>1808.991590679655</v>
      </c>
      <c r="B1537">
        <f t="shared" si="455"/>
        <v>287.90995366833772</v>
      </c>
      <c r="C1537" t="str">
        <f t="shared" si="439"/>
        <v>-1.13604047698163-99.8066210266595i</v>
      </c>
      <c r="D1537" t="str">
        <f t="shared" si="440"/>
        <v>3.47812445535397-55.2807930814218i</v>
      </c>
      <c r="E1537" t="str">
        <f t="shared" si="441"/>
        <v>162.464967822201+0.210881210488608i</v>
      </c>
      <c r="F1537" t="str">
        <f t="shared" si="442"/>
        <v>2.42492487413806-518.763646060731i</v>
      </c>
      <c r="G1537" t="str">
        <f t="shared" si="443"/>
        <v>0.999999979056317-0.000144719324223416i</v>
      </c>
      <c r="H1537" t="str">
        <f t="shared" si="444"/>
        <v>1081.5937051798+60.6028014892075i</v>
      </c>
      <c r="I1537" t="str">
        <f t="shared" si="445"/>
        <v>96.0883852860014-1582.44791104312i</v>
      </c>
      <c r="K1537" t="str">
        <f t="shared" si="446"/>
        <v>0.0110600164757963-0.000836783025529787i</v>
      </c>
      <c r="L1537" t="str">
        <f t="shared" si="447"/>
        <v>0.00015-0.980131502282944i</v>
      </c>
      <c r="M1537" t="str">
        <f t="shared" si="448"/>
        <v>0.0004-0.172964382755814i</v>
      </c>
      <c r="N1537">
        <f t="shared" si="449"/>
        <v>89.347863766801652</v>
      </c>
      <c r="O1537">
        <f t="shared" si="450"/>
        <v>39.983749687046412</v>
      </c>
      <c r="P1537" s="3">
        <f t="shared" si="451"/>
        <v>39.983749687046412</v>
      </c>
      <c r="Q1537" s="3">
        <f t="shared" si="452"/>
        <v>-90.652136233198348</v>
      </c>
      <c r="R1537">
        <f t="shared" si="453"/>
        <v>89.347863766801652</v>
      </c>
      <c r="S1537">
        <f t="shared" si="454"/>
        <v>0.28790995366833771</v>
      </c>
      <c r="T1537">
        <f t="shared" si="437"/>
        <v>39.983749687046412</v>
      </c>
    </row>
    <row r="1538" spans="1:20" x14ac:dyDescent="0.25">
      <c r="A1538">
        <f t="shared" si="438"/>
        <v>1815.8657587242378</v>
      </c>
      <c r="B1538">
        <f t="shared" si="455"/>
        <v>289.00401149227741</v>
      </c>
      <c r="C1538" t="str">
        <f t="shared" si="439"/>
        <v>-1.13597468409399-99.4279664318502i</v>
      </c>
      <c r="D1538" t="str">
        <f t="shared" si="440"/>
        <v>3.4781244512068-55.0715317409594i</v>
      </c>
      <c r="E1538" t="str">
        <f t="shared" si="441"/>
        <v>162.464933407114+0.211687251869628i</v>
      </c>
      <c r="F1538" t="str">
        <f t="shared" si="442"/>
        <v>2.42492487375135-516.799809456957i</v>
      </c>
      <c r="G1538" t="str">
        <f t="shared" si="443"/>
        <v>0.999999978896842-0.000145269257632299i</v>
      </c>
      <c r="H1538" t="str">
        <f t="shared" si="444"/>
        <v>1081.61614596405+60.8333096713905i</v>
      </c>
      <c r="I1538" t="str">
        <f t="shared" si="445"/>
        <v>96.0888564043954-1576.48695160177i</v>
      </c>
      <c r="K1538" t="str">
        <f t="shared" si="446"/>
        <v>0.0110595246519617-0.000839924457660682i</v>
      </c>
      <c r="L1538" t="str">
        <f t="shared" si="447"/>
        <v>0.00015-0.976421102094988i</v>
      </c>
      <c r="M1538" t="str">
        <f t="shared" si="448"/>
        <v>0.0004-0.172309606252057i</v>
      </c>
      <c r="N1538">
        <f t="shared" si="449"/>
        <v>89.345418340438286</v>
      </c>
      <c r="O1538">
        <f t="shared" si="450"/>
        <v>39.950738000863488</v>
      </c>
      <c r="P1538" s="3">
        <f t="shared" si="451"/>
        <v>39.950738000863488</v>
      </c>
      <c r="Q1538" s="3">
        <f t="shared" si="452"/>
        <v>-90.654581659561714</v>
      </c>
      <c r="R1538">
        <f t="shared" si="453"/>
        <v>89.345418340438286</v>
      </c>
      <c r="S1538">
        <f t="shared" si="454"/>
        <v>0.28900401149227739</v>
      </c>
      <c r="T1538">
        <f t="shared" si="437"/>
        <v>39.950738000863488</v>
      </c>
    </row>
    <row r="1539" spans="1:20" x14ac:dyDescent="0.25">
      <c r="A1539">
        <f t="shared" si="438"/>
        <v>1822.7660486073898</v>
      </c>
      <c r="B1539">
        <f t="shared" si="455"/>
        <v>290.10222673594808</v>
      </c>
      <c r="C1539" t="str">
        <f t="shared" si="439"/>
        <v>-1.13590839641107-99.0507422200366i</v>
      </c>
      <c r="D1539" t="str">
        <f t="shared" si="440"/>
        <v>3.47812444702805-54.8630626229698i</v>
      </c>
      <c r="E1539" t="str">
        <f t="shared" si="441"/>
        <v>162.464898735695+0.212496409457598i</v>
      </c>
      <c r="F1539" t="str">
        <f t="shared" si="442"/>
        <v>2.4249248733617-514.843407191945i</v>
      </c>
      <c r="G1539" t="str">
        <f t="shared" si="443"/>
        <v>0.999999978736154-0.00014582128078787i</v>
      </c>
      <c r="H1539" t="str">
        <f t="shared" si="444"/>
        <v>1081.63875821849+61.0646962661802i</v>
      </c>
      <c r="I1539" t="str">
        <f t="shared" si="445"/>
        <v>96.0893311027906-1570.54867129811i</v>
      </c>
      <c r="K1539" t="str">
        <f t="shared" si="446"/>
        <v>0.0110590291285831-0.000843077392010566i</v>
      </c>
      <c r="L1539" t="str">
        <f t="shared" si="447"/>
        <v>0.00015-0.972724748052386i</v>
      </c>
      <c r="M1539" t="str">
        <f t="shared" si="448"/>
        <v>0.0004-0.171657308479833i</v>
      </c>
      <c r="N1539">
        <f t="shared" si="449"/>
        <v>89.342963992980941</v>
      </c>
      <c r="O1539">
        <f t="shared" si="450"/>
        <v>39.917725803376129</v>
      </c>
      <c r="P1539" s="3">
        <f t="shared" si="451"/>
        <v>39.917725803376129</v>
      </c>
      <c r="Q1539" s="3">
        <f t="shared" si="452"/>
        <v>-90.657036007019059</v>
      </c>
      <c r="R1539">
        <f t="shared" si="453"/>
        <v>89.342963992980941</v>
      </c>
      <c r="S1539">
        <f t="shared" si="454"/>
        <v>0.2901022267359481</v>
      </c>
      <c r="T1539">
        <f t="shared" si="437"/>
        <v>39.917725803376129</v>
      </c>
    </row>
    <row r="1540" spans="1:20" x14ac:dyDescent="0.25">
      <c r="A1540">
        <f t="shared" si="438"/>
        <v>1829.692559592098</v>
      </c>
      <c r="B1540">
        <f t="shared" si="455"/>
        <v>291.20461519754468</v>
      </c>
      <c r="C1540" t="str">
        <f t="shared" si="439"/>
        <v>-1.13584161025867-98.674942965603i</v>
      </c>
      <c r="D1540" t="str">
        <f t="shared" si="440"/>
        <v>3.47812444281747-54.6553827285548i</v>
      </c>
      <c r="E1540" t="str">
        <f t="shared" si="441"/>
        <v>162.464863806075+0.21330869569519i</v>
      </c>
      <c r="F1540" t="str">
        <f t="shared" si="442"/>
        <v>2.42492487296907-512.894411122189i</v>
      </c>
      <c r="G1540" t="str">
        <f t="shared" si="443"/>
        <v>0.999999978574241-0.000146375401631164i</v>
      </c>
      <c r="H1540" t="str">
        <f t="shared" si="444"/>
        <v>1081.66154325791+61.2969646397916i</v>
      </c>
      <c r="I1540" t="str">
        <f t="shared" si="445"/>
        <v>96.0898094083352-1564.63298471768i</v>
      </c>
      <c r="K1540" t="str">
        <f t="shared" si="446"/>
        <v>0.0110585298781783-0.000846241867374986i</v>
      </c>
      <c r="L1540" t="str">
        <f t="shared" si="447"/>
        <v>0.00015-0.96904238698186i</v>
      </c>
      <c r="M1540" t="str">
        <f t="shared" si="448"/>
        <v>0.0004-0.171007480055622i</v>
      </c>
      <c r="N1540">
        <f t="shared" si="449"/>
        <v>89.340500694732114</v>
      </c>
      <c r="O1540">
        <f t="shared" si="450"/>
        <v>39.884713090772699</v>
      </c>
      <c r="P1540" s="3">
        <f t="shared" si="451"/>
        <v>39.884713090772699</v>
      </c>
      <c r="Q1540" s="3">
        <f t="shared" si="452"/>
        <v>-90.659499305267886</v>
      </c>
      <c r="R1540">
        <f t="shared" si="453"/>
        <v>89.340500694732114</v>
      </c>
      <c r="S1540">
        <f t="shared" si="454"/>
        <v>0.2912046151975447</v>
      </c>
      <c r="T1540">
        <f t="shared" si="437"/>
        <v>39.884713090772699</v>
      </c>
    </row>
    <row r="1541" spans="1:20" x14ac:dyDescent="0.25">
      <c r="A1541">
        <f t="shared" si="438"/>
        <v>1836.645391318548</v>
      </c>
      <c r="B1541">
        <f t="shared" si="455"/>
        <v>292.31119273529538</v>
      </c>
      <c r="C1541" t="str">
        <f t="shared" si="439"/>
        <v>-1.13577432193633-98.3005632634509i</v>
      </c>
      <c r="D1541" t="str">
        <f t="shared" si="440"/>
        <v>3.47812443857484-54.4484890701696i</v>
      </c>
      <c r="E1541" t="str">
        <f t="shared" si="441"/>
        <v>162.464828616379+0.214124123078536i</v>
      </c>
      <c r="F1541" t="str">
        <f t="shared" si="442"/>
        <v>2.42492487257345-510.952793210729i</v>
      </c>
      <c r="G1541" t="str">
        <f t="shared" si="443"/>
        <v>0.999999978411096-0.000146931628133391i</v>
      </c>
      <c r="H1541" t="str">
        <f t="shared" si="444"/>
        <v>1081.68450240722+61.5301181715485i</v>
      </c>
      <c r="I1541" t="str">
        <f t="shared" si="445"/>
        <v>96.0902913483786-1558.7398067711i</v>
      </c>
      <c r="K1541" t="str">
        <f t="shared" si="446"/>
        <v>0.0110580268730667-0.000849417922641996i</v>
      </c>
      <c r="L1541" t="str">
        <f t="shared" si="447"/>
        <v>0.00015-0.965373965911395i</v>
      </c>
      <c r="M1541" t="str">
        <f t="shared" si="448"/>
        <v>0.0004-0.170360111631422i</v>
      </c>
      <c r="N1541">
        <f t="shared" si="449"/>
        <v>89.338028415928548</v>
      </c>
      <c r="O1541">
        <f t="shared" si="450"/>
        <v>39.851699859214527</v>
      </c>
      <c r="P1541" s="3">
        <f t="shared" si="451"/>
        <v>39.851699859214527</v>
      </c>
      <c r="Q1541" s="3">
        <f t="shared" si="452"/>
        <v>-90.661971584071452</v>
      </c>
      <c r="R1541">
        <f t="shared" si="453"/>
        <v>89.338028415928548</v>
      </c>
      <c r="S1541">
        <f t="shared" si="454"/>
        <v>0.29231119273529538</v>
      </c>
      <c r="T1541">
        <f t="shared" si="437"/>
        <v>39.851699859214527</v>
      </c>
    </row>
    <row r="1542" spans="1:20" x14ac:dyDescent="0.25">
      <c r="A1542">
        <f t="shared" si="438"/>
        <v>1843.6246438055587</v>
      </c>
      <c r="B1542">
        <f t="shared" si="455"/>
        <v>293.4219752676895</v>
      </c>
      <c r="C1542" t="str">
        <f t="shared" si="439"/>
        <v>-1.13570652771674-97.9275977289036i</v>
      </c>
      <c r="D1542" t="str">
        <f t="shared" si="440"/>
        <v>3.47812443429991-54.2423786715792i</v>
      </c>
      <c r="E1542" t="str">
        <f t="shared" si="441"/>
        <v>162.464793164714+0.214942704158338i</v>
      </c>
      <c r="F1542" t="str">
        <f t="shared" si="442"/>
        <v>2.42492487217483-509.018525526738i</v>
      </c>
      <c r="G1542" t="str">
        <f t="shared" si="443"/>
        <v>0.999999978246709-0.000147489968296053i</v>
      </c>
      <c r="H1542" t="str">
        <f t="shared" si="444"/>
        <v>1081.70763700161+61.7641602539444i</v>
      </c>
      <c r="I1542" t="str">
        <f t="shared" si="445"/>
        <v>96.0907769504823-1552.86905269297i</v>
      </c>
      <c r="K1542" t="str">
        <f t="shared" si="446"/>
        <v>0.0110575200853669-0.000852605596791859i</v>
      </c>
      <c r="L1542" t="str">
        <f t="shared" si="447"/>
        <v>0.00015-0.961719432069534i</v>
      </c>
      <c r="M1542" t="str">
        <f t="shared" si="448"/>
        <v>0.0004-0.169715193894623i</v>
      </c>
      <c r="N1542">
        <f t="shared" si="449"/>
        <v>89.335547126741503</v>
      </c>
      <c r="O1542">
        <f t="shared" si="450"/>
        <v>39.818686104834207</v>
      </c>
      <c r="P1542" s="3">
        <f t="shared" si="451"/>
        <v>39.818686104834207</v>
      </c>
      <c r="Q1542" s="3">
        <f t="shared" si="452"/>
        <v>-90.664452873258497</v>
      </c>
      <c r="R1542">
        <f t="shared" si="453"/>
        <v>89.335547126741503</v>
      </c>
      <c r="S1542">
        <f t="shared" si="454"/>
        <v>0.29342197526768948</v>
      </c>
      <c r="T1542">
        <f t="shared" si="437"/>
        <v>39.818686104834207</v>
      </c>
    </row>
    <row r="1543" spans="1:20" x14ac:dyDescent="0.25">
      <c r="A1543">
        <f t="shared" si="438"/>
        <v>1850.6304174520196</v>
      </c>
      <c r="B1543">
        <f t="shared" si="455"/>
        <v>294.53697877370672</v>
      </c>
      <c r="C1543" t="str">
        <f t="shared" si="439"/>
        <v>-1.13563822384566-97.5560409976437i</v>
      </c>
      <c r="D1543" t="str">
        <f t="shared" si="440"/>
        <v>3.47812442999242-54.0370485678165i</v>
      </c>
      <c r="E1543" t="str">
        <f t="shared" si="441"/>
        <v>162.464757449176+0.215764451539779i</v>
      </c>
      <c r="F1543" t="str">
        <f t="shared" si="442"/>
        <v>2.42492487177316-507.091580245127i</v>
      </c>
      <c r="G1543" t="str">
        <f t="shared" si="443"/>
        <v>0.99999997808107-0.000148050430151055i</v>
      </c>
      <c r="H1543" t="str">
        <f t="shared" si="444"/>
        <v>1081.73094838654+61.9990942926884i</v>
      </c>
      <c r="I1543" t="str">
        <f t="shared" si="445"/>
        <v>96.0912662424114-1547.02063804052i</v>
      </c>
      <c r="K1543" t="str">
        <f t="shared" si="446"/>
        <v>0.0110570094869963-0.000855804928896823i</v>
      </c>
      <c r="L1543" t="str">
        <f t="shared" si="447"/>
        <v>0.00015-0.958078732884568i</v>
      </c>
      <c r="M1543" t="str">
        <f t="shared" si="448"/>
        <v>0.0004-0.169072717567865i</v>
      </c>
      <c r="N1543">
        <f t="shared" si="449"/>
        <v>89.333056797277152</v>
      </c>
      <c r="O1543">
        <f t="shared" si="450"/>
        <v>39.785671823736656</v>
      </c>
      <c r="P1543" s="3">
        <f t="shared" si="451"/>
        <v>39.785671823736656</v>
      </c>
      <c r="Q1543" s="3">
        <f t="shared" si="452"/>
        <v>-90.666943202722848</v>
      </c>
      <c r="R1543">
        <f t="shared" si="453"/>
        <v>89.333056797277152</v>
      </c>
      <c r="S1543">
        <f t="shared" si="454"/>
        <v>0.29453697877370671</v>
      </c>
      <c r="T1543">
        <f t="shared" si="437"/>
        <v>39.785671823736656</v>
      </c>
    </row>
    <row r="1544" spans="1:20" x14ac:dyDescent="0.25">
      <c r="A1544">
        <f t="shared" si="438"/>
        <v>1857.6628130383376</v>
      </c>
      <c r="B1544">
        <f t="shared" si="455"/>
        <v>295.65621929304683</v>
      </c>
      <c r="C1544" t="str">
        <f t="shared" si="439"/>
        <v>-1.1355694065418-97.1858877256278i</v>
      </c>
      <c r="D1544" t="str">
        <f t="shared" si="440"/>
        <v>3.47812442565213-53.832495805139i</v>
      </c>
      <c r="E1544" t="str">
        <f t="shared" si="441"/>
        <v>162.464721467849+0.216589377882967i</v>
      </c>
      <c r="F1544" t="str">
        <f t="shared" si="442"/>
        <v>2.42492487136844-505.171929646141i</v>
      </c>
      <c r="G1544" t="str">
        <f t="shared" si="443"/>
        <v>0.999999977914169-0.000148613021760825i</v>
      </c>
      <c r="H1544" t="str">
        <f t="shared" si="444"/>
        <v>1081.75443791788+62.2349237067658i</v>
      </c>
      <c r="I1544" t="str">
        <f t="shared" si="445"/>
        <v>96.0917592521447-1541.19447869249i</v>
      </c>
      <c r="K1544" t="str">
        <f t="shared" si="446"/>
        <v>0.011056495049669-0.000859015958120832i</v>
      </c>
      <c r="L1544" t="str">
        <f t="shared" si="447"/>
        <v>0.00015-0.954451815983832i</v>
      </c>
      <c r="M1544" t="str">
        <f t="shared" si="448"/>
        <v>0.0004-0.168432673408911i</v>
      </c>
      <c r="N1544">
        <f t="shared" si="449"/>
        <v>89.33055739757684</v>
      </c>
      <c r="O1544">
        <f t="shared" si="450"/>
        <v>39.752657011998231</v>
      </c>
      <c r="P1544" s="3">
        <f t="shared" si="451"/>
        <v>39.752657011998231</v>
      </c>
      <c r="Q1544" s="3">
        <f t="shared" si="452"/>
        <v>-90.66944260242316</v>
      </c>
      <c r="R1544">
        <f t="shared" si="453"/>
        <v>89.33055739757684</v>
      </c>
      <c r="S1544">
        <f t="shared" si="454"/>
        <v>0.29565621929304681</v>
      </c>
      <c r="T1544">
        <f t="shared" si="437"/>
        <v>39.752657011998231</v>
      </c>
    </row>
    <row r="1545" spans="1:20" x14ac:dyDescent="0.25">
      <c r="A1545">
        <f t="shared" si="438"/>
        <v>1864.7219317278832</v>
      </c>
      <c r="B1545">
        <f t="shared" si="455"/>
        <v>296.77971292636039</v>
      </c>
      <c r="C1545" t="str">
        <f t="shared" si="439"/>
        <v>-1.13550007199646-96.8171325890138i</v>
      </c>
      <c r="D1545" t="str">
        <f t="shared" si="440"/>
        <v>3.4781244212788-53.6287174409866i</v>
      </c>
      <c r="E1545" t="str">
        <f t="shared" si="441"/>
        <v>162.464685218801+0.217417495902887i</v>
      </c>
      <c r="F1545" t="str">
        <f t="shared" si="442"/>
        <v>2.42492487096065-503.259546114962i</v>
      </c>
      <c r="G1545" t="str">
        <f t="shared" si="443"/>
        <v>0.999999977745998-0.000149177751218429i</v>
      </c>
      <c r="H1545" t="str">
        <f t="shared" si="444"/>
        <v>1081.77810696196+62.4716519284844i</v>
      </c>
      <c r="I1545" t="str">
        <f t="shared" si="445"/>
        <v>96.092256007866-1535.39049084785i</v>
      </c>
      <c r="K1545" t="str">
        <f t="shared" si="446"/>
        <v>0.0110559767448951-0.000862238723719255i</v>
      </c>
      <c r="L1545" t="str">
        <f t="shared" si="447"/>
        <v>0.00015-0.950838629192893i</v>
      </c>
      <c r="M1545" t="str">
        <f t="shared" si="448"/>
        <v>0.0004-0.167795052210511i</v>
      </c>
      <c r="N1545">
        <f t="shared" si="449"/>
        <v>89.328048897617322</v>
      </c>
      <c r="O1545">
        <f t="shared" si="450"/>
        <v>39.71964166566687</v>
      </c>
      <c r="P1545" s="3">
        <f t="shared" si="451"/>
        <v>39.71964166566687</v>
      </c>
      <c r="Q1545" s="3">
        <f t="shared" si="452"/>
        <v>-90.671951102382678</v>
      </c>
      <c r="R1545">
        <f t="shared" si="453"/>
        <v>89.328048897617322</v>
      </c>
      <c r="S1545">
        <f t="shared" si="454"/>
        <v>0.29677971292636041</v>
      </c>
      <c r="T1545">
        <f t="shared" si="437"/>
        <v>39.71964166566687</v>
      </c>
    </row>
    <row r="1546" spans="1:20" x14ac:dyDescent="0.25">
      <c r="A1546">
        <f t="shared" si="438"/>
        <v>1871.8078750684492</v>
      </c>
      <c r="B1546">
        <f t="shared" si="455"/>
        <v>297.90747583548057</v>
      </c>
      <c r="C1546" t="str">
        <f t="shared" si="439"/>
        <v>-1.13543021637358-96.4497702840789i</v>
      </c>
      <c r="D1546" t="str">
        <f t="shared" si="440"/>
        <v>3.47812441687216-53.4257105439388i</v>
      </c>
      <c r="E1546" t="str">
        <f t="shared" si="441"/>
        <v>162.464648700088+0.218248818370184i</v>
      </c>
      <c r="F1546" t="str">
        <f t="shared" si="442"/>
        <v>2.42492487054973-501.354402141308i</v>
      </c>
      <c r="G1546" t="str">
        <f t="shared" si="443"/>
        <v>0.999999977576546-0.000149744626647684i</v>
      </c>
      <c r="H1546" t="str">
        <f t="shared" si="444"/>
        <v>1081.80195689567+62.7092824035389i</v>
      </c>
      <c r="I1546" t="str">
        <f t="shared" si="445"/>
        <v>96.0927565379786-1529.60859102465i</v>
      </c>
      <c r="K1546" t="str">
        <f t="shared" si="446"/>
        <v>0.0110554545439785-0.000865473265038603i</v>
      </c>
      <c r="L1546" t="str">
        <f t="shared" si="447"/>
        <v>0.00015-0.94723912053486i</v>
      </c>
      <c r="M1546" t="str">
        <f t="shared" si="448"/>
        <v>0.0004-0.16715984480027i</v>
      </c>
      <c r="N1546">
        <f t="shared" si="449"/>
        <v>89.325531267311092</v>
      </c>
      <c r="O1546">
        <f t="shared" si="450"/>
        <v>39.686625780761446</v>
      </c>
      <c r="P1546" s="3">
        <f t="shared" si="451"/>
        <v>39.686625780761446</v>
      </c>
      <c r="Q1546" s="3">
        <f t="shared" si="452"/>
        <v>-90.674468732688908</v>
      </c>
      <c r="R1546">
        <f t="shared" si="453"/>
        <v>89.325531267311092</v>
      </c>
      <c r="S1546">
        <f t="shared" si="454"/>
        <v>0.29790747583548055</v>
      </c>
      <c r="T1546">
        <f t="shared" si="437"/>
        <v>39.686625780761446</v>
      </c>
    </row>
    <row r="1547" spans="1:20" x14ac:dyDescent="0.25">
      <c r="A1547">
        <f t="shared" si="438"/>
        <v>1878.9207449937094</v>
      </c>
      <c r="B1547">
        <f t="shared" si="455"/>
        <v>299.03952424365542</v>
      </c>
      <c r="C1547" t="str">
        <f t="shared" si="439"/>
        <v>-1.13535983580928-96.0837955271524i</v>
      </c>
      <c r="D1547" t="str">
        <f t="shared" si="440"/>
        <v>3.47812441243197-53.2234721936735i</v>
      </c>
      <c r="E1547" t="str">
        <f t="shared" si="441"/>
        <v>162.464611909754+0.219083358111137i</v>
      </c>
      <c r="F1547" t="str">
        <f t="shared" si="442"/>
        <v>2.42492487013569-499.456470319047i</v>
      </c>
      <c r="G1547" t="str">
        <f t="shared" si="443"/>
        <v>0.999999977405804-0.000150313656203281i</v>
      </c>
      <c r="H1547" t="str">
        <f t="shared" si="444"/>
        <v>1081.82598910655+62.9478185910561i</v>
      </c>
      <c r="I1547" t="str">
        <f t="shared" si="445"/>
        <v>96.0932608710956-1523.84869605883i</v>
      </c>
      <c r="K1547" t="str">
        <f t="shared" si="446"/>
        <v>0.0110549284180163-0.00086871962151624i</v>
      </c>
      <c r="L1547" t="str">
        <f t="shared" si="447"/>
        <v>0.00015-0.943653238229594i</v>
      </c>
      <c r="M1547" t="str">
        <f t="shared" si="448"/>
        <v>0.0004-0.166527042040516i</v>
      </c>
      <c r="N1547">
        <f t="shared" si="449"/>
        <v>89.323004476506782</v>
      </c>
      <c r="O1547">
        <f t="shared" si="450"/>
        <v>39.653609353272273</v>
      </c>
      <c r="P1547" s="3">
        <f t="shared" si="451"/>
        <v>39.653609353272273</v>
      </c>
      <c r="Q1547" s="3">
        <f t="shared" si="452"/>
        <v>-90.676995523493218</v>
      </c>
      <c r="R1547">
        <f t="shared" si="453"/>
        <v>89.323004476506782</v>
      </c>
      <c r="S1547">
        <f t="shared" si="454"/>
        <v>0.29903952424365543</v>
      </c>
      <c r="T1547">
        <f t="shared" si="437"/>
        <v>39.653609353272273</v>
      </c>
    </row>
    <row r="1548" spans="1:20" x14ac:dyDescent="0.25">
      <c r="A1548">
        <f t="shared" si="438"/>
        <v>1886.0606438246857</v>
      </c>
      <c r="B1548">
        <f t="shared" si="455"/>
        <v>300.17587443578134</v>
      </c>
      <c r="C1548" t="str">
        <f t="shared" si="439"/>
        <v>-1.13528892641203-95.719203054531i</v>
      </c>
      <c r="D1548" t="str">
        <f t="shared" si="440"/>
        <v>3.47812440795796-53.021999480924i</v>
      </c>
      <c r="E1548" t="str">
        <f t="shared" si="441"/>
        <v>162.464574845828+0.219921128007858i</v>
      </c>
      <c r="F1548" t="str">
        <f t="shared" si="442"/>
        <v>2.4249248697185-497.565723345791i</v>
      </c>
      <c r="G1548" t="str">
        <f t="shared" si="443"/>
        <v>0.999999977233762-0.000150884848070895i</v>
      </c>
      <c r="H1548" t="str">
        <f t="shared" si="444"/>
        <v>1081.85020499285+63.187263963656i</v>
      </c>
      <c r="I1548" t="str">
        <f t="shared" si="445"/>
        <v>96.0937690360481-1518.11072310296i</v>
      </c>
      <c r="K1548" t="str">
        <f t="shared" si="446"/>
        <v>0.0110543983378968-0.000871977832680078i</v>
      </c>
      <c r="L1548" t="str">
        <f t="shared" si="447"/>
        <v>0.00015-0.940080930692961i</v>
      </c>
      <c r="M1548" t="str">
        <f t="shared" si="448"/>
        <v>0.0004-0.165896634828169i</v>
      </c>
      <c r="N1548">
        <f t="shared" si="449"/>
        <v>89.320468494989228</v>
      </c>
      <c r="O1548">
        <f t="shared" si="450"/>
        <v>39.620592379160236</v>
      </c>
      <c r="P1548" s="3">
        <f t="shared" si="451"/>
        <v>39.620592379160236</v>
      </c>
      <c r="Q1548" s="3">
        <f t="shared" si="452"/>
        <v>-90.679531505010772</v>
      </c>
      <c r="R1548">
        <f t="shared" si="453"/>
        <v>89.320468494989228</v>
      </c>
      <c r="S1548">
        <f t="shared" si="454"/>
        <v>0.30017587443578136</v>
      </c>
      <c r="T1548">
        <f t="shared" si="437"/>
        <v>39.620592379160236</v>
      </c>
    </row>
    <row r="1549" spans="1:20" x14ac:dyDescent="0.25">
      <c r="A1549">
        <f t="shared" si="438"/>
        <v>1893.2276742712195</v>
      </c>
      <c r="B1549">
        <f t="shared" si="455"/>
        <v>301.3165427586373</v>
      </c>
      <c r="C1549" t="str">
        <f t="shared" si="439"/>
        <v>-1.13521748426204-95.3559876224083i</v>
      </c>
      <c r="D1549" t="str">
        <f t="shared" si="440"/>
        <v>3.4781244034499-52.821289507438i</v>
      </c>
      <c r="E1549" t="str">
        <f t="shared" si="441"/>
        <v>162.464537506325+0.220762140999043i</v>
      </c>
      <c r="F1549" t="str">
        <f t="shared" si="442"/>
        <v>2.42492486929814-495.682134022511i</v>
      </c>
      <c r="G1549" t="str">
        <f t="shared" si="443"/>
        <v>0.99999997706041-0.000151458210467309i</v>
      </c>
      <c r="H1549" t="str">
        <f t="shared" si="444"/>
        <v>1081.87460596363+63.4276220075046i</v>
      </c>
      <c r="I1549" t="str">
        <f t="shared" si="445"/>
        <v>96.0942810618846-1512.39458962512i</v>
      </c>
      <c r="K1549" t="str">
        <f t="shared" si="446"/>
        <v>0.0110538642742984-0.000875247938148282i</v>
      </c>
      <c r="L1549" t="str">
        <f t="shared" si="447"/>
        <v>0.00015-0.936522146536119i</v>
      </c>
      <c r="M1549" t="str">
        <f t="shared" si="448"/>
        <v>0.0004-0.16526861409461i</v>
      </c>
      <c r="N1549">
        <f t="shared" si="449"/>
        <v>89.317923292480074</v>
      </c>
      <c r="O1549">
        <f t="shared" si="450"/>
        <v>39.587574854356959</v>
      </c>
      <c r="P1549" s="3">
        <f t="shared" si="451"/>
        <v>39.587574854356959</v>
      </c>
      <c r="Q1549" s="3">
        <f t="shared" si="452"/>
        <v>-90.682076707519926</v>
      </c>
      <c r="R1549">
        <f t="shared" si="453"/>
        <v>89.317923292480074</v>
      </c>
      <c r="S1549">
        <f t="shared" si="454"/>
        <v>0.30131654275863728</v>
      </c>
      <c r="T1549">
        <f t="shared" si="437"/>
        <v>39.587574854356959</v>
      </c>
    </row>
    <row r="1550" spans="1:20" x14ac:dyDescent="0.25">
      <c r="A1550">
        <f t="shared" si="438"/>
        <v>1900.4219394334502</v>
      </c>
      <c r="B1550">
        <f t="shared" si="455"/>
        <v>302.46154562112014</v>
      </c>
      <c r="C1550" t="str">
        <f t="shared" si="439"/>
        <v>-1.13514550541161-94.9941440067984i</v>
      </c>
      <c r="D1550" t="str">
        <f t="shared" si="440"/>
        <v>3.47812439890751-52.6213393859349i</v>
      </c>
      <c r="E1550" t="str">
        <f t="shared" si="441"/>
        <v>162.464499889249+0.221606410079468i</v>
      </c>
      <c r="F1550" t="str">
        <f t="shared" si="442"/>
        <v>2.42492486887457-493.805675253141i</v>
      </c>
      <c r="G1550" t="str">
        <f t="shared" si="443"/>
        <v>0.999999976885738-0.000152033751640528i</v>
      </c>
      <c r="H1550" t="str">
        <f t="shared" si="444"/>
        <v>1081.89919343882+63.6688962223695i</v>
      </c>
      <c r="I1550" t="str">
        <f t="shared" si="445"/>
        <v>96.0947969778722-1506.70021340762i</v>
      </c>
      <c r="K1550" t="str">
        <f t="shared" si="446"/>
        <v>0.0110533261976881-0.000878529977628944i</v>
      </c>
      <c r="L1550" t="str">
        <f t="shared" si="447"/>
        <v>0.00015-0.932976834564771i</v>
      </c>
      <c r="M1550" t="str">
        <f t="shared" si="448"/>
        <v>0.0004-0.164642970805548i</v>
      </c>
      <c r="N1550">
        <f t="shared" si="449"/>
        <v>89.315368838637852</v>
      </c>
      <c r="O1550">
        <f t="shared" si="450"/>
        <v>39.554556774764542</v>
      </c>
      <c r="P1550" s="3">
        <f t="shared" si="451"/>
        <v>39.554556774764542</v>
      </c>
      <c r="Q1550" s="3">
        <f t="shared" si="452"/>
        <v>-90.684631161362148</v>
      </c>
      <c r="R1550">
        <f t="shared" si="453"/>
        <v>89.315368838637852</v>
      </c>
      <c r="S1550">
        <f t="shared" si="454"/>
        <v>0.30246154562112015</v>
      </c>
      <c r="T1550">
        <f t="shared" si="437"/>
        <v>39.554556774764542</v>
      </c>
    </row>
    <row r="1551" spans="1:20" x14ac:dyDescent="0.25">
      <c r="A1551">
        <f t="shared" si="438"/>
        <v>1907.6435428032974</v>
      </c>
      <c r="B1551">
        <f t="shared" si="455"/>
        <v>303.61089949448041</v>
      </c>
      <c r="C1551" t="str">
        <f t="shared" si="439"/>
        <v>-1.13507298588407-94.6336670034579i</v>
      </c>
      <c r="D1551" t="str">
        <f t="shared" si="440"/>
        <v>3.47812439433052-52.4221462400649i</v>
      </c>
      <c r="E1551" t="str">
        <f t="shared" si="441"/>
        <v>162.464461992586+0.222453948301436i</v>
      </c>
      <c r="F1551" t="str">
        <f t="shared" si="442"/>
        <v>2.42492486844778-491.936320044191i</v>
      </c>
      <c r="G1551" t="str">
        <f t="shared" si="443"/>
        <v>0.999999976709736-0.000152611479869902i</v>
      </c>
      <c r="H1551" t="str">
        <f t="shared" si="444"/>
        <v>1081.92396884936+63.911090121675i</v>
      </c>
      <c r="I1551" t="str">
        <f t="shared" si="445"/>
        <v>96.0953168134981-1501.02751254597i</v>
      </c>
      <c r="K1551" t="str">
        <f t="shared" si="446"/>
        <v>0.01105278407832-0.000881823990919749i</v>
      </c>
      <c r="L1551" t="str">
        <f t="shared" si="447"/>
        <v>0.00015-0.929444943778417i</v>
      </c>
      <c r="M1551" t="str">
        <f t="shared" si="448"/>
        <v>0.0004-0.164019695960897i</v>
      </c>
      <c r="N1551">
        <f t="shared" si="449"/>
        <v>89.312805103058707</v>
      </c>
      <c r="O1551">
        <f t="shared" si="450"/>
        <v>39.521538136255096</v>
      </c>
      <c r="P1551" s="3">
        <f t="shared" si="451"/>
        <v>39.521538136255096</v>
      </c>
      <c r="Q1551" s="3">
        <f t="shared" si="452"/>
        <v>-90.687194896941293</v>
      </c>
      <c r="R1551">
        <f t="shared" si="453"/>
        <v>89.312805103058707</v>
      </c>
      <c r="S1551">
        <f t="shared" si="454"/>
        <v>0.30361089949448039</v>
      </c>
      <c r="T1551">
        <f t="shared" si="437"/>
        <v>39.521538136255096</v>
      </c>
    </row>
    <row r="1552" spans="1:20" x14ac:dyDescent="0.25">
      <c r="A1552">
        <f t="shared" si="438"/>
        <v>1914.8925882659501</v>
      </c>
      <c r="B1552">
        <f t="shared" si="455"/>
        <v>304.76462091255945</v>
      </c>
      <c r="C1552" t="str">
        <f t="shared" si="439"/>
        <v>-1.13499992167475-94.2745514278171i</v>
      </c>
      <c r="D1552" t="str">
        <f t="shared" si="440"/>
        <v>3.47812438971869-52.2237072043682i</v>
      </c>
      <c r="E1552" t="str">
        <f t="shared" si="441"/>
        <v>162.464423814312+0.223304768773877i</v>
      </c>
      <c r="F1552" t="str">
        <f t="shared" si="442"/>
        <v>2.42492486801774-490.074041504362i</v>
      </c>
      <c r="G1552" t="str">
        <f t="shared" si="443"/>
        <v>0.999999976532393-0.00015319140346624i</v>
      </c>
      <c r="H1552" t="str">
        <f t="shared" si="444"/>
        <v>1081.94893363722+64.154207232561i</v>
      </c>
      <c r="I1552" t="str">
        <f t="shared" si="445"/>
        <v>96.0958405984758-1495.37640544755i</v>
      </c>
      <c r="K1552" t="str">
        <f t="shared" si="446"/>
        <v>0.0110522378862339-0.000885130017907682i</v>
      </c>
      <c r="L1552" t="str">
        <f t="shared" si="447"/>
        <v>0.00015-0.925926423369609i</v>
      </c>
      <c r="M1552" t="str">
        <f t="shared" si="448"/>
        <v>0.0004-0.163398780594637i</v>
      </c>
      <c r="N1552">
        <f t="shared" si="449"/>
        <v>89.310232055276117</v>
      </c>
      <c r="O1552">
        <f t="shared" si="450"/>
        <v>39.488518934671049</v>
      </c>
      <c r="P1552" s="3">
        <f t="shared" si="451"/>
        <v>39.488518934671049</v>
      </c>
      <c r="Q1552" s="3">
        <f t="shared" si="452"/>
        <v>-90.689767944723883</v>
      </c>
      <c r="R1552">
        <f t="shared" si="453"/>
        <v>89.310232055276117</v>
      </c>
      <c r="S1552">
        <f t="shared" si="454"/>
        <v>0.30476462091255946</v>
      </c>
      <c r="T1552">
        <f t="shared" si="437"/>
        <v>39.488518934671049</v>
      </c>
    </row>
    <row r="1553" spans="1:20" x14ac:dyDescent="0.25">
      <c r="A1553">
        <f t="shared" si="438"/>
        <v>1922.1691801013608</v>
      </c>
      <c r="B1553">
        <f t="shared" si="455"/>
        <v>305.92272647202719</v>
      </c>
      <c r="C1553" t="str">
        <f t="shared" si="439"/>
        <v>-1.13492630874977-93.9167921149005i</v>
      </c>
      <c r="D1553" t="str">
        <f t="shared" si="440"/>
        <v>3.47812438507174-52.0260194242322i</v>
      </c>
      <c r="E1553" t="str">
        <f t="shared" si="441"/>
        <v>162.464385352389+0.224158884663243i</v>
      </c>
      <c r="F1553" t="str">
        <f t="shared" si="442"/>
        <v>2.42492486758443-488.218812844148i</v>
      </c>
      <c r="G1553" t="str">
        <f t="shared" si="443"/>
        <v>0.999999976353701-0.000153773530771934i</v>
      </c>
      <c r="H1553" t="str">
        <f t="shared" si="444"/>
        <v>1081.97408925555+64.398251095934i</v>
      </c>
      <c r="I1553" t="str">
        <f t="shared" si="445"/>
        <v>96.0963683627376-1489.74681083052i</v>
      </c>
      <c r="K1553" t="str">
        <f t="shared" si="446"/>
        <v>0.0110516875912539-0.000888448098568631i</v>
      </c>
      <c r="L1553" t="str">
        <f t="shared" si="447"/>
        <v>0.00015-0.922421222723262i</v>
      </c>
      <c r="M1553" t="str">
        <f t="shared" si="448"/>
        <v>0.0004-0.162780215774694i</v>
      </c>
      <c r="N1553">
        <f t="shared" si="449"/>
        <v>89.307649664761854</v>
      </c>
      <c r="O1553">
        <f t="shared" si="450"/>
        <v>39.455499165824499</v>
      </c>
      <c r="P1553" s="3">
        <f t="shared" si="451"/>
        <v>39.455499165824499</v>
      </c>
      <c r="Q1553" s="3">
        <f t="shared" si="452"/>
        <v>-90.692350335238146</v>
      </c>
      <c r="R1553">
        <f t="shared" si="453"/>
        <v>89.307649664761854</v>
      </c>
      <c r="S1553">
        <f t="shared" si="454"/>
        <v>0.30592272647202717</v>
      </c>
      <c r="T1553">
        <f t="shared" si="437"/>
        <v>39.455499165824499</v>
      </c>
    </row>
    <row r="1554" spans="1:20" x14ac:dyDescent="0.25">
      <c r="A1554">
        <f t="shared" si="438"/>
        <v>1929.4734229857461</v>
      </c>
      <c r="B1554">
        <f t="shared" si="455"/>
        <v>307.08523283262093</v>
      </c>
      <c r="C1554" t="str">
        <f t="shared" si="439"/>
        <v>-1.13485214304635-93.5603839192544i</v>
      </c>
      <c r="D1554" t="str">
        <f t="shared" si="440"/>
        <v>3.4781243803894-51.8290800558519i</v>
      </c>
      <c r="E1554" t="str">
        <f t="shared" si="441"/>
        <v>162.464346604762+0.225016309194071i</v>
      </c>
      <c r="F1554" t="str">
        <f t="shared" si="442"/>
        <v>2.42492486714781-486.370607375463i</v>
      </c>
      <c r="G1554" t="str">
        <f t="shared" si="443"/>
        <v>0.999999976173647-0.000154357870161075i</v>
      </c>
      <c r="H1554" t="str">
        <f t="shared" si="444"/>
        <v>1081.99943716869+64.6432252665279i</v>
      </c>
      <c r="I1554" t="str">
        <f t="shared" si="445"/>
        <v>96.0969001364443-1484.13864772262i</v>
      </c>
      <c r="K1554" t="str">
        <f t="shared" si="446"/>
        <v>0.011051133162987-0.000891778272967103i</v>
      </c>
      <c r="L1554" t="str">
        <f t="shared" si="447"/>
        <v>0.00015-0.918929291415884i</v>
      </c>
      <c r="M1554" t="str">
        <f t="shared" si="448"/>
        <v>0.0004-0.162163992602803i</v>
      </c>
      <c r="N1554">
        <f t="shared" si="449"/>
        <v>89.305057900926002</v>
      </c>
      <c r="O1554">
        <f t="shared" si="450"/>
        <v>39.422478825497166</v>
      </c>
      <c r="P1554" s="3">
        <f t="shared" si="451"/>
        <v>39.422478825497166</v>
      </c>
      <c r="Q1554" s="3">
        <f t="shared" si="452"/>
        <v>-90.694942099073998</v>
      </c>
      <c r="R1554">
        <f t="shared" si="453"/>
        <v>89.305057900926002</v>
      </c>
      <c r="S1554">
        <f t="shared" si="454"/>
        <v>0.30708523283262096</v>
      </c>
      <c r="T1554">
        <f t="shared" si="437"/>
        <v>39.422478825497166</v>
      </c>
    </row>
    <row r="1555" spans="1:20" x14ac:dyDescent="0.25">
      <c r="A1555">
        <f t="shared" si="438"/>
        <v>1936.8054219930918</v>
      </c>
      <c r="B1555">
        <f t="shared" si="455"/>
        <v>308.25215671738488</v>
      </c>
      <c r="C1555" t="str">
        <f t="shared" si="439"/>
        <v>-1.13477742047256-93.205321714874i</v>
      </c>
      <c r="D1555" t="str">
        <f t="shared" si="440"/>
        <v>3.47812437567142-51.6328862661887i</v>
      </c>
      <c r="E1555" t="str">
        <f t="shared" si="441"/>
        <v>162.464307569365+0.225877055648726i</v>
      </c>
      <c r="F1555" t="str">
        <f t="shared" si="442"/>
        <v>2.42492486670787-484.529398511254i</v>
      </c>
      <c r="G1555" t="str">
        <f t="shared" si="443"/>
        <v>0.999999975992223-0.000154944430039576i</v>
      </c>
      <c r="H1555" t="str">
        <f t="shared" si="444"/>
        <v>1082.02497885234+64.8891333129598i</v>
      </c>
      <c r="I1555" t="str">
        <f t="shared" si="445"/>
        <v>96.0974359499854-1478.55183546004i</v>
      </c>
      <c r="K1555" t="str">
        <f t="shared" si="446"/>
        <v>0.0110505745708214-0.000895120581255814i</v>
      </c>
      <c r="L1555" t="str">
        <f t="shared" si="447"/>
        <v>0.00015-0.91545057921487i</v>
      </c>
      <c r="M1555" t="str">
        <f t="shared" si="448"/>
        <v>0.0004-0.161550102214388i</v>
      </c>
      <c r="N1555">
        <f t="shared" si="449"/>
        <v>89.302456733117438</v>
      </c>
      <c r="O1555">
        <f t="shared" si="450"/>
        <v>39.389457909440281</v>
      </c>
      <c r="P1555" s="3">
        <f t="shared" si="451"/>
        <v>39.389457909440281</v>
      </c>
      <c r="Q1555" s="3">
        <f t="shared" si="452"/>
        <v>-90.697543266882562</v>
      </c>
      <c r="R1555">
        <f t="shared" si="453"/>
        <v>89.302456733117438</v>
      </c>
      <c r="S1555">
        <f t="shared" si="454"/>
        <v>0.30825215671738487</v>
      </c>
      <c r="T1555">
        <f t="shared" si="437"/>
        <v>39.389457909440281</v>
      </c>
    </row>
    <row r="1556" spans="1:20" x14ac:dyDescent="0.25">
      <c r="A1556">
        <f t="shared" si="438"/>
        <v>1944.1652825966657</v>
      </c>
      <c r="B1556">
        <f t="shared" si="455"/>
        <v>309.42351491291095</v>
      </c>
      <c r="C1556" t="str">
        <f t="shared" si="439"/>
        <v>-1.13470213690696-92.8516003951271i</v>
      </c>
      <c r="D1556" t="str">
        <f t="shared" si="440"/>
        <v>3.4781243709175-51.4374352329285i</v>
      </c>
      <c r="E1556" t="str">
        <f t="shared" si="441"/>
        <v>162.464268244117+0.226741137368049i</v>
      </c>
      <c r="F1556" t="str">
        <f t="shared" si="442"/>
        <v>2.42492486626458-482.695159765108i</v>
      </c>
      <c r="G1556" t="str">
        <f t="shared" si="443"/>
        <v>0.999999975809417-0.000155533218845294i</v>
      </c>
      <c r="H1556" t="str">
        <f t="shared" si="444"/>
        <v>1082.0507157936+65.1359788177854i</v>
      </c>
      <c r="I1556" t="str">
        <f t="shared" si="445"/>
        <v>96.0979758339767-1472.98629368623i</v>
      </c>
      <c r="K1556" t="str">
        <f t="shared" si="446"/>
        <v>0.0110500117839252-0.000898475063675342i</v>
      </c>
      <c r="L1556" t="str">
        <f t="shared" si="447"/>
        <v>0.00015-0.911985036077771i</v>
      </c>
      <c r="M1556" t="str">
        <f t="shared" si="448"/>
        <v>0.0004-0.16093853577843i</v>
      </c>
      <c r="N1556">
        <f t="shared" si="449"/>
        <v>89.299846130624189</v>
      </c>
      <c r="O1556">
        <f t="shared" si="450"/>
        <v>39.356436413374105</v>
      </c>
      <c r="P1556" s="3">
        <f t="shared" si="451"/>
        <v>39.356436413374105</v>
      </c>
      <c r="Q1556" s="3">
        <f t="shared" si="452"/>
        <v>-90.700153869375811</v>
      </c>
      <c r="R1556">
        <f t="shared" si="453"/>
        <v>89.299846130624189</v>
      </c>
      <c r="S1556">
        <f t="shared" si="454"/>
        <v>0.30942351491291092</v>
      </c>
      <c r="T1556">
        <f t="shared" si="437"/>
        <v>39.356436413374105</v>
      </c>
    </row>
    <row r="1557" spans="1:20" x14ac:dyDescent="0.25">
      <c r="A1557">
        <f t="shared" si="438"/>
        <v>1951.553110670533</v>
      </c>
      <c r="B1557">
        <f t="shared" si="455"/>
        <v>310.59932426957999</v>
      </c>
      <c r="C1557" t="str">
        <f t="shared" si="439"/>
        <v>-1.13462628819868-92.4992148726834i</v>
      </c>
      <c r="D1557" t="str">
        <f t="shared" si="440"/>
        <v>3.47812436612741-51.2427241444433i</v>
      </c>
      <c r="E1557" t="str">
        <f t="shared" si="441"/>
        <v>162.464228626921+0.227608567751384i</v>
      </c>
      <c r="F1557" t="str">
        <f t="shared" si="442"/>
        <v>2.42492486581791-480.867864750891i</v>
      </c>
      <c r="G1557" t="str">
        <f t="shared" si="443"/>
        <v>0.999999975625219-0.000156124245048149i</v>
      </c>
      <c r="H1557" t="str">
        <f t="shared" si="444"/>
        <v>1082.07664949108+65.3837653775577i</v>
      </c>
      <c r="I1557" t="str">
        <f t="shared" si="445"/>
        <v>96.0985198192676-1467.44194235077i</v>
      </c>
      <c r="K1557" t="str">
        <f t="shared" si="446"/>
        <v>0.0110494447712449-0.000901841760553758i</v>
      </c>
      <c r="L1557" t="str">
        <f t="shared" si="447"/>
        <v>0.00015-0.908532612151596i</v>
      </c>
      <c r="M1557" t="str">
        <f t="shared" si="448"/>
        <v>0.0004-0.16032928449734i</v>
      </c>
      <c r="N1557">
        <f t="shared" si="449"/>
        <v>89.297226062673715</v>
      </c>
      <c r="O1557">
        <f t="shared" si="450"/>
        <v>39.323414332987994</v>
      </c>
      <c r="P1557" s="3">
        <f t="shared" si="451"/>
        <v>39.323414332987994</v>
      </c>
      <c r="Q1557" s="3">
        <f t="shared" si="452"/>
        <v>-90.702773937326285</v>
      </c>
      <c r="R1557">
        <f t="shared" si="453"/>
        <v>89.297226062673715</v>
      </c>
      <c r="S1557">
        <f t="shared" si="454"/>
        <v>0.31059932426957998</v>
      </c>
      <c r="T1557">
        <f t="shared" si="437"/>
        <v>39.323414332987994</v>
      </c>
    </row>
    <row r="1558" spans="1:20" x14ac:dyDescent="0.25">
      <c r="A1558">
        <f t="shared" si="438"/>
        <v>1958.9690124910808</v>
      </c>
      <c r="B1558">
        <f t="shared" si="455"/>
        <v>311.77960170180438</v>
      </c>
      <c r="C1558" t="str">
        <f t="shared" si="439"/>
        <v>-1.1345498701669-92.14816007944i</v>
      </c>
      <c r="D1558" t="str">
        <f t="shared" si="440"/>
        <v>3.47812436130081-51.048750199748i</v>
      </c>
      <c r="E1558" t="str">
        <f t="shared" si="441"/>
        <v>162.464188715669+0.228479360257307i</v>
      </c>
      <c r="F1558" t="str">
        <f t="shared" si="442"/>
        <v>2.42492486536785-479.047487182345i</v>
      </c>
      <c r="G1558" t="str">
        <f t="shared" si="443"/>
        <v>0.999999975439619-0.000156717517150244i</v>
      </c>
      <c r="H1558" t="str">
        <f t="shared" si="444"/>
        <v>1082.10278145498+65.6324966028837i</v>
      </c>
      <c r="I1558" t="str">
        <f t="shared" si="445"/>
        <v>96.0990679369375-1461.91870170819i</v>
      </c>
      <c r="K1558" t="str">
        <f t="shared" si="446"/>
        <v>0.0110488735015039-0.000905220712306232i</v>
      </c>
      <c r="L1558" t="str">
        <f t="shared" si="447"/>
        <v>0.00015-0.905093257772061i</v>
      </c>
      <c r="M1558" t="str">
        <f t="shared" si="448"/>
        <v>0.0004-0.159722339606835i</v>
      </c>
      <c r="N1558">
        <f t="shared" si="449"/>
        <v>89.294596498433563</v>
      </c>
      <c r="O1558">
        <f t="shared" si="450"/>
        <v>39.290391663940028</v>
      </c>
      <c r="P1558" s="3">
        <f t="shared" si="451"/>
        <v>39.290391663940028</v>
      </c>
      <c r="Q1558" s="3">
        <f t="shared" si="452"/>
        <v>-90.705403501566437</v>
      </c>
      <c r="R1558">
        <f t="shared" si="453"/>
        <v>89.294596498433563</v>
      </c>
      <c r="S1558">
        <f t="shared" si="454"/>
        <v>0.31177960170180435</v>
      </c>
      <c r="T1558">
        <f t="shared" si="437"/>
        <v>39.290391663940028</v>
      </c>
    </row>
    <row r="1559" spans="1:20" x14ac:dyDescent="0.25">
      <c r="A1559">
        <f t="shared" si="438"/>
        <v>1966.413094738547</v>
      </c>
      <c r="B1559">
        <f t="shared" si="455"/>
        <v>312.96436418827125</v>
      </c>
      <c r="C1559" t="str">
        <f t="shared" si="439"/>
        <v>-1.13447287860095-91.7984309664487i</v>
      </c>
      <c r="D1559" t="str">
        <f t="shared" si="440"/>
        <v>3.47812435643748-50.8555106084626i</v>
      </c>
      <c r="E1559" t="str">
        <f t="shared" si="441"/>
        <v>162.464148508236+0.229353528403636i</v>
      </c>
      <c r="F1559" t="str">
        <f t="shared" si="442"/>
        <v>2.42492486491435-477.23400087273i</v>
      </c>
      <c r="G1559" t="str">
        <f t="shared" si="443"/>
        <v>0.999999975252606-0.000157313043685996i</v>
      </c>
      <c r="H1559" t="str">
        <f t="shared" si="444"/>
        <v>1082.12911320718+65.882176118485i</v>
      </c>
      <c r="I1559" t="str">
        <f t="shared" si="445"/>
        <v>96.0996202183047-1456.41649231686i</v>
      </c>
      <c r="K1559" t="str">
        <f t="shared" si="446"/>
        <v>0.0110482979432009-0.000908611959434662i</v>
      </c>
      <c r="L1559" t="str">
        <f t="shared" si="447"/>
        <v>0.00015-0.901666923462903i</v>
      </c>
      <c r="M1559" t="str">
        <f t="shared" si="448"/>
        <v>0.0004-0.159117692375806i</v>
      </c>
      <c r="N1559">
        <f t="shared" si="449"/>
        <v>89.291957407011338</v>
      </c>
      <c r="O1559">
        <f t="shared" si="450"/>
        <v>39.257368401856795</v>
      </c>
      <c r="P1559" s="3">
        <f t="shared" si="451"/>
        <v>39.257368401856795</v>
      </c>
      <c r="Q1559" s="3">
        <f t="shared" si="452"/>
        <v>-90.708042592988662</v>
      </c>
      <c r="R1559">
        <f t="shared" si="453"/>
        <v>89.291957407011338</v>
      </c>
      <c r="S1559">
        <f t="shared" si="454"/>
        <v>0.31296436418827123</v>
      </c>
      <c r="T1559">
        <f t="shared" si="437"/>
        <v>39.257368401856795</v>
      </c>
    </row>
    <row r="1560" spans="1:20" x14ac:dyDescent="0.25">
      <c r="A1560">
        <f t="shared" si="438"/>
        <v>1973.8854644985533</v>
      </c>
      <c r="B1560">
        <f t="shared" si="455"/>
        <v>314.15362877218666</v>
      </c>
      <c r="C1560" t="str">
        <f t="shared" si="439"/>
        <v>-1.13439530925979-91.4500225038462i</v>
      </c>
      <c r="D1560" t="str">
        <f t="shared" si="440"/>
        <v>3.47812435153712-50.6630025907709i</v>
      </c>
      <c r="E1560" t="str">
        <f t="shared" si="441"/>
        <v>162.464108002484+0.230231085767763i</v>
      </c>
      <c r="F1560" t="str">
        <f t="shared" si="442"/>
        <v>2.42492486445741-475.427379734439i</v>
      </c>
      <c r="G1560" t="str">
        <f t="shared" si="443"/>
        <v>0.999999975064168-0.000157910833222246i</v>
      </c>
      <c r="H1560" t="str">
        <f t="shared" si="444"/>
        <v>1082.15564628132+66.1328075632486i</v>
      </c>
      <c r="I1560" t="str">
        <f t="shared" si="445"/>
        <v>96.1001766949174-1450.9352350378i</v>
      </c>
      <c r="K1560" t="str">
        <f t="shared" si="446"/>
        <v>0.0110477180646087-0.000912015542527228i</v>
      </c>
      <c r="L1560" t="str">
        <f t="shared" si="447"/>
        <v>0.00015-0.898253559935152i</v>
      </c>
      <c r="M1560" t="str">
        <f t="shared" si="448"/>
        <v>0.0004-0.158515334106203i</v>
      </c>
      <c r="N1560">
        <f t="shared" si="449"/>
        <v>89.289308757455657</v>
      </c>
      <c r="O1560">
        <f t="shared" si="450"/>
        <v>39.224344542333469</v>
      </c>
      <c r="P1560" s="3">
        <f t="shared" si="451"/>
        <v>39.224344542333469</v>
      </c>
      <c r="Q1560" s="3">
        <f t="shared" si="452"/>
        <v>-90.710691242544343</v>
      </c>
      <c r="R1560">
        <f t="shared" si="453"/>
        <v>89.289308757455657</v>
      </c>
      <c r="S1560">
        <f t="shared" si="454"/>
        <v>0.31415362877218667</v>
      </c>
      <c r="T1560">
        <f t="shared" si="437"/>
        <v>39.224344542333469</v>
      </c>
    </row>
    <row r="1561" spans="1:20" x14ac:dyDescent="0.25">
      <c r="A1561">
        <f t="shared" si="438"/>
        <v>1981.3862292636479</v>
      </c>
      <c r="B1561">
        <f t="shared" si="455"/>
        <v>315.34741256152097</v>
      </c>
      <c r="C1561" t="str">
        <f t="shared" si="439"/>
        <v>-1.13431715787213-91.1029296807762i</v>
      </c>
      <c r="D1561" t="str">
        <f t="shared" si="440"/>
        <v>3.47812434659943-50.47122337738i</v>
      </c>
      <c r="E1561" t="str">
        <f t="shared" si="441"/>
        <v>162.464067196259+0.231112045987024i</v>
      </c>
      <c r="F1561" t="str">
        <f t="shared" si="442"/>
        <v>2.42492486399698-473.627597778614i</v>
      </c>
      <c r="G1561" t="str">
        <f t="shared" si="443"/>
        <v>0.999999974874296-0.000158510894358394i</v>
      </c>
      <c r="H1561" t="str">
        <f t="shared" si="444"/>
        <v>1082.18238222293+66.3843945902934i</v>
      </c>
      <c r="I1561" t="str">
        <f t="shared" si="445"/>
        <v>96.1007373985647-1445.47485103359i</v>
      </c>
      <c r="K1561" t="str">
        <f t="shared" si="446"/>
        <v>0.0110471338337723-0.000915431502258031i</v>
      </c>
      <c r="L1561" t="str">
        <f t="shared" si="447"/>
        <v>0.00015-0.894853118086419i</v>
      </c>
      <c r="M1561" t="str">
        <f t="shared" si="448"/>
        <v>0.0004-0.157915256132898i</v>
      </c>
      <c r="N1561">
        <f t="shared" si="449"/>
        <v>89.286650518756076</v>
      </c>
      <c r="O1561">
        <f t="shared" si="450"/>
        <v>39.191320080933025</v>
      </c>
      <c r="P1561" s="3">
        <f t="shared" si="451"/>
        <v>39.191320080933025</v>
      </c>
      <c r="Q1561" s="3">
        <f t="shared" si="452"/>
        <v>-90.713349481243924</v>
      </c>
      <c r="R1561">
        <f t="shared" si="453"/>
        <v>89.286650518756076</v>
      </c>
      <c r="S1561">
        <f t="shared" si="454"/>
        <v>0.31534741256152099</v>
      </c>
      <c r="T1561">
        <f t="shared" si="437"/>
        <v>39.191320080933025</v>
      </c>
    </row>
    <row r="1562" spans="1:20" x14ac:dyDescent="0.25">
      <c r="A1562">
        <f t="shared" si="438"/>
        <v>1988.9154969348499</v>
      </c>
      <c r="B1562">
        <f t="shared" si="455"/>
        <v>316.54573272925478</v>
      </c>
      <c r="C1562" t="str">
        <f t="shared" si="439"/>
        <v>-1.13423842013619-90.757147505324i</v>
      </c>
      <c r="D1562" t="str">
        <f t="shared" si="440"/>
        <v>3.47812434162415-50.2801702094819i</v>
      </c>
      <c r="E1562" t="str">
        <f t="shared" si="441"/>
        <v>162.464026087396+0.231996422758938i</v>
      </c>
      <c r="F1562" t="str">
        <f t="shared" si="442"/>
        <v>2.42492486353304-471.834629114794i</v>
      </c>
      <c r="G1562" t="str">
        <f t="shared" si="443"/>
        <v>0.999999974682978-0.000159113235726515i</v>
      </c>
      <c r="H1562" t="str">
        <f t="shared" si="444"/>
        <v>1082.2093225895+66.636940867026i</v>
      </c>
      <c r="I1562" t="str">
        <f t="shared" si="445"/>
        <v>96.1013023612786-1440.03526176723i</v>
      </c>
      <c r="K1562" t="str">
        <f t="shared" si="446"/>
        <v>0.0110465452185075-0.000918859879386642i</v>
      </c>
      <c r="L1562" t="str">
        <f t="shared" si="447"/>
        <v>0.00015-0.891465549000216i</v>
      </c>
      <c r="M1562" t="str">
        <f t="shared" si="448"/>
        <v>0.0004-0.157317449823568i</v>
      </c>
      <c r="N1562">
        <f t="shared" si="449"/>
        <v>89.283982659843645</v>
      </c>
      <c r="O1562">
        <f t="shared" si="450"/>
        <v>39.158295013186653</v>
      </c>
      <c r="P1562" s="3">
        <f t="shared" si="451"/>
        <v>39.158295013186653</v>
      </c>
      <c r="Q1562" s="3">
        <f t="shared" si="452"/>
        <v>-90.716017340156355</v>
      </c>
      <c r="R1562">
        <f t="shared" si="453"/>
        <v>89.283982659843645</v>
      </c>
      <c r="S1562">
        <f t="shared" si="454"/>
        <v>0.31654573272925479</v>
      </c>
      <c r="T1562">
        <f t="shared" si="437"/>
        <v>39.158295013186653</v>
      </c>
    </row>
    <row r="1563" spans="1:20" x14ac:dyDescent="0.25">
      <c r="A1563">
        <f t="shared" si="438"/>
        <v>1996.4733758232021</v>
      </c>
      <c r="B1563">
        <f t="shared" si="455"/>
        <v>317.74860651362593</v>
      </c>
      <c r="C1563" t="str">
        <f t="shared" si="439"/>
        <v>-1.13415909171901-90.4126710044391i</v>
      </c>
      <c r="D1563" t="str">
        <f t="shared" si="440"/>
        <v>3.47812433661099-50.0898403387125i</v>
      </c>
      <c r="E1563" t="str">
        <f t="shared" si="441"/>
        <v>162.46398467371+0.232884229841763i</v>
      </c>
      <c r="F1563" t="str">
        <f t="shared" si="442"/>
        <v>2.42492486306558-470.04844795052i</v>
      </c>
      <c r="G1563" t="str">
        <f t="shared" si="443"/>
        <v>0.999999974490203-0.000159717865991486i</v>
      </c>
      <c r="H1563" t="str">
        <f t="shared" si="444"/>
        <v>1082.23646895056+66.8904500751949i</v>
      </c>
      <c r="I1563" t="str">
        <f t="shared" si="445"/>
        <v>96.1018716153254-1434.61638900099i</v>
      </c>
      <c r="K1563" t="str">
        <f t="shared" si="446"/>
        <v>0.0110459521863996-0.000922300714757669i</v>
      </c>
      <c r="L1563" t="str">
        <f t="shared" si="447"/>
        <v>0.00015-0.888090803945225i</v>
      </c>
      <c r="M1563" t="str">
        <f t="shared" si="448"/>
        <v>0.0004-0.15672190657857i</v>
      </c>
      <c r="N1563">
        <f t="shared" si="449"/>
        <v>89.281305149591645</v>
      </c>
      <c r="O1563">
        <f t="shared" si="450"/>
        <v>39.125269334592986</v>
      </c>
      <c r="P1563" s="3">
        <f t="shared" si="451"/>
        <v>39.125269334592986</v>
      </c>
      <c r="Q1563" s="3">
        <f t="shared" si="452"/>
        <v>-90.718694850408355</v>
      </c>
      <c r="R1563">
        <f t="shared" si="453"/>
        <v>89.281305149591645</v>
      </c>
      <c r="S1563">
        <f t="shared" si="454"/>
        <v>0.31774860651362591</v>
      </c>
      <c r="T1563">
        <f t="shared" si="437"/>
        <v>39.125269334592986</v>
      </c>
    </row>
    <row r="1564" spans="1:20" x14ac:dyDescent="0.25">
      <c r="A1564">
        <f t="shared" si="438"/>
        <v>2004.0599746513303</v>
      </c>
      <c r="B1564">
        <f t="shared" si="455"/>
        <v>318.9560512183777</v>
      </c>
      <c r="C1564" t="str">
        <f t="shared" si="439"/>
        <v>-1.13407916825693-90.0694952238654i</v>
      </c>
      <c r="D1564" t="str">
        <f t="shared" si="440"/>
        <v>3.47812433155966-49.9002310271126i</v>
      </c>
      <c r="E1564" t="str">
        <f t="shared" si="441"/>
        <v>162.463942953003+0.233775481054718i</v>
      </c>
      <c r="F1564" t="str">
        <f t="shared" si="442"/>
        <v>2.42492486259455-468.269028590976i</v>
      </c>
      <c r="G1564" t="str">
        <f t="shared" si="443"/>
        <v>0.99999997429596-0.000160324793851111i</v>
      </c>
      <c r="H1564" t="str">
        <f t="shared" si="444"/>
        <v>1082.26382288781+67.1449259109588i</v>
      </c>
      <c r="I1564" t="str">
        <f t="shared" si="445"/>
        <v>96.1024451932222-1429.21815479532i</v>
      </c>
      <c r="K1564" t="str">
        <f t="shared" si="446"/>
        <v>0.0110453547048014-0.000925754049300344i</v>
      </c>
      <c r="L1564" t="str">
        <f t="shared" si="447"/>
        <v>0.00015-0.884728834374605i</v>
      </c>
      <c r="M1564" t="str">
        <f t="shared" si="448"/>
        <v>0.0004-0.156128617830813i</v>
      </c>
      <c r="N1564">
        <f t="shared" si="449"/>
        <v>89.278617956815609</v>
      </c>
      <c r="O1564">
        <f t="shared" si="450"/>
        <v>39.092243040618044</v>
      </c>
      <c r="P1564" s="3">
        <f t="shared" si="451"/>
        <v>39.092243040618044</v>
      </c>
      <c r="Q1564" s="3">
        <f t="shared" si="452"/>
        <v>-90.721382043184391</v>
      </c>
      <c r="R1564">
        <f t="shared" si="453"/>
        <v>89.278617956815609</v>
      </c>
      <c r="S1564">
        <f t="shared" si="454"/>
        <v>0.31895605121837767</v>
      </c>
      <c r="T1564">
        <f t="shared" si="437"/>
        <v>39.092243040618044</v>
      </c>
    </row>
    <row r="1565" spans="1:20" x14ac:dyDescent="0.25">
      <c r="A1565">
        <f t="shared" si="438"/>
        <v>2011.6754025550053</v>
      </c>
      <c r="B1565">
        <f t="shared" si="455"/>
        <v>320.16808421300755</v>
      </c>
      <c r="C1565" t="str">
        <f t="shared" si="439"/>
        <v>-1.13399864535508-89.7276152280759i</v>
      </c>
      <c r="D1565" t="str">
        <f t="shared" si="440"/>
        <v>3.47812432646985-49.7113395470887i</v>
      </c>
      <c r="E1565" t="str">
        <f t="shared" si="441"/>
        <v>162.463900923066+0.234670190277982i</v>
      </c>
      <c r="F1565" t="str">
        <f t="shared" si="442"/>
        <v>2.42492486211994-466.496345438617i</v>
      </c>
      <c r="G1565" t="str">
        <f t="shared" si="443"/>
        <v>0.999999974100238-0.000160934028036247i</v>
      </c>
      <c r="H1565" t="str">
        <f t="shared" si="444"/>
        <v>1082.29138599518+67.4003720849366i</v>
      </c>
      <c r="I1565" t="str">
        <f t="shared" si="445"/>
        <v>96.1030231277255-1423.84048150767i</v>
      </c>
      <c r="K1565" t="str">
        <f t="shared" si="446"/>
        <v>0.0110447527408322-0.000929219924028051i</v>
      </c>
      <c r="L1565" t="str">
        <f t="shared" si="447"/>
        <v>0.00015-0.881379591925291i</v>
      </c>
      <c r="M1565" t="str">
        <f t="shared" si="448"/>
        <v>0.0004-0.155537575045639i</v>
      </c>
      <c r="N1565">
        <f t="shared" si="449"/>
        <v>89.275921050273951</v>
      </c>
      <c r="O1565">
        <f t="shared" si="450"/>
        <v>39.05921612669556</v>
      </c>
      <c r="P1565" s="3">
        <f t="shared" si="451"/>
        <v>39.05921612669556</v>
      </c>
      <c r="Q1565" s="3">
        <f t="shared" si="452"/>
        <v>-90.724078949726049</v>
      </c>
      <c r="R1565">
        <f t="shared" si="453"/>
        <v>89.275921050273951</v>
      </c>
      <c r="S1565">
        <f t="shared" si="454"/>
        <v>0.32016808421300752</v>
      </c>
      <c r="T1565">
        <f t="shared" si="437"/>
        <v>39.05921612669556</v>
      </c>
    </row>
    <row r="1566" spans="1:20" x14ac:dyDescent="0.25">
      <c r="A1566">
        <f t="shared" si="438"/>
        <v>2019.3197690847144</v>
      </c>
      <c r="B1566">
        <f t="shared" si="455"/>
        <v>321.38472293301697</v>
      </c>
      <c r="C1566" t="str">
        <f t="shared" si="439"/>
        <v>-1.1339175185871-89.3870261001934i</v>
      </c>
      <c r="D1566" t="str">
        <f t="shared" si="440"/>
        <v>3.47812432134131-49.5231631813738i</v>
      </c>
      <c r="E1566" t="str">
        <f t="shared" si="441"/>
        <v>162.463858581672+0.235568371453443i</v>
      </c>
      <c r="F1566" t="str">
        <f t="shared" si="442"/>
        <v>2.42492486164173-464.730372992803i</v>
      </c>
      <c r="G1566" t="str">
        <f t="shared" si="443"/>
        <v>0.999999973903026-0.000161545577310926i</v>
      </c>
      <c r="H1566" t="str">
        <f t="shared" si="444"/>
        <v>1082.31915987895+67.6567923222741i</v>
      </c>
      <c r="I1566" t="str">
        <f t="shared" si="445"/>
        <v>96.1036054518429-1418.48329179145i</v>
      </c>
      <c r="K1566" t="str">
        <f t="shared" si="446"/>
        <v>0.0110441462613757-0.00093269838003787i</v>
      </c>
      <c r="L1566" t="str">
        <f t="shared" si="447"/>
        <v>0.00015-0.878043028417302i</v>
      </c>
      <c r="M1566" t="str">
        <f t="shared" si="448"/>
        <v>0.0004-0.1549487697207i</v>
      </c>
      <c r="N1566">
        <f t="shared" si="449"/>
        <v>89.273214398668415</v>
      </c>
      <c r="O1566">
        <f t="shared" si="450"/>
        <v>39.026188588225949</v>
      </c>
      <c r="P1566" s="3">
        <f t="shared" si="451"/>
        <v>39.026188588225949</v>
      </c>
      <c r="Q1566" s="3">
        <f t="shared" si="452"/>
        <v>-90.726785601331585</v>
      </c>
      <c r="R1566">
        <f t="shared" si="453"/>
        <v>89.273214398668415</v>
      </c>
      <c r="S1566">
        <f t="shared" si="454"/>
        <v>0.32138472293301695</v>
      </c>
      <c r="T1566">
        <f t="shared" si="437"/>
        <v>39.026188588225949</v>
      </c>
    </row>
    <row r="1567" spans="1:20" x14ac:dyDescent="0.25">
      <c r="A1567">
        <f t="shared" si="438"/>
        <v>2026.9931842072365</v>
      </c>
      <c r="B1567">
        <f t="shared" si="455"/>
        <v>322.60598488016245</v>
      </c>
      <c r="C1567" t="str">
        <f t="shared" si="439"/>
        <v>-1.13383578349471-89.0477229419224i</v>
      </c>
      <c r="D1567" t="str">
        <f t="shared" si="440"/>
        <v>3.47812431617369-49.3356992229869i</v>
      </c>
      <c r="E1567" t="str">
        <f t="shared" si="441"/>
        <v>162.463815926576+0.236470038585021i</v>
      </c>
      <c r="F1567" t="str">
        <f t="shared" si="442"/>
        <v>2.42492486115985-462.971085849423i</v>
      </c>
      <c r="G1567" t="str">
        <f t="shared" si="443"/>
        <v>0.999999973704312-0.000162159450472485i</v>
      </c>
      <c r="H1567" t="str">
        <f t="shared" si="444"/>
        <v>1082.34714615781+67.9141903626973i</v>
      </c>
      <c r="I1567" t="str">
        <f t="shared" si="445"/>
        <v>96.1041921988242-1413.14650859484i</v>
      </c>
      <c r="K1567" t="str">
        <f t="shared" si="446"/>
        <v>0.011043535233079-0.000936189458510109i</v>
      </c>
      <c r="L1567" t="str">
        <f t="shared" si="447"/>
        <v>0.00015-0.874719095853062i</v>
      </c>
      <c r="M1567" t="str">
        <f t="shared" si="448"/>
        <v>0.0004-0.154362193385834i</v>
      </c>
      <c r="N1567">
        <f t="shared" si="449"/>
        <v>89.27049797064474</v>
      </c>
      <c r="O1567">
        <f t="shared" si="450"/>
        <v>38.993160420576345</v>
      </c>
      <c r="P1567" s="3">
        <f t="shared" si="451"/>
        <v>38.993160420576345</v>
      </c>
      <c r="Q1567" s="3">
        <f t="shared" si="452"/>
        <v>-90.72950202935526</v>
      </c>
      <c r="R1567">
        <f t="shared" si="453"/>
        <v>89.27049797064474</v>
      </c>
      <c r="S1567">
        <f t="shared" si="454"/>
        <v>0.32260598488016246</v>
      </c>
      <c r="T1567">
        <f t="shared" si="437"/>
        <v>38.993160420576345</v>
      </c>
    </row>
    <row r="1568" spans="1:20" x14ac:dyDescent="0.25">
      <c r="A1568">
        <f t="shared" si="438"/>
        <v>2034.695758307224</v>
      </c>
      <c r="B1568">
        <f t="shared" si="455"/>
        <v>323.83188762270709</v>
      </c>
      <c r="C1568" t="str">
        <f t="shared" si="439"/>
        <v>-1.13375343558843-88.7097008734823i</v>
      </c>
      <c r="D1568" t="str">
        <f t="shared" si="440"/>
        <v>3.47812431096675-49.1489449751969i</v>
      </c>
      <c r="E1568" t="str">
        <f t="shared" si="441"/>
        <v>162.463772955523+0.237375205738447i</v>
      </c>
      <c r="F1568" t="str">
        <f t="shared" si="442"/>
        <v>2.42492486067433-461.218458700547i</v>
      </c>
      <c r="G1568" t="str">
        <f t="shared" si="443"/>
        <v>0.999999973504085-0.000162775656351688i</v>
      </c>
      <c r="H1568" t="str">
        <f t="shared" si="444"/>
        <v>1082.37534646305+68.1725699605815i</v>
      </c>
      <c r="I1568" t="str">
        <f t="shared" si="445"/>
        <v>96.1047834021791-1407.8300551598i</v>
      </c>
      <c r="K1568" t="str">
        <f t="shared" si="446"/>
        <v>0.0110429196223503-0.000939693200707833i</v>
      </c>
      <c r="L1568" t="str">
        <f t="shared" si="447"/>
        <v>0.00015-0.871407746416681i</v>
      </c>
      <c r="M1568" t="str">
        <f t="shared" si="448"/>
        <v>0.0004-0.153777837602943i</v>
      </c>
      <c r="N1568">
        <f t="shared" si="449"/>
        <v>89.267771734792589</v>
      </c>
      <c r="O1568">
        <f t="shared" si="450"/>
        <v>38.96013161908067</v>
      </c>
      <c r="P1568" s="3">
        <f t="shared" si="451"/>
        <v>38.96013161908067</v>
      </c>
      <c r="Q1568" s="3">
        <f t="shared" si="452"/>
        <v>-90.732228265207411</v>
      </c>
      <c r="R1568">
        <f t="shared" si="453"/>
        <v>89.267771734792589</v>
      </c>
      <c r="S1568">
        <f t="shared" si="454"/>
        <v>0.32383188762270709</v>
      </c>
      <c r="T1568">
        <f t="shared" si="437"/>
        <v>38.96013161908067</v>
      </c>
    </row>
    <row r="1569" spans="1:20" x14ac:dyDescent="0.25">
      <c r="A1569">
        <f t="shared" si="438"/>
        <v>2042.4276021887915</v>
      </c>
      <c r="B1569">
        <f t="shared" si="455"/>
        <v>325.06244879567339</v>
      </c>
      <c r="C1569" t="str">
        <f t="shared" si="439"/>
        <v>-1.13367047034618-88.3729550335333i</v>
      </c>
      <c r="D1569" t="str">
        <f t="shared" si="440"/>
        <v>3.47812430572015-48.9628977514805i</v>
      </c>
      <c r="E1569" t="str">
        <f t="shared" si="441"/>
        <v>162.463729666241+0.238283887042428i</v>
      </c>
      <c r="F1569" t="str">
        <f t="shared" si="442"/>
        <v>2.42492486018509-459.472466334039i</v>
      </c>
      <c r="G1569" t="str">
        <f t="shared" si="443"/>
        <v>0.999999973302333-0.000163394203812859i</v>
      </c>
      <c r="H1569" t="str">
        <f t="shared" si="444"/>
        <v>1082.40376243855+68.4319348850041i</v>
      </c>
      <c r="I1569" t="str">
        <f t="shared" si="445"/>
        <v>96.1053790956633-1402.53385502083i</v>
      </c>
      <c r="K1569" t="str">
        <f t="shared" si="446"/>
        <v>0.011042299395358-0.000943209647976366i</v>
      </c>
      <c r="L1569" t="str">
        <f t="shared" si="447"/>
        <v>0.00015-0.868108932473278i</v>
      </c>
      <c r="M1569" t="str">
        <f t="shared" si="448"/>
        <v>0.0004-0.153195693965873i</v>
      </c>
      <c r="N1569">
        <f t="shared" si="449"/>
        <v>89.265035659646699</v>
      </c>
      <c r="O1569">
        <f t="shared" si="450"/>
        <v>38.927102179039053</v>
      </c>
      <c r="P1569" s="3">
        <f t="shared" si="451"/>
        <v>38.927102179039053</v>
      </c>
      <c r="Q1569" s="3">
        <f t="shared" si="452"/>
        <v>-90.734964340353301</v>
      </c>
      <c r="R1569">
        <f t="shared" si="453"/>
        <v>89.265035659646699</v>
      </c>
      <c r="S1569">
        <f t="shared" si="454"/>
        <v>0.32506244879567336</v>
      </c>
      <c r="T1569">
        <f t="shared" si="437"/>
        <v>38.927102179039053</v>
      </c>
    </row>
    <row r="1570" spans="1:20" x14ac:dyDescent="0.25">
      <c r="A1570">
        <f t="shared" si="438"/>
        <v>2050.1888270771092</v>
      </c>
      <c r="B1570">
        <f t="shared" si="455"/>
        <v>326.29768610109699</v>
      </c>
      <c r="C1570" t="str">
        <f t="shared" si="439"/>
        <v>-1.13358688321381-88.0374805791103i</v>
      </c>
      <c r="D1570" t="str">
        <f t="shared" si="440"/>
        <v>3.47812430043359-48.7775548754863i</v>
      </c>
      <c r="E1570" t="str">
        <f t="shared" si="441"/>
        <v>162.463686056442+0.239196096688366i</v>
      </c>
      <c r="F1570" t="str">
        <f t="shared" si="442"/>
        <v>2.42492485969213-457.733083633216i</v>
      </c>
      <c r="G1570" t="str">
        <f t="shared" si="443"/>
        <v>0.999999973099046-0.000164015101754006i</v>
      </c>
      <c r="H1570" t="str">
        <f t="shared" si="444"/>
        <v>1082.43239574091+68.6922889198063i</v>
      </c>
      <c r="I1570" t="str">
        <f t="shared" si="445"/>
        <v>96.1059793132864-1397.25783200394i</v>
      </c>
      <c r="K1570" t="str">
        <f t="shared" si="446"/>
        <v>0.0110416745180289-0.000946738841742791i</v>
      </c>
      <c r="L1570" t="str">
        <f t="shared" si="447"/>
        <v>0.00015-0.864822606568319i</v>
      </c>
      <c r="M1570" t="str">
        <f t="shared" si="448"/>
        <v>0.0004-0.152615754100292i</v>
      </c>
      <c r="N1570">
        <f t="shared" si="449"/>
        <v>89.262289713686883</v>
      </c>
      <c r="O1570">
        <f t="shared" si="450"/>
        <v>38.894072095717959</v>
      </c>
      <c r="P1570" s="3">
        <f t="shared" si="451"/>
        <v>38.894072095717959</v>
      </c>
      <c r="Q1570" s="3">
        <f t="shared" si="452"/>
        <v>-90.737710286313117</v>
      </c>
      <c r="R1570">
        <f t="shared" si="453"/>
        <v>89.262289713686883</v>
      </c>
      <c r="S1570">
        <f t="shared" si="454"/>
        <v>0.326297686101097</v>
      </c>
      <c r="T1570">
        <f t="shared" si="437"/>
        <v>38.894072095717959</v>
      </c>
    </row>
    <row r="1571" spans="1:20" x14ac:dyDescent="0.25">
      <c r="A1571">
        <f t="shared" si="438"/>
        <v>2057.9795446200023</v>
      </c>
      <c r="B1571">
        <f t="shared" si="455"/>
        <v>327.53761730828114</v>
      </c>
      <c r="C1571" t="str">
        <f t="shared" si="439"/>
        <v>-1.13350266960479-87.7032726855476i</v>
      </c>
      <c r="D1571" t="str">
        <f t="shared" si="440"/>
        <v>3.47812429510679-48.5929136809949i</v>
      </c>
      <c r="E1571" t="str">
        <f t="shared" si="441"/>
        <v>162.463642123822+0.240111848930898i</v>
      </c>
      <c r="F1571" t="str">
        <f t="shared" si="442"/>
        <v>2.42492485919542-456.000285576474i</v>
      </c>
      <c r="G1571" t="str">
        <f t="shared" si="443"/>
        <v>0.99999997289421-0.000164638359106947i</v>
      </c>
      <c r="H1571" t="str">
        <f t="shared" si="444"/>
        <v>1082.46124803961+68.9536358636609i</v>
      </c>
      <c r="I1571" t="str">
        <f t="shared" si="445"/>
        <v>96.1065840893204-1392.00191022559i</v>
      </c>
      <c r="K1571" t="str">
        <f t="shared" si="446"/>
        <v>0.0110410449560462-0.000950280823515448i</v>
      </c>
      <c r="L1571" t="str">
        <f t="shared" si="447"/>
        <v>0.00015-0.861548721426898i</v>
      </c>
      <c r="M1571" t="str">
        <f t="shared" si="448"/>
        <v>0.0004-0.15203800966357i</v>
      </c>
      <c r="N1571">
        <f t="shared" si="449"/>
        <v>89.259533865338739</v>
      </c>
      <c r="O1571">
        <f t="shared" si="450"/>
        <v>38.861041364349362</v>
      </c>
      <c r="P1571" s="3">
        <f t="shared" si="451"/>
        <v>38.861041364349362</v>
      </c>
      <c r="Q1571" s="3">
        <f t="shared" si="452"/>
        <v>-90.740466134661261</v>
      </c>
      <c r="R1571">
        <f t="shared" si="453"/>
        <v>89.259533865338739</v>
      </c>
      <c r="S1571">
        <f t="shared" si="454"/>
        <v>0.32753761730828113</v>
      </c>
      <c r="T1571">
        <f t="shared" si="437"/>
        <v>38.861041364349362</v>
      </c>
    </row>
    <row r="1572" spans="1:20" x14ac:dyDescent="0.25">
      <c r="A1572">
        <f t="shared" si="438"/>
        <v>2065.7998668895584</v>
      </c>
      <c r="B1572">
        <f t="shared" si="455"/>
        <v>328.78226025405263</v>
      </c>
      <c r="C1572" t="str">
        <f t="shared" si="439"/>
        <v>-1.13341782489963-87.3703265464169i</v>
      </c>
      <c r="D1572" t="str">
        <f t="shared" si="440"/>
        <v>3.47812428973942-48.4089715118804i</v>
      </c>
      <c r="E1572" t="str">
        <f t="shared" si="441"/>
        <v>162.463597866063+0.241031158088294i</v>
      </c>
      <c r="F1572" t="str">
        <f t="shared" si="442"/>
        <v>2.42492485869492-454.274047236928i</v>
      </c>
      <c r="G1572" t="str">
        <f t="shared" si="443"/>
        <v>0.999999972687815-0.000165263984837444i</v>
      </c>
      <c r="H1572" t="str">
        <f t="shared" si="444"/>
        <v>1082.49032101704+69.2159795301228i</v>
      </c>
      <c r="I1572" t="str">
        <f t="shared" si="445"/>
        <v>96.1071934582868-1386.76601409153i</v>
      </c>
      <c r="K1572" t="str">
        <f t="shared" si="446"/>
        <v>0.0110404106748486-0.000953835634883395i</v>
      </c>
      <c r="L1572" t="str">
        <f t="shared" si="447"/>
        <v>0.00015-0.858287229953076i</v>
      </c>
      <c r="M1572" t="str">
        <f t="shared" si="448"/>
        <v>0.0004-0.15146245234466i</v>
      </c>
      <c r="N1572">
        <f t="shared" si="449"/>
        <v>89.25676808297429</v>
      </c>
      <c r="O1572">
        <f t="shared" si="450"/>
        <v>38.828009980131256</v>
      </c>
      <c r="P1572" s="3">
        <f t="shared" si="451"/>
        <v>38.828009980131256</v>
      </c>
      <c r="Q1572" s="3">
        <f t="shared" si="452"/>
        <v>-90.74323191702571</v>
      </c>
      <c r="R1572">
        <f t="shared" si="453"/>
        <v>89.25676808297429</v>
      </c>
      <c r="S1572">
        <f t="shared" si="454"/>
        <v>0.32878226025405261</v>
      </c>
      <c r="T1572">
        <f t="shared" si="437"/>
        <v>38.828009980131256</v>
      </c>
    </row>
    <row r="1573" spans="1:20" x14ac:dyDescent="0.25">
      <c r="A1573">
        <f t="shared" si="438"/>
        <v>2073.6499063837387</v>
      </c>
      <c r="B1573">
        <f t="shared" si="455"/>
        <v>330.03163284301803</v>
      </c>
      <c r="C1573" t="str">
        <f t="shared" si="439"/>
        <v>-1.13333234444612-87.038637373454i</v>
      </c>
      <c r="D1573" t="str">
        <f t="shared" si="440"/>
        <v>3.47812428433119-48.2257257220732i</v>
      </c>
      <c r="E1573" t="str">
        <f t="shared" si="441"/>
        <v>162.463553280832+0.241954038542692i</v>
      </c>
      <c r="F1573" t="str">
        <f t="shared" si="442"/>
        <v>2.42492485819062-452.554343782064i</v>
      </c>
      <c r="G1573" t="str">
        <f t="shared" si="443"/>
        <v>0.999999972479848-0.000165891987945326i</v>
      </c>
      <c r="H1573" t="str">
        <f t="shared" si="444"/>
        <v>1082.51961636862+69.4793237476996i</v>
      </c>
      <c r="I1573" t="str">
        <f t="shared" si="445"/>
        <v>96.1078074549727-1381.55006829574i</v>
      </c>
      <c r="K1573" t="str">
        <f t="shared" si="446"/>
        <v>0.0110397716396281-0.000957403317515899i</v>
      </c>
      <c r="L1573" t="str">
        <f t="shared" si="447"/>
        <v>0.00015-0.855038085229203i</v>
      </c>
      <c r="M1573" t="str">
        <f t="shared" si="448"/>
        <v>0.0004-0.150889073863977i</v>
      </c>
      <c r="N1573">
        <f t="shared" si="449"/>
        <v>89.253992334912198</v>
      </c>
      <c r="O1573">
        <f t="shared" si="450"/>
        <v>38.794977938226999</v>
      </c>
      <c r="P1573" s="3">
        <f t="shared" si="451"/>
        <v>38.794977938226999</v>
      </c>
      <c r="Q1573" s="3">
        <f t="shared" si="452"/>
        <v>-90.746007665087802</v>
      </c>
      <c r="R1573">
        <f t="shared" si="453"/>
        <v>89.253992334912198</v>
      </c>
      <c r="S1573">
        <f t="shared" si="454"/>
        <v>0.33003163284301801</v>
      </c>
      <c r="T1573">
        <f t="shared" si="437"/>
        <v>38.794977938226999</v>
      </c>
    </row>
    <row r="1574" spans="1:20" x14ac:dyDescent="0.25">
      <c r="A1574">
        <f t="shared" si="438"/>
        <v>2081.5297760279968</v>
      </c>
      <c r="B1574">
        <f t="shared" si="455"/>
        <v>331.28575304782152</v>
      </c>
      <c r="C1574" t="str">
        <f t="shared" si="439"/>
        <v>-1.13324622355908-86.7082003964892i</v>
      </c>
      <c r="D1574" t="str">
        <f t="shared" si="440"/>
        <v>3.47812427888176-48.043173675521i</v>
      </c>
      <c r="E1574" t="str">
        <f t="shared" si="441"/>
        <v>162.463508365779+0.242880504740303i</v>
      </c>
      <c r="F1574" t="str">
        <f t="shared" si="442"/>
        <v>2.42492485768247-450.841150473368i</v>
      </c>
      <c r="G1574" t="str">
        <f t="shared" si="443"/>
        <v>0.999999972270297-0.000166522377464624i</v>
      </c>
      <c r="H1574" t="str">
        <f t="shared" si="444"/>
        <v>1082.54913580294+69.7436723599113i</v>
      </c>
      <c r="I1574" t="str">
        <f t="shared" si="445"/>
        <v>96.1084261144267-1376.35399781938i</v>
      </c>
      <c r="K1574" t="str">
        <f t="shared" si="446"/>
        <v>0.0110391278153285-0.000960983913161876i</v>
      </c>
      <c r="L1574" t="str">
        <f t="shared" si="447"/>
        <v>0.00015-0.851801240515247i</v>
      </c>
      <c r="M1574" t="str">
        <f t="shared" si="448"/>
        <v>0.0004-0.150317865973279i</v>
      </c>
      <c r="N1574">
        <f t="shared" si="449"/>
        <v>89.251206589418373</v>
      </c>
      <c r="O1574">
        <f t="shared" si="450"/>
        <v>38.761945233764983</v>
      </c>
      <c r="P1574" s="3">
        <f t="shared" si="451"/>
        <v>38.761945233764983</v>
      </c>
      <c r="Q1574" s="3">
        <f t="shared" si="452"/>
        <v>-90.748793410581627</v>
      </c>
      <c r="R1574">
        <f t="shared" si="453"/>
        <v>89.251206589418373</v>
      </c>
      <c r="S1574">
        <f t="shared" si="454"/>
        <v>0.33128575304782154</v>
      </c>
      <c r="T1574">
        <f t="shared" si="437"/>
        <v>38.761945233764983</v>
      </c>
    </row>
    <row r="1575" spans="1:20" x14ac:dyDescent="0.25">
      <c r="A1575">
        <f t="shared" si="438"/>
        <v>2089.4395891769036</v>
      </c>
      <c r="B1575">
        <f t="shared" si="455"/>
        <v>332.54463890940326</v>
      </c>
      <c r="C1575" t="str">
        <f t="shared" si="439"/>
        <v>-1.1331594575196-86.3790108633823i</v>
      </c>
      <c r="D1575" t="str">
        <f t="shared" si="440"/>
        <v>3.47812427339086-47.8613127461516i</v>
      </c>
      <c r="E1575" t="str">
        <f t="shared" si="441"/>
        <v>162.463463118538+0.243810571192433i</v>
      </c>
      <c r="F1575" t="str">
        <f t="shared" si="442"/>
        <v>2.42492485717047-449.134442665982i</v>
      </c>
      <c r="G1575" t="str">
        <f t="shared" si="443"/>
        <v>0.999999972059151-0.000167155162463695i</v>
      </c>
      <c r="H1575" t="str">
        <f t="shared" si="444"/>
        <v>1082.57888104182+70.0090292253504i</v>
      </c>
      <c r="I1575" t="str">
        <f t="shared" si="445"/>
        <v>96.1090494719611-1371.17772792969i</v>
      </c>
      <c r="K1575" t="str">
        <f t="shared" si="446"/>
        <v>0.011038479166644-0.000964577463649357i</v>
      </c>
      <c r="L1575" t="str">
        <f t="shared" si="447"/>
        <v>0.00015-0.848576649248106i</v>
      </c>
      <c r="M1575" t="str">
        <f t="shared" si="448"/>
        <v>0.0004-0.149748820455548i</v>
      </c>
      <c r="N1575">
        <f t="shared" si="449"/>
        <v>89.248410814706872</v>
      </c>
      <c r="O1575">
        <f t="shared" si="450"/>
        <v>38.728911861838725</v>
      </c>
      <c r="P1575" s="3">
        <f t="shared" si="451"/>
        <v>38.728911861838725</v>
      </c>
      <c r="Q1575" s="3">
        <f t="shared" si="452"/>
        <v>-90.751589185293128</v>
      </c>
      <c r="R1575">
        <f t="shared" si="453"/>
        <v>89.248410814706872</v>
      </c>
      <c r="S1575">
        <f t="shared" si="454"/>
        <v>0.33254463890940328</v>
      </c>
      <c r="T1575">
        <f t="shared" si="437"/>
        <v>38.728911861838725</v>
      </c>
    </row>
    <row r="1576" spans="1:20" x14ac:dyDescent="0.25">
      <c r="A1576">
        <f t="shared" si="438"/>
        <v>2097.3794596157759</v>
      </c>
      <c r="B1576">
        <f t="shared" si="455"/>
        <v>333.80830853725899</v>
      </c>
      <c r="C1576" t="str">
        <f t="shared" si="439"/>
        <v>-1.13307204157553-86.0510640399493i</v>
      </c>
      <c r="D1576" t="str">
        <f t="shared" si="440"/>
        <v>3.47812426785813-47.6801403178338i</v>
      </c>
      <c r="E1576" t="str">
        <f t="shared" si="441"/>
        <v>162.463417536727+0.244744252474906i</v>
      </c>
      <c r="F1576" t="str">
        <f t="shared" si="442"/>
        <v>2.42492485665455-447.434195808336i</v>
      </c>
      <c r="G1576" t="str">
        <f t="shared" si="443"/>
        <v>0.999999971846397-0.000167790352045359i</v>
      </c>
      <c r="H1576" t="str">
        <f t="shared" si="444"/>
        <v>1082.60885382042+70.2753982177471i</v>
      </c>
      <c r="I1576" t="str">
        <f t="shared" si="445"/>
        <v>96.1096775631536-1366.02118417889i</v>
      </c>
      <c r="K1576" t="str">
        <f t="shared" si="446"/>
        <v>0.0110378256580172-0.000968184010884903i</v>
      </c>
      <c r="L1576" t="str">
        <f t="shared" si="447"/>
        <v>0.00015-0.845364265040946i</v>
      </c>
      <c r="M1576" t="str">
        <f t="shared" si="448"/>
        <v>0.0004-0.149181929124873i</v>
      </c>
      <c r="N1576">
        <f t="shared" si="449"/>
        <v>89.24560497893988</v>
      </c>
      <c r="O1576">
        <f t="shared" si="450"/>
        <v>38.695877817506165</v>
      </c>
      <c r="P1576" s="3">
        <f t="shared" si="451"/>
        <v>38.695877817506165</v>
      </c>
      <c r="Q1576" s="3">
        <f t="shared" si="452"/>
        <v>-90.75439502106012</v>
      </c>
      <c r="R1576">
        <f t="shared" si="453"/>
        <v>89.24560497893988</v>
      </c>
      <c r="S1576">
        <f t="shared" si="454"/>
        <v>0.33380830853725901</v>
      </c>
      <c r="T1576">
        <f t="shared" si="437"/>
        <v>38.695877817506165</v>
      </c>
    </row>
    <row r="1577" spans="1:20" x14ac:dyDescent="0.25">
      <c r="A1577">
        <f t="shared" si="438"/>
        <v>2105.3495015623157</v>
      </c>
      <c r="B1577">
        <f t="shared" si="455"/>
        <v>335.07678010970056</v>
      </c>
      <c r="C1577" t="str">
        <f t="shared" si="439"/>
        <v>-1.1329839709407-85.7243552099035i</v>
      </c>
      <c r="D1577" t="str">
        <f t="shared" si="440"/>
        <v>3.47812426228329-47.499653784342i</v>
      </c>
      <c r="E1577" t="str">
        <f t="shared" si="441"/>
        <v>162.463371617951+0.24568156322899i</v>
      </c>
      <c r="F1577" t="str">
        <f t="shared" si="442"/>
        <v>2.42492485613471-445.740385441813i</v>
      </c>
      <c r="G1577" t="str">
        <f t="shared" si="443"/>
        <v>0.999999971632023-0.000168427955347024i</v>
      </c>
      <c r="H1577" t="str">
        <f t="shared" si="444"/>
        <v>1082.63905588736+70.5427832260269i</v>
      </c>
      <c r="I1577" t="str">
        <f t="shared" si="445"/>
        <v>96.1103104238471-1360.88429240313i</v>
      </c>
      <c r="K1577" t="str">
        <f t="shared" si="446"/>
        <v>0.0110371672536379-0.000971803596853031i</v>
      </c>
      <c r="L1577" t="str">
        <f t="shared" si="447"/>
        <v>0.00015-0.842164041682552i</v>
      </c>
      <c r="M1577" t="str">
        <f t="shared" si="448"/>
        <v>0.0004-0.148617183826333i</v>
      </c>
      <c r="N1577">
        <f t="shared" si="449"/>
        <v>89.242789050228865</v>
      </c>
      <c r="O1577">
        <f t="shared" si="450"/>
        <v>38.662843095790308</v>
      </c>
      <c r="P1577" s="3">
        <f t="shared" si="451"/>
        <v>38.662843095790308</v>
      </c>
      <c r="Q1577" s="3">
        <f t="shared" si="452"/>
        <v>-90.757210949771135</v>
      </c>
      <c r="R1577">
        <f t="shared" si="453"/>
        <v>89.242789050228865</v>
      </c>
      <c r="S1577">
        <f t="shared" si="454"/>
        <v>0.33507678010970054</v>
      </c>
      <c r="T1577">
        <f t="shared" si="437"/>
        <v>38.662843095790308</v>
      </c>
    </row>
    <row r="1578" spans="1:20" x14ac:dyDescent="0.25">
      <c r="A1578">
        <f t="shared" si="438"/>
        <v>2113.3498296682524</v>
      </c>
      <c r="B1578">
        <f t="shared" si="455"/>
        <v>336.35007187411742</v>
      </c>
      <c r="C1578" t="str">
        <f t="shared" si="439"/>
        <v>-1.13289524079523-85.398879674776i</v>
      </c>
      <c r="D1578" t="str">
        <f t="shared" si="440"/>
        <v>3.47812425666599-47.3198505493168i</v>
      </c>
      <c r="E1578" t="str">
        <f t="shared" si="441"/>
        <v>162.463325359795+0.246622518161646i</v>
      </c>
      <c r="F1578" t="str">
        <f t="shared" si="442"/>
        <v>2.42492485561091-444.052987200382i</v>
      </c>
      <c r="G1578" t="str">
        <f t="shared" si="443"/>
        <v>0.999999971416017-0.000169067981540824i</v>
      </c>
      <c r="H1578" t="str">
        <f t="shared" si="444"/>
        <v>1082.66948900483+70.8111881543834i</v>
      </c>
      <c r="I1578" t="str">
        <f t="shared" si="445"/>
        <v>96.1109480901608-1355.76697872147i</v>
      </c>
      <c r="K1578" t="str">
        <f t="shared" si="446"/>
        <v>0.0110365039174408-0.000975436263615646i</v>
      </c>
      <c r="L1578" t="str">
        <f t="shared" si="447"/>
        <v>0.00015-0.838975933136638i</v>
      </c>
      <c r="M1578" t="str">
        <f t="shared" si="448"/>
        <v>0.0004-0.148054576435877i</v>
      </c>
      <c r="N1578">
        <f t="shared" si="449"/>
        <v>89.239962996634517</v>
      </c>
      <c r="O1578">
        <f t="shared" si="450"/>
        <v>38.629807691677783</v>
      </c>
      <c r="P1578" s="3">
        <f t="shared" si="451"/>
        <v>38.629807691677783</v>
      </c>
      <c r="Q1578" s="3">
        <f t="shared" si="452"/>
        <v>-90.760037003365483</v>
      </c>
      <c r="R1578">
        <f t="shared" si="453"/>
        <v>89.239962996634517</v>
      </c>
      <c r="S1578">
        <f t="shared" si="454"/>
        <v>0.33635007187411742</v>
      </c>
      <c r="T1578">
        <f t="shared" si="437"/>
        <v>38.629807691677783</v>
      </c>
    </row>
    <row r="1579" spans="1:20" x14ac:dyDescent="0.25">
      <c r="A1579">
        <f t="shared" si="438"/>
        <v>2121.3805590209918</v>
      </c>
      <c r="B1579">
        <f t="shared" si="455"/>
        <v>337.62820214723905</v>
      </c>
      <c r="C1579" t="str">
        <f t="shared" si="439"/>
        <v>-1.13280584628482-85.0746327538576i</v>
      </c>
      <c r="D1579" t="str">
        <f t="shared" si="440"/>
        <v>3.47812425100592-47.140728026228i</v>
      </c>
      <c r="E1579" t="str">
        <f t="shared" si="441"/>
        <v>162.463278759832+0.247567132045845i</v>
      </c>
      <c r="F1579" t="str">
        <f t="shared" si="442"/>
        <v>2.42492485508313-442.371976810249i</v>
      </c>
      <c r="G1579" t="str">
        <f t="shared" si="443"/>
        <v>0.999999971198366-0.000169710439833741i</v>
      </c>
      <c r="H1579" t="str">
        <f t="shared" si="444"/>
        <v>1082.7001549487+71.0806169223332i</v>
      </c>
      <c r="I1579" t="str">
        <f t="shared" si="445"/>
        <v>96.1115905984815-1350.66916953476i</v>
      </c>
      <c r="K1579" t="str">
        <f t="shared" si="446"/>
        <v>0.0110358356131044-0.000979082053311432i</v>
      </c>
      <c r="L1579" t="str">
        <f t="shared" si="447"/>
        <v>0.00015-0.835799893541178i</v>
      </c>
      <c r="M1579" t="str">
        <f t="shared" si="448"/>
        <v>0.0004-0.147494098860208i</v>
      </c>
      <c r="N1579">
        <f t="shared" si="449"/>
        <v>89.237126786167863</v>
      </c>
      <c r="O1579">
        <f t="shared" si="450"/>
        <v>38.596771600119595</v>
      </c>
      <c r="P1579" s="3">
        <f t="shared" si="451"/>
        <v>38.596771600119595</v>
      </c>
      <c r="Q1579" s="3">
        <f t="shared" si="452"/>
        <v>-90.762873213832137</v>
      </c>
      <c r="R1579">
        <f t="shared" si="453"/>
        <v>89.237126786167863</v>
      </c>
      <c r="S1579">
        <f t="shared" si="454"/>
        <v>0.33762820214723904</v>
      </c>
      <c r="T1579">
        <f t="shared" si="437"/>
        <v>38.596771600119595</v>
      </c>
    </row>
    <row r="1580" spans="1:20" x14ac:dyDescent="0.25">
      <c r="A1580">
        <f t="shared" si="438"/>
        <v>2129.4418051452717</v>
      </c>
      <c r="B1580">
        <f t="shared" si="455"/>
        <v>338.91118931539859</v>
      </c>
      <c r="C1580" t="str">
        <f t="shared" si="439"/>
        <v>-1.13271578252062-84.7516097841274i</v>
      </c>
      <c r="D1580" t="str">
        <f t="shared" si="440"/>
        <v>3.47812424530275-46.9622836383381i</v>
      </c>
      <c r="E1580" t="str">
        <f t="shared" si="441"/>
        <v>162.463231815614+0.24851541972099i</v>
      </c>
      <c r="F1580" t="str">
        <f t="shared" si="442"/>
        <v>2.42492485455132-440.697330089518i</v>
      </c>
      <c r="G1580" t="str">
        <f t="shared" si="443"/>
        <v>0.999999970979057-0.000170355339467749i</v>
      </c>
      <c r="H1580" t="str">
        <f t="shared" si="444"/>
        <v>1082.73105550857+71.3510734647803i</v>
      </c>
      <c r="I1580" t="str">
        <f t="shared" si="445"/>
        <v>96.1122379854682-1345.59079152458i</v>
      </c>
      <c r="K1580" t="str">
        <f t="shared" si="446"/>
        <v>0.0110351623040492-0.00098274100815523i</v>
      </c>
      <c r="L1580" t="str">
        <f t="shared" si="447"/>
        <v>0.00015-0.832635877207791i</v>
      </c>
      <c r="M1580" t="str">
        <f t="shared" si="448"/>
        <v>0.0004-0.146935743036669i</v>
      </c>
      <c r="N1580">
        <f t="shared" si="449"/>
        <v>89.234280386790743</v>
      </c>
      <c r="O1580">
        <f t="shared" si="450"/>
        <v>38.563734816030376</v>
      </c>
      <c r="P1580" s="3">
        <f t="shared" si="451"/>
        <v>38.563734816030376</v>
      </c>
      <c r="Q1580" s="3">
        <f t="shared" si="452"/>
        <v>-90.765719613209257</v>
      </c>
      <c r="R1580">
        <f t="shared" si="453"/>
        <v>89.234280386790743</v>
      </c>
      <c r="S1580">
        <f t="shared" si="454"/>
        <v>0.3389111893153986</v>
      </c>
      <c r="T1580">
        <f t="shared" ref="T1580:T1643" si="456">P1580</f>
        <v>38.563734816030376</v>
      </c>
    </row>
    <row r="1581" spans="1:20" x14ac:dyDescent="0.25">
      <c r="A1581">
        <f t="shared" ref="A1581:A1644" si="457">2*PI()*B1581</f>
        <v>2137.5336840048235</v>
      </c>
      <c r="B1581">
        <f t="shared" si="455"/>
        <v>340.1990518347971</v>
      </c>
      <c r="C1581" t="str">
        <f t="shared" ref="C1581:C1644" si="458">IMPRODUCT(D1581,E1581,$C$40,,K1581,$C$41)</f>
        <v>-1.13262504457935-84.4298061201881i</v>
      </c>
      <c r="D1581" t="str">
        <f t="shared" ref="D1581:D1644" si="459">IMDIV(IMPRODUCT($C$37,$C$38,COMPLEX(1,A1581/$C$38)),IMSUM(-1*A1581*A1581/$C$39,COMPLEX(0,1*A1581)))</f>
        <v>3.47812423955616-46.7845148186647i</v>
      </c>
      <c r="E1581" t="str">
        <f t="shared" ref="E1581:E1644" si="460">IMDIV(IMPRODUCT(IMSUM(F1581,G1581),$C$29,H1581),IMSUM(1,I1581))</f>
        <v>162.463184524682+0.249467396093092i</v>
      </c>
      <c r="F1581" t="str">
        <f t="shared" ref="F1581:F1644" si="461">IMDIV(IMPRODUCT($C$14,$C$15,COMPLEX(1,A1581/$C$15)),IMSUM(-1*A1581*A1581/$C$16,COMPLEX(0,A1581)))</f>
        <v>2.42492485401547-439.029022947833i</v>
      </c>
      <c r="G1581" t="str">
        <f t="shared" ref="G1581:G1644" si="462">IMDIV(1,COMPLEX(1,A1581*$C$9*$C$10))</f>
        <v>0.999999970758079-0.000171002689719939i</v>
      </c>
      <c r="H1581" t="str">
        <f t="shared" ref="H1581:H1644" si="463">IMDIV($C$3,IMSUM(K1581,COMPLEX(0,$C$28*A1581)))</f>
        <v>1082.76219248797+71.6225617320852i</v>
      </c>
      <c r="I1581" t="str">
        <f t="shared" ref="I1581:I1644" si="464">IMPRODUCT(F1581,$C$29,H1581,$C$31)</f>
        <v>96.1128902880594-1340.53177165224i</v>
      </c>
      <c r="K1581" t="str">
        <f t="shared" ref="K1581:K1644" si="465">IF($C$26&lt;=0,IMDIV(1,IMSUM(IMDIV(1,L1581),1/$C$18)),IMDIV(1,IMSUM(IMDIV(1,L1581),1/$C$18,IMDIV(1,M1581))))</f>
        <v>0.0110344839534358-0.000986413170437442i</v>
      </c>
      <c r="L1581" t="str">
        <f t="shared" ref="L1581:L1644" si="466">IMSUM($C$21/$C$22,IMDIV(1,COMPLEX(0,$C$20*$C$22*A1581)))</f>
        <v>0.00015-0.829483838621029i</v>
      </c>
      <c r="M1581" t="str">
        <f t="shared" ref="M1581:M1644" si="467">IMSUM($C$25/$C$26,IMDIV(1,COMPLEX(0,$C$24*$C$26*A1581)))</f>
        <v>0.0004-0.146379500933123i</v>
      </c>
      <c r="N1581">
        <f t="shared" ref="N1581:N1644" si="468">ABS(R1581)</f>
        <v>89.231423766416128</v>
      </c>
      <c r="O1581">
        <f t="shared" ref="O1581:O1644" si="469">ABS(P1581)</f>
        <v>38.530697334288448</v>
      </c>
      <c r="P1581" s="3">
        <f t="shared" ref="P1581:P1644" si="470">20*LOG10(IMABS(C1581))</f>
        <v>38.530697334288448</v>
      </c>
      <c r="Q1581" s="3">
        <f t="shared" ref="Q1581:Q1644" si="471">IMARGUMENT(C1581)*180/PI()</f>
        <v>-90.768576233583872</v>
      </c>
      <c r="R1581">
        <f t="shared" ref="R1581:R1644" si="472">IF(Q1581&lt;0,Q1581+180,Q1581-180)</f>
        <v>89.231423766416128</v>
      </c>
      <c r="S1581">
        <f t="shared" ref="S1581:S1644" si="473">B1581/1000</f>
        <v>0.34019905183479709</v>
      </c>
      <c r="T1581">
        <f t="shared" si="456"/>
        <v>38.530697334288448</v>
      </c>
    </row>
    <row r="1582" spans="1:20" x14ac:dyDescent="0.25">
      <c r="A1582">
        <f t="shared" si="457"/>
        <v>2145.6563120040423</v>
      </c>
      <c r="B1582">
        <f t="shared" ref="B1582:B1645" si="474">B1581*(1+B$42)</f>
        <v>341.49180823176937</v>
      </c>
      <c r="C1582" t="str">
        <f t="shared" si="458"/>
        <v>-1.1325336275026-84.1092171341949i</v>
      </c>
      <c r="D1582" t="str">
        <f t="shared" si="459"/>
        <v>3.47812423376581-46.6074190099435i</v>
      </c>
      <c r="E1582" t="str">
        <f t="shared" si="460"/>
        <v>162.463136884555+0.250423076135532i</v>
      </c>
      <c r="F1582" t="str">
        <f t="shared" si="461"/>
        <v>2.42492485347553-437.367031386036i</v>
      </c>
      <c r="G1582" t="str">
        <f t="shared" si="462"/>
        <v>0.999999970535418-0.000171652499902654i</v>
      </c>
      <c r="H1582" t="str">
        <f t="shared" si="463"/>
        <v>1082.79356770439+71.895085690125i</v>
      </c>
      <c r="I1582" t="str">
        <f t="shared" si="464"/>
        <v>96.1135475434698-1335.49203715768i</v>
      </c>
      <c r="K1582" t="str">
        <f t="shared" si="465"/>
        <v>0.0110338005241633-0.000990098582523371i</v>
      </c>
      <c r="L1582" t="str">
        <f t="shared" si="466"/>
        <v>0.00015-0.826343732437765i</v>
      </c>
      <c r="M1582" t="str">
        <f t="shared" si="467"/>
        <v>0.0004-0.145825364547841i</v>
      </c>
      <c r="N1582">
        <f t="shared" si="468"/>
        <v>89.228556892909097</v>
      </c>
      <c r="O1582">
        <f t="shared" si="469"/>
        <v>38.497659149735085</v>
      </c>
      <c r="P1582" s="3">
        <f t="shared" si="470"/>
        <v>38.497659149735085</v>
      </c>
      <c r="Q1582" s="3">
        <f t="shared" si="471"/>
        <v>-90.771443107090903</v>
      </c>
      <c r="R1582">
        <f t="shared" si="472"/>
        <v>89.228556892909097</v>
      </c>
      <c r="S1582">
        <f t="shared" si="473"/>
        <v>0.34149180823176939</v>
      </c>
      <c r="T1582">
        <f t="shared" si="456"/>
        <v>38.497659149735085</v>
      </c>
    </row>
    <row r="1583" spans="1:20" x14ac:dyDescent="0.25">
      <c r="A1583">
        <f t="shared" si="457"/>
        <v>2153.8098059896574</v>
      </c>
      <c r="B1583">
        <f t="shared" si="474"/>
        <v>342.7894771030501</v>
      </c>
      <c r="C1583" t="str">
        <f t="shared" si="458"/>
        <v>-1.13244152629708-83.789838215795i</v>
      </c>
      <c r="D1583" t="str">
        <f t="shared" si="459"/>
        <v>3.47812422793135-46.430993664592i</v>
      </c>
      <c r="E1583" t="str">
        <f t="shared" si="460"/>
        <v>162.46308889274+0.251382474888937i</v>
      </c>
      <c r="F1583" t="str">
        <f t="shared" si="461"/>
        <v>2.42492485293148-435.711331495819i</v>
      </c>
      <c r="G1583" t="str">
        <f t="shared" si="462"/>
        <v>0.999999970311062-0.000172304779363627i</v>
      </c>
      <c r="H1583" t="str">
        <f t="shared" si="463"/>
        <v>1082.82518298946+72.1686493203604i</v>
      </c>
      <c r="I1583" t="str">
        <f t="shared" si="464"/>
        <v>96.1142097891956-1330.47151555848i</v>
      </c>
      <c r="K1583" t="str">
        <f t="shared" si="465"/>
        <v>0.0110331119788676-0.000993797286852595i</v>
      </c>
      <c r="L1583" t="str">
        <f t="shared" si="466"/>
        <v>0.00015-0.823215513486515i</v>
      </c>
      <c r="M1583" t="str">
        <f t="shared" si="467"/>
        <v>0.0004-0.145273325909385i</v>
      </c>
      <c r="N1583">
        <f t="shared" si="468"/>
        <v>89.225679734087194</v>
      </c>
      <c r="O1583">
        <f t="shared" si="469"/>
        <v>38.464620257174865</v>
      </c>
      <c r="P1583" s="3">
        <f t="shared" si="470"/>
        <v>38.464620257174865</v>
      </c>
      <c r="Q1583" s="3">
        <f t="shared" si="471"/>
        <v>-90.774320265912806</v>
      </c>
      <c r="R1583">
        <f t="shared" si="472"/>
        <v>89.225679734087194</v>
      </c>
      <c r="S1583">
        <f t="shared" si="473"/>
        <v>0.34278947710305008</v>
      </c>
      <c r="T1583">
        <f t="shared" si="456"/>
        <v>38.464620257174865</v>
      </c>
    </row>
    <row r="1584" spans="1:20" x14ac:dyDescent="0.25">
      <c r="A1584">
        <f t="shared" si="457"/>
        <v>2161.9942832524184</v>
      </c>
      <c r="B1584">
        <f t="shared" si="474"/>
        <v>344.09207711604171</v>
      </c>
      <c r="C1584" t="str">
        <f t="shared" si="458"/>
        <v>-1.13234873593391-83.4716647720581i</v>
      </c>
      <c r="D1584" t="str">
        <f t="shared" si="459"/>
        <v>3.47812422205249-46.2552362446724i</v>
      </c>
      <c r="E1584" t="str">
        <f t="shared" si="460"/>
        <v>162.463040546727+0.252345607461838i</v>
      </c>
      <c r="F1584" t="str">
        <f t="shared" si="461"/>
        <v>2.42492485238329-434.061899459385i</v>
      </c>
      <c r="G1584" t="str">
        <f t="shared" si="462"/>
        <v>0.999999970084998-0.000172959537486108i</v>
      </c>
      <c r="H1584" t="str">
        <f t="shared" si="463"/>
        <v>1082.85704018901+72.4432566198982i</v>
      </c>
      <c r="I1584" t="str">
        <f t="shared" si="464"/>
        <v>96.1148770630137-1325.47013464875i</v>
      </c>
      <c r="K1584" t="str">
        <f t="shared" si="465"/>
        <v>0.0110324182799197-0.000997509325938289i</v>
      </c>
      <c r="L1584" t="str">
        <f t="shared" si="466"/>
        <v>0.00015-0.820099136766806i</v>
      </c>
      <c r="M1584" t="str">
        <f t="shared" si="467"/>
        <v>0.0004-0.144723377076495i</v>
      </c>
      <c r="N1584">
        <f t="shared" si="468"/>
        <v>89.222792257721281</v>
      </c>
      <c r="O1584">
        <f t="shared" si="469"/>
        <v>38.4315806513751</v>
      </c>
      <c r="P1584" s="3">
        <f t="shared" si="470"/>
        <v>38.4315806513751</v>
      </c>
      <c r="Q1584" s="3">
        <f t="shared" si="471"/>
        <v>-90.777207742278719</v>
      </c>
      <c r="R1584">
        <f t="shared" si="472"/>
        <v>89.222792257721281</v>
      </c>
      <c r="S1584">
        <f t="shared" si="473"/>
        <v>0.34409207711604173</v>
      </c>
      <c r="T1584">
        <f t="shared" si="456"/>
        <v>38.4315806513751</v>
      </c>
    </row>
    <row r="1585" spans="1:20" x14ac:dyDescent="0.25">
      <c r="A1585">
        <f t="shared" si="457"/>
        <v>2170.2098615287778</v>
      </c>
      <c r="B1585">
        <f t="shared" si="474"/>
        <v>345.39962700908268</v>
      </c>
      <c r="C1585" t="str">
        <f t="shared" si="458"/>
        <v>-1.13225525134872-83.1546922274112i</v>
      </c>
      <c r="D1585" t="str">
        <f t="shared" si="459"/>
        <v>3.47812421612885-46.0801442218551i</v>
      </c>
      <c r="E1585" t="str">
        <f t="shared" si="460"/>
        <v>162.462991843988+0.253312489031186i</v>
      </c>
      <c r="F1585" t="str">
        <f t="shared" si="461"/>
        <v>2.42492485183092-432.418711549101i</v>
      </c>
      <c r="G1585" t="str">
        <f t="shared" si="462"/>
        <v>0.999999969857212-0.000173616783689008i</v>
      </c>
      <c r="H1585" t="str">
        <f t="shared" si="463"/>
        <v>1082.88914116318+72.7189116015582i</v>
      </c>
      <c r="I1585" t="str">
        <f t="shared" si="464"/>
        <v>96.1155494029856-1320.48782249815i</v>
      </c>
      <c r="K1585" t="str">
        <f t="shared" si="465"/>
        <v>0.0110317193894241-0.00100123474236659i</v>
      </c>
      <c r="L1585" t="str">
        <f t="shared" si="466"/>
        <v>0.00015-0.816994557448499i</v>
      </c>
      <c r="M1585" t="str">
        <f t="shared" si="467"/>
        <v>0.0004-0.14417551013797i</v>
      </c>
      <c r="N1585">
        <f t="shared" si="468"/>
        <v>89.219894431536005</v>
      </c>
      <c r="O1585">
        <f t="shared" si="469"/>
        <v>38.39854032706566</v>
      </c>
      <c r="P1585" s="3">
        <f t="shared" si="470"/>
        <v>38.39854032706566</v>
      </c>
      <c r="Q1585" s="3">
        <f t="shared" si="471"/>
        <v>-90.780105568463995</v>
      </c>
      <c r="R1585">
        <f t="shared" si="472"/>
        <v>89.219894431536005</v>
      </c>
      <c r="S1585">
        <f t="shared" si="473"/>
        <v>0.34539962700908267</v>
      </c>
      <c r="T1585">
        <f t="shared" si="456"/>
        <v>38.39854032706566</v>
      </c>
    </row>
    <row r="1586" spans="1:20" x14ac:dyDescent="0.25">
      <c r="A1586">
        <f t="shared" si="457"/>
        <v>2178.456659002587</v>
      </c>
      <c r="B1586">
        <f t="shared" si="474"/>
        <v>346.71214559171722</v>
      </c>
      <c r="C1586" t="str">
        <f t="shared" si="458"/>
        <v>-1.13216106744139-82.8389160235722i</v>
      </c>
      <c r="D1586" t="str">
        <f t="shared" si="459"/>
        <v>3.47812421016011-45.9057150773826i</v>
      </c>
      <c r="E1586" t="str">
        <f t="shared" si="460"/>
        <v>162.462942781978+0.254283134842185i</v>
      </c>
      <c r="F1586" t="str">
        <f t="shared" si="461"/>
        <v>2.42492485127435-430.781744127155i</v>
      </c>
      <c r="G1586" t="str">
        <f t="shared" si="462"/>
        <v>0.999999969627691-0.000174276527427026i</v>
      </c>
      <c r="H1586" t="str">
        <f t="shared" si="463"/>
        <v>1082.92148778658+72.9956182939389i</v>
      </c>
      <c r="I1586" t="str">
        <f t="shared" si="464"/>
        <v>96.116226847459-1315.52450745082i</v>
      </c>
      <c r="K1586" t="str">
        <f t="shared" si="465"/>
        <v>0.0110310152692168-0.00100497357879588i</v>
      </c>
      <c r="L1586" t="str">
        <f t="shared" si="466"/>
        <v>0.00015-0.813901730871187i</v>
      </c>
      <c r="M1586" t="str">
        <f t="shared" si="467"/>
        <v>0.0004-0.143629717212563i</v>
      </c>
      <c r="N1586">
        <f t="shared" si="468"/>
        <v>89.21698622321054</v>
      </c>
      <c r="O1586">
        <f t="shared" si="469"/>
        <v>38.365499278938607</v>
      </c>
      <c r="P1586" s="3">
        <f t="shared" si="470"/>
        <v>38.365499278938607</v>
      </c>
      <c r="Q1586" s="3">
        <f t="shared" si="471"/>
        <v>-90.78301377678946</v>
      </c>
      <c r="R1586">
        <f t="shared" si="472"/>
        <v>89.21698622321054</v>
      </c>
      <c r="S1586">
        <f t="shared" si="473"/>
        <v>0.3467121455917172</v>
      </c>
      <c r="T1586">
        <f t="shared" si="456"/>
        <v>38.365499278938607</v>
      </c>
    </row>
    <row r="1587" spans="1:20" x14ac:dyDescent="0.25">
      <c r="A1587">
        <f t="shared" si="457"/>
        <v>2186.7347943067971</v>
      </c>
      <c r="B1587">
        <f t="shared" si="474"/>
        <v>348.02965174496575</v>
      </c>
      <c r="C1587" t="str">
        <f t="shared" si="458"/>
        <v>-1.13206617907561-82.5243316194851i</v>
      </c>
      <c r="D1587" t="str">
        <f t="shared" si="459"/>
        <v>3.47812420414593-45.7319463020331i</v>
      </c>
      <c r="E1587" t="str">
        <f t="shared" si="460"/>
        <v>162.462893358136+0.255257560209328i</v>
      </c>
      <c r="F1587" t="str">
        <f t="shared" si="461"/>
        <v>2.42492485071354-429.150973645222i</v>
      </c>
      <c r="G1587" t="str">
        <f t="shared" si="462"/>
        <v>0.999999969396423-0.000174938778190791i</v>
      </c>
      <c r="H1587" t="str">
        <f t="shared" si="463"/>
        <v>1082.95408194837+73.2733807414824i</v>
      </c>
      <c r="I1587" t="str">
        <f t="shared" si="464"/>
        <v>96.11690943507-1310.5801181244i</v>
      </c>
      <c r="K1587" t="str">
        <f t="shared" si="465"/>
        <v>0.0110303058808637-0.0010087258779561i</v>
      </c>
      <c r="L1587" t="str">
        <f t="shared" si="466"/>
        <v>0.00015-0.810820612543525i</v>
      </c>
      <c r="M1587" t="str">
        <f t="shared" si="467"/>
        <v>0.0004-0.143085990448857i</v>
      </c>
      <c r="N1587">
        <f t="shared" si="468"/>
        <v>89.214067600379295</v>
      </c>
      <c r="O1587">
        <f t="shared" si="469"/>
        <v>38.332457501648065</v>
      </c>
      <c r="P1587" s="3">
        <f t="shared" si="470"/>
        <v>38.332457501648065</v>
      </c>
      <c r="Q1587" s="3">
        <f t="shared" si="471"/>
        <v>-90.785932399620705</v>
      </c>
      <c r="R1587">
        <f t="shared" si="472"/>
        <v>89.214067600379295</v>
      </c>
      <c r="S1587">
        <f t="shared" si="473"/>
        <v>0.34802965174496575</v>
      </c>
      <c r="T1587">
        <f t="shared" si="456"/>
        <v>38.332457501648065</v>
      </c>
    </row>
    <row r="1588" spans="1:20" x14ac:dyDescent="0.25">
      <c r="A1588">
        <f t="shared" si="457"/>
        <v>2195.0443865251627</v>
      </c>
      <c r="B1588">
        <f t="shared" si="474"/>
        <v>349.35216442159663</v>
      </c>
      <c r="C1588" t="str">
        <f t="shared" si="458"/>
        <v>-1.13197058107889-82.2109344912565i</v>
      </c>
      <c r="D1588" t="str">
        <f t="shared" si="459"/>
        <v>3.47812419808595-45.5588353960846i</v>
      </c>
      <c r="E1588" t="str">
        <f t="shared" si="460"/>
        <v>162.462843569885+0.256235780516332i</v>
      </c>
      <c r="F1588" t="str">
        <f t="shared" si="461"/>
        <v>2.42492485014847-427.526376644123i</v>
      </c>
      <c r="G1588" t="str">
        <f t="shared" si="462"/>
        <v>0.999999969163394-0.000175603545506995i</v>
      </c>
      <c r="H1588" t="str">
        <f t="shared" si="463"/>
        <v>1082.98692555235+73.5522030045411i</v>
      </c>
      <c r="I1588" t="str">
        <f t="shared" si="464"/>
        <v>96.1175972047454-1305.65458340891i</v>
      </c>
      <c r="K1588" t="str">
        <f t="shared" si="465"/>
        <v>0.0110295911856589-0.00101249168264805i</v>
      </c>
      <c r="L1588" t="str">
        <f t="shared" si="466"/>
        <v>0.00015-0.807751158142582i</v>
      </c>
      <c r="M1588" t="str">
        <f t="shared" si="467"/>
        <v>0.0004-0.142544322025161i</v>
      </c>
      <c r="N1588">
        <f t="shared" si="468"/>
        <v>89.21113853063251</v>
      </c>
      <c r="O1588">
        <f t="shared" si="469"/>
        <v>38.299414989810089</v>
      </c>
      <c r="P1588" s="3">
        <f t="shared" si="470"/>
        <v>38.299414989810089</v>
      </c>
      <c r="Q1588" s="3">
        <f t="shared" si="471"/>
        <v>-90.78886146936749</v>
      </c>
      <c r="R1588">
        <f t="shared" si="472"/>
        <v>89.21113853063251</v>
      </c>
      <c r="S1588">
        <f t="shared" si="473"/>
        <v>0.34935216442159661</v>
      </c>
      <c r="T1588">
        <f t="shared" si="456"/>
        <v>38.299414989810089</v>
      </c>
    </row>
    <row r="1589" spans="1:20" x14ac:dyDescent="0.25">
      <c r="A1589">
        <f t="shared" si="457"/>
        <v>2203.3855551939587</v>
      </c>
      <c r="B1589">
        <f t="shared" si="474"/>
        <v>350.67970264639871</v>
      </c>
      <c r="C1589" t="str">
        <f t="shared" si="458"/>
        <v>-1.13187426824212-81.8987201320854i</v>
      </c>
      <c r="D1589" t="str">
        <f t="shared" si="459"/>
        <v>3.47812419197983-45.3863798692783i</v>
      </c>
      <c r="E1589" t="str">
        <f t="shared" si="460"/>
        <v>162.462793414628+0.257217811216878i</v>
      </c>
      <c r="F1589" t="str">
        <f t="shared" si="461"/>
        <v>2.42492484957909-425.907929753481i</v>
      </c>
      <c r="G1589" t="str">
        <f t="shared" si="462"/>
        <v>0.99999996892859-0.000176270838938533i</v>
      </c>
      <c r="H1589" t="str">
        <f t="shared" si="463"/>
        <v>1083.02002051717+73.8320891594462i</v>
      </c>
      <c r="I1589" t="str">
        <f t="shared" si="464"/>
        <v>96.1182901957062-1300.74783246589i</v>
      </c>
      <c r="K1589" t="str">
        <f t="shared" si="465"/>
        <v>0.0110288711446227-0.00101627103574267i</v>
      </c>
      <c r="L1589" t="str">
        <f t="shared" si="466"/>
        <v>0.00015-0.804693323513232i</v>
      </c>
      <c r="M1589" t="str">
        <f t="shared" si="467"/>
        <v>0.0004-0.142004704149394i</v>
      </c>
      <c r="N1589">
        <f t="shared" si="468"/>
        <v>89.208198981517043</v>
      </c>
      <c r="O1589">
        <f t="shared" si="469"/>
        <v>38.266371738001887</v>
      </c>
      <c r="P1589" s="3">
        <f t="shared" si="470"/>
        <v>38.266371738001887</v>
      </c>
      <c r="Q1589" s="3">
        <f t="shared" si="471"/>
        <v>-90.791801018482957</v>
      </c>
      <c r="R1589">
        <f t="shared" si="472"/>
        <v>89.208198981517043</v>
      </c>
      <c r="S1589">
        <f t="shared" si="473"/>
        <v>0.35067970264639869</v>
      </c>
      <c r="T1589">
        <f t="shared" si="456"/>
        <v>38.266371738001887</v>
      </c>
    </row>
    <row r="1590" spans="1:20" x14ac:dyDescent="0.25">
      <c r="A1590">
        <f t="shared" si="457"/>
        <v>2211.7584203036959</v>
      </c>
      <c r="B1590">
        <f t="shared" si="474"/>
        <v>352.01228551645505</v>
      </c>
      <c r="C1590" t="str">
        <f t="shared" si="458"/>
        <v>-1.13177723531968-81.587684052208i</v>
      </c>
      <c r="D1590" t="str">
        <f t="shared" si="459"/>
        <v>3.4781241858272-45.2145772407836i</v>
      </c>
      <c r="E1590" t="str">
        <f t="shared" si="460"/>
        <v>162.462742889757+0.258203667834254i</v>
      </c>
      <c r="F1590" t="str">
        <f t="shared" si="461"/>
        <v>2.42492484900537-424.295609691396i</v>
      </c>
      <c r="G1590" t="str">
        <f t="shared" si="462"/>
        <v>0.999999968691999-0.000176940668084637i</v>
      </c>
      <c r="H1590" t="str">
        <f t="shared" si="463"/>
        <v>1083.05336877633+74.1130432985693i</v>
      </c>
      <c r="I1590" t="str">
        <f t="shared" si="464"/>
        <v>96.1189884474652-1295.85979472719i</v>
      </c>
      <c r="K1590" t="str">
        <f t="shared" si="465"/>
        <v>0.0110281457185003-0.0010200639801803i</v>
      </c>
      <c r="L1590" t="str">
        <f t="shared" si="466"/>
        <v>0.00015-0.801647064667497i</v>
      </c>
      <c r="M1590" t="str">
        <f t="shared" si="467"/>
        <v>0.0004-0.14146712905897i</v>
      </c>
      <c r="N1590">
        <f t="shared" si="468"/>
        <v>89.20524892053686</v>
      </c>
      <c r="O1590">
        <f t="shared" si="469"/>
        <v>38.233327740762547</v>
      </c>
      <c r="P1590" s="3">
        <f t="shared" si="470"/>
        <v>38.233327740762547</v>
      </c>
      <c r="Q1590" s="3">
        <f t="shared" si="471"/>
        <v>-90.79475107946314</v>
      </c>
      <c r="R1590">
        <f t="shared" si="472"/>
        <v>89.20524892053686</v>
      </c>
      <c r="S1590">
        <f t="shared" si="473"/>
        <v>0.35201228551645503</v>
      </c>
      <c r="T1590">
        <f t="shared" si="456"/>
        <v>38.233327740762547</v>
      </c>
    </row>
    <row r="1591" spans="1:20" x14ac:dyDescent="0.25">
      <c r="A1591">
        <f t="shared" si="457"/>
        <v>2220.1631023008499</v>
      </c>
      <c r="B1591">
        <f t="shared" si="474"/>
        <v>353.34993220141757</v>
      </c>
      <c r="C1591" t="str">
        <f t="shared" si="458"/>
        <v>-1.13167947702867-81.2778217788215i</v>
      </c>
      <c r="D1591" t="str">
        <f t="shared" si="459"/>
        <v>3.47812417962773-45.0434250391622i</v>
      </c>
      <c r="E1591" t="str">
        <f t="shared" si="460"/>
        <v>162.462691992639+0.259193365962917i</v>
      </c>
      <c r="F1591" t="str">
        <f t="shared" si="461"/>
        <v>2.42492484842729-422.689393264105i</v>
      </c>
      <c r="G1591" t="str">
        <f t="shared" si="462"/>
        <v>0.999999968453606-0.000177613042581017i</v>
      </c>
      <c r="H1591" t="str">
        <f t="shared" si="463"/>
        <v>1083.08697227837+74.3950695303961i</v>
      </c>
      <c r="I1591" t="str">
        <f t="shared" si="464"/>
        <v>96.1196919998363-1290.99039989412i</v>
      </c>
      <c r="K1591" t="str">
        <f t="shared" si="465"/>
        <v>0.0110274148677594-0.00102387055896993i</v>
      </c>
      <c r="L1591" t="str">
        <f t="shared" si="466"/>
        <v>0.00015-0.798612337783915i</v>
      </c>
      <c r="M1591" t="str">
        <f t="shared" si="467"/>
        <v>0.0004-0.140931589020691i</v>
      </c>
      <c r="N1591">
        <f t="shared" si="468"/>
        <v>89.202288315154078</v>
      </c>
      <c r="O1591">
        <f t="shared" si="469"/>
        <v>38.200282992591532</v>
      </c>
      <c r="P1591" s="3">
        <f t="shared" si="470"/>
        <v>38.200282992591532</v>
      </c>
      <c r="Q1591" s="3">
        <f t="shared" si="471"/>
        <v>-90.797711684845922</v>
      </c>
      <c r="R1591">
        <f t="shared" si="472"/>
        <v>89.202288315154078</v>
      </c>
      <c r="S1591">
        <f t="shared" si="473"/>
        <v>0.35334993220141758</v>
      </c>
      <c r="T1591">
        <f t="shared" si="456"/>
        <v>38.200282992591532</v>
      </c>
    </row>
    <row r="1592" spans="1:20" x14ac:dyDescent="0.25">
      <c r="A1592">
        <f t="shared" si="457"/>
        <v>2228.5997220895933</v>
      </c>
      <c r="B1592">
        <f t="shared" si="474"/>
        <v>354.69266194378298</v>
      </c>
      <c r="C1592" t="str">
        <f t="shared" si="458"/>
        <v>-1.13158098804915-80.9691288560298i</v>
      </c>
      <c r="D1592" t="str">
        <f t="shared" si="459"/>
        <v>3.47812417338107-44.8729208023322i</v>
      </c>
      <c r="E1592" t="str">
        <f t="shared" si="460"/>
        <v>162.462640720628+0.260186921267843i</v>
      </c>
      <c r="F1592" t="str">
        <f t="shared" si="461"/>
        <v>2.42492484784481-421.089257365642i</v>
      </c>
      <c r="G1592" t="str">
        <f t="shared" si="462"/>
        <v>0.999999968213398-0.000178287972099998i</v>
      </c>
      <c r="H1592" t="str">
        <f t="shared" si="463"/>
        <v>1083.12083298698+74.6781719795891i</v>
      </c>
      <c r="I1592" t="str">
        <f t="shared" si="464"/>
        <v>96.1204008929299-1286.13957793634i</v>
      </c>
      <c r="K1592" t="str">
        <f t="shared" si="465"/>
        <v>0.011026678552589-0.00102769081518846i</v>
      </c>
      <c r="L1592" t="str">
        <f t="shared" si="466"/>
        <v>0.00015-0.795589099206929i</v>
      </c>
      <c r="M1592" t="str">
        <f t="shared" si="467"/>
        <v>0.0004-0.140398076330634i</v>
      </c>
      <c r="N1592">
        <f t="shared" si="468"/>
        <v>89.199317132789417</v>
      </c>
      <c r="O1592">
        <f t="shared" si="469"/>
        <v>38.167237487949457</v>
      </c>
      <c r="P1592" s="3">
        <f t="shared" si="470"/>
        <v>38.167237487949457</v>
      </c>
      <c r="Q1592" s="3">
        <f t="shared" si="471"/>
        <v>-90.800682867210583</v>
      </c>
      <c r="R1592">
        <f t="shared" si="472"/>
        <v>89.199317132789417</v>
      </c>
      <c r="S1592">
        <f t="shared" si="473"/>
        <v>0.35469266194378296</v>
      </c>
      <c r="T1592">
        <f t="shared" si="456"/>
        <v>38.167237487949457</v>
      </c>
    </row>
    <row r="1593" spans="1:20" x14ac:dyDescent="0.25">
      <c r="A1593">
        <f t="shared" si="457"/>
        <v>2237.0684010335335</v>
      </c>
      <c r="B1593">
        <f t="shared" si="474"/>
        <v>356.04049405916936</v>
      </c>
      <c r="C1593" t="str">
        <f t="shared" si="458"/>
        <v>-1.1314817630234-80.6616008447745i</v>
      </c>
      <c r="D1593" t="str">
        <f t="shared" si="459"/>
        <v>3.47812416708683-44.7030620775327i</v>
      </c>
      <c r="E1593" t="str">
        <f t="shared" si="460"/>
        <v>162.462589071061+0.261184349485561i</v>
      </c>
      <c r="F1593" t="str">
        <f t="shared" si="461"/>
        <v>2.42492484725788-419.495178977516i</v>
      </c>
      <c r="G1593" t="str">
        <f t="shared" si="462"/>
        <v>0.999999967971361-0.000178965466350662i</v>
      </c>
      <c r="H1593" t="str">
        <f t="shared" si="463"/>
        <v>1083.1549528811+74.9623547870542i</v>
      </c>
      <c r="I1593" t="str">
        <f t="shared" si="464"/>
        <v>96.1211151671552-1281.3072590909i</v>
      </c>
      <c r="K1593" t="str">
        <f t="shared" si="465"/>
        <v>0.0110259367328972-0.00103152479197987i</v>
      </c>
      <c r="L1593" t="str">
        <f t="shared" si="466"/>
        <v>0.00015-0.792577305446235i</v>
      </c>
      <c r="M1593" t="str">
        <f t="shared" si="467"/>
        <v>0.0004-0.139866583314041i</v>
      </c>
      <c r="N1593">
        <f t="shared" si="468"/>
        <v>89.196335340823296</v>
      </c>
      <c r="O1593">
        <f t="shared" si="469"/>
        <v>38.134191221257325</v>
      </c>
      <c r="P1593" s="3">
        <f t="shared" si="470"/>
        <v>38.134191221257325</v>
      </c>
      <c r="Q1593" s="3">
        <f t="shared" si="471"/>
        <v>-90.803664659176704</v>
      </c>
      <c r="R1593">
        <f t="shared" si="472"/>
        <v>89.196335340823296</v>
      </c>
      <c r="S1593">
        <f t="shared" si="473"/>
        <v>0.35604049405916938</v>
      </c>
      <c r="T1593">
        <f t="shared" si="456"/>
        <v>38.134191221257325</v>
      </c>
    </row>
    <row r="1594" spans="1:20" x14ac:dyDescent="0.25">
      <c r="A1594">
        <f t="shared" si="457"/>
        <v>2245.5692609574612</v>
      </c>
      <c r="B1594">
        <f t="shared" si="474"/>
        <v>357.39344793659421</v>
      </c>
      <c r="C1594" t="str">
        <f t="shared" si="458"/>
        <v>-1.13138179655664-80.3552333227731i</v>
      </c>
      <c r="D1594" t="str">
        <f t="shared" si="459"/>
        <v>3.47812416074466-44.533846421289i</v>
      </c>
      <c r="E1594" t="str">
        <f t="shared" si="460"/>
        <v>162.462537041258+0.26218566642395i</v>
      </c>
      <c r="F1594" t="str">
        <f t="shared" si="461"/>
        <v>2.42492484666649-417.907135168374i</v>
      </c>
      <c r="G1594" t="str">
        <f t="shared" si="462"/>
        <v>0.999999967727481-0.000179645535078983i</v>
      </c>
      <c r="H1594" t="str">
        <f t="shared" si="463"/>
        <v>1083.18933395507+75.2476221100186i</v>
      </c>
      <c r="I1594" t="str">
        <f t="shared" si="464"/>
        <v>96.1218348632339-1276.49337386123i</v>
      </c>
      <c r="K1594" t="str">
        <f t="shared" si="465"/>
        <v>0.0110251893683095-0.00103537253255454i</v>
      </c>
      <c r="L1594" t="str">
        <f t="shared" si="466"/>
        <v>0.00015-0.789576913176162i</v>
      </c>
      <c r="M1594" t="str">
        <f t="shared" si="467"/>
        <v>0.0004-0.139337102325205i</v>
      </c>
      <c r="N1594">
        <f t="shared" si="468"/>
        <v>89.193342906595859</v>
      </c>
      <c r="O1594">
        <f t="shared" si="469"/>
        <v>38.101144186896427</v>
      </c>
      <c r="P1594" s="3">
        <f t="shared" si="470"/>
        <v>38.101144186896427</v>
      </c>
      <c r="Q1594" s="3">
        <f t="shared" si="471"/>
        <v>-90.806657093404141</v>
      </c>
      <c r="R1594">
        <f t="shared" si="472"/>
        <v>89.193342906595859</v>
      </c>
      <c r="S1594">
        <f t="shared" si="473"/>
        <v>0.35739344793659422</v>
      </c>
      <c r="T1594">
        <f t="shared" si="456"/>
        <v>38.101144186896427</v>
      </c>
    </row>
    <row r="1595" spans="1:20" x14ac:dyDescent="0.25">
      <c r="A1595">
        <f t="shared" si="457"/>
        <v>2254.1024241490995</v>
      </c>
      <c r="B1595">
        <f t="shared" si="474"/>
        <v>358.75154303875325</v>
      </c>
      <c r="C1595" t="str">
        <f t="shared" si="458"/>
        <v>-1.13128108321549-80.0500218844555i</v>
      </c>
      <c r="D1595" t="str">
        <f t="shared" si="459"/>
        <v>3.4781241543542-44.3652713993772i</v>
      </c>
      <c r="E1595" t="str">
        <f t="shared" si="460"/>
        <v>162.46248462852+0.2631908879633i</v>
      </c>
      <c r="F1595" t="str">
        <f t="shared" si="461"/>
        <v>2.42492484607059-416.325103093672i</v>
      </c>
      <c r="G1595" t="str">
        <f t="shared" si="462"/>
        <v>0.999999967481744-0.00018032818806797i</v>
      </c>
      <c r="H1595" t="str">
        <f t="shared" si="463"/>
        <v>1083.2239782187+75.5339781220843i</v>
      </c>
      <c r="I1595" t="str">
        <f t="shared" si="464"/>
        <v>96.1225600221834-1271.69785301611i</v>
      </c>
      <c r="K1595" t="str">
        <f t="shared" si="465"/>
        <v>0.0110244364181672-0.00103923408018833i</v>
      </c>
      <c r="L1595" t="str">
        <f t="shared" si="466"/>
        <v>0.00015-0.786587879235072i</v>
      </c>
      <c r="M1595" t="str">
        <f t="shared" si="467"/>
        <v>0.0004-0.138809625747365i</v>
      </c>
      <c r="N1595">
        <f t="shared" si="468"/>
        <v>89.190339797408683</v>
      </c>
      <c r="O1595">
        <f t="shared" si="469"/>
        <v>38.068096379208086</v>
      </c>
      <c r="P1595" s="3">
        <f t="shared" si="470"/>
        <v>38.068096379208086</v>
      </c>
      <c r="Q1595" s="3">
        <f t="shared" si="471"/>
        <v>-90.809660202591317</v>
      </c>
      <c r="R1595">
        <f t="shared" si="472"/>
        <v>89.190339797408683</v>
      </c>
      <c r="S1595">
        <f t="shared" si="473"/>
        <v>0.35875154303875323</v>
      </c>
      <c r="T1595">
        <f t="shared" si="456"/>
        <v>38.068096379208086</v>
      </c>
    </row>
    <row r="1596" spans="1:20" x14ac:dyDescent="0.25">
      <c r="A1596">
        <f t="shared" si="457"/>
        <v>2262.6680133608661</v>
      </c>
      <c r="B1596">
        <f t="shared" si="474"/>
        <v>360.11479890230055</v>
      </c>
      <c r="C1596" t="str">
        <f t="shared" si="458"/>
        <v>-1.13117961752859-79.7459621408966i</v>
      </c>
      <c r="D1596" t="str">
        <f t="shared" si="459"/>
        <v>3.47812414791508-44.1973345867888i</v>
      </c>
      <c r="E1596" t="str">
        <f t="shared" si="460"/>
        <v>162.462431830128+0.264200030056544i</v>
      </c>
      <c r="F1596" t="str">
        <f t="shared" si="461"/>
        <v>2.42492484547016-414.749059995349i</v>
      </c>
      <c r="G1596" t="str">
        <f t="shared" si="462"/>
        <v>0.999999967234135-0.000181013435137807i</v>
      </c>
      <c r="H1596" t="str">
        <f t="shared" si="463"/>
        <v>1083.25888769747+75.8214270133109i</v>
      </c>
      <c r="I1596" t="str">
        <f t="shared" si="464"/>
        <v>96.1232906853377-1266.92062758878i</v>
      </c>
      <c r="K1596" t="str">
        <f t="shared" si="465"/>
        <v>0.0110236778415251-0.00104310947822184i</v>
      </c>
      <c r="L1596" t="str">
        <f t="shared" si="466"/>
        <v>0.00015-0.783610160624695i</v>
      </c>
      <c r="M1596" t="str">
        <f t="shared" si="467"/>
        <v>0.0004-0.138284145992593i</v>
      </c>
      <c r="N1596">
        <f t="shared" si="468"/>
        <v>89.187325980524903</v>
      </c>
      <c r="O1596">
        <f t="shared" si="469"/>
        <v>38.035047792492954</v>
      </c>
      <c r="P1596" s="3">
        <f t="shared" si="470"/>
        <v>38.035047792492954</v>
      </c>
      <c r="Q1596" s="3">
        <f t="shared" si="471"/>
        <v>-90.812674019475097</v>
      </c>
      <c r="R1596">
        <f t="shared" si="472"/>
        <v>89.187325980524903</v>
      </c>
      <c r="S1596">
        <f t="shared" si="473"/>
        <v>0.36011479890230053</v>
      </c>
      <c r="T1596">
        <f t="shared" si="456"/>
        <v>38.035047792492954</v>
      </c>
    </row>
    <row r="1597" spans="1:20" x14ac:dyDescent="0.25">
      <c r="A1597">
        <f t="shared" si="457"/>
        <v>2271.2661518116374</v>
      </c>
      <c r="B1597">
        <f t="shared" si="474"/>
        <v>361.48323513812932</v>
      </c>
      <c r="C1597" t="str">
        <f t="shared" si="458"/>
        <v>-1.13107739398637-79.4430497197623i</v>
      </c>
      <c r="D1597" t="str">
        <f t="shared" si="459"/>
        <v>3.47812414142693-44.0300335676966i</v>
      </c>
      <c r="E1597" t="str">
        <f t="shared" si="460"/>
        <v>162.462378643351+0.265213108729125i</v>
      </c>
      <c r="F1597" t="str">
        <f t="shared" si="461"/>
        <v>2.42492484486516-413.178983201496i</v>
      </c>
      <c r="G1597" t="str">
        <f t="shared" si="462"/>
        <v>0.999999966984642-0.000181701286145998i</v>
      </c>
      <c r="H1597" t="str">
        <f t="shared" si="463"/>
        <v>1083.29406443259+76.1099729902762i</v>
      </c>
      <c r="I1597" t="str">
        <f t="shared" si="464"/>
        <v>96.1240268943377-1262.16162887581i</v>
      </c>
      <c r="K1597" t="str">
        <f t="shared" si="465"/>
        <v>0.0110229135971502-0.00104699877005957i</v>
      </c>
      <c r="L1597" t="str">
        <f t="shared" si="466"/>
        <v>0.00015-0.780643714509562i</v>
      </c>
      <c r="M1597" t="str">
        <f t="shared" si="467"/>
        <v>0.0004-0.137760655501687i</v>
      </c>
      <c r="N1597">
        <f t="shared" si="468"/>
        <v>89.184301423170112</v>
      </c>
      <c r="O1597">
        <f t="shared" si="469"/>
        <v>38.001998421011663</v>
      </c>
      <c r="P1597" s="3">
        <f t="shared" si="470"/>
        <v>38.001998421011663</v>
      </c>
      <c r="Q1597" s="3">
        <f t="shared" si="471"/>
        <v>-90.815698576829888</v>
      </c>
      <c r="R1597">
        <f t="shared" si="472"/>
        <v>89.184301423170112</v>
      </c>
      <c r="S1597">
        <f t="shared" si="473"/>
        <v>0.3614832351381293</v>
      </c>
      <c r="T1597">
        <f t="shared" si="456"/>
        <v>38.001998421011663</v>
      </c>
    </row>
    <row r="1598" spans="1:20" x14ac:dyDescent="0.25">
      <c r="A1598">
        <f t="shared" si="457"/>
        <v>2279.896963188522</v>
      </c>
      <c r="B1598">
        <f t="shared" si="474"/>
        <v>362.85687143165421</v>
      </c>
      <c r="C1598" t="str">
        <f t="shared" si="458"/>
        <v>-1.13097440704028-79.1412802652383i</v>
      </c>
      <c r="D1598" t="str">
        <f t="shared" si="459"/>
        <v>3.47812413488939-43.8633659354193i</v>
      </c>
      <c r="E1598" t="str">
        <f t="shared" si="460"/>
        <v>162.462325065436+0.266230140080096i</v>
      </c>
      <c r="F1598" t="str">
        <f t="shared" si="461"/>
        <v>2.42492484425555-411.614850126032i</v>
      </c>
      <c r="G1598" t="str">
        <f t="shared" si="462"/>
        <v>0.999999966733248-0.000182391750987501i</v>
      </c>
      <c r="H1598" t="str">
        <f t="shared" si="463"/>
        <v>1083.32951048114+76.3996202761476i</v>
      </c>
      <c r="I1598" t="str">
        <f t="shared" si="464"/>
        <v>96.1247686911369-1257.42078843621i</v>
      </c>
      <c r="K1598" t="str">
        <f t="shared" si="465"/>
        <v>0.0110221436435195-0.00105090199916905i</v>
      </c>
      <c r="L1598" t="str">
        <f t="shared" si="466"/>
        <v>0.00015-0.777688498216336i</v>
      </c>
      <c r="M1598" t="str">
        <f t="shared" si="467"/>
        <v>0.0004-0.13723914674406i</v>
      </c>
      <c r="N1598">
        <f t="shared" si="468"/>
        <v>89.181266092533349</v>
      </c>
      <c r="O1598">
        <f t="shared" si="469"/>
        <v>37.968948258983716</v>
      </c>
      <c r="P1598" s="3">
        <f t="shared" si="470"/>
        <v>37.968948258983716</v>
      </c>
      <c r="Q1598" s="3">
        <f t="shared" si="471"/>
        <v>-90.818733907466651</v>
      </c>
      <c r="R1598">
        <f t="shared" si="472"/>
        <v>89.181266092533349</v>
      </c>
      <c r="S1598">
        <f t="shared" si="473"/>
        <v>0.36285687143165424</v>
      </c>
      <c r="T1598">
        <f t="shared" si="456"/>
        <v>37.968948258983716</v>
      </c>
    </row>
    <row r="1599" spans="1:20" x14ac:dyDescent="0.25">
      <c r="A1599">
        <f t="shared" si="457"/>
        <v>2288.5605716486384</v>
      </c>
      <c r="B1599">
        <f t="shared" si="474"/>
        <v>364.23572754309453</v>
      </c>
      <c r="C1599" t="str">
        <f t="shared" si="458"/>
        <v>-1.13087065110307-78.840649437972i</v>
      </c>
      <c r="D1599" t="str">
        <f t="shared" si="459"/>
        <v>3.47812412830205-43.6973292923867i</v>
      </c>
      <c r="E1599" t="str">
        <f t="shared" si="460"/>
        <v>162.462271093615+0.267251140282168i</v>
      </c>
      <c r="F1599" t="str">
        <f t="shared" si="461"/>
        <v>2.42492484364129-410.056638268374i</v>
      </c>
      <c r="G1599" t="str">
        <f t="shared" si="462"/>
        <v>0.99999996647994-0.000183084839594876i</v>
      </c>
      <c r="H1599" t="str">
        <f t="shared" si="463"/>
        <v>1083.36522791622+76.6903731107542i</v>
      </c>
      <c r="I1599" t="str">
        <f t="shared" si="464"/>
        <v>96.1255161180051-1252.6980380904i</v>
      </c>
      <c r="K1599" t="str">
        <f t="shared" si="465"/>
        <v>0.0110213679388183-0.00105481920908002i</v>
      </c>
      <c r="L1599" t="str">
        <f t="shared" si="466"/>
        <v>0.00015-0.774744469233253i</v>
      </c>
      <c r="M1599" t="str">
        <f t="shared" si="467"/>
        <v>0.0004-0.136719612217633i</v>
      </c>
      <c r="N1599">
        <f t="shared" si="468"/>
        <v>89.178219955767759</v>
      </c>
      <c r="O1599">
        <f t="shared" si="469"/>
        <v>37.935897300587619</v>
      </c>
      <c r="P1599" s="3">
        <f t="shared" si="470"/>
        <v>37.935897300587619</v>
      </c>
      <c r="Q1599" s="3">
        <f t="shared" si="471"/>
        <v>-90.821780044232241</v>
      </c>
      <c r="R1599">
        <f t="shared" si="472"/>
        <v>89.178219955767759</v>
      </c>
      <c r="S1599">
        <f t="shared" si="473"/>
        <v>0.36423572754309452</v>
      </c>
      <c r="T1599">
        <f t="shared" si="456"/>
        <v>37.935897300587619</v>
      </c>
    </row>
    <row r="1600" spans="1:20" x14ac:dyDescent="0.25">
      <c r="A1600">
        <f t="shared" si="457"/>
        <v>2297.2571018209032</v>
      </c>
      <c r="B1600">
        <f t="shared" si="474"/>
        <v>365.61982330775828</v>
      </c>
      <c r="C1600" t="str">
        <f t="shared" si="458"/>
        <v>-1.1307661205481-78.5411529150081i</v>
      </c>
      <c r="D1600" t="str">
        <f t="shared" si="459"/>
        <v>3.47812412166457-43.5319212501064i</v>
      </c>
      <c r="E1600" t="str">
        <f t="shared" si="460"/>
        <v>162.462216725096+0.268276125582374i</v>
      </c>
      <c r="F1600" t="str">
        <f t="shared" si="461"/>
        <v>2.42492484302237-408.504325213124i</v>
      </c>
      <c r="G1600" t="str">
        <f t="shared" si="462"/>
        <v>0.999999966224704-0.000183780561938429i</v>
      </c>
      <c r="H1600" t="str">
        <f t="shared" si="463"/>
        <v>1083.40121882704+76.9822357506535i</v>
      </c>
      <c r="I1600" t="str">
        <f t="shared" si="464"/>
        <v>96.1262692175291-1247.99330991928i</v>
      </c>
      <c r="K1600" t="str">
        <f t="shared" si="465"/>
        <v>0.0110205864409384-0.00105875044338354i</v>
      </c>
      <c r="L1600" t="str">
        <f t="shared" si="466"/>
        <v>0.00015-0.771811585209455i</v>
      </c>
      <c r="M1600" t="str">
        <f t="shared" si="467"/>
        <v>0.0004-0.136202044448727i</v>
      </c>
      <c r="N1600">
        <f t="shared" si="468"/>
        <v>89.175162979991526</v>
      </c>
      <c r="O1600">
        <f t="shared" si="469"/>
        <v>37.90284553996041</v>
      </c>
      <c r="P1600" s="3">
        <f t="shared" si="470"/>
        <v>37.90284553996041</v>
      </c>
      <c r="Q1600" s="3">
        <f t="shared" si="471"/>
        <v>-90.824837020008474</v>
      </c>
      <c r="R1600">
        <f t="shared" si="472"/>
        <v>89.175162979991526</v>
      </c>
      <c r="S1600">
        <f t="shared" si="473"/>
        <v>0.36561982330775827</v>
      </c>
      <c r="T1600">
        <f t="shared" si="456"/>
        <v>37.90284553996041</v>
      </c>
    </row>
    <row r="1601" spans="1:20" x14ac:dyDescent="0.25">
      <c r="A1601">
        <f t="shared" si="457"/>
        <v>2305.9866788078225</v>
      </c>
      <c r="B1601">
        <f t="shared" si="474"/>
        <v>367.00917863632776</v>
      </c>
      <c r="C1601" t="str">
        <f t="shared" si="458"/>
        <v>-1.13066080970942-78.2427863897304i</v>
      </c>
      <c r="D1601" t="str">
        <f t="shared" si="459"/>
        <v>3.47812411497654-43.3671394291278i</v>
      </c>
      <c r="E1601" t="str">
        <f t="shared" si="460"/>
        <v>162.462161957079+0.269305112301937i</v>
      </c>
      <c r="F1601" t="str">
        <f t="shared" si="461"/>
        <v>2.42492484239873-406.957888629737i</v>
      </c>
      <c r="G1601" t="str">
        <f t="shared" si="462"/>
        <v>0.999999965967524-0.000184478928026351i</v>
      </c>
      <c r="H1601" t="str">
        <f t="shared" si="463"/>
        <v>1083.43748531908+77.2752124692022i</v>
      </c>
      <c r="I1601" t="str">
        <f t="shared" si="464"/>
        <v>96.1270280326131-1243.30653626319i</v>
      </c>
      <c r="K1601" t="str">
        <f t="shared" si="465"/>
        <v>0.011019799107476-0.00106269574573107i</v>
      </c>
      <c r="L1601" t="str">
        <f t="shared" si="466"/>
        <v>0.00015-0.76888980395443i</v>
      </c>
      <c r="M1601" t="str">
        <f t="shared" si="467"/>
        <v>0.0004-0.135686435991958i</v>
      </c>
      <c r="N1601">
        <f t="shared" si="468"/>
        <v>89.172095132288703</v>
      </c>
      <c r="O1601">
        <f t="shared" si="469"/>
        <v>37.869792971197811</v>
      </c>
      <c r="P1601" s="3">
        <f t="shared" si="470"/>
        <v>37.869792971197811</v>
      </c>
      <c r="Q1601" s="3">
        <f t="shared" si="471"/>
        <v>-90.827904867711297</v>
      </c>
      <c r="R1601">
        <f t="shared" si="472"/>
        <v>89.172095132288703</v>
      </c>
      <c r="S1601">
        <f t="shared" si="473"/>
        <v>0.36700917863632776</v>
      </c>
      <c r="T1601">
        <f t="shared" si="456"/>
        <v>37.869792971197811</v>
      </c>
    </row>
    <row r="1602" spans="1:20" x14ac:dyDescent="0.25">
      <c r="A1602">
        <f t="shared" si="457"/>
        <v>2314.7494281872923</v>
      </c>
      <c r="B1602">
        <f t="shared" si="474"/>
        <v>368.40381351514583</v>
      </c>
      <c r="C1602" t="str">
        <f t="shared" si="458"/>
        <v>-1.13055471288155-77.9455455717936i</v>
      </c>
      <c r="D1602" t="str">
        <f t="shared" si="459"/>
        <v>3.47812410823758-43.2029814590093i</v>
      </c>
      <c r="E1602" t="str">
        <f t="shared" si="460"/>
        <v>162.462106786737+0.270338116837507i</v>
      </c>
      <c r="F1602" t="str">
        <f t="shared" si="461"/>
        <v>2.42492484177034-405.417306272204i</v>
      </c>
      <c r="G1602" t="str">
        <f t="shared" si="462"/>
        <v>0.999999965708386-0.000185179947904863i</v>
      </c>
      <c r="H1602" t="str">
        <f t="shared" si="463"/>
        <v>1083.47402951422+77.5693075566342i</v>
      </c>
      <c r="I1602" t="str">
        <f t="shared" si="464"/>
        <v>96.1277926064906-1238.63764972102i</v>
      </c>
      <c r="K1602" t="str">
        <f t="shared" si="465"/>
        <v>0.0110190058957299-0.00106665515983365i</v>
      </c>
      <c r="L1602" t="str">
        <f t="shared" si="466"/>
        <v>0.00015-0.765979083437368i</v>
      </c>
      <c r="M1602" t="str">
        <f t="shared" si="467"/>
        <v>0.0004-0.135172779430123i</v>
      </c>
      <c r="N1602">
        <f t="shared" si="468"/>
        <v>89.169016379709788</v>
      </c>
      <c r="O1602">
        <f t="shared" si="469"/>
        <v>37.836739588353218</v>
      </c>
      <c r="P1602" s="3">
        <f t="shared" si="470"/>
        <v>37.836739588353218</v>
      </c>
      <c r="Q1602" s="3">
        <f t="shared" si="471"/>
        <v>-90.830983620290212</v>
      </c>
      <c r="R1602">
        <f t="shared" si="472"/>
        <v>89.169016379709788</v>
      </c>
      <c r="S1602">
        <f t="shared" si="473"/>
        <v>0.36840381351514584</v>
      </c>
      <c r="T1602">
        <f t="shared" si="456"/>
        <v>37.836739588353218</v>
      </c>
    </row>
    <row r="1603" spans="1:20" x14ac:dyDescent="0.25">
      <c r="A1603">
        <f t="shared" si="457"/>
        <v>2323.5454760144044</v>
      </c>
      <c r="B1603">
        <f t="shared" si="474"/>
        <v>369.80374800650338</v>
      </c>
      <c r="C1603" t="str">
        <f t="shared" si="458"/>
        <v>-1.13044782431868-77.6494261870676i</v>
      </c>
      <c r="D1603" t="str">
        <f t="shared" si="459"/>
        <v>3.47812410144731-43.0394449782833i</v>
      </c>
      <c r="E1603" t="str">
        <f t="shared" si="460"/>
        <v>162.462051211227+0.271375155660931i</v>
      </c>
      <c r="F1603" t="str">
        <f t="shared" si="461"/>
        <v>2.42492484113716-403.88255597873i</v>
      </c>
      <c r="G1603" t="str">
        <f t="shared" si="462"/>
        <v>0.999999965447274-0.000185883631658366i</v>
      </c>
      <c r="H1603" t="str">
        <f t="shared" si="463"/>
        <v>1083.51085355082+77.8645253201176i</v>
      </c>
      <c r="I1603" t="str">
        <f t="shared" si="464"/>
        <v>96.12856298271-1233.98658314916i</v>
      </c>
      <c r="K1603" t="str">
        <f t="shared" si="465"/>
        <v>0.0110182067626999-0.00107062872946089i</v>
      </c>
      <c r="L1603" t="str">
        <f t="shared" si="466"/>
        <v>0.00015-0.76307938178658i</v>
      </c>
      <c r="M1603" t="str">
        <f t="shared" si="467"/>
        <v>0.0004-0.134661067374102i</v>
      </c>
      <c r="N1603">
        <f t="shared" si="468"/>
        <v>89.165926689273178</v>
      </c>
      <c r="O1603">
        <f t="shared" si="469"/>
        <v>37.803685385438087</v>
      </c>
      <c r="P1603" s="3">
        <f t="shared" si="470"/>
        <v>37.803685385438087</v>
      </c>
      <c r="Q1603" s="3">
        <f t="shared" si="471"/>
        <v>-90.834073310726822</v>
      </c>
      <c r="R1603">
        <f t="shared" si="472"/>
        <v>89.165926689273178</v>
      </c>
      <c r="S1603">
        <f t="shared" si="473"/>
        <v>0.3698037480065034</v>
      </c>
      <c r="T1603">
        <f t="shared" si="456"/>
        <v>37.803685385438087</v>
      </c>
    </row>
    <row r="1604" spans="1:20" x14ac:dyDescent="0.25">
      <c r="A1604">
        <f t="shared" si="457"/>
        <v>2332.3749488232593</v>
      </c>
      <c r="B1604">
        <f t="shared" si="474"/>
        <v>371.20900224892813</v>
      </c>
      <c r="C1604" t="str">
        <f t="shared" si="458"/>
        <v>-1.13034013823546-77.3544239775746i</v>
      </c>
      <c r="D1604" t="str">
        <f t="shared" si="459"/>
        <v>3.47812409460533-42.8765276344225i</v>
      </c>
      <c r="E1604" t="str">
        <f t="shared" si="460"/>
        <v>162.461995227691+0.272416245319732i</v>
      </c>
      <c r="F1604" t="str">
        <f t="shared" si="461"/>
        <v>2.42492484049916-402.353615671416i</v>
      </c>
      <c r="G1604" t="str">
        <f t="shared" si="462"/>
        <v>0.999999965184175-0.000186589989409576i</v>
      </c>
      <c r="H1604" t="str">
        <f t="shared" si="463"/>
        <v>1083.54795958393+78.1608700838431i</v>
      </c>
      <c r="I1604" t="str">
        <f t="shared" si="464"/>
        <v>96.1293392051563-1229.35326966059i</v>
      </c>
      <c r="K1604" t="str">
        <f t="shared" si="465"/>
        <v>0.0110174016650845-0.00107461649844014i</v>
      </c>
      <c r="L1604" t="str">
        <f t="shared" si="466"/>
        <v>0.00015-0.760190657288879i</v>
      </c>
      <c r="M1604" t="str">
        <f t="shared" si="467"/>
        <v>0.0004-0.134151292462743i</v>
      </c>
      <c r="N1604">
        <f t="shared" si="468"/>
        <v>89.162826027965281</v>
      </c>
      <c r="O1604">
        <f t="shared" si="469"/>
        <v>37.770630356421485</v>
      </c>
      <c r="P1604" s="3">
        <f t="shared" si="470"/>
        <v>37.770630356421485</v>
      </c>
      <c r="Q1604" s="3">
        <f t="shared" si="471"/>
        <v>-90.837173972034719</v>
      </c>
      <c r="R1604">
        <f t="shared" si="472"/>
        <v>89.162826027965281</v>
      </c>
      <c r="S1604">
        <f t="shared" si="473"/>
        <v>0.37120900224892811</v>
      </c>
      <c r="T1604">
        <f t="shared" si="456"/>
        <v>37.770630356421485</v>
      </c>
    </row>
    <row r="1605" spans="1:20" x14ac:dyDescent="0.25">
      <c r="A1605">
        <f t="shared" si="457"/>
        <v>2341.2379736287876</v>
      </c>
      <c r="B1605">
        <f t="shared" si="474"/>
        <v>372.61959645747407</v>
      </c>
      <c r="C1605" t="str">
        <f t="shared" si="458"/>
        <v>-1.13023164880542-77.060534701427i</v>
      </c>
      <c r="D1605" t="str">
        <f t="shared" si="459"/>
        <v>3.47812408771126-42.7142270838065i</v>
      </c>
      <c r="E1605" t="str">
        <f t="shared" si="460"/>
        <v>162.461938833248+0.273461402438287i</v>
      </c>
      <c r="F1605" t="str">
        <f t="shared" si="461"/>
        <v>2.42492483985631-400.830463355943i</v>
      </c>
      <c r="G1605" t="str">
        <f t="shared" si="462"/>
        <v>0.999999964919072-0.000187299031319679i</v>
      </c>
      <c r="H1605" t="str">
        <f t="shared" si="463"/>
        <v>1083.58534978534+78.4583461890802i</v>
      </c>
      <c r="I1605" t="str">
        <f t="shared" si="464"/>
        <v>96.1301213180362-1224.73764262391i</v>
      </c>
      <c r="K1605" t="str">
        <f t="shared" si="465"/>
        <v>0.0110165905592793-0.00107861851065544i</v>
      </c>
      <c r="L1605" t="str">
        <f t="shared" si="466"/>
        <v>0.00015-0.757312868388999i</v>
      </c>
      <c r="M1605" t="str">
        <f t="shared" si="467"/>
        <v>0.0004-0.133643447362765i</v>
      </c>
      <c r="N1605">
        <f t="shared" si="468"/>
        <v>89.159714362742321</v>
      </c>
      <c r="O1605">
        <f t="shared" si="469"/>
        <v>37.737574495229659</v>
      </c>
      <c r="P1605" s="3">
        <f t="shared" si="470"/>
        <v>37.737574495229659</v>
      </c>
      <c r="Q1605" s="3">
        <f t="shared" si="471"/>
        <v>-90.840285637257679</v>
      </c>
      <c r="R1605">
        <f t="shared" si="472"/>
        <v>89.159714362742321</v>
      </c>
      <c r="S1605">
        <f t="shared" si="473"/>
        <v>0.37261959645747406</v>
      </c>
      <c r="T1605">
        <f t="shared" si="456"/>
        <v>37.737574495229659</v>
      </c>
    </row>
    <row r="1606" spans="1:20" x14ac:dyDescent="0.25">
      <c r="A1606">
        <f t="shared" si="457"/>
        <v>2350.1346779285773</v>
      </c>
      <c r="B1606">
        <f t="shared" si="474"/>
        <v>374.03555092401251</v>
      </c>
      <c r="C1606" t="str">
        <f t="shared" si="458"/>
        <v>-1.13012235016205-76.7677541327677i</v>
      </c>
      <c r="D1606" t="str">
        <f t="shared" si="459"/>
        <v>3.47812408076469-42.5525409916872i</v>
      </c>
      <c r="E1606" t="str">
        <f t="shared" si="460"/>
        <v>162.461882025005+0.274510643717028i</v>
      </c>
      <c r="F1606" t="str">
        <f t="shared" si="461"/>
        <v>2.42492483920855-399.313077121255i</v>
      </c>
      <c r="G1606" t="str">
        <f t="shared" si="462"/>
        <v>0.99999996465195-0.000188010767588472i</v>
      </c>
      <c r="H1606" t="str">
        <f t="shared" si="463"/>
        <v>1083.62302634381+78.7569579942628i</v>
      </c>
      <c r="I1606" t="str">
        <f t="shared" si="464"/>
        <v>96.1309093658957-1220.1396356624i</v>
      </c>
      <c r="K1606" t="str">
        <f t="shared" si="465"/>
        <v>0.0110157734013747-0.00108263481004663i</v>
      </c>
      <c r="L1606" t="str">
        <f t="shared" si="466"/>
        <v>0.00015-0.754445973688982i</v>
      </c>
      <c r="M1606" t="str">
        <f t="shared" si="467"/>
        <v>0.0004-0.133137524768644i</v>
      </c>
      <c r="N1606">
        <f t="shared" si="468"/>
        <v>89.156591660530239</v>
      </c>
      <c r="O1606">
        <f t="shared" si="469"/>
        <v>37.704517795745936</v>
      </c>
      <c r="P1606" s="3">
        <f t="shared" si="470"/>
        <v>37.704517795745936</v>
      </c>
      <c r="Q1606" s="3">
        <f t="shared" si="471"/>
        <v>-90.843408339469761</v>
      </c>
      <c r="R1606">
        <f t="shared" si="472"/>
        <v>89.156591660530239</v>
      </c>
      <c r="S1606">
        <f t="shared" si="473"/>
        <v>0.37403555092401253</v>
      </c>
      <c r="T1606">
        <f t="shared" si="456"/>
        <v>37.704517795745936</v>
      </c>
    </row>
    <row r="1607" spans="1:20" x14ac:dyDescent="0.25">
      <c r="A1607">
        <f t="shared" si="457"/>
        <v>2359.065189704706</v>
      </c>
      <c r="B1607">
        <f t="shared" si="474"/>
        <v>375.45688601752374</v>
      </c>
      <c r="C1607" t="str">
        <f t="shared" si="458"/>
        <v>-1.13001223639724-76.4760780617064i</v>
      </c>
      <c r="D1607" t="str">
        <f t="shared" si="459"/>
        <v>3.47812407376523-42.3914670321559i</v>
      </c>
      <c r="E1607" t="str">
        <f t="shared" si="460"/>
        <v>162.461824800039+0.275563985934034i</v>
      </c>
      <c r="F1607" t="str">
        <f t="shared" si="461"/>
        <v>2.42492483855587-397.80143513924i</v>
      </c>
      <c r="G1607" t="str">
        <f t="shared" si="462"/>
        <v>0.999999964382794-0.000188725208454511i</v>
      </c>
      <c r="H1607" t="str">
        <f t="shared" si="463"/>
        <v>1083.66099146509+79.0567098750487i</v>
      </c>
      <c r="I1607" t="str">
        <f t="shared" si="464"/>
        <v>96.1317033936064-1215.55918265301i</v>
      </c>
      <c r="K1607" t="str">
        <f t="shared" si="465"/>
        <v>0.0110149501471546-0.00108666544060833i</v>
      </c>
      <c r="L1607" t="str">
        <f t="shared" si="466"/>
        <v>0.00015-0.751589931947585i</v>
      </c>
      <c r="M1607" t="str">
        <f t="shared" si="467"/>
        <v>0.0004-0.132633517402515i</v>
      </c>
      <c r="N1607">
        <f t="shared" si="468"/>
        <v>89.153457888226697</v>
      </c>
      <c r="O1607">
        <f t="shared" si="469"/>
        <v>37.671460251810061</v>
      </c>
      <c r="P1607" s="3">
        <f t="shared" si="470"/>
        <v>37.671460251810061</v>
      </c>
      <c r="Q1607" s="3">
        <f t="shared" si="471"/>
        <v>-90.846542111773303</v>
      </c>
      <c r="R1607">
        <f t="shared" si="472"/>
        <v>89.153457888226697</v>
      </c>
      <c r="S1607">
        <f t="shared" si="473"/>
        <v>0.37545688601752375</v>
      </c>
      <c r="T1607">
        <f t="shared" si="456"/>
        <v>37.671460251810061</v>
      </c>
    </row>
    <row r="1608" spans="1:20" x14ac:dyDescent="0.25">
      <c r="A1608">
        <f t="shared" si="457"/>
        <v>2368.0296374255836</v>
      </c>
      <c r="B1608">
        <f t="shared" si="474"/>
        <v>376.88362218439033</v>
      </c>
      <c r="C1608" t="str">
        <f t="shared" si="458"/>
        <v>-1.12990130156229-76.1855022942668i</v>
      </c>
      <c r="D1608" t="str">
        <f t="shared" si="459"/>
        <v>3.47812406671248-42.2310028881099i</v>
      </c>
      <c r="E1608" t="str">
        <f t="shared" si="460"/>
        <v>162.46176715542+0.276621445944649i</v>
      </c>
      <c r="F1608" t="str">
        <f t="shared" si="461"/>
        <v>2.42492483789823-396.295515664423i</v>
      </c>
      <c r="G1608" t="str">
        <f t="shared" si="462"/>
        <v>0.999999964111589-0.000189442364195261i</v>
      </c>
      <c r="H1608" t="str">
        <f t="shared" si="463"/>
        <v>1083.69924737213+79.3576062244047i</v>
      </c>
      <c r="I1608" t="str">
        <f t="shared" si="464"/>
        <v>96.132503446384-1210.99621772545i</v>
      </c>
      <c r="K1608" t="str">
        <f t="shared" si="465"/>
        <v>0.0110141207520939-0.00109071044638899i</v>
      </c>
      <c r="L1608" t="str">
        <f t="shared" si="466"/>
        <v>0.00015-0.748744702079679i</v>
      </c>
      <c r="M1608" t="str">
        <f t="shared" si="467"/>
        <v>0.0004-0.132131418014061i</v>
      </c>
      <c r="N1608">
        <f t="shared" si="468"/>
        <v>89.150313012700977</v>
      </c>
      <c r="O1608">
        <f t="shared" si="469"/>
        <v>37.638401857218753</v>
      </c>
      <c r="P1608" s="3">
        <f t="shared" si="470"/>
        <v>37.638401857218753</v>
      </c>
      <c r="Q1608" s="3">
        <f t="shared" si="471"/>
        <v>-90.849686987299023</v>
      </c>
      <c r="R1608">
        <f t="shared" si="472"/>
        <v>89.150313012700977</v>
      </c>
      <c r="S1608">
        <f t="shared" si="473"/>
        <v>0.37688362218439031</v>
      </c>
      <c r="T1608">
        <f t="shared" si="456"/>
        <v>37.638401857218753</v>
      </c>
    </row>
    <row r="1609" spans="1:20" x14ac:dyDescent="0.25">
      <c r="A1609">
        <f t="shared" si="457"/>
        <v>2377.0281500478013</v>
      </c>
      <c r="B1609">
        <f t="shared" si="474"/>
        <v>378.31577994869104</v>
      </c>
      <c r="C1609" t="str">
        <f t="shared" si="458"/>
        <v>-1.1297895396667-75.8960226523173i</v>
      </c>
      <c r="D1609" t="str">
        <f t="shared" si="459"/>
        <v>3.47812405960602-42.0711462512181i</v>
      </c>
      <c r="E1609" t="str">
        <f t="shared" si="460"/>
        <v>162.461709088195+0.277683040682366i</v>
      </c>
      <c r="F1609" t="str">
        <f t="shared" si="461"/>
        <v>2.42492483723556-394.795297033643i</v>
      </c>
      <c r="G1609" t="str">
        <f t="shared" si="462"/>
        <v>0.999999963838319-0.000190162245127237i</v>
      </c>
      <c r="H1609" t="str">
        <f t="shared" si="463"/>
        <v>1083.73779630525+79.6596514526728i</v>
      </c>
      <c r="I1609" t="str">
        <f t="shared" si="464"/>
        <v>96.1333095697799-1206.45067526129i</v>
      </c>
      <c r="K1609" t="str">
        <f t="shared" si="465"/>
        <v>0.0110132851713567-0.00109476987148983i</v>
      </c>
      <c r="L1609" t="str">
        <f t="shared" si="466"/>
        <v>0.00015-0.745910243155688i</v>
      </c>
      <c r="M1609" t="str">
        <f t="shared" si="467"/>
        <v>0.0004-0.131631219380416i</v>
      </c>
      <c r="N1609">
        <f t="shared" si="468"/>
        <v>89.147157000795701</v>
      </c>
      <c r="O1609">
        <f t="shared" si="469"/>
        <v>37.605342605724424</v>
      </c>
      <c r="P1609" s="3">
        <f t="shared" si="470"/>
        <v>37.605342605724424</v>
      </c>
      <c r="Q1609" s="3">
        <f t="shared" si="471"/>
        <v>-90.852842999204299</v>
      </c>
      <c r="R1609">
        <f t="shared" si="472"/>
        <v>89.147157000795701</v>
      </c>
      <c r="S1609">
        <f t="shared" si="473"/>
        <v>0.37831577994869103</v>
      </c>
      <c r="T1609">
        <f t="shared" si="456"/>
        <v>37.605342605724424</v>
      </c>
    </row>
    <row r="1610" spans="1:20" x14ac:dyDescent="0.25">
      <c r="A1610">
        <f t="shared" si="457"/>
        <v>2386.0608570179829</v>
      </c>
      <c r="B1610">
        <f t="shared" si="474"/>
        <v>379.75337991249609</v>
      </c>
      <c r="C1610" t="str">
        <f t="shared" si="458"/>
        <v>-1.1296769446784-75.6076349735171i</v>
      </c>
      <c r="D1610" t="str">
        <f t="shared" si="459"/>
        <v>3.47812405244545-41.9118948218895i</v>
      </c>
      <c r="E1610" t="str">
        <f t="shared" si="460"/>
        <v>162.461650595389+0.278748787159209i</v>
      </c>
      <c r="F1610" t="str">
        <f t="shared" si="461"/>
        <v>2.42492483656786-393.300757665753i</v>
      </c>
      <c r="G1610" t="str">
        <f t="shared" si="462"/>
        <v>0.999999963562968-0.000190884861606161i</v>
      </c>
      <c r="H1610" t="str">
        <f t="shared" si="463"/>
        <v>1083.77664052215+79.9628499876455i</v>
      </c>
      <c r="I1610" t="str">
        <f t="shared" si="464"/>
        <v>96.1341218096884-1201.92248989291i</v>
      </c>
      <c r="K1610" t="str">
        <f t="shared" si="465"/>
        <v>0.0110124433597946-0.00109884376006386i</v>
      </c>
      <c r="L1610" t="str">
        <f t="shared" si="466"/>
        <v>0.00015-0.743086514400966i</v>
      </c>
      <c r="M1610" t="str">
        <f t="shared" si="467"/>
        <v>0.0004-0.131132914306053i</v>
      </c>
      <c r="N1610">
        <f t="shared" si="468"/>
        <v>89.143989819327402</v>
      </c>
      <c r="O1610">
        <f t="shared" si="469"/>
        <v>37.57228249103553</v>
      </c>
      <c r="P1610" s="3">
        <f t="shared" si="470"/>
        <v>37.57228249103553</v>
      </c>
      <c r="Q1610" s="3">
        <f t="shared" si="471"/>
        <v>-90.856010180672598</v>
      </c>
      <c r="R1610">
        <f t="shared" si="472"/>
        <v>89.143989819327402</v>
      </c>
      <c r="S1610">
        <f t="shared" si="473"/>
        <v>0.37975337991249608</v>
      </c>
      <c r="T1610">
        <f t="shared" si="456"/>
        <v>37.57228249103553</v>
      </c>
    </row>
    <row r="1611" spans="1:20" x14ac:dyDescent="0.25">
      <c r="A1611">
        <f t="shared" si="457"/>
        <v>2395.1278882746515</v>
      </c>
      <c r="B1611">
        <f t="shared" si="474"/>
        <v>381.19644275616361</v>
      </c>
      <c r="C1611" t="str">
        <f t="shared" si="458"/>
        <v>-1.12956351052348-75.3203351112553i</v>
      </c>
      <c r="D1611" t="str">
        <f t="shared" si="459"/>
        <v>3.47812404523035-41.7532463092386i</v>
      </c>
      <c r="E1611" t="str">
        <f t="shared" si="460"/>
        <v>162.461591674014+0.279818702465814i</v>
      </c>
      <c r="F1611" t="str">
        <f t="shared" si="461"/>
        <v>2.42492483589507-391.811876061303i</v>
      </c>
      <c r="G1611" t="str">
        <f t="shared" si="462"/>
        <v>0.999999963285521-0.000191610224027102i</v>
      </c>
      <c r="H1611" t="str">
        <f t="shared" si="463"/>
        <v>1083.8157822982+80.2672062746411i</v>
      </c>
      <c r="I1611" t="str">
        <f t="shared" si="464"/>
        <v>96.1349402123495-1197.41159650269i</v>
      </c>
      <c r="K1611" t="str">
        <f t="shared" si="465"/>
        <v>0.0110115952719444-0.00110293215631481i</v>
      </c>
      <c r="L1611" t="str">
        <f t="shared" si="466"/>
        <v>0.00015-0.740273475195224i</v>
      </c>
      <c r="M1611" t="str">
        <f t="shared" si="467"/>
        <v>0.0004-0.130636495622686i</v>
      </c>
      <c r="N1611">
        <f t="shared" si="468"/>
        <v>89.1408114350875</v>
      </c>
      <c r="O1611">
        <f t="shared" si="469"/>
        <v>37.539221506816183</v>
      </c>
      <c r="P1611" s="3">
        <f t="shared" si="470"/>
        <v>37.539221506816183</v>
      </c>
      <c r="Q1611" s="3">
        <f t="shared" si="471"/>
        <v>-90.8591885649125</v>
      </c>
      <c r="R1611">
        <f t="shared" si="472"/>
        <v>89.1408114350875</v>
      </c>
      <c r="S1611">
        <f t="shared" si="473"/>
        <v>0.3811964427561636</v>
      </c>
      <c r="T1611">
        <f t="shared" si="456"/>
        <v>37.539221506816183</v>
      </c>
    </row>
    <row r="1612" spans="1:20" x14ac:dyDescent="0.25">
      <c r="A1612">
        <f t="shared" si="457"/>
        <v>2404.2293742500951</v>
      </c>
      <c r="B1612">
        <f t="shared" si="474"/>
        <v>382.64498923863704</v>
      </c>
      <c r="C1612" t="str">
        <f t="shared" si="458"/>
        <v>-1.12944923108535-75.0341189345896i</v>
      </c>
      <c r="D1612" t="str">
        <f t="shared" si="459"/>
        <v>3.47812403796031-41.5951984310533i</v>
      </c>
      <c r="E1612" t="str">
        <f t="shared" si="460"/>
        <v>162.461532321057+0.28089280377276i</v>
      </c>
      <c r="F1612" t="str">
        <f t="shared" si="461"/>
        <v>2.42492483521715-390.32863080223i</v>
      </c>
      <c r="G1612" t="str">
        <f t="shared" si="462"/>
        <v>0.99999996300596-0.000192338342824635i</v>
      </c>
      <c r="H1612" t="str">
        <f t="shared" si="463"/>
        <v>1083.85522392647+80.572724776574i</v>
      </c>
      <c r="I1612" t="str">
        <f t="shared" si="464"/>
        <v>96.1357648243462-1192.91793022198i</v>
      </c>
      <c r="K1612" t="str">
        <f t="shared" si="465"/>
        <v>0.0110107408620264-0.00110703510449606i</v>
      </c>
      <c r="L1612" t="str">
        <f t="shared" si="466"/>
        <v>0.00015-0.737471085071951i</v>
      </c>
      <c r="M1612" t="str">
        <f t="shared" si="467"/>
        <v>0.0004-0.130141956189168i</v>
      </c>
      <c r="N1612">
        <f t="shared" si="468"/>
        <v>89.137621814843811</v>
      </c>
      <c r="O1612">
        <f t="shared" si="469"/>
        <v>37.506159646685617</v>
      </c>
      <c r="P1612" s="3">
        <f t="shared" si="470"/>
        <v>37.506159646685617</v>
      </c>
      <c r="Q1612" s="3">
        <f t="shared" si="471"/>
        <v>-90.862378185156189</v>
      </c>
      <c r="R1612">
        <f t="shared" si="472"/>
        <v>89.137621814843811</v>
      </c>
      <c r="S1612">
        <f t="shared" si="473"/>
        <v>0.38264498923863705</v>
      </c>
      <c r="T1612">
        <f t="shared" si="456"/>
        <v>37.506159646685617</v>
      </c>
    </row>
    <row r="1613" spans="1:20" x14ac:dyDescent="0.25">
      <c r="A1613">
        <f t="shared" si="457"/>
        <v>2413.3654458722458</v>
      </c>
      <c r="B1613">
        <f t="shared" si="474"/>
        <v>384.09904019774388</v>
      </c>
      <c r="C1613" t="str">
        <f t="shared" si="458"/>
        <v>-1.12933410020541-74.7489823281903i</v>
      </c>
      <c r="D1613" t="str">
        <f t="shared" si="459"/>
        <v>3.47812403063492-41.4377489137621i</v>
      </c>
      <c r="E1613" t="str">
        <f t="shared" si="460"/>
        <v>162.461472533489+0.281971108330078i</v>
      </c>
      <c r="F1613" t="str">
        <f t="shared" si="461"/>
        <v>2.42492483453408-388.851000551555i</v>
      </c>
      <c r="G1613" t="str">
        <f t="shared" si="462"/>
        <v>0.999999962724272-0.000193069228472984i</v>
      </c>
      <c r="H1613" t="str">
        <f t="shared" si="463"/>
        <v>1083.89496771792+80.8794099740359i</v>
      </c>
      <c r="I1613" t="str">
        <f t="shared" si="464"/>
        <v>96.1365956926157-1188.44142643021i</v>
      </c>
      <c r="K1613" t="str">
        <f t="shared" si="465"/>
        <v>0.0110098800839423-0.00111115264890962i</v>
      </c>
      <c r="L1613" t="str">
        <f t="shared" si="466"/>
        <v>0.00015-0.734679303717819i</v>
      </c>
      <c r="M1613" t="str">
        <f t="shared" si="467"/>
        <v>0.0004-0.12964928889138i</v>
      </c>
      <c r="N1613">
        <f t="shared" si="468"/>
        <v>89.134420925340763</v>
      </c>
      <c r="O1613">
        <f t="shared" si="469"/>
        <v>37.473096904218295</v>
      </c>
      <c r="P1613" s="3">
        <f t="shared" si="470"/>
        <v>37.473096904218295</v>
      </c>
      <c r="Q1613" s="3">
        <f t="shared" si="471"/>
        <v>-90.865579074659237</v>
      </c>
      <c r="R1613">
        <f t="shared" si="472"/>
        <v>89.134420925340763</v>
      </c>
      <c r="S1613">
        <f t="shared" si="473"/>
        <v>0.38409904019774388</v>
      </c>
      <c r="T1613">
        <f t="shared" si="456"/>
        <v>37.473096904218295</v>
      </c>
    </row>
    <row r="1614" spans="1:20" x14ac:dyDescent="0.25">
      <c r="A1614">
        <f t="shared" si="457"/>
        <v>2422.5362345665599</v>
      </c>
      <c r="B1614">
        <f t="shared" si="474"/>
        <v>385.55861655049529</v>
      </c>
      <c r="C1614" t="str">
        <f t="shared" si="458"/>
        <v>-1.12921811168202-74.4649211922784i</v>
      </c>
      <c r="D1614" t="str">
        <f t="shared" si="459"/>
        <v>3.47812402325375-41.2808954924006i</v>
      </c>
      <c r="E1614" t="str">
        <f t="shared" si="460"/>
        <v>162.461412308262+0.283053633468i</v>
      </c>
      <c r="F1614" t="str">
        <f t="shared" si="461"/>
        <v>2.42492483384581-387.37896405307i</v>
      </c>
      <c r="G1614" t="str">
        <f t="shared" si="462"/>
        <v>0.999999962440438-0.000193802891486173i</v>
      </c>
      <c r="H1614" t="str">
        <f t="shared" si="463"/>
        <v>1083.93501600152+81.1872663653633i</v>
      </c>
      <c r="I1614" t="str">
        <f t="shared" si="464"/>
        <v>96.1374328644421-1183.98202075393i</v>
      </c>
      <c r="K1614" t="str">
        <f t="shared" si="465"/>
        <v>0.0110090128912732-0.00111528483390495i</v>
      </c>
      <c r="L1614" t="str">
        <f t="shared" si="466"/>
        <v>0.00015-0.731898090972127i</v>
      </c>
      <c r="M1614" t="str">
        <f t="shared" si="467"/>
        <v>0.0004-0.12915848664214i</v>
      </c>
      <c r="N1614">
        <f t="shared" si="468"/>
        <v>89.131208733301065</v>
      </c>
      <c r="O1614">
        <f t="shared" si="469"/>
        <v>37.440033272943261</v>
      </c>
      <c r="P1614" s="3">
        <f t="shared" si="470"/>
        <v>37.440033272943261</v>
      </c>
      <c r="Q1614" s="3">
        <f t="shared" si="471"/>
        <v>-90.868791266698935</v>
      </c>
      <c r="R1614">
        <f t="shared" si="472"/>
        <v>89.131208733301065</v>
      </c>
      <c r="S1614">
        <f t="shared" si="473"/>
        <v>0.38555861655049528</v>
      </c>
      <c r="T1614">
        <f t="shared" si="456"/>
        <v>37.440033272943261</v>
      </c>
    </row>
    <row r="1615" spans="1:20" x14ac:dyDescent="0.25">
      <c r="A1615">
        <f t="shared" si="457"/>
        <v>2431.7418722579127</v>
      </c>
      <c r="B1615">
        <f t="shared" si="474"/>
        <v>387.02373929338717</v>
      </c>
      <c r="C1615" t="str">
        <f t="shared" si="458"/>
        <v>-1.12910125927046-74.1819314425668i</v>
      </c>
      <c r="D1615" t="str">
        <f t="shared" si="459"/>
        <v>3.47812401581639-41.1246359105796i</v>
      </c>
      <c r="E1615" t="str">
        <f t="shared" si="460"/>
        <v>162.461351642306+0.284140396597914i</v>
      </c>
      <c r="F1615" t="str">
        <f t="shared" si="461"/>
        <v>2.42492483315229-385.912500131035i</v>
      </c>
      <c r="G1615" t="str">
        <f t="shared" si="462"/>
        <v>0.999999962154443-0.000194539342418183i</v>
      </c>
      <c r="H1615" t="str">
        <f t="shared" si="463"/>
        <v>1083.97537112444+81.4962984667205i</v>
      </c>
      <c r="I1615" t="str">
        <f t="shared" si="464"/>
        <v>96.138276387468-1179.53964906597i</v>
      </c>
      <c r="K1615" t="str">
        <f t="shared" si="465"/>
        <v>0.0110081392372776-0.00111943170387793i</v>
      </c>
      <c r="L1615" t="str">
        <f t="shared" si="466"/>
        <v>0.00015-0.729127406826189i</v>
      </c>
      <c r="M1615" t="str">
        <f t="shared" si="467"/>
        <v>0.0004-0.128669542381092i</v>
      </c>
      <c r="N1615">
        <f t="shared" si="468"/>
        <v>89.127985205426526</v>
      </c>
      <c r="O1615">
        <f t="shared" si="469"/>
        <v>37.40696874634385</v>
      </c>
      <c r="P1615" s="3">
        <f t="shared" si="470"/>
        <v>37.40696874634385</v>
      </c>
      <c r="Q1615" s="3">
        <f t="shared" si="471"/>
        <v>-90.872014794573474</v>
      </c>
      <c r="R1615">
        <f t="shared" si="472"/>
        <v>89.127985205426526</v>
      </c>
      <c r="S1615">
        <f t="shared" si="473"/>
        <v>0.38702373929338718</v>
      </c>
      <c r="T1615">
        <f t="shared" si="456"/>
        <v>37.40696874634385</v>
      </c>
    </row>
    <row r="1616" spans="1:20" x14ac:dyDescent="0.25">
      <c r="A1616">
        <f t="shared" si="457"/>
        <v>2440.9824913724929</v>
      </c>
      <c r="B1616">
        <f t="shared" si="474"/>
        <v>388.49442950270202</v>
      </c>
      <c r="C1616" t="str">
        <f t="shared" si="458"/>
        <v>-1.12898353668316-73.9000090102078i</v>
      </c>
      <c r="D1616" t="str">
        <f t="shared" si="459"/>
        <v>3.47812400832238-40.9689679204527i</v>
      </c>
      <c r="E1616" t="str">
        <f t="shared" si="460"/>
        <v>162.461290532537+0.285231415211875i</v>
      </c>
      <c r="F1616" t="str">
        <f t="shared" si="461"/>
        <v>2.42492483245349-384.451587689874i</v>
      </c>
      <c r="G1616" t="str">
        <f t="shared" si="462"/>
        <v>0.99999996186627-0.000195278591863098i</v>
      </c>
      <c r="H1616" t="str">
        <f t="shared" si="463"/>
        <v>1084.01603545212+81.8065108121697i</v>
      </c>
      <c r="I1616" t="str">
        <f t="shared" si="464"/>
        <v>96.1391263096907-1175.11424748438i</v>
      </c>
      <c r="K1616" t="str">
        <f t="shared" si="465"/>
        <v>0.0110072590748897-0.00112359330326972i</v>
      </c>
      <c r="L1616" t="str">
        <f t="shared" si="466"/>
        <v>0.00015-0.726367211422779i</v>
      </c>
      <c r="M1616" t="str">
        <f t="shared" si="467"/>
        <v>0.0004-0.128182449074608i</v>
      </c>
      <c r="N1616">
        <f t="shared" si="468"/>
        <v>89.124750308398873</v>
      </c>
      <c r="O1616">
        <f t="shared" si="469"/>
        <v>37.373903317858101</v>
      </c>
      <c r="P1616" s="3">
        <f t="shared" si="470"/>
        <v>37.373903317858101</v>
      </c>
      <c r="Q1616" s="3">
        <f t="shared" si="471"/>
        <v>-90.875249691601127</v>
      </c>
      <c r="R1616">
        <f t="shared" si="472"/>
        <v>89.124750308398873</v>
      </c>
      <c r="S1616">
        <f t="shared" si="473"/>
        <v>0.38849442950270202</v>
      </c>
      <c r="T1616">
        <f t="shared" si="456"/>
        <v>37.373903317858101</v>
      </c>
    </row>
    <row r="1617" spans="1:20" x14ac:dyDescent="0.25">
      <c r="A1617">
        <f t="shared" si="457"/>
        <v>2450.2582248397084</v>
      </c>
      <c r="B1617">
        <f t="shared" si="474"/>
        <v>389.97070833481229</v>
      </c>
      <c r="C1617" t="str">
        <f t="shared" si="458"/>
        <v>-1.12886493758844-73.6191498417243i</v>
      </c>
      <c r="D1617" t="str">
        <f t="shared" si="459"/>
        <v>3.47812400077131-40.8138892826835i</v>
      </c>
      <c r="E1617" t="str">
        <f t="shared" si="460"/>
        <v>162.461228975845+0.28632670688421i</v>
      </c>
      <c r="F1617" t="str">
        <f t="shared" si="461"/>
        <v>2.42492483174937-382.996205713872i</v>
      </c>
      <c r="G1617" t="str">
        <f t="shared" si="462"/>
        <v>0.999999961575903-0.00019602065045526i</v>
      </c>
      <c r="H1617" t="str">
        <f t="shared" si="463"/>
        <v>1084.05701136849+82.1179079537506i</v>
      </c>
      <c r="I1617" t="str">
        <f t="shared" si="464"/>
        <v>96.1399826794689-1170.70575237168i</v>
      </c>
      <c r="K1617" t="str">
        <f t="shared" si="465"/>
        <v>0.0110063723567168-0.00112776967656556i</v>
      </c>
      <c r="L1617" t="str">
        <f t="shared" si="466"/>
        <v>0.00015-0.723617465055568i</v>
      </c>
      <c r="M1617" t="str">
        <f t="shared" si="467"/>
        <v>0.0004-0.127697199715689i</v>
      </c>
      <c r="N1617">
        <f t="shared" si="468"/>
        <v>89.121504008881317</v>
      </c>
      <c r="O1617">
        <f t="shared" si="469"/>
        <v>37.340836980877228</v>
      </c>
      <c r="P1617" s="3">
        <f t="shared" si="470"/>
        <v>37.340836980877228</v>
      </c>
      <c r="Q1617" s="3">
        <f t="shared" si="471"/>
        <v>-90.878495991118683</v>
      </c>
      <c r="R1617">
        <f t="shared" si="472"/>
        <v>89.121504008881317</v>
      </c>
      <c r="S1617">
        <f t="shared" si="473"/>
        <v>0.38997070833481229</v>
      </c>
      <c r="T1617">
        <f t="shared" si="456"/>
        <v>37.340836980877228</v>
      </c>
    </row>
    <row r="1618" spans="1:20" x14ac:dyDescent="0.25">
      <c r="A1618">
        <f t="shared" si="457"/>
        <v>2459.5692060940992</v>
      </c>
      <c r="B1618">
        <f t="shared" si="474"/>
        <v>391.45259702648457</v>
      </c>
      <c r="C1618" t="str">
        <f t="shared" si="458"/>
        <v>-1.1287454556113-73.3393498989603i</v>
      </c>
      <c r="D1618" t="str">
        <f t="shared" si="459"/>
        <v>3.47812399316274-40.6593977664138i</v>
      </c>
      <c r="E1618" t="str">
        <f t="shared" si="460"/>
        <v>162.461166969105+0.28742628927096i</v>
      </c>
      <c r="F1618" t="str">
        <f t="shared" si="461"/>
        <v>2.42492483103989-381.54633326687i</v>
      </c>
      <c r="G1618" t="str">
        <f t="shared" si="462"/>
        <v>0.999999961283325-0.000196765528869421i</v>
      </c>
      <c r="H1618" t="str">
        <f t="shared" si="463"/>
        <v>1084.09830127608+82.4304944615581i</v>
      </c>
      <c r="I1618" t="str">
        <f t="shared" si="464"/>
        <v>96.1408455455258-1166.31410033382i</v>
      </c>
      <c r="K1618" t="str">
        <f t="shared" si="465"/>
        <v>0.0110054790350377-0.00113196086829368i</v>
      </c>
      <c r="L1618" t="str">
        <f t="shared" si="466"/>
        <v>0.00015-0.720878128168531i</v>
      </c>
      <c r="M1618" t="str">
        <f t="shared" si="467"/>
        <v>0.0004-0.127213787323858i</v>
      </c>
      <c r="N1618">
        <f t="shared" si="468"/>
        <v>89.118246273519162</v>
      </c>
      <c r="O1618">
        <f t="shared" si="469"/>
        <v>37.307769728746337</v>
      </c>
      <c r="P1618" s="3">
        <f t="shared" si="470"/>
        <v>37.307769728746337</v>
      </c>
      <c r="Q1618" s="3">
        <f t="shared" si="471"/>
        <v>-90.881753726480838</v>
      </c>
      <c r="R1618">
        <f t="shared" si="472"/>
        <v>89.118246273519162</v>
      </c>
      <c r="S1618">
        <f t="shared" si="473"/>
        <v>0.39145259702648455</v>
      </c>
      <c r="T1618">
        <f t="shared" si="456"/>
        <v>37.307769728746337</v>
      </c>
    </row>
    <row r="1619" spans="1:20" x14ac:dyDescent="0.25">
      <c r="A1619">
        <f t="shared" si="457"/>
        <v>2468.9155690772568</v>
      </c>
      <c r="B1619">
        <f t="shared" si="474"/>
        <v>392.94011689518521</v>
      </c>
      <c r="C1619" t="str">
        <f t="shared" si="458"/>
        <v>-1.12862508433227-73.0606051590215i</v>
      </c>
      <c r="D1619" t="str">
        <f t="shared" si="459"/>
        <v>3.47812398549624-40.5054911492312i</v>
      </c>
      <c r="E1619" t="str">
        <f t="shared" si="460"/>
        <v>162.461104509172+0.288530180110798i</v>
      </c>
      <c r="F1619" t="str">
        <f t="shared" si="461"/>
        <v>2.42492483032501-380.101949491967i</v>
      </c>
      <c r="G1619" t="str">
        <f t="shared" si="462"/>
        <v>0.999999960988519-0.000197513237820897i</v>
      </c>
      <c r="H1619" t="str">
        <f t="shared" si="463"/>
        <v>1084.13990759616+82.7442749238109i</v>
      </c>
      <c r="I1619" t="str">
        <f t="shared" si="464"/>
        <v>96.1417149569433-1161.93922821932i</v>
      </c>
      <c r="K1619" t="str">
        <f t="shared" si="465"/>
        <v>0.0110045790618008-0.00113616692302406i</v>
      </c>
      <c r="L1619" t="str">
        <f t="shared" si="466"/>
        <v>0.00015-0.718149161355381i</v>
      </c>
      <c r="M1619" t="str">
        <f t="shared" si="467"/>
        <v>0.0004-0.126732204945067i</v>
      </c>
      <c r="N1619">
        <f t="shared" si="468"/>
        <v>89.114977068941343</v>
      </c>
      <c r="O1619">
        <f t="shared" si="469"/>
        <v>37.274701554763936</v>
      </c>
      <c r="P1619" s="3">
        <f t="shared" si="470"/>
        <v>37.274701554763936</v>
      </c>
      <c r="Q1619" s="3">
        <f t="shared" si="471"/>
        <v>-90.885022931058657</v>
      </c>
      <c r="R1619">
        <f t="shared" si="472"/>
        <v>89.114977068941343</v>
      </c>
      <c r="S1619">
        <f t="shared" si="473"/>
        <v>0.39294011689518521</v>
      </c>
      <c r="T1619">
        <f t="shared" si="456"/>
        <v>37.274701554763936</v>
      </c>
    </row>
    <row r="1620" spans="1:20" x14ac:dyDescent="0.25">
      <c r="A1620">
        <f t="shared" si="457"/>
        <v>2478.2974482397503</v>
      </c>
      <c r="B1620">
        <f t="shared" si="474"/>
        <v>394.43328933938693</v>
      </c>
      <c r="C1620" t="str">
        <f t="shared" si="458"/>
        <v>-1.12850381728763-72.7829116142126i</v>
      </c>
      <c r="D1620" t="str">
        <f t="shared" si="459"/>
        <v>3.47812397777137-40.3521672171376i</v>
      </c>
      <c r="E1620" t="str">
        <f t="shared" si="460"/>
        <v>162.461041592876+0.289638397226149i</v>
      </c>
      <c r="F1620" t="str">
        <f t="shared" si="461"/>
        <v>2.42492482960469-378.663033611217i</v>
      </c>
      <c r="G1620" t="str">
        <f t="shared" si="462"/>
        <v>0.999999960691469-0.000198263788065721i</v>
      </c>
      <c r="H1620" t="str">
        <f t="shared" si="463"/>
        <v>1084.18183276891+83.0592539469422i</v>
      </c>
      <c r="I1620" t="str">
        <f t="shared" si="464"/>
        <v>96.1425909631785-1157.58107311838i</v>
      </c>
      <c r="K1620" t="str">
        <f t="shared" si="465"/>
        <v>0.0110036723886216-0.00114038788536729i</v>
      </c>
      <c r="L1620" t="str">
        <f t="shared" si="466"/>
        <v>0.00015-0.715430525359015i</v>
      </c>
      <c r="M1620" t="str">
        <f t="shared" si="467"/>
        <v>0.0004-0.126252445651591i</v>
      </c>
      <c r="N1620">
        <f t="shared" si="468"/>
        <v>89.111696361761261</v>
      </c>
      <c r="O1620">
        <f t="shared" si="469"/>
        <v>37.241632452181037</v>
      </c>
      <c r="P1620" s="3">
        <f t="shared" si="470"/>
        <v>37.241632452181037</v>
      </c>
      <c r="Q1620" s="3">
        <f t="shared" si="471"/>
        <v>-90.888303638238739</v>
      </c>
      <c r="R1620">
        <f t="shared" si="472"/>
        <v>89.111696361761261</v>
      </c>
      <c r="S1620">
        <f t="shared" si="473"/>
        <v>0.39443328933938693</v>
      </c>
      <c r="T1620">
        <f t="shared" si="456"/>
        <v>37.241632452181037</v>
      </c>
    </row>
    <row r="1621" spans="1:20" x14ac:dyDescent="0.25">
      <c r="A1621">
        <f t="shared" si="457"/>
        <v>2487.7149785430615</v>
      </c>
      <c r="B1621">
        <f t="shared" si="474"/>
        <v>395.9321358388766</v>
      </c>
      <c r="C1621" t="str">
        <f t="shared" si="458"/>
        <v>-1.12838164796922-72.5062652719871i</v>
      </c>
      <c r="D1621" t="str">
        <f t="shared" si="459"/>
        <v>3.47812396998768-40.1994237645164i</v>
      </c>
      <c r="E1621" t="str">
        <f t="shared" si="460"/>
        <v>162.460978217035+0.290750958522056i</v>
      </c>
      <c r="F1621" t="str">
        <f t="shared" si="461"/>
        <v>2.42492482887888-377.229564925331i</v>
      </c>
      <c r="G1621" t="str">
        <f t="shared" si="462"/>
        <v>0.999999960392156-0.000199017190400803i</v>
      </c>
      <c r="H1621" t="str">
        <f t="shared" si="463"/>
        <v>1084.22407925357+83.3754361556664i</v>
      </c>
      <c r="I1621" t="str">
        <f t="shared" si="464"/>
        <v>96.1434736140545-1153.23957236192i</v>
      </c>
      <c r="K1621" t="str">
        <f t="shared" si="465"/>
        <v>0.011002758966781-0.0011446237999733i</v>
      </c>
      <c r="L1621" t="str">
        <f t="shared" si="466"/>
        <v>0.00015-0.712722181070944i</v>
      </c>
      <c r="M1621" t="str">
        <f t="shared" si="467"/>
        <v>0.0004-0.125774502541932i</v>
      </c>
      <c r="N1621">
        <f t="shared" si="468"/>
        <v>89.108404118577852</v>
      </c>
      <c r="O1621">
        <f t="shared" si="469"/>
        <v>37.208562414201751</v>
      </c>
      <c r="P1621" s="3">
        <f t="shared" si="470"/>
        <v>37.208562414201751</v>
      </c>
      <c r="Q1621" s="3">
        <f t="shared" si="471"/>
        <v>-90.891595881422148</v>
      </c>
      <c r="R1621">
        <f t="shared" si="472"/>
        <v>89.108404118577852</v>
      </c>
      <c r="S1621">
        <f t="shared" si="473"/>
        <v>0.3959321358388766</v>
      </c>
      <c r="T1621">
        <f t="shared" si="456"/>
        <v>37.208562414201751</v>
      </c>
    </row>
    <row r="1622" spans="1:20" x14ac:dyDescent="0.25">
      <c r="A1622">
        <f t="shared" si="457"/>
        <v>2497.1682954615253</v>
      </c>
      <c r="B1622">
        <f t="shared" si="474"/>
        <v>397.43667795506434</v>
      </c>
      <c r="C1622" t="str">
        <f t="shared" si="458"/>
        <v>-1.12825856982362-72.2306621548843i</v>
      </c>
      <c r="D1622" t="str">
        <f t="shared" si="459"/>
        <v>3.4781239621447-40.0472585941018i</v>
      </c>
      <c r="E1622" t="str">
        <f t="shared" si="460"/>
        <v>162.46091437844+0.291867881988562i</v>
      </c>
      <c r="F1622" t="str">
        <f t="shared" si="461"/>
        <v>2.42492482814754-375.801522813382i</v>
      </c>
      <c r="G1622" t="str">
        <f t="shared" si="462"/>
        <v>0.999999960090565-0.000199773455664076i</v>
      </c>
      <c r="H1622" t="str">
        <f t="shared" si="463"/>
        <v>1084.26664952859+83.6928261930616i</v>
      </c>
      <c r="I1622" t="str">
        <f t="shared" si="464"/>
        <v>96.144362959769-1148.91466352078i</v>
      </c>
      <c r="K1622" t="str">
        <f t="shared" si="465"/>
        <v>0.0110018387472232-0.00114887471153016i</v>
      </c>
      <c r="L1622" t="str">
        <f t="shared" si="466"/>
        <v>0.00015-0.710024089530729i</v>
      </c>
      <c r="M1622" t="str">
        <f t="shared" si="467"/>
        <v>0.0004-0.125298368740717i</v>
      </c>
      <c r="N1622">
        <f t="shared" si="468"/>
        <v>89.105100305977203</v>
      </c>
      <c r="O1622">
        <f t="shared" si="469"/>
        <v>37.175491433982216</v>
      </c>
      <c r="P1622" s="3">
        <f t="shared" si="470"/>
        <v>37.175491433982216</v>
      </c>
      <c r="Q1622" s="3">
        <f t="shared" si="471"/>
        <v>-90.894899694022797</v>
      </c>
      <c r="R1622">
        <f t="shared" si="472"/>
        <v>89.105100305977203</v>
      </c>
      <c r="S1622">
        <f t="shared" si="473"/>
        <v>0.39743667795506432</v>
      </c>
      <c r="T1622">
        <f t="shared" si="456"/>
        <v>37.175491433982216</v>
      </c>
    </row>
    <row r="1623" spans="1:20" x14ac:dyDescent="0.25">
      <c r="A1623">
        <f t="shared" si="457"/>
        <v>2506.6575349842792</v>
      </c>
      <c r="B1623">
        <f t="shared" si="474"/>
        <v>398.94693733129361</v>
      </c>
      <c r="C1623" t="str">
        <f t="shared" si="458"/>
        <v>-1.12813457625257-71.9560983004778i</v>
      </c>
      <c r="D1623" t="str">
        <f t="shared" si="459"/>
        <v>3.47812395424202-39.8956695169471i</v>
      </c>
      <c r="E1623" t="str">
        <f t="shared" si="460"/>
        <v>162.460850073867+0.292989185699634i</v>
      </c>
      <c r="F1623" t="str">
        <f t="shared" si="461"/>
        <v>2.42492482741063-374.378886732504i</v>
      </c>
      <c r="G1623" t="str">
        <f t="shared" si="462"/>
        <v>0.999999959786677-0.00020053259473466i</v>
      </c>
      <c r="H1623" t="str">
        <f t="shared" si="463"/>
        <v>1084.30954609177+84.0114287206482i</v>
      </c>
      <c r="I1623" t="str">
        <f t="shared" si="464"/>
        <v>96.1452590508954-1144.6062844047i</v>
      </c>
      <c r="K1623" t="str">
        <f t="shared" si="465"/>
        <v>0.0110009116805536-0.00115314066476282i</v>
      </c>
      <c r="L1623" t="str">
        <f t="shared" si="466"/>
        <v>0.00015-0.707336211925414i</v>
      </c>
      <c r="M1623" t="str">
        <f t="shared" si="467"/>
        <v>0.0004-0.124824037398602i</v>
      </c>
      <c r="N1623">
        <f t="shared" si="468"/>
        <v>89.101784890533111</v>
      </c>
      <c r="O1623">
        <f t="shared" si="469"/>
        <v>37.142419504631022</v>
      </c>
      <c r="P1623" s="3">
        <f t="shared" si="470"/>
        <v>37.142419504631022</v>
      </c>
      <c r="Q1623" s="3">
        <f t="shared" si="471"/>
        <v>-90.898215109466889</v>
      </c>
      <c r="R1623">
        <f t="shared" si="472"/>
        <v>89.101784890533111</v>
      </c>
      <c r="S1623">
        <f t="shared" si="473"/>
        <v>0.39894693733129361</v>
      </c>
      <c r="T1623">
        <f t="shared" si="456"/>
        <v>37.142419504631022</v>
      </c>
    </row>
    <row r="1624" spans="1:20" x14ac:dyDescent="0.25">
      <c r="A1624">
        <f t="shared" si="457"/>
        <v>2516.1828336172193</v>
      </c>
      <c r="B1624">
        <f t="shared" si="474"/>
        <v>400.46293569315253</v>
      </c>
      <c r="C1624" t="str">
        <f t="shared" si="458"/>
        <v>-1.12800966061216-71.6825697613117i</v>
      </c>
      <c r="D1624" t="str">
        <f t="shared" si="459"/>
        <v>3.47812394627916-39.7446543523921i</v>
      </c>
      <c r="E1624" t="str">
        <f t="shared" si="460"/>
        <v>162.46078530007+0.29411488781451i</v>
      </c>
      <c r="F1624" t="str">
        <f t="shared" si="461"/>
        <v>2.42492482666812-372.961636217601i</v>
      </c>
      <c r="G1624" t="str">
        <f t="shared" si="462"/>
        <v>0.999999959480475-0.000201294618533015i</v>
      </c>
      <c r="H1624" t="str">
        <f t="shared" si="463"/>
        <v>1084.35277146044+84.331248418468i</v>
      </c>
      <c r="I1624" t="str">
        <f t="shared" si="464"/>
        <v>96.1461619383872-1140.31437306155i</v>
      </c>
      <c r="K1624" t="str">
        <f t="shared" si="465"/>
        <v>0.0109999777170365-0.00115742170443181i</v>
      </c>
      <c r="L1624" t="str">
        <f t="shared" si="466"/>
        <v>0.00015-0.704658509588975i</v>
      </c>
      <c r="M1624" t="str">
        <f t="shared" si="467"/>
        <v>0.0004-0.124351501692172i</v>
      </c>
      <c r="N1624">
        <f t="shared" si="468"/>
        <v>89.098457838808756</v>
      </c>
      <c r="O1624">
        <f t="shared" si="469"/>
        <v>37.10934661920804</v>
      </c>
      <c r="P1624" s="3">
        <f t="shared" si="470"/>
        <v>37.10934661920804</v>
      </c>
      <c r="Q1624" s="3">
        <f t="shared" si="471"/>
        <v>-90.901542161191244</v>
      </c>
      <c r="R1624">
        <f t="shared" si="472"/>
        <v>89.098457838808756</v>
      </c>
      <c r="S1624">
        <f t="shared" si="473"/>
        <v>0.40046293569315256</v>
      </c>
      <c r="T1624">
        <f t="shared" si="456"/>
        <v>37.10934661920804</v>
      </c>
    </row>
    <row r="1625" spans="1:20" x14ac:dyDescent="0.25">
      <c r="A1625">
        <f t="shared" si="457"/>
        <v>2525.7443283849652</v>
      </c>
      <c r="B1625">
        <f t="shared" si="474"/>
        <v>401.98469484878655</v>
      </c>
      <c r="C1625" t="str">
        <f t="shared" si="458"/>
        <v>-1.12788381621278-71.410072604851i</v>
      </c>
      <c r="D1625" t="str">
        <f t="shared" si="459"/>
        <v>3.47812393825567-39.5942109280331i</v>
      </c>
      <c r="E1625" t="str">
        <f t="shared" si="460"/>
        <v>162.460720053781+0.295245006578191i</v>
      </c>
      <c r="F1625" t="str">
        <f t="shared" si="461"/>
        <v>2.42492482591995-371.549750881045i</v>
      </c>
      <c r="G1625" t="str">
        <f t="shared" si="462"/>
        <v>0.999999959171941-0.000202059538021098i</v>
      </c>
      <c r="H1625" t="str">
        <f t="shared" si="463"/>
        <v>1084.39632817159+84.6522899851623i</v>
      </c>
      <c r="I1625" t="str">
        <f t="shared" si="464"/>
        <v>96.1470716735774-1136.03886777635i</v>
      </c>
      <c r="K1625" t="str">
        <f t="shared" si="465"/>
        <v>0.0109990368065936-0.00116171787533202i</v>
      </c>
      <c r="L1625" t="str">
        <f t="shared" si="466"/>
        <v>0.00015-0.701990944001767i</v>
      </c>
      <c r="M1625" t="str">
        <f t="shared" si="467"/>
        <v>0.0004-0.123880754823841i</v>
      </c>
      <c r="N1625">
        <f t="shared" si="468"/>
        <v>89.095119117357712</v>
      </c>
      <c r="O1625">
        <f t="shared" si="469"/>
        <v>37.076272770724913</v>
      </c>
      <c r="P1625" s="3">
        <f t="shared" si="470"/>
        <v>37.076272770724913</v>
      </c>
      <c r="Q1625" s="3">
        <f t="shared" si="471"/>
        <v>-90.904880882642288</v>
      </c>
      <c r="R1625">
        <f t="shared" si="472"/>
        <v>89.095119117357712</v>
      </c>
      <c r="S1625">
        <f t="shared" si="473"/>
        <v>0.40198469484878657</v>
      </c>
      <c r="T1625">
        <f t="shared" si="456"/>
        <v>37.076272770724913</v>
      </c>
    </row>
    <row r="1626" spans="1:20" x14ac:dyDescent="0.25">
      <c r="A1626">
        <f t="shared" si="457"/>
        <v>2535.3421568328281</v>
      </c>
      <c r="B1626">
        <f t="shared" si="474"/>
        <v>403.51223668921193</v>
      </c>
      <c r="C1626" t="str">
        <f t="shared" si="458"/>
        <v>-1.12775703631882-71.1386029134229i</v>
      </c>
      <c r="D1626" t="str">
        <f t="shared" si="459"/>
        <v>3.47812393017108-39.4443370796911i</v>
      </c>
      <c r="E1626" t="str">
        <f t="shared" si="460"/>
        <v>162.460654331716+0.296379560321364i</v>
      </c>
      <c r="F1626" t="str">
        <f t="shared" si="461"/>
        <v>2.42492482516608-370.143210412396i</v>
      </c>
      <c r="G1626" t="str">
        <f t="shared" si="462"/>
        <v>0.999999958861059-0.000202827364202523i</v>
      </c>
      <c r="H1626" t="str">
        <f t="shared" si="463"/>
        <v>1084.44021878203+84.9745581380495i</v>
      </c>
      <c r="I1626" t="str">
        <f t="shared" si="464"/>
        <v>96.1479883081825-1131.77970707043i</v>
      </c>
      <c r="K1626" t="str">
        <f t="shared" si="465"/>
        <v>0.0109980888988014-0.00116602922229129i</v>
      </c>
      <c r="L1626" t="str">
        <f t="shared" si="466"/>
        <v>0.00015-0.699333476789968i</v>
      </c>
      <c r="M1626" t="str">
        <f t="shared" si="467"/>
        <v>0.0004-0.123411790021759i</v>
      </c>
      <c r="N1626">
        <f t="shared" si="468"/>
        <v>89.091768692725168</v>
      </c>
      <c r="O1626">
        <f t="shared" si="469"/>
        <v>37.043197952144517</v>
      </c>
      <c r="P1626" s="3">
        <f t="shared" si="470"/>
        <v>37.043197952144517</v>
      </c>
      <c r="Q1626" s="3">
        <f t="shared" si="471"/>
        <v>-90.908231307274832</v>
      </c>
      <c r="R1626">
        <f t="shared" si="472"/>
        <v>89.091768692725168</v>
      </c>
      <c r="S1626">
        <f t="shared" si="473"/>
        <v>0.40351223668921193</v>
      </c>
      <c r="T1626">
        <f t="shared" si="456"/>
        <v>37.043197952144517</v>
      </c>
    </row>
    <row r="1627" spans="1:20" x14ac:dyDescent="0.25">
      <c r="A1627">
        <f t="shared" si="457"/>
        <v>2544.9764570287925</v>
      </c>
      <c r="B1627">
        <f t="shared" si="474"/>
        <v>405.04558318863093</v>
      </c>
      <c r="C1627" t="str">
        <f t="shared" si="458"/>
        <v>-1.12762931414852-70.868156784157i</v>
      </c>
      <c r="D1627" t="str">
        <f t="shared" si="459"/>
        <v>3.47812392202494-39.2950306513804i</v>
      </c>
      <c r="E1627" t="str">
        <f t="shared" si="460"/>
        <v>162.460588130566+0.297518567461656i</v>
      </c>
      <c r="F1627" t="str">
        <f t="shared" si="461"/>
        <v>2.42492482440648-368.741994578094i</v>
      </c>
      <c r="G1627" t="str">
        <f t="shared" si="462"/>
        <v>0.999999958547809-0.000203598108122715i</v>
      </c>
      <c r="H1627" t="str">
        <f t="shared" si="463"/>
        <v>1084.4844458686+85.2980576132157i</v>
      </c>
      <c r="I1627" t="str">
        <f t="shared" si="464"/>
        <v>96.1489118943125-1127.53682970057i</v>
      </c>
      <c r="K1627" t="str">
        <f t="shared" si="465"/>
        <v>0.0109971339428891-0.00117035579016919i</v>
      </c>
      <c r="L1627" t="str">
        <f t="shared" si="466"/>
        <v>0.00015-0.69668606972501i</v>
      </c>
      <c r="M1627" t="str">
        <f t="shared" si="467"/>
        <v>0.0004-0.122944600539708i</v>
      </c>
      <c r="N1627">
        <f t="shared" si="468"/>
        <v>89.088406531449124</v>
      </c>
      <c r="O1627">
        <f t="shared" si="469"/>
        <v>37.010122156380156</v>
      </c>
      <c r="P1627" s="3">
        <f t="shared" si="470"/>
        <v>37.010122156380156</v>
      </c>
      <c r="Q1627" s="3">
        <f t="shared" si="471"/>
        <v>-90.911593468550876</v>
      </c>
      <c r="R1627">
        <f t="shared" si="472"/>
        <v>89.088406531449124</v>
      </c>
      <c r="S1627">
        <f t="shared" si="473"/>
        <v>0.40504558318863093</v>
      </c>
      <c r="T1627">
        <f t="shared" si="456"/>
        <v>37.010122156380156</v>
      </c>
    </row>
    <row r="1628" spans="1:20" x14ac:dyDescent="0.25">
      <c r="A1628">
        <f t="shared" si="457"/>
        <v>2554.647367565502</v>
      </c>
      <c r="B1628">
        <f t="shared" si="474"/>
        <v>406.58475640474774</v>
      </c>
      <c r="C1628" t="str">
        <f t="shared" si="458"/>
        <v>-1.12750064287339-70.5987303289346i</v>
      </c>
      <c r="D1628" t="str">
        <f t="shared" si="459"/>
        <v>3.47812391381677-39.1462894952777i</v>
      </c>
      <c r="E1628" t="str">
        <f t="shared" si="460"/>
        <v>162.460521447004+0.298662046503399i</v>
      </c>
      <c r="F1628" t="str">
        <f t="shared" si="461"/>
        <v>2.42492482364109-367.34608322118i</v>
      </c>
      <c r="G1628" t="str">
        <f t="shared" si="462"/>
        <v>0.999999958232173-0.000204371780869075i</v>
      </c>
      <c r="H1628" t="str">
        <f t="shared" si="463"/>
        <v>1084.52901202826+85.6227931655804i</v>
      </c>
      <c r="I1628" t="str">
        <f t="shared" si="464"/>
        <v>96.1498424844608-1123.31017465806i</v>
      </c>
      <c r="K1628" t="str">
        <f t="shared" si="465"/>
        <v>0.0109961718877369-0.00117469762385558i</v>
      </c>
      <c r="L1628" t="str">
        <f t="shared" si="466"/>
        <v>0.00015-0.694048684723064i</v>
      </c>
      <c r="M1628" t="str">
        <f t="shared" si="467"/>
        <v>0.0004-0.122479179657011i</v>
      </c>
      <c r="N1628">
        <f t="shared" si="468"/>
        <v>89.085032600061751</v>
      </c>
      <c r="O1628">
        <f t="shared" si="469"/>
        <v>36.977045376295933</v>
      </c>
      <c r="P1628" s="3">
        <f t="shared" si="470"/>
        <v>36.977045376295933</v>
      </c>
      <c r="Q1628" s="3">
        <f t="shared" si="471"/>
        <v>-90.914967399938249</v>
      </c>
      <c r="R1628">
        <f t="shared" si="472"/>
        <v>89.085032600061751</v>
      </c>
      <c r="S1628">
        <f t="shared" si="473"/>
        <v>0.40658475640474773</v>
      </c>
      <c r="T1628">
        <f t="shared" si="456"/>
        <v>36.977045376295933</v>
      </c>
    </row>
    <row r="1629" spans="1:20" x14ac:dyDescent="0.25">
      <c r="A1629">
        <f t="shared" si="457"/>
        <v>2564.3550275622515</v>
      </c>
      <c r="B1629">
        <f t="shared" si="474"/>
        <v>408.12977847908581</v>
      </c>
      <c r="C1629" t="str">
        <f t="shared" si="458"/>
        <v>-1.12737101561812-70.3303196743321i</v>
      </c>
      <c r="D1629" t="str">
        <f t="shared" si="459"/>
        <v>3.47812390554609-38.9981114716918i</v>
      </c>
      <c r="E1629" t="str">
        <f t="shared" si="460"/>
        <v>162.460454277683+0.299810016038886i</v>
      </c>
      <c r="F1629" t="str">
        <f t="shared" si="461"/>
        <v>2.42492482286986-365.955456260999i</v>
      </c>
      <c r="G1629" t="str">
        <f t="shared" si="462"/>
        <v>0.999999957914135-0.000205148393571132i</v>
      </c>
      <c r="H1629" t="str">
        <f t="shared" si="463"/>
        <v>1084.57391987826+85.9487695689864i</v>
      </c>
      <c r="I1629" t="str">
        <f t="shared" si="464"/>
        <v>96.150780131515-1119.09968116785i</v>
      </c>
      <c r="K1629" t="str">
        <f t="shared" si="465"/>
        <v>0.0109952026818736-0.00117905476826929i</v>
      </c>
      <c r="L1629" t="str">
        <f t="shared" si="466"/>
        <v>0.00015-0.691421283844453i</v>
      </c>
      <c r="M1629" t="str">
        <f t="shared" si="467"/>
        <v>0.0004-0.122015520678433i</v>
      </c>
      <c r="N1629">
        <f t="shared" si="468"/>
        <v>89.081646865090789</v>
      </c>
      <c r="O1629">
        <f t="shared" si="469"/>
        <v>36.943967604706287</v>
      </c>
      <c r="P1629" s="3">
        <f t="shared" si="470"/>
        <v>36.943967604706287</v>
      </c>
      <c r="Q1629" s="3">
        <f t="shared" si="471"/>
        <v>-90.918353134909211</v>
      </c>
      <c r="R1629">
        <f t="shared" si="472"/>
        <v>89.081646865090789</v>
      </c>
      <c r="S1629">
        <f t="shared" si="473"/>
        <v>0.40812977847908583</v>
      </c>
      <c r="T1629">
        <f t="shared" si="456"/>
        <v>36.943967604706287</v>
      </c>
    </row>
    <row r="1630" spans="1:20" x14ac:dyDescent="0.25">
      <c r="A1630">
        <f t="shared" si="457"/>
        <v>2574.099576666988</v>
      </c>
      <c r="B1630">
        <f t="shared" si="474"/>
        <v>409.68067163730638</v>
      </c>
      <c r="C1630" t="str">
        <f t="shared" si="458"/>
        <v>-1.12724042546031-70.0629209615626i</v>
      </c>
      <c r="D1630" t="str">
        <f t="shared" si="459"/>
        <v>3.47812389721244-38.8504944490318i</v>
      </c>
      <c r="E1630" t="str">
        <f t="shared" si="460"/>
        <v>162.460386619234+0.300962494748167i</v>
      </c>
      <c r="F1630" t="str">
        <f t="shared" si="461"/>
        <v>2.42492482209277-364.570093692917i</v>
      </c>
      <c r="G1630" t="str">
        <f t="shared" si="462"/>
        <v>0.999999957593674-0.000205927957400711i</v>
      </c>
      <c r="H1630" t="str">
        <f t="shared" si="463"/>
        <v>1084.61917205637+86.2759916162801i</v>
      </c>
      <c r="I1630" t="str">
        <f t="shared" si="464"/>
        <v>96.1517248887602-1114.90528868774i</v>
      </c>
      <c r="K1630" t="str">
        <f t="shared" si="465"/>
        <v>0.0109942262734745-0.00118342726835672i</v>
      </c>
      <c r="L1630" t="str">
        <f t="shared" si="466"/>
        <v>0.00015-0.68880382929314i</v>
      </c>
      <c r="M1630" t="str">
        <f t="shared" si="467"/>
        <v>0.0004-0.121553616934084i</v>
      </c>
      <c r="N1630">
        <f t="shared" si="468"/>
        <v>89.078249293060495</v>
      </c>
      <c r="O1630">
        <f t="shared" si="469"/>
        <v>36.910888834375292</v>
      </c>
      <c r="P1630" s="3">
        <f t="shared" si="470"/>
        <v>36.910888834375292</v>
      </c>
      <c r="Q1630" s="3">
        <f t="shared" si="471"/>
        <v>-90.921750706939505</v>
      </c>
      <c r="R1630">
        <f t="shared" si="472"/>
        <v>89.078249293060495</v>
      </c>
      <c r="S1630">
        <f t="shared" si="473"/>
        <v>0.40968067163730637</v>
      </c>
      <c r="T1630">
        <f t="shared" si="456"/>
        <v>36.910888834375292</v>
      </c>
    </row>
    <row r="1631" spans="1:20" x14ac:dyDescent="0.25">
      <c r="A1631">
        <f t="shared" si="457"/>
        <v>2583.8811550583227</v>
      </c>
      <c r="B1631">
        <f t="shared" si="474"/>
        <v>411.23745818952813</v>
      </c>
      <c r="C1631" t="str">
        <f t="shared" si="458"/>
        <v>-1.12710886543021-69.7965303464232i</v>
      </c>
      <c r="D1631" t="str">
        <f t="shared" si="459"/>
        <v>3.47812388881534-38.7034363037776i</v>
      </c>
      <c r="E1631" t="str">
        <f t="shared" si="460"/>
        <v>162.460318468266+0.302119501400167i</v>
      </c>
      <c r="F1631" t="str">
        <f t="shared" si="461"/>
        <v>2.42492482130976-363.189975588028i</v>
      </c>
      <c r="G1631" t="str">
        <f t="shared" si="462"/>
        <v>0.999999957270774-0.000206710483572087i</v>
      </c>
      <c r="H1631" t="str">
        <f t="shared" si="463"/>
        <v>1084.66477122096+86.6044641193935i</v>
      </c>
      <c r="I1631" t="str">
        <f t="shared" si="464"/>
        <v>96.1526768098804-1110.72693690741i</v>
      </c>
      <c r="K1631" t="str">
        <f t="shared" si="465"/>
        <v>0.0109932426103593-0.00118781516909044i</v>
      </c>
      <c r="L1631" t="str">
        <f t="shared" si="466"/>
        <v>0.00015-0.68619628341616i</v>
      </c>
      <c r="M1631" t="str">
        <f t="shared" si="467"/>
        <v>0.0004-0.121093461779322i</v>
      </c>
      <c r="N1631">
        <f t="shared" si="468"/>
        <v>89.07483985049322</v>
      </c>
      <c r="O1631">
        <f t="shared" si="469"/>
        <v>36.877809058016744</v>
      </c>
      <c r="P1631" s="3">
        <f t="shared" si="470"/>
        <v>36.877809058016744</v>
      </c>
      <c r="Q1631" s="3">
        <f t="shared" si="471"/>
        <v>-90.92516014950678</v>
      </c>
      <c r="R1631">
        <f t="shared" si="472"/>
        <v>89.07483985049322</v>
      </c>
      <c r="S1631">
        <f t="shared" si="473"/>
        <v>0.41123745818952812</v>
      </c>
      <c r="T1631">
        <f t="shared" si="456"/>
        <v>36.877809058016744</v>
      </c>
    </row>
    <row r="1632" spans="1:20" x14ac:dyDescent="0.25">
      <c r="A1632">
        <f t="shared" si="457"/>
        <v>2593.6999034475443</v>
      </c>
      <c r="B1632">
        <f t="shared" si="474"/>
        <v>412.80016053064833</v>
      </c>
      <c r="C1632" t="str">
        <f t="shared" si="458"/>
        <v>-1.12697632851026-69.5311439992394i</v>
      </c>
      <c r="D1632" t="str">
        <f t="shared" si="459"/>
        <v>3.4781238803543-38.5569349204482i</v>
      </c>
      <c r="E1632" t="str">
        <f t="shared" si="460"/>
        <v>162.460249821371+0.303281054852778i</v>
      </c>
      <c r="F1632" t="str">
        <f t="shared" si="461"/>
        <v>2.42492482052079-361.81508209287i</v>
      </c>
      <c r="G1632" t="str">
        <f t="shared" si="462"/>
        <v>0.999999956945415-0.00020749598334215i</v>
      </c>
      <c r="H1632" t="str">
        <f t="shared" si="463"/>
        <v>1084.71072005123+86.9341919094232i</v>
      </c>
      <c r="I1632" t="str">
        <f t="shared" si="464"/>
        <v>96.1536359489593-1106.56456574764i</v>
      </c>
      <c r="K1632" t="str">
        <f t="shared" si="465"/>
        <v>0.0109922516399899-0.00119221851546772i</v>
      </c>
      <c r="L1632" t="str">
        <f t="shared" si="466"/>
        <v>0.00015-0.683598608703089i</v>
      </c>
      <c r="M1632" t="str">
        <f t="shared" si="467"/>
        <v>0.0004-0.120635048594662i</v>
      </c>
      <c r="N1632">
        <f t="shared" si="468"/>
        <v>89.071418503910735</v>
      </c>
      <c r="O1632">
        <f t="shared" si="469"/>
        <v>36.8447282682937</v>
      </c>
      <c r="P1632" s="3">
        <f t="shared" si="470"/>
        <v>36.8447282682937</v>
      </c>
      <c r="Q1632" s="3">
        <f t="shared" si="471"/>
        <v>-90.928581496089265</v>
      </c>
      <c r="R1632">
        <f t="shared" si="472"/>
        <v>89.071418503910735</v>
      </c>
      <c r="S1632">
        <f t="shared" si="473"/>
        <v>0.41280016053064833</v>
      </c>
      <c r="T1632">
        <f t="shared" si="456"/>
        <v>36.8447282682937</v>
      </c>
    </row>
    <row r="1633" spans="1:20" x14ac:dyDescent="0.25">
      <c r="A1633">
        <f t="shared" si="457"/>
        <v>2603.5559630806447</v>
      </c>
      <c r="B1633">
        <f t="shared" si="474"/>
        <v>414.3688011406648</v>
      </c>
      <c r="C1633" t="str">
        <f t="shared" si="458"/>
        <v>-1.12684280763496-69.26675810481i</v>
      </c>
      <c r="D1633" t="str">
        <f t="shared" si="459"/>
        <v>3.47812387182882-38.410988191572i</v>
      </c>
      <c r="E1633" t="str">
        <f t="shared" si="460"/>
        <v>162.460180675116+0.30444717405376i</v>
      </c>
      <c r="F1633" t="str">
        <f t="shared" si="461"/>
        <v>2.42492481972581-360.445393429137i</v>
      </c>
      <c r="G1633" t="str">
        <f t="shared" si="462"/>
        <v>0.999999956617578-0.000208284468010567i</v>
      </c>
      <c r="H1633" t="str">
        <f t="shared" si="463"/>
        <v>1084.75702124733+87.2651798367161i</v>
      </c>
      <c r="I1633" t="str">
        <f t="shared" si="464"/>
        <v>96.1546023604857-1102.4181153594i</v>
      </c>
      <c r="K1633" t="str">
        <f t="shared" si="465"/>
        <v>0.0109912533094685-0.00119663735250915i</v>
      </c>
      <c r="L1633" t="str">
        <f t="shared" si="466"/>
        <v>0.00015-0.681010767785503i</v>
      </c>
      <c r="M1633" t="str">
        <f t="shared" si="467"/>
        <v>0.0004-0.120178370785677i</v>
      </c>
      <c r="N1633">
        <f t="shared" si="468"/>
        <v>89.067985219835492</v>
      </c>
      <c r="O1633">
        <f t="shared" si="469"/>
        <v>36.811646457818142</v>
      </c>
      <c r="P1633" s="3">
        <f t="shared" si="470"/>
        <v>36.811646457818142</v>
      </c>
      <c r="Q1633" s="3">
        <f t="shared" si="471"/>
        <v>-90.932014780164508</v>
      </c>
      <c r="R1633">
        <f t="shared" si="472"/>
        <v>89.067985219835492</v>
      </c>
      <c r="S1633">
        <f t="shared" si="473"/>
        <v>0.41436880114066482</v>
      </c>
      <c r="T1633">
        <f t="shared" si="456"/>
        <v>36.811646457818142</v>
      </c>
    </row>
    <row r="1634" spans="1:20" x14ac:dyDescent="0.25">
      <c r="A1634">
        <f t="shared" si="457"/>
        <v>2613.4494757403513</v>
      </c>
      <c r="B1634">
        <f t="shared" si="474"/>
        <v>415.94340258499932</v>
      </c>
      <c r="C1634" t="str">
        <f t="shared" si="458"/>
        <v>-1.12670829569063-69.0033688623541i</v>
      </c>
      <c r="D1634" t="str">
        <f t="shared" si="459"/>
        <v>3.47812386323843-38.2655940176563i</v>
      </c>
      <c r="E1634" t="str">
        <f t="shared" si="460"/>
        <v>162.460111026051+0.305617878040631i</v>
      </c>
      <c r="F1634" t="str">
        <f t="shared" si="461"/>
        <v>2.42492481892478-359.080889893399i</v>
      </c>
      <c r="G1634" t="str">
        <f t="shared" si="462"/>
        <v>0.999999956287246-0.000209075948919942i</v>
      </c>
      <c r="H1634" t="str">
        <f t="shared" si="463"/>
        <v>1084.80367753056+87.5974327709507i</v>
      </c>
      <c r="I1634" t="str">
        <f t="shared" si="464"/>
        <v>96.1555760993557-1098.28752612301i</v>
      </c>
      <c r="K1634" t="str">
        <f t="shared" si="465"/>
        <v>0.0109902475655352-0.00120107172525711i</v>
      </c>
      <c r="L1634" t="str">
        <f t="shared" si="466"/>
        <v>0.00015-0.678432723436442i</v>
      </c>
      <c r="M1634" t="str">
        <f t="shared" si="467"/>
        <v>0.0004-0.119723421782902i</v>
      </c>
      <c r="N1634">
        <f t="shared" si="468"/>
        <v>89.064539964791962</v>
      </c>
      <c r="O1634">
        <f t="shared" si="469"/>
        <v>36.778563619150873</v>
      </c>
      <c r="P1634" s="3">
        <f t="shared" si="470"/>
        <v>36.778563619150873</v>
      </c>
      <c r="Q1634" s="3">
        <f t="shared" si="471"/>
        <v>-90.935460035208038</v>
      </c>
      <c r="R1634">
        <f t="shared" si="472"/>
        <v>89.064539964791962</v>
      </c>
      <c r="S1634">
        <f t="shared" si="473"/>
        <v>0.41594340258499934</v>
      </c>
      <c r="T1634">
        <f t="shared" si="456"/>
        <v>36.778563619150873</v>
      </c>
    </row>
    <row r="1635" spans="1:20" x14ac:dyDescent="0.25">
      <c r="A1635">
        <f t="shared" si="457"/>
        <v>2623.380583748165</v>
      </c>
      <c r="B1635">
        <f t="shared" si="474"/>
        <v>417.52398751482235</v>
      </c>
      <c r="C1635" t="str">
        <f t="shared" si="458"/>
        <v>-1.12657278551512-68.7409724854523i</v>
      </c>
      <c r="D1635" t="str">
        <f t="shared" si="459"/>
        <v>3.47812385458262-38.1207503071571i</v>
      </c>
      <c r="E1635" t="str">
        <f t="shared" si="460"/>
        <v>162.460040870701+0.306793185942166i</v>
      </c>
      <c r="F1635" t="str">
        <f t="shared" si="461"/>
        <v>2.42492481811764-357.721551856813i</v>
      </c>
      <c r="G1635" t="str">
        <f t="shared" si="462"/>
        <v>0.999999955954397-0.000209870437455983i</v>
      </c>
      <c r="H1635" t="str">
        <f t="shared" si="463"/>
        <v>1084.85069164354+87.9309556012265i</v>
      </c>
      <c r="I1635" t="str">
        <f t="shared" si="464"/>
        <v>96.1565572208803-1094.17273864731i</v>
      </c>
      <c r="K1635" t="str">
        <f t="shared" si="465"/>
        <v>0.0109892343545657-0.00120552167877432i</v>
      </c>
      <c r="L1635" t="str">
        <f t="shared" si="466"/>
        <v>0.00015-0.67586443856988i</v>
      </c>
      <c r="M1635" t="str">
        <f t="shared" si="467"/>
        <v>0.0004-0.119270195041743i</v>
      </c>
      <c r="N1635">
        <f t="shared" si="468"/>
        <v>89.061082705308024</v>
      </c>
      <c r="O1635">
        <f t="shared" si="469"/>
        <v>36.74547974480064</v>
      </c>
      <c r="P1635" s="3">
        <f t="shared" si="470"/>
        <v>36.74547974480064</v>
      </c>
      <c r="Q1635" s="3">
        <f t="shared" si="471"/>
        <v>-90.938917294691976</v>
      </c>
      <c r="R1635">
        <f t="shared" si="472"/>
        <v>89.061082705308024</v>
      </c>
      <c r="S1635">
        <f t="shared" si="473"/>
        <v>0.41752398751482234</v>
      </c>
      <c r="T1635">
        <f t="shared" si="456"/>
        <v>36.74547974480064</v>
      </c>
    </row>
    <row r="1636" spans="1:20" x14ac:dyDescent="0.25">
      <c r="A1636">
        <f t="shared" si="457"/>
        <v>2633.3494299664076</v>
      </c>
      <c r="B1636">
        <f t="shared" si="474"/>
        <v>419.11057866737866</v>
      </c>
      <c r="C1636" t="str">
        <f t="shared" si="458"/>
        <v>-1.12643626989707-68.4795652019995i</v>
      </c>
      <c r="D1636" t="str">
        <f t="shared" si="459"/>
        <v>3.47812384586092-37.9764549764493i</v>
      </c>
      <c r="E1636" t="str">
        <f t="shared" si="460"/>
        <v>162.459970205571+0.307973116978293i</v>
      </c>
      <c r="F1636" t="str">
        <f t="shared" si="461"/>
        <v>2.42492481730437-356.367359764849i</v>
      </c>
      <c r="G1636" t="str">
        <f t="shared" si="462"/>
        <v>0.999999955619015-0.000210667945047662i</v>
      </c>
      <c r="H1636" t="str">
        <f t="shared" si="463"/>
        <v>1084.89806635033+88.2657532361341i</v>
      </c>
      <c r="I1636" t="str">
        <f t="shared" si="464"/>
        <v>96.157545780777-1090.07369376876i</v>
      </c>
      <c r="K1636" t="str">
        <f t="shared" si="465"/>
        <v>0.0109882136225698-0.00120998725814229i</v>
      </c>
      <c r="L1636" t="str">
        <f t="shared" si="466"/>
        <v>0.00015-0.673305876240167i</v>
      </c>
      <c r="M1636" t="str">
        <f t="shared" si="467"/>
        <v>0.0004-0.118818684042382i</v>
      </c>
      <c r="N1636">
        <f t="shared" si="468"/>
        <v>89.057613407916804</v>
      </c>
      <c r="O1636">
        <f t="shared" si="469"/>
        <v>36.712394827224671</v>
      </c>
      <c r="P1636" s="3">
        <f t="shared" si="470"/>
        <v>36.712394827224671</v>
      </c>
      <c r="Q1636" s="3">
        <f t="shared" si="471"/>
        <v>-90.942386592083196</v>
      </c>
      <c r="R1636">
        <f t="shared" si="472"/>
        <v>89.057613407916804</v>
      </c>
      <c r="S1636">
        <f t="shared" si="473"/>
        <v>0.41911057866737866</v>
      </c>
      <c r="T1636">
        <f t="shared" si="456"/>
        <v>36.712394827224671</v>
      </c>
    </row>
    <row r="1637" spans="1:20" x14ac:dyDescent="0.25">
      <c r="A1637">
        <f t="shared" si="457"/>
        <v>2643.35615780028</v>
      </c>
      <c r="B1637">
        <f t="shared" si="474"/>
        <v>420.70319886631472</v>
      </c>
      <c r="C1637" t="str">
        <f t="shared" si="458"/>
        <v>-1.12629874157643-68.2191432541436i</v>
      </c>
      <c r="D1637" t="str">
        <f t="shared" si="459"/>
        <v>3.4781238370728-37.8327059497958i</v>
      </c>
      <c r="E1637" t="str">
        <f t="shared" si="460"/>
        <v>162.459899027147+0.309157690460404i</v>
      </c>
      <c r="F1637" t="str">
        <f t="shared" si="461"/>
        <v>2.4249248164849-355.018294136995i</v>
      </c>
      <c r="G1637" t="str">
        <f t="shared" si="462"/>
        <v>0.999999955281079-0.000211468483167379i</v>
      </c>
      <c r="H1637" t="str">
        <f t="shared" si="463"/>
        <v>1084.9458044367+88.6018306038546i</v>
      </c>
      <c r="I1637" t="str">
        <f t="shared" si="464"/>
        <v>96.1585418351841-1085.99033255062i</v>
      </c>
      <c r="K1637" t="str">
        <f t="shared" si="465"/>
        <v>0.0109871853151883-0.0012144685084598i</v>
      </c>
      <c r="L1637" t="str">
        <f t="shared" si="466"/>
        <v>0.00015-0.670756999641526i</v>
      </c>
      <c r="M1637" t="str">
        <f t="shared" si="467"/>
        <v>0.0004-0.118368882289681i</v>
      </c>
      <c r="N1637">
        <f t="shared" si="468"/>
        <v>89.054132039157267</v>
      </c>
      <c r="O1637">
        <f t="shared" si="469"/>
        <v>36.679308858827476</v>
      </c>
      <c r="P1637" s="3">
        <f t="shared" si="470"/>
        <v>36.679308858827476</v>
      </c>
      <c r="Q1637" s="3">
        <f t="shared" si="471"/>
        <v>-90.945867960842733</v>
      </c>
      <c r="R1637">
        <f t="shared" si="472"/>
        <v>89.054132039157267</v>
      </c>
      <c r="S1637">
        <f t="shared" si="473"/>
        <v>0.42070319886631474</v>
      </c>
      <c r="T1637">
        <f t="shared" si="456"/>
        <v>36.679308858827476</v>
      </c>
    </row>
    <row r="1638" spans="1:20" x14ac:dyDescent="0.25">
      <c r="A1638">
        <f t="shared" si="457"/>
        <v>2653.4009111999212</v>
      </c>
      <c r="B1638">
        <f t="shared" si="474"/>
        <v>422.30187102200671</v>
      </c>
      <c r="C1638" t="str">
        <f t="shared" si="458"/>
        <v>-1.12616019324351-67.9597028982363i</v>
      </c>
      <c r="D1638" t="str">
        <f t="shared" si="459"/>
        <v>3.47812382821776-37.6895011593186i</v>
      </c>
      <c r="E1638" t="str">
        <f t="shared" si="460"/>
        <v>162.459827331891+0.310346925792583i</v>
      </c>
      <c r="F1638" t="str">
        <f t="shared" si="461"/>
        <v>2.42492481565919-353.67433556649i</v>
      </c>
      <c r="G1638" t="str">
        <f t="shared" si="462"/>
        <v>0.999999954940569-0.000212272063331135i</v>
      </c>
      <c r="H1638" t="str">
        <f t="shared" si="463"/>
        <v>1084.9939087102+88.9391926522364i</v>
      </c>
      <c r="I1638" t="str">
        <f t="shared" si="464"/>
        <v>96.1595454406595-1081.92259628212i</v>
      </c>
      <c r="K1638" t="str">
        <f t="shared" si="465"/>
        <v>0.0109861493776915-0.00121896547484136i</v>
      </c>
      <c r="L1638" t="str">
        <f t="shared" si="466"/>
        <v>0.00015-0.668217772107517i</v>
      </c>
      <c r="M1638" t="str">
        <f t="shared" si="467"/>
        <v>0.0004-0.117920783313091i</v>
      </c>
      <c r="N1638">
        <f t="shared" si="468"/>
        <v>89.050638565576435</v>
      </c>
      <c r="O1638">
        <f t="shared" si="469"/>
        <v>36.646221831961057</v>
      </c>
      <c r="P1638" s="3">
        <f t="shared" si="470"/>
        <v>36.646221831961057</v>
      </c>
      <c r="Q1638" s="3">
        <f t="shared" si="471"/>
        <v>-90.949361434423565</v>
      </c>
      <c r="R1638">
        <f t="shared" si="472"/>
        <v>89.050638565576435</v>
      </c>
      <c r="S1638">
        <f t="shared" si="473"/>
        <v>0.42230187102200673</v>
      </c>
      <c r="T1638">
        <f t="shared" si="456"/>
        <v>36.646221831961057</v>
      </c>
    </row>
    <row r="1639" spans="1:20" x14ac:dyDescent="0.25">
      <c r="A1639">
        <f t="shared" si="457"/>
        <v>2663.4838346624811</v>
      </c>
      <c r="B1639">
        <f t="shared" si="474"/>
        <v>423.90661813189035</v>
      </c>
      <c r="C1639" t="str">
        <f t="shared" si="458"/>
        <v>-1.12602061753901-67.7012404047801i</v>
      </c>
      <c r="D1639" t="str">
        <f t="shared" si="459"/>
        <v>3.4781238192953-37.5468385449688i</v>
      </c>
      <c r="E1639" t="str">
        <f t="shared" si="460"/>
        <v>162.459755116246+0.311540842471523i</v>
      </c>
      <c r="F1639" t="str">
        <f t="shared" si="461"/>
        <v>2.42492481482719-352.33546472004i</v>
      </c>
      <c r="G1639" t="str">
        <f t="shared" si="462"/>
        <v>0.999999954597467-0.000213078697098685i</v>
      </c>
      <c r="H1639" t="str">
        <f t="shared" si="463"/>
        <v>1085.04238200041+89.2778443488795i</v>
      </c>
      <c r="I1639" t="str">
        <f t="shared" si="464"/>
        <v>96.1605566541814-1077.87042647758i</v>
      </c>
      <c r="K1639" t="str">
        <f t="shared" si="465"/>
        <v>0.0109851057549769-0.00122347820241562i</v>
      </c>
      <c r="L1639" t="str">
        <f t="shared" si="466"/>
        <v>0.00015-0.665688157110498i</v>
      </c>
      <c r="M1639" t="str">
        <f t="shared" si="467"/>
        <v>0.0004-0.117474380666559i</v>
      </c>
      <c r="N1639">
        <f t="shared" si="468"/>
        <v>89.047132953730426</v>
      </c>
      <c r="O1639">
        <f t="shared" si="469"/>
        <v>36.613133738924653</v>
      </c>
      <c r="P1639" s="3">
        <f t="shared" si="470"/>
        <v>36.613133738924653</v>
      </c>
      <c r="Q1639" s="3">
        <f t="shared" si="471"/>
        <v>-90.952867046269574</v>
      </c>
      <c r="R1639">
        <f t="shared" si="472"/>
        <v>89.047132953730426</v>
      </c>
      <c r="S1639">
        <f t="shared" si="473"/>
        <v>0.42390661813189034</v>
      </c>
      <c r="T1639">
        <f t="shared" si="456"/>
        <v>36.613133738924653</v>
      </c>
    </row>
    <row r="1640" spans="1:20" x14ac:dyDescent="0.25">
      <c r="A1640">
        <f t="shared" si="457"/>
        <v>2673.6050732341987</v>
      </c>
      <c r="B1640">
        <f t="shared" si="474"/>
        <v>425.51746328079156</v>
      </c>
      <c r="C1640" t="str">
        <f t="shared" si="458"/>
        <v>-1.12588000705341-67.4437520583704i</v>
      </c>
      <c r="D1640" t="str">
        <f t="shared" si="459"/>
        <v>3.4781238103049-37.4047160544968i</v>
      </c>
      <c r="E1640" t="str">
        <f t="shared" si="460"/>
        <v>162.459682376629+0.312739460088042i</v>
      </c>
      <c r="F1640" t="str">
        <f t="shared" si="461"/>
        <v>2.42492481398886-351.001662337537i</v>
      </c>
      <c r="G1640" t="str">
        <f t="shared" si="462"/>
        <v>0.999999954251752-0.000213888396073716i</v>
      </c>
      <c r="H1640" t="str">
        <f t="shared" si="463"/>
        <v>1085.09122715906+89.6177906812252i</v>
      </c>
      <c r="I1640" t="str">
        <f t="shared" si="464"/>
        <v>96.1615755331551-1073.83376487562i</v>
      </c>
      <c r="K1640" t="str">
        <f t="shared" si="465"/>
        <v>0.0109840543915668-0.00122800673632377i</v>
      </c>
      <c r="L1640" t="str">
        <f t="shared" si="466"/>
        <v>0.00015-0.663168118261105i</v>
      </c>
      <c r="M1640" t="str">
        <f t="shared" si="467"/>
        <v>0.0004-0.117029667928431i</v>
      </c>
      <c r="N1640">
        <f t="shared" si="468"/>
        <v>89.043615170186285</v>
      </c>
      <c r="O1640">
        <f t="shared" si="469"/>
        <v>36.580044571963882</v>
      </c>
      <c r="P1640" s="3">
        <f t="shared" si="470"/>
        <v>36.580044571963882</v>
      </c>
      <c r="Q1640" s="3">
        <f t="shared" si="471"/>
        <v>-90.956384829813715</v>
      </c>
      <c r="R1640">
        <f t="shared" si="472"/>
        <v>89.043615170186285</v>
      </c>
      <c r="S1640">
        <f t="shared" si="473"/>
        <v>0.42551746328079154</v>
      </c>
      <c r="T1640">
        <f t="shared" si="456"/>
        <v>36.580044571963882</v>
      </c>
    </row>
    <row r="1641" spans="1:20" x14ac:dyDescent="0.25">
      <c r="A1641">
        <f t="shared" si="457"/>
        <v>2683.7647725124884</v>
      </c>
      <c r="B1641">
        <f t="shared" si="474"/>
        <v>427.13442964125858</v>
      </c>
      <c r="C1641" t="str">
        <f t="shared" si="458"/>
        <v>-1.12573835432738-67.1872341576476i</v>
      </c>
      <c r="D1641" t="str">
        <f t="shared" si="459"/>
        <v>3.47812380124604-37.2631316434228i</v>
      </c>
      <c r="E1641" t="str">
        <f t="shared" si="460"/>
        <v>162.459609109442+0.313942798325999i</v>
      </c>
      <c r="F1641" t="str">
        <f t="shared" si="461"/>
        <v>2.42492481314414-349.672909231786i</v>
      </c>
      <c r="G1641" t="str">
        <f t="shared" si="462"/>
        <v>0.999999953903405-0.000214701171904006i</v>
      </c>
      <c r="H1641" t="str">
        <f t="shared" si="463"/>
        <v>1085.14044706028+89.9590366566417i</v>
      </c>
      <c r="I1641" t="str">
        <f t="shared" si="464"/>
        <v>96.1626021354165-1069.81255343828i</v>
      </c>
      <c r="K1641" t="str">
        <f t="shared" si="465"/>
        <v>0.0109829952316061-0.00123255112171792i</v>
      </c>
      <c r="L1641" t="str">
        <f t="shared" si="466"/>
        <v>0.00015-0.660657619307739i</v>
      </c>
      <c r="M1641" t="str">
        <f t="shared" si="467"/>
        <v>0.0004-0.116586638701365i</v>
      </c>
      <c r="N1641">
        <f t="shared" si="468"/>
        <v>89.040085181522883</v>
      </c>
      <c r="O1641">
        <f t="shared" si="469"/>
        <v>36.546954323271009</v>
      </c>
      <c r="P1641" s="3">
        <f t="shared" si="470"/>
        <v>36.546954323271009</v>
      </c>
      <c r="Q1641" s="3">
        <f t="shared" si="471"/>
        <v>-90.959914818477117</v>
      </c>
      <c r="R1641">
        <f t="shared" si="472"/>
        <v>89.040085181522883</v>
      </c>
      <c r="S1641">
        <f t="shared" si="473"/>
        <v>0.42713442964125858</v>
      </c>
      <c r="T1641">
        <f t="shared" si="456"/>
        <v>36.546954323271009</v>
      </c>
    </row>
    <row r="1642" spans="1:20" x14ac:dyDescent="0.25">
      <c r="A1642">
        <f t="shared" si="457"/>
        <v>2693.9630786480361</v>
      </c>
      <c r="B1642">
        <f t="shared" si="474"/>
        <v>428.75754047389535</v>
      </c>
      <c r="C1642" t="str">
        <f t="shared" si="458"/>
        <v>-1.12559565185057-66.9316830152394i</v>
      </c>
      <c r="D1642" t="str">
        <f t="shared" si="459"/>
        <v>3.4781237921182-37.1220832750075i</v>
      </c>
      <c r="E1642" t="str">
        <f t="shared" si="460"/>
        <v>162.45953531106+0.315150876964584i</v>
      </c>
      <c r="F1642" t="str">
        <f t="shared" si="461"/>
        <v>2.42492481229299-348.349186288229i</v>
      </c>
      <c r="G1642" t="str">
        <f t="shared" si="462"/>
        <v>0.999999953552405-0.000215517036281594i</v>
      </c>
      <c r="H1642" t="str">
        <f t="shared" si="463"/>
        <v>1085.19004460072+90.3015873025078i</v>
      </c>
      <c r="I1642" t="str">
        <f t="shared" si="464"/>
        <v>96.1636365192325-1065.80673435025i</v>
      </c>
      <c r="K1642" t="str">
        <f t="shared" si="465"/>
        <v>0.0109819282188602-0.00123711140375944i</v>
      </c>
      <c r="L1642" t="str">
        <f t="shared" si="466"/>
        <v>0.00015-0.658156624136021i</v>
      </c>
      <c r="M1642" t="str">
        <f t="shared" si="467"/>
        <v>0.0004-0.116145286612239i</v>
      </c>
      <c r="N1642">
        <f t="shared" si="468"/>
        <v>89.036542954333157</v>
      </c>
      <c r="O1642">
        <f t="shared" si="469"/>
        <v>36.513862984984101</v>
      </c>
      <c r="P1642" s="3">
        <f t="shared" si="470"/>
        <v>36.513862984984101</v>
      </c>
      <c r="Q1642" s="3">
        <f t="shared" si="471"/>
        <v>-90.963457045666843</v>
      </c>
      <c r="R1642">
        <f t="shared" si="472"/>
        <v>89.036542954333157</v>
      </c>
      <c r="S1642">
        <f t="shared" si="473"/>
        <v>0.42875754047389536</v>
      </c>
      <c r="T1642">
        <f t="shared" si="456"/>
        <v>36.513862984984101</v>
      </c>
    </row>
    <row r="1643" spans="1:20" x14ac:dyDescent="0.25">
      <c r="A1643">
        <f t="shared" si="457"/>
        <v>2704.2001383468987</v>
      </c>
      <c r="B1643">
        <f t="shared" si="474"/>
        <v>430.38681912769619</v>
      </c>
      <c r="C1643" t="str">
        <f t="shared" si="458"/>
        <v>-1.12545189206184-66.6770949577132i</v>
      </c>
      <c r="D1643" t="str">
        <f t="shared" si="459"/>
        <v>3.47812378292086-36.9815689202229i</v>
      </c>
      <c r="E1643" t="str">
        <f t="shared" si="460"/>
        <v>162.459460977838+0.316363715877917i</v>
      </c>
      <c r="F1643" t="str">
        <f t="shared" si="461"/>
        <v>2.42492481143536-347.030474464665i</v>
      </c>
      <c r="G1643" t="str">
        <f t="shared" si="462"/>
        <v>0.999999953198732-0.000216336000942952i</v>
      </c>
      <c r="H1643" t="str">
        <f t="shared" si="463"/>
        <v>1085.24002269974+90.6454476662982i</v>
      </c>
      <c r="I1643" t="str">
        <f t="shared" si="464"/>
        <v>96.1646787433014-1061.81625001796i</v>
      </c>
      <c r="K1643" t="str">
        <f t="shared" si="465"/>
        <v>0.010980853296713-0.00124168762761732i</v>
      </c>
      <c r="L1643" t="str">
        <f t="shared" si="466"/>
        <v>0.00015-0.655665096768301i</v>
      </c>
      <c r="M1643" t="str">
        <f t="shared" si="467"/>
        <v>0.0004-0.115705605312053i</v>
      </c>
      <c r="N1643">
        <f t="shared" si="468"/>
        <v>89.032988455225336</v>
      </c>
      <c r="O1643">
        <f t="shared" si="469"/>
        <v>36.480770549187262</v>
      </c>
      <c r="P1643" s="3">
        <f t="shared" si="470"/>
        <v>36.480770549187262</v>
      </c>
      <c r="Q1643" s="3">
        <f t="shared" si="471"/>
        <v>-90.967011544774664</v>
      </c>
      <c r="R1643">
        <f t="shared" si="472"/>
        <v>89.032988455225336</v>
      </c>
      <c r="S1643">
        <f t="shared" si="473"/>
        <v>0.43038681912769616</v>
      </c>
      <c r="T1643">
        <f t="shared" si="456"/>
        <v>36.480770549187262</v>
      </c>
    </row>
    <row r="1644" spans="1:20" x14ac:dyDescent="0.25">
      <c r="A1644">
        <f t="shared" si="457"/>
        <v>2714.4760988726171</v>
      </c>
      <c r="B1644">
        <f t="shared" si="474"/>
        <v>432.02228904038145</v>
      </c>
      <c r="C1644" t="str">
        <f t="shared" si="458"/>
        <v>-1.12530706734904-66.4234663255184i</v>
      </c>
      <c r="D1644" t="str">
        <f t="shared" si="459"/>
        <v>3.47812377365348-36.8415865577227i</v>
      </c>
      <c r="E1644" t="str">
        <f t="shared" si="460"/>
        <v>162.45938610611+0.317581335035706i</v>
      </c>
      <c r="F1644" t="str">
        <f t="shared" si="461"/>
        <v>2.4249248105712-345.716754790984i</v>
      </c>
      <c r="G1644" t="str">
        <f t="shared" si="462"/>
        <v>0.999999952842367-0.000217158077669148i</v>
      </c>
      <c r="H1644" t="str">
        <f t="shared" si="463"/>
        <v>1085.29038429961+90.9906228156787i</v>
      </c>
      <c r="I1644" t="str">
        <f t="shared" si="464"/>
        <v>96.1657288667656-1057.84104306882i</v>
      </c>
      <c r="K1644" t="str">
        <f t="shared" si="465"/>
        <v>0.0109797704081641-0.00124627983846646i</v>
      </c>
      <c r="L1644" t="str">
        <f t="shared" si="466"/>
        <v>0.00015-0.653183001363119i</v>
      </c>
      <c r="M1644" t="str">
        <f t="shared" si="467"/>
        <v>0.0004-0.115267588475845i</v>
      </c>
      <c r="N1644">
        <f t="shared" si="468"/>
        <v>89.029421650824389</v>
      </c>
      <c r="O1644">
        <f t="shared" si="469"/>
        <v>36.447677007909704</v>
      </c>
      <c r="P1644" s="3">
        <f t="shared" si="470"/>
        <v>36.447677007909704</v>
      </c>
      <c r="Q1644" s="3">
        <f t="shared" si="471"/>
        <v>-90.970578349175611</v>
      </c>
      <c r="R1644">
        <f t="shared" si="472"/>
        <v>89.029421650824389</v>
      </c>
      <c r="S1644">
        <f t="shared" si="473"/>
        <v>0.43202228904038142</v>
      </c>
      <c r="T1644">
        <f t="shared" ref="T1644:T1707" si="475">P1644</f>
        <v>36.447677007909704</v>
      </c>
    </row>
    <row r="1645" spans="1:20" x14ac:dyDescent="0.25">
      <c r="A1645">
        <f t="shared" ref="A1645:A1708" si="476">2*PI()*B1645</f>
        <v>2724.7911080483332</v>
      </c>
      <c r="B1645">
        <f t="shared" si="474"/>
        <v>433.66397373873491</v>
      </c>
      <c r="C1645" t="str">
        <f t="shared" ref="C1645:C1708" si="477">IMPRODUCT(D1645,E1645,$C$40,,K1645,$C$41)</f>
        <v>-1.12516117004851-66.1707934729369i</v>
      </c>
      <c r="D1645" t="str">
        <f t="shared" ref="D1645:D1708" si="478">IMDIV(IMPRODUCT($C$37,$C$38,COMPLEX(1,A1645/$C$38)),IMSUM(-1*A1645*A1645/$C$39,COMPLEX(0,1*A1645)))</f>
        <v>3.47812376431555-36.7021341738138i</v>
      </c>
      <c r="E1645" t="str">
        <f t="shared" ref="E1645:E1708" si="479">IMDIV(IMPRODUCT(IMSUM(F1645,G1645),$C$29,H1645),IMSUM(1,I1645))</f>
        <v>162.459310692185+0.31880375450404i</v>
      </c>
      <c r="F1645" t="str">
        <f t="shared" ref="F1645:F1708" si="480">IMDIV(IMPRODUCT($C$14,$C$15,COMPLEX(1,A1645/$C$15)),IMSUM(-1*A1645*A1645/$C$16,COMPLEX(0,A1645)))</f>
        <v>2.42492480970047-344.408008368886i</v>
      </c>
      <c r="G1645" t="str">
        <f t="shared" ref="G1645:G1708" si="481">IMDIV(1,COMPLEX(1,A1645*$C$9*$C$10))</f>
        <v>0.999999952483288-0.000217983278286018i</v>
      </c>
      <c r="H1645" t="str">
        <f t="shared" ref="H1645:H1708" si="482">IMDIV($C$3,IMSUM(K1645,COMPLEX(0,$C$28*A1645)))</f>
        <v>1085.3411323657+91.3371178385881i</v>
      </c>
      <c r="I1645" t="str">
        <f t="shared" ref="I1645:I1708" si="483">IMPRODUCT(F1645,$C$29,H1645,$C$31)</f>
        <v>96.1667869492073-1053.88105635038i</v>
      </c>
      <c r="K1645" t="str">
        <f t="shared" ref="K1645:K1708" si="484">IF($C$26&lt;=0,IMDIV(1,IMSUM(IMDIV(1,L1645),1/$C$18)),IMDIV(1,IMSUM(IMDIV(1,L1645),1/$C$18,IMDIV(1,M1645))))</f>
        <v>0.010978679495827-0.00125088808148597i</v>
      </c>
      <c r="L1645" t="str">
        <f t="shared" ref="L1645:L1708" si="485">IMSUM($C$21/$C$22,IMDIV(1,COMPLEX(0,$C$20*$C$22*A1645)))</f>
        <v>0.00015-0.650710302214705i</v>
      </c>
      <c r="M1645" t="str">
        <f t="shared" ref="M1645:M1708" si="486">IMSUM($C$25/$C$26,IMDIV(1,COMPLEX(0,$C$24*$C$26*A1645)))</f>
        <v>0.0004-0.114831229802595i</v>
      </c>
      <c r="N1645">
        <f t="shared" ref="N1645:N1708" si="487">ABS(R1645)</f>
        <v>89.025842507773731</v>
      </c>
      <c r="O1645">
        <f t="shared" ref="O1645:O1708" si="488">ABS(P1645)</f>
        <v>36.414582353125738</v>
      </c>
      <c r="P1645" s="3">
        <f t="shared" ref="P1645:P1708" si="489">20*LOG10(IMABS(C1645))</f>
        <v>36.414582353125738</v>
      </c>
      <c r="Q1645" s="3">
        <f t="shared" ref="Q1645:Q1708" si="490">IMARGUMENT(C1645)*180/PI()</f>
        <v>-90.974157492226269</v>
      </c>
      <c r="R1645">
        <f t="shared" ref="R1645:R1708" si="491">IF(Q1645&lt;0,Q1645+180,Q1645-180)</f>
        <v>89.025842507773731</v>
      </c>
      <c r="S1645">
        <f t="shared" ref="S1645:S1708" si="492">B1645/1000</f>
        <v>0.43366397373873489</v>
      </c>
      <c r="T1645">
        <f t="shared" si="475"/>
        <v>36.414582353125738</v>
      </c>
    </row>
    <row r="1646" spans="1:20" x14ac:dyDescent="0.25">
      <c r="A1646">
        <f t="shared" si="476"/>
        <v>2735.1453142589171</v>
      </c>
      <c r="B1646">
        <f t="shared" ref="B1646:B1709" si="493">B1645*(1+B$42)</f>
        <v>435.31189683894212</v>
      </c>
      <c r="C1646" t="str">
        <f t="shared" si="477"/>
        <v>-1.12501419244478-65.9190727680324i</v>
      </c>
      <c r="D1646" t="str">
        <f t="shared" si="478"/>
        <v>3.4781237549065-36.5632097624265i</v>
      </c>
      <c r="E1646" t="str">
        <f t="shared" si="479"/>
        <v>162.459234732356+0.320030994445895i</v>
      </c>
      <c r="F1646" t="str">
        <f t="shared" si="480"/>
        <v>2.4249248088231-343.104216371613i</v>
      </c>
      <c r="G1646" t="str">
        <f t="shared" si="481"/>
        <v>0.999999952121475-0.000218811614664335i</v>
      </c>
      <c r="H1646" t="str">
        <f t="shared" si="482"/>
        <v>1085.39226988664+91.6849378433258i</v>
      </c>
      <c r="I1646" t="str">
        <f t="shared" si="483"/>
        <v>96.1678530506515-1049.93623292949i</v>
      </c>
      <c r="K1646" t="str">
        <f t="shared" si="484"/>
        <v>0.0109775805019269-0.00125551240185743i</v>
      </c>
      <c r="L1646" t="str">
        <f t="shared" si="485"/>
        <v>0.00015-0.648246963752445i</v>
      </c>
      <c r="M1646" t="str">
        <f t="shared" si="486"/>
        <v>0.0004-0.114396523015137i</v>
      </c>
      <c r="N1646">
        <f t="shared" si="487"/>
        <v>89.022250992736943</v>
      </c>
      <c r="O1646">
        <f t="shared" si="488"/>
        <v>36.381486576754661</v>
      </c>
      <c r="P1646" s="3">
        <f t="shared" si="489"/>
        <v>36.381486576754661</v>
      </c>
      <c r="Q1646" s="3">
        <f t="shared" si="490"/>
        <v>-90.977749007263057</v>
      </c>
      <c r="R1646">
        <f t="shared" si="491"/>
        <v>89.022250992736943</v>
      </c>
      <c r="S1646">
        <f t="shared" si="492"/>
        <v>0.43531189683894211</v>
      </c>
      <c r="T1646">
        <f t="shared" si="475"/>
        <v>36.381486576754661</v>
      </c>
    </row>
    <row r="1647" spans="1:20" x14ac:dyDescent="0.25">
      <c r="A1647">
        <f t="shared" si="476"/>
        <v>2745.538866453101</v>
      </c>
      <c r="B1647">
        <f t="shared" si="493"/>
        <v>436.96608204693013</v>
      </c>
      <c r="C1647" t="str">
        <f t="shared" si="477"/>
        <v>-1.12486612677015-65.6683005925948i</v>
      </c>
      <c r="D1647" t="str">
        <f t="shared" si="478"/>
        <v>3.47812374542583-36.4248113250868i</v>
      </c>
      <c r="E1647" t="str">
        <f t="shared" si="479"/>
        <v>162.459158222889+0.321263075121659i</v>
      </c>
      <c r="F1647" t="str">
        <f t="shared" si="480"/>
        <v>2.42492480793905-341.805360043682i</v>
      </c>
      <c r="G1647" t="str">
        <f t="shared" si="481"/>
        <v>0.999999951756907-0.000219643098719985i</v>
      </c>
      <c r="H1647" t="str">
        <f t="shared" si="482"/>
        <v>1085.44379987454+92.0340879586404i</v>
      </c>
      <c r="I1647" t="str">
        <f t="shared" si="483"/>
        <v>96.1689272315709-1046.00651609155i</v>
      </c>
      <c r="K1647" t="str">
        <f t="shared" si="484"/>
        <v>0.0109764733682981-0.00126015284476308i</v>
      </c>
      <c r="L1647" t="str">
        <f t="shared" si="485"/>
        <v>0.00015-0.645792950540391i</v>
      </c>
      <c r="M1647" t="str">
        <f t="shared" si="486"/>
        <v>0.0004-0.113963461860069i</v>
      </c>
      <c r="N1647">
        <f t="shared" si="487"/>
        <v>89.01864707239946</v>
      </c>
      <c r="O1647">
        <f t="shared" si="488"/>
        <v>36.348389670659898</v>
      </c>
      <c r="P1647" s="3">
        <f t="shared" si="489"/>
        <v>36.348389670659898</v>
      </c>
      <c r="Q1647" s="3">
        <f t="shared" si="490"/>
        <v>-90.98135292760054</v>
      </c>
      <c r="R1647">
        <f t="shared" si="491"/>
        <v>89.01864707239946</v>
      </c>
      <c r="S1647">
        <f t="shared" si="492"/>
        <v>0.4369660820469301</v>
      </c>
      <c r="T1647">
        <f t="shared" si="475"/>
        <v>36.348389670659898</v>
      </c>
    </row>
    <row r="1648" spans="1:20" x14ac:dyDescent="0.25">
      <c r="A1648">
        <f t="shared" si="476"/>
        <v>2755.971914145623</v>
      </c>
      <c r="B1648">
        <f t="shared" si="493"/>
        <v>438.62655315870848</v>
      </c>
      <c r="C1648" t="str">
        <f t="shared" si="477"/>
        <v>-1.12471696520494-65.4184733420902i</v>
      </c>
      <c r="D1648" t="str">
        <f t="shared" si="478"/>
        <v>3.47812373587295-36.2869368708866i</v>
      </c>
      <c r="E1648" t="str">
        <f t="shared" si="479"/>
        <v>162.459081160028+0.322500016889802i</v>
      </c>
      <c r="F1648" t="str">
        <f t="shared" si="480"/>
        <v>2.42492480704827-340.511420700608i</v>
      </c>
      <c r="G1648" t="str">
        <f t="shared" si="481"/>
        <v>0.999999951389563-0.00022047774241413i</v>
      </c>
      <c r="H1648" t="str">
        <f t="shared" si="482"/>
        <v>1085.49572536515+92.3845733338263i</v>
      </c>
      <c r="I1648" t="str">
        <f t="shared" si="483"/>
        <v>96.1700095528939-1042.09184933961i</v>
      </c>
      <c r="K1648" t="str">
        <f t="shared" si="484"/>
        <v>0.010975358036382-0.00126480945538414i</v>
      </c>
      <c r="L1648" t="str">
        <f t="shared" si="485"/>
        <v>0.00015-0.643348227276741i</v>
      </c>
      <c r="M1648" t="str">
        <f t="shared" si="486"/>
        <v>0.0004-0.11353204010766i</v>
      </c>
      <c r="N1648">
        <f t="shared" si="487"/>
        <v>89.015030713469713</v>
      </c>
      <c r="O1648">
        <f t="shared" si="488"/>
        <v>36.315291626648936</v>
      </c>
      <c r="P1648" s="3">
        <f t="shared" si="489"/>
        <v>36.315291626648936</v>
      </c>
      <c r="Q1648" s="3">
        <f t="shared" si="490"/>
        <v>-90.984969286530287</v>
      </c>
      <c r="R1648">
        <f t="shared" si="491"/>
        <v>89.015030713469713</v>
      </c>
      <c r="S1648">
        <f t="shared" si="492"/>
        <v>0.43862655315870847</v>
      </c>
      <c r="T1648">
        <f t="shared" si="475"/>
        <v>36.315291626648936</v>
      </c>
    </row>
    <row r="1649" spans="1:20" x14ac:dyDescent="0.25">
      <c r="A1649">
        <f t="shared" si="476"/>
        <v>2766.4446074193761</v>
      </c>
      <c r="B1649">
        <f t="shared" si="493"/>
        <v>440.29333406071157</v>
      </c>
      <c r="C1649" t="str">
        <f t="shared" si="477"/>
        <v>-1.12456669987655-65.1695874256105i</v>
      </c>
      <c r="D1649" t="str">
        <f t="shared" si="478"/>
        <v>3.47812372624732-36.1495844164555i</v>
      </c>
      <c r="E1649" t="str">
        <f t="shared" si="479"/>
        <v>162.459003539996+0.323741840207498i</v>
      </c>
      <c r="F1649" t="str">
        <f t="shared" si="480"/>
        <v>2.4249248061507-339.222379728638i</v>
      </c>
      <c r="G1649" t="str">
        <f t="shared" si="481"/>
        <v>0.999999951019422-0.000221315557753385i</v>
      </c>
      <c r="H1649" t="str">
        <f t="shared" si="482"/>
        <v>1085.54804941806+92.7363991388041i</v>
      </c>
      <c r="I1649" t="str">
        <f t="shared" si="483"/>
        <v>96.1711000759996-1038.19217639363i</v>
      </c>
      <c r="K1649" t="str">
        <f t="shared" si="484"/>
        <v>0.0109742344472249-0.00126948227889893i</v>
      </c>
      <c r="L1649" t="str">
        <f t="shared" si="485"/>
        <v>0.00015-0.640912758793325i</v>
      </c>
      <c r="M1649" t="str">
        <f t="shared" si="486"/>
        <v>0.0004-0.113102251551763i</v>
      </c>
      <c r="N1649">
        <f t="shared" si="487"/>
        <v>89.011401882681454</v>
      </c>
      <c r="O1649">
        <f t="shared" si="488"/>
        <v>36.282192436473103</v>
      </c>
      <c r="P1649" s="3">
        <f t="shared" si="489"/>
        <v>36.282192436473103</v>
      </c>
      <c r="Q1649" s="3">
        <f t="shared" si="490"/>
        <v>-90.988598117318546</v>
      </c>
      <c r="R1649">
        <f t="shared" si="491"/>
        <v>89.011401882681454</v>
      </c>
      <c r="S1649">
        <f t="shared" si="492"/>
        <v>0.44029333406071158</v>
      </c>
      <c r="T1649">
        <f t="shared" si="475"/>
        <v>36.282192436473103</v>
      </c>
    </row>
    <row r="1650" spans="1:20" x14ac:dyDescent="0.25">
      <c r="A1650">
        <f t="shared" si="476"/>
        <v>2776.9570969275701</v>
      </c>
      <c r="B1650">
        <f t="shared" si="493"/>
        <v>441.9664487301423</v>
      </c>
      <c r="C1650" t="str">
        <f t="shared" si="477"/>
        <v>-1.12441532285955-64.9216392658207i</v>
      </c>
      <c r="D1650" t="str">
        <f t="shared" si="478"/>
        <v>3.47812371654842-36.0127519859326i</v>
      </c>
      <c r="E1650" t="str">
        <f t="shared" si="479"/>
        <v>162.458925358994+0.324988565630841i</v>
      </c>
      <c r="F1650" t="str">
        <f t="shared" si="480"/>
        <v>2.4249248052463-337.938218584486i</v>
      </c>
      <c r="G1650" t="str">
        <f t="shared" si="481"/>
        <v>0.999999950646462-0.000222156556789993i</v>
      </c>
      <c r="H1650" t="str">
        <f t="shared" si="482"/>
        <v>1085.60077511691+93.0895705642152i</v>
      </c>
      <c r="I1650" t="str">
        <f t="shared" si="483"/>
        <v>96.1721988627268-1034.30744118965i</v>
      </c>
      <c r="K1650" t="str">
        <f t="shared" si="484"/>
        <v>0.0109731025414754-0.00127417136048102i</v>
      </c>
      <c r="L1650" t="str">
        <f t="shared" si="485"/>
        <v>0.00015-0.638486510055116i</v>
      </c>
      <c r="M1650" t="str">
        <f t="shared" si="486"/>
        <v>0.0004-0.112674090009726i</v>
      </c>
      <c r="N1650">
        <f t="shared" si="487"/>
        <v>89.007760546795026</v>
      </c>
      <c r="O1650">
        <f t="shared" si="488"/>
        <v>36.249092091827052</v>
      </c>
      <c r="P1650" s="3">
        <f t="shared" si="489"/>
        <v>36.249092091827052</v>
      </c>
      <c r="Q1650" s="3">
        <f t="shared" si="490"/>
        <v>-90.992239453204974</v>
      </c>
      <c r="R1650">
        <f t="shared" si="491"/>
        <v>89.007760546795026</v>
      </c>
      <c r="S1650">
        <f t="shared" si="492"/>
        <v>0.44196644873014229</v>
      </c>
      <c r="T1650">
        <f t="shared" si="475"/>
        <v>36.249092091827052</v>
      </c>
    </row>
    <row r="1651" spans="1:20" x14ac:dyDescent="0.25">
      <c r="A1651">
        <f t="shared" si="476"/>
        <v>2787.5095338958949</v>
      </c>
      <c r="B1651">
        <f t="shared" si="493"/>
        <v>443.64592123531685</v>
      </c>
      <c r="C1651" t="str">
        <f t="shared" si="477"/>
        <v>-1.12426282617496-64.6746252989089i</v>
      </c>
      <c r="D1651" t="str">
        <f t="shared" si="478"/>
        <v>3.47812370677566-35.8764376109373i</v>
      </c>
      <c r="E1651" t="str">
        <f t="shared" si="479"/>
        <v>162.458846613202+0.326240213816096i</v>
      </c>
      <c r="F1651" t="str">
        <f t="shared" si="480"/>
        <v>2.42492480433502-336.658918795063i</v>
      </c>
      <c r="G1651" t="str">
        <f t="shared" si="481"/>
        <v>0.999999950270662-0.000223000751621992i</v>
      </c>
      <c r="H1651" t="str">
        <f t="shared" si="482"/>
        <v>1085.65390556955+93.4440928215073i</v>
      </c>
      <c r="I1651" t="str">
        <f t="shared" si="483"/>
        <v>96.173305975371-1030.43758787896i</v>
      </c>
      <c r="K1651" t="str">
        <f t="shared" si="484"/>
        <v>0.0109719622593825-0.00127887674529739i</v>
      </c>
      <c r="L1651" t="str">
        <f t="shared" si="485"/>
        <v>0.00015-0.636069446159711i</v>
      </c>
      <c r="M1651" t="str">
        <f t="shared" si="486"/>
        <v>0.0004-0.112247549322302i</v>
      </c>
      <c r="N1651">
        <f t="shared" si="487"/>
        <v>89.004106672599548</v>
      </c>
      <c r="O1651">
        <f t="shared" si="488"/>
        <v>36.215990584348589</v>
      </c>
      <c r="P1651" s="3">
        <f t="shared" si="489"/>
        <v>36.215990584348589</v>
      </c>
      <c r="Q1651" s="3">
        <f t="shared" si="490"/>
        <v>-90.995893327400452</v>
      </c>
      <c r="R1651">
        <f t="shared" si="491"/>
        <v>89.004106672599548</v>
      </c>
      <c r="S1651">
        <f t="shared" si="492"/>
        <v>0.44364592123531688</v>
      </c>
      <c r="T1651">
        <f t="shared" si="475"/>
        <v>36.215990584348589</v>
      </c>
    </row>
    <row r="1652" spans="1:20" x14ac:dyDescent="0.25">
      <c r="A1652">
        <f t="shared" si="476"/>
        <v>2798.1020701246994</v>
      </c>
      <c r="B1652">
        <f t="shared" si="493"/>
        <v>445.33177573601108</v>
      </c>
      <c r="C1652" t="str">
        <f t="shared" si="477"/>
        <v>-1.12410920179075-64.4285419745307i</v>
      </c>
      <c r="D1652" t="str">
        <f t="shared" si="478"/>
        <v>3.47812369692848-35.7406393305414i</v>
      </c>
      <c r="E1652" t="str">
        <f t="shared" si="479"/>
        <v>162.458767298771+0.327496805519886i</v>
      </c>
      <c r="F1652" t="str">
        <f t="shared" si="480"/>
        <v>2.42492480341679-335.384461957209i</v>
      </c>
      <c r="G1652" t="str">
        <f t="shared" si="481"/>
        <v>0.999999949892001-0.000223848154393392i</v>
      </c>
      <c r="H1652" t="str">
        <f t="shared" si="482"/>
        <v>1085.7074439083+93.7999711430412i</v>
      </c>
      <c r="I1652" t="str">
        <f t="shared" si="483"/>
        <v>96.1744214767028-1026.58256082739i</v>
      </c>
      <c r="K1652" t="str">
        <f t="shared" si="484"/>
        <v>0.0109708135407929-0.00128359847850663i</v>
      </c>
      <c r="L1652" t="str">
        <f t="shared" si="485"/>
        <v>0.00015-0.633661532336829i</v>
      </c>
      <c r="M1652" t="str">
        <f t="shared" si="486"/>
        <v>0.0004-0.111822623353558i</v>
      </c>
      <c r="N1652">
        <f t="shared" si="487"/>
        <v>89.000440226913824</v>
      </c>
      <c r="O1652">
        <f t="shared" si="488"/>
        <v>36.18288790561769</v>
      </c>
      <c r="P1652" s="3">
        <f t="shared" si="489"/>
        <v>36.18288790561769</v>
      </c>
      <c r="Q1652" s="3">
        <f t="shared" si="490"/>
        <v>-90.999559773086176</v>
      </c>
      <c r="R1652">
        <f t="shared" si="491"/>
        <v>89.000440226913824</v>
      </c>
      <c r="S1652">
        <f t="shared" si="492"/>
        <v>0.44533177573601107</v>
      </c>
      <c r="T1652">
        <f t="shared" si="475"/>
        <v>36.18288790561769</v>
      </c>
    </row>
    <row r="1653" spans="1:20" x14ac:dyDescent="0.25">
      <c r="A1653">
        <f t="shared" si="476"/>
        <v>2808.7348579911736</v>
      </c>
      <c r="B1653">
        <f t="shared" si="493"/>
        <v>447.02403648380795</v>
      </c>
      <c r="C1653" t="str">
        <f t="shared" si="477"/>
        <v>-1.12395444162058-64.1833857557693i</v>
      </c>
      <c r="D1653" t="str">
        <f t="shared" si="478"/>
        <v>3.47812368700633-35.6053551912413i</v>
      </c>
      <c r="E1653" t="str">
        <f t="shared" si="479"/>
        <v>162.45868741184+0.328758361599694i</v>
      </c>
      <c r="F1653" t="str">
        <f t="shared" si="480"/>
        <v>2.42492480249158-334.114829737439i</v>
      </c>
      <c r="G1653" t="str">
        <f t="shared" si="481"/>
        <v>0.999999949510457-0.000224698777294355i</v>
      </c>
      <c r="H1653" t="str">
        <f t="shared" si="482"/>
        <v>1085.76139329005+94.1572107821576i</v>
      </c>
      <c r="I1653" t="str">
        <f t="shared" si="483"/>
        <v>96.1755454299498-1022.74230461439i</v>
      </c>
      <c r="K1653" t="str">
        <f t="shared" si="484"/>
        <v>0.0109696563251493-0.00128833660525689i</v>
      </c>
      <c r="L1653" t="str">
        <f t="shared" si="485"/>
        <v>0.00015-0.631262733947828i</v>
      </c>
      <c r="M1653" t="str">
        <f t="shared" si="486"/>
        <v>0.0004-0.111399305990793i</v>
      </c>
      <c r="N1653">
        <f t="shared" si="487"/>
        <v>88.996761176589104</v>
      </c>
      <c r="O1653">
        <f t="shared" si="488"/>
        <v>36.149784047157581</v>
      </c>
      <c r="P1653" s="3">
        <f t="shared" si="489"/>
        <v>36.149784047157581</v>
      </c>
      <c r="Q1653" s="3">
        <f t="shared" si="490"/>
        <v>-91.003238823410896</v>
      </c>
      <c r="R1653">
        <f t="shared" si="491"/>
        <v>88.996761176589104</v>
      </c>
      <c r="S1653">
        <f t="shared" si="492"/>
        <v>0.44702403648380795</v>
      </c>
      <c r="T1653">
        <f t="shared" si="475"/>
        <v>36.149784047157581</v>
      </c>
    </row>
    <row r="1654" spans="1:20" x14ac:dyDescent="0.25">
      <c r="A1654">
        <f t="shared" si="476"/>
        <v>2819.40805045154</v>
      </c>
      <c r="B1654">
        <f t="shared" si="493"/>
        <v>448.72272782244642</v>
      </c>
      <c r="C1654" t="str">
        <f t="shared" si="477"/>
        <v>-1.12379853752406-63.9391531190723i</v>
      </c>
      <c r="D1654" t="str">
        <f t="shared" si="478"/>
        <v>3.47812367700862-35.470583246929i</v>
      </c>
      <c r="E1654" t="str">
        <f t="shared" si="479"/>
        <v>162.458606948517+0.330024903014771i</v>
      </c>
      <c r="F1654" t="str">
        <f t="shared" si="480"/>
        <v>2.42492480155931-332.850003871665i</v>
      </c>
      <c r="G1654" t="str">
        <f t="shared" si="481"/>
        <v>0.999999949126007-0.000225552632561359i</v>
      </c>
      <c r="H1654" t="str">
        <f t="shared" si="482"/>
        <v>1085.81575689655+94.5158170132878i</v>
      </c>
      <c r="I1654" t="str">
        <f t="shared" si="483"/>
        <v>96.1766778988148-1018.91676403234i</v>
      </c>
      <c r="K1654" t="str">
        <f t="shared" si="484"/>
        <v>0.0109684905514875-0.00129309117068403i</v>
      </c>
      <c r="L1654" t="str">
        <f t="shared" si="485"/>
        <v>0.00015-0.628873016485183i</v>
      </c>
      <c r="M1654" t="str">
        <f t="shared" si="486"/>
        <v>0.0004-0.110977591144444i</v>
      </c>
      <c r="N1654">
        <f t="shared" si="487"/>
        <v>88.993069488510272</v>
      </c>
      <c r="O1654">
        <f t="shared" si="488"/>
        <v>36.116679000432768</v>
      </c>
      <c r="P1654" s="3">
        <f t="shared" si="489"/>
        <v>36.116679000432768</v>
      </c>
      <c r="Q1654" s="3">
        <f t="shared" si="490"/>
        <v>-91.006930511489728</v>
      </c>
      <c r="R1654">
        <f t="shared" si="491"/>
        <v>88.993069488510272</v>
      </c>
      <c r="S1654">
        <f t="shared" si="492"/>
        <v>0.44872272782244643</v>
      </c>
      <c r="T1654">
        <f t="shared" si="475"/>
        <v>36.116679000432768</v>
      </c>
    </row>
    <row r="1655" spans="1:20" x14ac:dyDescent="0.25">
      <c r="A1655">
        <f t="shared" si="476"/>
        <v>2830.1218010432558</v>
      </c>
      <c r="B1655">
        <f t="shared" si="493"/>
        <v>450.4278741881717</v>
      </c>
      <c r="C1655" t="str">
        <f t="shared" si="477"/>
        <v>-1.12364148130635-63.6958405542087i</v>
      </c>
      <c r="D1655" t="str">
        <f t="shared" si="478"/>
        <v>3.47812366693478-35.3363215588649i</v>
      </c>
      <c r="E1655" t="str">
        <f t="shared" si="479"/>
        <v>162.458525904889+0.331296450826784i</v>
      </c>
      <c r="F1655" t="str">
        <f t="shared" si="480"/>
        <v>2.42492480061995-331.589966164942i</v>
      </c>
      <c r="G1655" t="str">
        <f t="shared" si="481"/>
        <v>0.99999994873863-0.000226409732477386i</v>
      </c>
      <c r="H1655" t="str">
        <f t="shared" si="482"/>
        <v>1085.87053793456+94.8757951320421i</v>
      </c>
      <c r="I1655" t="str">
        <f t="shared" si="483"/>
        <v>96.1778189474772-1015.10588408571i</v>
      </c>
      <c r="K1655" t="str">
        <f t="shared" si="484"/>
        <v>0.0109673161584344-0.00129786221990967i</v>
      </c>
      <c r="L1655" t="str">
        <f t="shared" si="485"/>
        <v>0.00015-0.626492345572009i</v>
      </c>
      <c r="M1655" t="str">
        <f t="shared" si="486"/>
        <v>0.0004-0.110557472748002i</v>
      </c>
      <c r="N1655">
        <f t="shared" si="487"/>
        <v>88.989365129597786</v>
      </c>
      <c r="O1655">
        <f t="shared" si="488"/>
        <v>36.083572756849613</v>
      </c>
      <c r="P1655" s="3">
        <f t="shared" si="489"/>
        <v>36.083572756849613</v>
      </c>
      <c r="Q1655" s="3">
        <f t="shared" si="490"/>
        <v>-91.010634870402214</v>
      </c>
      <c r="R1655">
        <f t="shared" si="491"/>
        <v>88.989365129597786</v>
      </c>
      <c r="S1655">
        <f t="shared" si="492"/>
        <v>0.45042787418817171</v>
      </c>
      <c r="T1655">
        <f t="shared" si="475"/>
        <v>36.083572756849613</v>
      </c>
    </row>
    <row r="1656" spans="1:20" x14ac:dyDescent="0.25">
      <c r="A1656">
        <f t="shared" si="476"/>
        <v>2840.8762638872199</v>
      </c>
      <c r="B1656">
        <f t="shared" si="493"/>
        <v>452.13950011008677</v>
      </c>
      <c r="C1656" t="str">
        <f t="shared" si="477"/>
        <v>-1.12348326471797-63.4534445642193i</v>
      </c>
      <c r="D1656" t="str">
        <f t="shared" si="478"/>
        <v>3.47812365678424-35.2025681956498i</v>
      </c>
      <c r="E1656" t="str">
        <f t="shared" si="479"/>
        <v>162.458444277024+0.332573026199867i</v>
      </c>
      <c r="F1656" t="str">
        <f t="shared" si="480"/>
        <v>2.42492479967344-330.334698491205i</v>
      </c>
      <c r="G1656" t="str">
        <f t="shared" si="481"/>
        <v>0.999999948348304-0.000227270089372092i</v>
      </c>
      <c r="H1656" t="str">
        <f t="shared" si="482"/>
        <v>1085.92573963609+95.2371504552985i</v>
      </c>
      <c r="I1656" t="str">
        <f t="shared" si="483"/>
        <v>96.1789686405924-1011.3096099903i</v>
      </c>
      <c r="K1656" t="str">
        <f t="shared" si="484"/>
        <v>0.0109661330842057-0.00130264979803917i</v>
      </c>
      <c r="L1656" t="str">
        <f t="shared" si="485"/>
        <v>0.00015-0.624120686961557i</v>
      </c>
      <c r="M1656" t="str">
        <f t="shared" si="486"/>
        <v>0.0004-0.110138944757922i</v>
      </c>
      <c r="N1656">
        <f t="shared" si="487"/>
        <v>88.985648066809404</v>
      </c>
      <c r="O1656">
        <f t="shared" si="488"/>
        <v>36.05046530775607</v>
      </c>
      <c r="P1656" s="3">
        <f t="shared" si="489"/>
        <v>36.05046530775607</v>
      </c>
      <c r="Q1656" s="3">
        <f t="shared" si="490"/>
        <v>-91.014351933190596</v>
      </c>
      <c r="R1656">
        <f t="shared" si="491"/>
        <v>88.985648066809404</v>
      </c>
      <c r="S1656">
        <f t="shared" si="492"/>
        <v>0.45213950011008675</v>
      </c>
      <c r="T1656">
        <f t="shared" si="475"/>
        <v>36.05046530775607</v>
      </c>
    </row>
    <row r="1657" spans="1:20" x14ac:dyDescent="0.25">
      <c r="A1657">
        <f t="shared" si="476"/>
        <v>2851.6715936899918</v>
      </c>
      <c r="B1657">
        <f t="shared" si="493"/>
        <v>453.85763021050514</v>
      </c>
      <c r="C1657" t="str">
        <f t="shared" si="477"/>
        <v>-1.12332387945418-63.2119616653599i</v>
      </c>
      <c r="D1657" t="str">
        <f t="shared" si="478"/>
        <v>3.47812364655641-35.0693212331963i</v>
      </c>
      <c r="E1657" t="str">
        <f t="shared" si="479"/>
        <v>162.458362060961+0.33385465040236i</v>
      </c>
      <c r="F1657" t="str">
        <f t="shared" si="480"/>
        <v>2.42492479871972-329.084182793008i</v>
      </c>
      <c r="G1657" t="str">
        <f t="shared" si="481"/>
        <v>0.999999947955005-0.00022813371562198i</v>
      </c>
      <c r="H1657" t="str">
        <f t="shared" si="482"/>
        <v>1085.98136525856+95.599888321305i</v>
      </c>
      <c r="I1657" t="str">
        <f t="shared" si="483"/>
        <v>96.1801270433032-1007.52788717244i</v>
      </c>
      <c r="K1657" t="str">
        <f t="shared" si="484"/>
        <v>0.0109649412666033-0.00130745395015966i</v>
      </c>
      <c r="L1657" t="str">
        <f t="shared" si="485"/>
        <v>0.00015-0.621758006536715i</v>
      </c>
      <c r="M1657" t="str">
        <f t="shared" si="486"/>
        <v>0.0004-0.109722001153538i</v>
      </c>
      <c r="N1657">
        <f t="shared" si="487"/>
        <v>88.981918267142291</v>
      </c>
      <c r="O1657">
        <f t="shared" si="488"/>
        <v>36.017356644440447</v>
      </c>
      <c r="P1657" s="3">
        <f t="shared" si="489"/>
        <v>36.017356644440447</v>
      </c>
      <c r="Q1657" s="3">
        <f t="shared" si="490"/>
        <v>-91.018081732857709</v>
      </c>
      <c r="R1657">
        <f t="shared" si="491"/>
        <v>88.981918267142291</v>
      </c>
      <c r="S1657">
        <f t="shared" si="492"/>
        <v>0.45385763021050513</v>
      </c>
      <c r="T1657">
        <f t="shared" si="475"/>
        <v>36.017356644440447</v>
      </c>
    </row>
    <row r="1658" spans="1:20" x14ac:dyDescent="0.25">
      <c r="A1658">
        <f t="shared" si="476"/>
        <v>2862.5079457460138</v>
      </c>
      <c r="B1658">
        <f t="shared" si="493"/>
        <v>455.58228920530507</v>
      </c>
      <c r="C1658" t="str">
        <f t="shared" si="477"/>
        <v>-1.12316331715477-62.971388387062i</v>
      </c>
      <c r="D1658" t="str">
        <f t="shared" si="478"/>
        <v>3.47812363625069-34.9365787547024i</v>
      </c>
      <c r="E1658" t="str">
        <f t="shared" si="479"/>
        <v>162.458279252722+0.335141344805942i</v>
      </c>
      <c r="F1658" t="str">
        <f t="shared" si="480"/>
        <v>2.42492479775874-327.838401081262i</v>
      </c>
      <c r="G1658" t="str">
        <f t="shared" si="481"/>
        <v>0.999999947558712-0.000229000623650593i</v>
      </c>
      <c r="H1658" t="str">
        <f t="shared" si="482"/>
        <v>1086.03741808503+95.9640140897545i</v>
      </c>
      <c r="I1658" t="str">
        <f t="shared" si="483"/>
        <v>96.1812942212252-1003.76066126818i</v>
      </c>
      <c r="K1658" t="str">
        <f t="shared" si="484"/>
        <v>0.0109637406430136-0.00131227472133791i</v>
      </c>
      <c r="L1658" t="str">
        <f t="shared" si="485"/>
        <v>0.00015-0.619404270309541i</v>
      </c>
      <c r="M1658" t="str">
        <f t="shared" si="486"/>
        <v>0.0004-0.109306635936978i</v>
      </c>
      <c r="N1658">
        <f t="shared" si="487"/>
        <v>88.978175697634953</v>
      </c>
      <c r="O1658">
        <f t="shared" si="488"/>
        <v>35.984246758132421</v>
      </c>
      <c r="P1658" s="3">
        <f t="shared" si="489"/>
        <v>35.984246758132421</v>
      </c>
      <c r="Q1658" s="3">
        <f t="shared" si="490"/>
        <v>-91.021824302365047</v>
      </c>
      <c r="R1658">
        <f t="shared" si="491"/>
        <v>88.978175697634953</v>
      </c>
      <c r="S1658">
        <f t="shared" si="492"/>
        <v>0.45558228920530508</v>
      </c>
      <c r="T1658">
        <f t="shared" si="475"/>
        <v>35.984246758132421</v>
      </c>
    </row>
    <row r="1659" spans="1:20" x14ac:dyDescent="0.25">
      <c r="A1659">
        <f t="shared" si="476"/>
        <v>2873.3854759398487</v>
      </c>
      <c r="B1659">
        <f t="shared" si="493"/>
        <v>457.31350190428526</v>
      </c>
      <c r="C1659" t="str">
        <f t="shared" si="477"/>
        <v>-1.12300156940411-62.7317212718725i</v>
      </c>
      <c r="D1659" t="str">
        <f t="shared" si="478"/>
        <v>3.47812362586652-34.8043388506226i</v>
      </c>
      <c r="E1659" t="str">
        <f t="shared" si="479"/>
        <v>162.458195848303+0.336433130887802i</v>
      </c>
      <c r="F1659" t="str">
        <f t="shared" si="480"/>
        <v>2.42492479679044-326.597335434978i</v>
      </c>
      <c r="G1659" t="str">
        <f t="shared" si="481"/>
        <v>0.999999947159401-0.000229870825928675i</v>
      </c>
      <c r="H1659" t="str">
        <f t="shared" si="482"/>
        <v>1086.09390142443+96.3295331419092i</v>
      </c>
      <c r="I1659" t="str">
        <f t="shared" si="483"/>
        <v>96.1824702404785-1000.0078781226i</v>
      </c>
      <c r="K1659" t="str">
        <f t="shared" si="484"/>
        <v>0.0109625311504043-0.00131711215661843i</v>
      </c>
      <c r="L1659" t="str">
        <f t="shared" si="485"/>
        <v>0.00015-0.617059444420743i</v>
      </c>
      <c r="M1659" t="str">
        <f t="shared" si="486"/>
        <v>0.0004-0.108892843133072i</v>
      </c>
      <c r="N1659">
        <f t="shared" si="487"/>
        <v>88.974420325368612</v>
      </c>
      <c r="O1659">
        <f t="shared" si="488"/>
        <v>35.951135640001276</v>
      </c>
      <c r="P1659" s="3">
        <f t="shared" si="489"/>
        <v>35.951135640001276</v>
      </c>
      <c r="Q1659" s="3">
        <f t="shared" si="490"/>
        <v>-91.025579674631388</v>
      </c>
      <c r="R1659">
        <f t="shared" si="491"/>
        <v>88.974420325368612</v>
      </c>
      <c r="S1659">
        <f t="shared" si="492"/>
        <v>0.45731350190428527</v>
      </c>
      <c r="T1659">
        <f t="shared" si="475"/>
        <v>35.951135640001276</v>
      </c>
    </row>
    <row r="1660" spans="1:20" x14ac:dyDescent="0.25">
      <c r="A1660">
        <f t="shared" si="476"/>
        <v>2884.3043407484206</v>
      </c>
      <c r="B1660">
        <f t="shared" si="493"/>
        <v>459.05129321152157</v>
      </c>
      <c r="C1660" t="str">
        <f t="shared" si="477"/>
        <v>-1.12283862773023-62.4929568754133i</v>
      </c>
      <c r="D1660" t="str">
        <f t="shared" si="478"/>
        <v>3.47812361540327-34.6725996186419i</v>
      </c>
      <c r="E1660" t="str">
        <f t="shared" si="479"/>
        <v>162.458111843678+0.337730030230179i</v>
      </c>
      <c r="F1660" t="str">
        <f t="shared" si="480"/>
        <v>2.42492479581477-325.360968001011i</v>
      </c>
      <c r="G1660" t="str">
        <f t="shared" si="481"/>
        <v>0.999999946757049-0.000230744334974364i</v>
      </c>
      <c r="H1660" t="str">
        <f t="shared" si="482"/>
        <v>1086.15081861173+96.6964508806631i</v>
      </c>
      <c r="I1660" t="str">
        <f t="shared" si="483"/>
        <v>96.1836551676621-996.269483788946i</v>
      </c>
      <c r="K1660" t="str">
        <f t="shared" si="484"/>
        <v>0.0109613127253229-0.00132196630102119i</v>
      </c>
      <c r="L1660" t="str">
        <f t="shared" si="485"/>
        <v>0.00015-0.614723495139212i</v>
      </c>
      <c r="M1660" t="str">
        <f t="shared" si="486"/>
        <v>0.0004-0.108480616789273i</v>
      </c>
      <c r="N1660">
        <f t="shared" si="487"/>
        <v>88.970652117469911</v>
      </c>
      <c r="O1660">
        <f t="shared" si="488"/>
        <v>35.918023281156742</v>
      </c>
      <c r="P1660" s="3">
        <f t="shared" si="489"/>
        <v>35.918023281156742</v>
      </c>
      <c r="Q1660" s="3">
        <f t="shared" si="490"/>
        <v>-91.029347882530089</v>
      </c>
      <c r="R1660">
        <f t="shared" si="491"/>
        <v>88.970652117469911</v>
      </c>
      <c r="S1660">
        <f t="shared" si="492"/>
        <v>0.45905129321152155</v>
      </c>
      <c r="T1660">
        <f t="shared" si="475"/>
        <v>35.918023281156742</v>
      </c>
    </row>
    <row r="1661" spans="1:20" x14ac:dyDescent="0.25">
      <c r="A1661">
        <f t="shared" si="476"/>
        <v>2895.2646972432644</v>
      </c>
      <c r="B1661">
        <f t="shared" si="493"/>
        <v>460.79568812572535</v>
      </c>
      <c r="C1661" t="str">
        <f t="shared" si="477"/>
        <v>-1.122674483605-62.2550917663253i</v>
      </c>
      <c r="D1661" t="str">
        <f t="shared" si="478"/>
        <v>3.47812360486034-34.5413591636471i</v>
      </c>
      <c r="E1661" t="str">
        <f t="shared" si="479"/>
        <v>162.458027234796+0.33903206452151i</v>
      </c>
      <c r="F1661" t="str">
        <f t="shared" si="480"/>
        <v>2.42492479483167-324.129280993801i</v>
      </c>
      <c r="G1661" t="str">
        <f t="shared" si="481"/>
        <v>0.999999946351634-0.000231621163353363i</v>
      </c>
      <c r="H1661" t="str">
        <f t="shared" si="482"/>
        <v>1086.20817300816+97.0647727306601i</v>
      </c>
      <c r="I1661" t="str">
        <f t="shared" si="483"/>
        <v>96.184849069877-992.545424527897i</v>
      </c>
      <c r="K1661" t="str">
        <f t="shared" si="484"/>
        <v>0.0109600853038938-0.00132683719953964i</v>
      </c>
      <c r="L1661" t="str">
        <f t="shared" si="485"/>
        <v>0.00015-0.612396388861539i</v>
      </c>
      <c r="M1661" t="str">
        <f t="shared" si="486"/>
        <v>0.0004-0.108069950975566i</v>
      </c>
      <c r="N1661">
        <f t="shared" si="487"/>
        <v>88.966871041112285</v>
      </c>
      <c r="O1661">
        <f t="shared" si="488"/>
        <v>35.884909672647723</v>
      </c>
      <c r="P1661" s="3">
        <f t="shared" si="489"/>
        <v>35.884909672647723</v>
      </c>
      <c r="Q1661" s="3">
        <f t="shared" si="490"/>
        <v>-91.033128958887715</v>
      </c>
      <c r="R1661">
        <f t="shared" si="491"/>
        <v>88.966871041112285</v>
      </c>
      <c r="S1661">
        <f t="shared" si="492"/>
        <v>0.46079568812572536</v>
      </c>
      <c r="T1661">
        <f t="shared" si="475"/>
        <v>35.884909672647723</v>
      </c>
    </row>
    <row r="1662" spans="1:20" x14ac:dyDescent="0.25">
      <c r="A1662">
        <f t="shared" si="476"/>
        <v>2906.2667030927892</v>
      </c>
      <c r="B1662">
        <f t="shared" si="493"/>
        <v>462.54671174060314</v>
      </c>
      <c r="C1662" t="str">
        <f t="shared" si="477"/>
        <v>-1.12250912844379-62.0181225262248i</v>
      </c>
      <c r="D1662" t="str">
        <f t="shared" si="478"/>
        <v>3.47812359423715-34.4106155977i</v>
      </c>
      <c r="E1662" t="str">
        <f t="shared" si="479"/>
        <v>162.457942017587+0.340339255556802i</v>
      </c>
      <c r="F1662" t="str">
        <f t="shared" si="480"/>
        <v>2.42492479384108-322.902256695115i</v>
      </c>
      <c r="G1662" t="str">
        <f t="shared" si="481"/>
        <v>0.999999945943131-0.000232501323679129i</v>
      </c>
      <c r="H1662" t="str">
        <f t="shared" si="482"/>
        <v>1086.26596800144+97.4345041383839i</v>
      </c>
      <c r="I1662" t="str">
        <f t="shared" si="483"/>
        <v>96.1860520147247-988.835646806793i</v>
      </c>
      <c r="K1662" t="str">
        <f t="shared" si="484"/>
        <v>0.0109588488218163-0.00133172489713856i</v>
      </c>
      <c r="L1662" t="str">
        <f t="shared" si="485"/>
        <v>0.00015-0.610078092111516i</v>
      </c>
      <c r="M1662" t="str">
        <f t="shared" si="486"/>
        <v>0.0004-0.107660839784385i</v>
      </c>
      <c r="N1662">
        <f t="shared" si="487"/>
        <v>88.963077063518</v>
      </c>
      <c r="O1662">
        <f t="shared" si="488"/>
        <v>35.851794805462688</v>
      </c>
      <c r="P1662" s="3">
        <f t="shared" si="489"/>
        <v>35.851794805462688</v>
      </c>
      <c r="Q1662" s="3">
        <f t="shared" si="490"/>
        <v>-91.036922936482</v>
      </c>
      <c r="R1662">
        <f t="shared" si="491"/>
        <v>88.963077063518</v>
      </c>
      <c r="S1662">
        <f t="shared" si="492"/>
        <v>0.46254671174060313</v>
      </c>
      <c r="T1662">
        <f t="shared" si="475"/>
        <v>35.851794805462688</v>
      </c>
    </row>
    <row r="1663" spans="1:20" x14ac:dyDescent="0.25">
      <c r="A1663">
        <f t="shared" si="476"/>
        <v>2917.310516564542</v>
      </c>
      <c r="B1663">
        <f t="shared" si="493"/>
        <v>464.30438924521746</v>
      </c>
      <c r="C1663" t="str">
        <f t="shared" si="477"/>
        <v>-1.12234255360485-61.7820457496487i</v>
      </c>
      <c r="D1663" t="str">
        <f t="shared" si="478"/>
        <v>3.47812358353305-34.2803670400107i</v>
      </c>
      <c r="E1663" t="str">
        <f t="shared" si="479"/>
        <v>162.457856187953+0.341651625238619i</v>
      </c>
      <c r="F1663" t="str">
        <f t="shared" si="480"/>
        <v>2.42492479284295-321.679877453798i</v>
      </c>
      <c r="G1663" t="str">
        <f t="shared" si="481"/>
        <v>0.999999945531519-0.000233384828613045i</v>
      </c>
      <c r="H1663" t="str">
        <f t="shared" si="482"/>
        <v>1086.32420700602+97.805650572251i</v>
      </c>
      <c r="I1663" t="str">
        <f t="shared" si="483"/>
        <v>96.1872640703086-985.140097298909i</v>
      </c>
      <c r="K1663" t="str">
        <f t="shared" si="484"/>
        <v>0.0109576032143617-0.00133662943875176i</v>
      </c>
      <c r="L1663" t="str">
        <f t="shared" si="485"/>
        <v>0.00015-0.607768571539665i</v>
      </c>
      <c r="M1663" t="str">
        <f t="shared" si="486"/>
        <v>0.0004-0.107253277330529i</v>
      </c>
      <c r="N1663">
        <f t="shared" si="487"/>
        <v>88.959270151960467</v>
      </c>
      <c r="O1663">
        <f t="shared" si="488"/>
        <v>35.818678670528456</v>
      </c>
      <c r="P1663" s="3">
        <f t="shared" si="489"/>
        <v>35.818678670528456</v>
      </c>
      <c r="Q1663" s="3">
        <f t="shared" si="490"/>
        <v>-91.040729848039533</v>
      </c>
      <c r="R1663">
        <f t="shared" si="491"/>
        <v>88.959270151960467</v>
      </c>
      <c r="S1663">
        <f t="shared" si="492"/>
        <v>0.46430438924521744</v>
      </c>
      <c r="T1663">
        <f t="shared" si="475"/>
        <v>35.818678670528456</v>
      </c>
    </row>
    <row r="1664" spans="1:20" x14ac:dyDescent="0.25">
      <c r="A1664">
        <f t="shared" si="476"/>
        <v>2928.3962965274873</v>
      </c>
      <c r="B1664">
        <f t="shared" si="493"/>
        <v>466.06874592434929</v>
      </c>
      <c r="C1664" t="str">
        <f t="shared" si="477"/>
        <v>-1.12217475038918-61.5468580440128i</v>
      </c>
      <c r="D1664" t="str">
        <f t="shared" si="478"/>
        <v>3.47812357274744-34.1506116169099i</v>
      </c>
      <c r="E1664" t="str">
        <f t="shared" si="479"/>
        <v>162.457769741775+0.342969195577492i</v>
      </c>
      <c r="F1664" t="str">
        <f t="shared" si="480"/>
        <v>2.42492479183722-320.462125685514i</v>
      </c>
      <c r="G1664" t="str">
        <f t="shared" si="481"/>
        <v>0.999999945116772-0.000234271690864612i</v>
      </c>
      <c r="H1664" t="str">
        <f t="shared" si="482"/>
        <v>1086.38289346322+98.1782175227077i</v>
      </c>
      <c r="I1664" t="str">
        <f t="shared" si="483"/>
        <v>96.1884853052365-981.458722882613i</v>
      </c>
      <c r="K1664" t="str">
        <f t="shared" si="484"/>
        <v>0.0109563484163719-0.00134155086928005i</v>
      </c>
      <c r="L1664" t="str">
        <f t="shared" si="485"/>
        <v>0.00015-0.605467793922759i</v>
      </c>
      <c r="M1664" t="str">
        <f t="shared" si="486"/>
        <v>0.0004-0.106847257751075i</v>
      </c>
      <c r="N1664">
        <f t="shared" si="487"/>
        <v>88.955450273766161</v>
      </c>
      <c r="O1664">
        <f t="shared" si="488"/>
        <v>35.78556125871085</v>
      </c>
      <c r="P1664" s="3">
        <f t="shared" si="489"/>
        <v>35.78556125871085</v>
      </c>
      <c r="Q1664" s="3">
        <f t="shared" si="490"/>
        <v>-91.044549726233839</v>
      </c>
      <c r="R1664">
        <f t="shared" si="491"/>
        <v>88.955450273766161</v>
      </c>
      <c r="S1664">
        <f t="shared" si="492"/>
        <v>0.46606874592434927</v>
      </c>
      <c r="T1664">
        <f t="shared" si="475"/>
        <v>35.78556125871085</v>
      </c>
    </row>
    <row r="1665" spans="1:20" x14ac:dyDescent="0.25">
      <c r="A1665">
        <f t="shared" si="476"/>
        <v>2939.5242024542918</v>
      </c>
      <c r="B1665">
        <f t="shared" si="493"/>
        <v>467.83980715886184</v>
      </c>
      <c r="C1665" t="str">
        <f t="shared" si="477"/>
        <v>-1.1220057100402-61.3125560295583i</v>
      </c>
      <c r="D1665" t="str">
        <f t="shared" si="478"/>
        <v>3.47812356187972-34.0213474618224i</v>
      </c>
      <c r="E1665" t="str">
        <f t="shared" si="479"/>
        <v>162.457682674911+0.344291988692778i</v>
      </c>
      <c r="F1665" t="str">
        <f t="shared" si="480"/>
        <v>2.42492479082383-319.248983872496i</v>
      </c>
      <c r="G1665" t="str">
        <f t="shared" si="481"/>
        <v>0.999999944698867-0.000235161923191621i</v>
      </c>
      <c r="H1665" t="str">
        <f t="shared" si="482"/>
        <v>1086.44203084151+98.5522105023325i</v>
      </c>
      <c r="I1665" t="str">
        <f t="shared" si="483"/>
        <v>96.1897157886295-977.791470640667i</v>
      </c>
      <c r="K1665" t="str">
        <f t="shared" si="484"/>
        <v>0.010955084362256-0.00134648923358888i</v>
      </c>
      <c r="L1665" t="str">
        <f t="shared" si="485"/>
        <v>0.00015-0.603175726163337i</v>
      </c>
      <c r="M1665" t="str">
        <f t="shared" si="486"/>
        <v>0.0004-0.106442775205295i</v>
      </c>
      <c r="N1665">
        <f t="shared" si="487"/>
        <v>88.951617396316607</v>
      </c>
      <c r="O1665">
        <f t="shared" si="488"/>
        <v>35.75244256081357</v>
      </c>
      <c r="P1665" s="3">
        <f t="shared" si="489"/>
        <v>35.75244256081357</v>
      </c>
      <c r="Q1665" s="3">
        <f t="shared" si="490"/>
        <v>-91.048382603683393</v>
      </c>
      <c r="R1665">
        <f t="shared" si="491"/>
        <v>88.951617396316607</v>
      </c>
      <c r="S1665">
        <f t="shared" si="492"/>
        <v>0.46783980715886186</v>
      </c>
      <c r="T1665">
        <f t="shared" si="475"/>
        <v>35.75244256081357</v>
      </c>
    </row>
    <row r="1666" spans="1:20" x14ac:dyDescent="0.25">
      <c r="A1666">
        <f t="shared" si="476"/>
        <v>2950.6943944236182</v>
      </c>
      <c r="B1666">
        <f t="shared" si="493"/>
        <v>469.61759842606551</v>
      </c>
      <c r="C1666" t="str">
        <f t="shared" si="477"/>
        <v>-1.12183542374357-61.079136339306i</v>
      </c>
      <c r="D1666" t="str">
        <f t="shared" si="478"/>
        <v>3.47812355092925-33.8925727152397i</v>
      </c>
      <c r="E1666" t="str">
        <f t="shared" si="479"/>
        <v>162.457594983196+0.345620026813083i</v>
      </c>
      <c r="F1666" t="str">
        <f t="shared" si="480"/>
        <v>2.42492478980272-318.040434563289i</v>
      </c>
      <c r="G1666" t="str">
        <f t="shared" si="481"/>
        <v>0.99999994427778-0.00023605553840035i</v>
      </c>
      <c r="H1666" t="str">
        <f t="shared" si="482"/>
        <v>1086.50162263672+98.9276350459308i</v>
      </c>
      <c r="I1666" t="str">
        <f t="shared" si="483"/>
        <v>96.1909555901216-974.138287859447i</v>
      </c>
      <c r="K1666" t="str">
        <f t="shared" si="484"/>
        <v>0.0109538109859887-0.00135144457650618i</v>
      </c>
      <c r="L1666" t="str">
        <f t="shared" si="485"/>
        <v>0.00015-0.600892335289238i</v>
      </c>
      <c r="M1666" t="str">
        <f t="shared" si="486"/>
        <v>0.0004-0.106039823874571i</v>
      </c>
      <c r="N1666">
        <f t="shared" si="487"/>
        <v>88.947771487050403</v>
      </c>
      <c r="O1666">
        <f t="shared" si="488"/>
        <v>35.719322567578232</v>
      </c>
      <c r="P1666" s="3">
        <f t="shared" si="489"/>
        <v>35.719322567578232</v>
      </c>
      <c r="Q1666" s="3">
        <f t="shared" si="490"/>
        <v>-91.052228512949597</v>
      </c>
      <c r="R1666">
        <f t="shared" si="491"/>
        <v>88.947771487050403</v>
      </c>
      <c r="S1666">
        <f t="shared" si="492"/>
        <v>0.46961759842606549</v>
      </c>
      <c r="T1666">
        <f t="shared" si="475"/>
        <v>35.719322567578232</v>
      </c>
    </row>
    <row r="1667" spans="1:20" x14ac:dyDescent="0.25">
      <c r="A1667">
        <f t="shared" si="476"/>
        <v>2961.9070331224275</v>
      </c>
      <c r="B1667">
        <f t="shared" si="493"/>
        <v>471.40214530008456</v>
      </c>
      <c r="C1667" t="str">
        <f t="shared" si="477"/>
        <v>-1.12166388262664-60.8465956190065i</v>
      </c>
      <c r="D1667" t="str">
        <f t="shared" si="478"/>
        <v>3.47812353989539-33.764285524694i</v>
      </c>
      <c r="E1667" t="str">
        <f t="shared" si="479"/>
        <v>162.45750666244+0.346953332276938i</v>
      </c>
      <c r="F1667" t="str">
        <f t="shared" si="480"/>
        <v>2.42492478877384-316.836460372508i</v>
      </c>
      <c r="G1667" t="str">
        <f t="shared" si="481"/>
        <v>0.999999943853486-0.000236952549345734i</v>
      </c>
      <c r="H1667" t="str">
        <f t="shared" si="482"/>
        <v>1086.56167237226+99.3044967106314i</v>
      </c>
      <c r="I1667" t="str">
        <f t="shared" si="483"/>
        <v>96.1922047798641-970.499122028216i</v>
      </c>
      <c r="K1667" t="str">
        <f t="shared" si="484"/>
        <v>0.0109525282211074-0.00135641694281997i</v>
      </c>
      <c r="L1667" t="str">
        <f t="shared" si="485"/>
        <v>0.00015-0.598617588453116i</v>
      </c>
      <c r="M1667" t="str">
        <f t="shared" si="486"/>
        <v>0.0004-0.105638397962315i</v>
      </c>
      <c r="N1667">
        <f t="shared" si="487"/>
        <v>88.943912513465506</v>
      </c>
      <c r="O1667">
        <f t="shared" si="488"/>
        <v>35.686201269683707</v>
      </c>
      <c r="P1667" s="3">
        <f t="shared" si="489"/>
        <v>35.686201269683707</v>
      </c>
      <c r="Q1667" s="3">
        <f t="shared" si="490"/>
        <v>-91.056087486534494</v>
      </c>
      <c r="R1667">
        <f t="shared" si="491"/>
        <v>88.943912513465506</v>
      </c>
      <c r="S1667">
        <f t="shared" si="492"/>
        <v>0.47140214530008456</v>
      </c>
      <c r="T1667">
        <f t="shared" si="475"/>
        <v>35.686201269683707</v>
      </c>
    </row>
    <row r="1668" spans="1:20" x14ac:dyDescent="0.25">
      <c r="A1668">
        <f t="shared" si="476"/>
        <v>2973.1622798482931</v>
      </c>
      <c r="B1668">
        <f t="shared" si="493"/>
        <v>473.19347345222491</v>
      </c>
      <c r="C1668" t="str">
        <f t="shared" si="477"/>
        <v>-1.12149107775833-60.6149305270934i</v>
      </c>
      <c r="D1668" t="str">
        <f t="shared" si="478"/>
        <v>3.47812352877751-33.636484044731i</v>
      </c>
      <c r="E1668" t="str">
        <f t="shared" si="479"/>
        <v>162.457417708428+0.34829192753414i</v>
      </c>
      <c r="F1668" t="str">
        <f t="shared" si="480"/>
        <v>2.42492478773713-315.637043980579i</v>
      </c>
      <c r="G1668" t="str">
        <f t="shared" si="481"/>
        <v>0.999999943425962-0.000237852968931559i</v>
      </c>
      <c r="H1668" t="str">
        <f t="shared" si="482"/>
        <v>1086.62218359934+99.6828010759926i</v>
      </c>
      <c r="I1668" t="str">
        <f t="shared" si="483"/>
        <v>96.1934634285331-966.873920838343i</v>
      </c>
      <c r="K1668" t="str">
        <f t="shared" si="484"/>
        <v>0.0109512360007102-0.00136140637727618i</v>
      </c>
      <c r="L1668" t="str">
        <f t="shared" si="485"/>
        <v>0.00015-0.596351452931973i</v>
      </c>
      <c r="M1668" t="str">
        <f t="shared" si="486"/>
        <v>0.0004-0.105238491693878i</v>
      </c>
      <c r="N1668">
        <f t="shared" si="487"/>
        <v>88.940040443121262</v>
      </c>
      <c r="O1668">
        <f t="shared" si="488"/>
        <v>35.653078657745972</v>
      </c>
      <c r="P1668" s="3">
        <f t="shared" si="489"/>
        <v>35.653078657745972</v>
      </c>
      <c r="Q1668" s="3">
        <f t="shared" si="490"/>
        <v>-91.059959556878738</v>
      </c>
      <c r="R1668">
        <f t="shared" si="491"/>
        <v>88.940040443121262</v>
      </c>
      <c r="S1668">
        <f t="shared" si="492"/>
        <v>0.4731934734522249</v>
      </c>
      <c r="T1668">
        <f t="shared" si="475"/>
        <v>35.653078657745972</v>
      </c>
    </row>
    <row r="1669" spans="1:20" x14ac:dyDescent="0.25">
      <c r="A1669">
        <f t="shared" si="476"/>
        <v>2984.4602965117165</v>
      </c>
      <c r="B1669">
        <f t="shared" si="493"/>
        <v>474.99160865134337</v>
      </c>
      <c r="C1669" t="str">
        <f t="shared" si="477"/>
        <v>-1.12131700014875-60.3841377346369i</v>
      </c>
      <c r="D1669" t="str">
        <f t="shared" si="478"/>
        <v>3.47812351757498-33.5091664368833i</v>
      </c>
      <c r="E1669" t="str">
        <f t="shared" si="479"/>
        <v>162.457328116927+0.349635835145269i</v>
      </c>
      <c r="F1669" t="str">
        <f t="shared" si="480"/>
        <v>2.42492478669252-314.442168133494i</v>
      </c>
      <c r="G1669" t="str">
        <f t="shared" si="481"/>
        <v>0.999999942995182-0.000238756810110648i</v>
      </c>
      <c r="H1669" t="str">
        <f t="shared" si="482"/>
        <v>1086.6831598972+100.062553744092i</v>
      </c>
      <c r="I1669" t="str">
        <f t="shared" si="483"/>
        <v>96.1947316073256-963.26263218257i</v>
      </c>
      <c r="K1669" t="str">
        <f t="shared" si="484"/>
        <v>0.0109499342574533-0.00136641292457619i</v>
      </c>
      <c r="L1669" t="str">
        <f t="shared" si="485"/>
        <v>0.00015-0.594093896126692i</v>
      </c>
      <c r="M1669" t="str">
        <f t="shared" si="486"/>
        <v>0.0004-0.104840099316475i</v>
      </c>
      <c r="N1669">
        <f t="shared" si="487"/>
        <v>88.936155243640542</v>
      </c>
      <c r="O1669">
        <f t="shared" si="488"/>
        <v>35.61995472231785</v>
      </c>
      <c r="P1669" s="3">
        <f t="shared" si="489"/>
        <v>35.61995472231785</v>
      </c>
      <c r="Q1669" s="3">
        <f t="shared" si="490"/>
        <v>-91.063844756359458</v>
      </c>
      <c r="R1669">
        <f t="shared" si="491"/>
        <v>88.936155243640542</v>
      </c>
      <c r="S1669">
        <f t="shared" si="492"/>
        <v>0.47499160865134338</v>
      </c>
      <c r="T1669">
        <f t="shared" si="475"/>
        <v>35.61995472231785</v>
      </c>
    </row>
    <row r="1670" spans="1:20" x14ac:dyDescent="0.25">
      <c r="A1670">
        <f t="shared" si="476"/>
        <v>2995.8012456384613</v>
      </c>
      <c r="B1670">
        <f t="shared" si="493"/>
        <v>476.79657676421851</v>
      </c>
      <c r="C1670" t="str">
        <f t="shared" si="477"/>
        <v>-1.12114164074876-60.1542139252938i</v>
      </c>
      <c r="D1670" t="str">
        <f t="shared" si="478"/>
        <v>3.47812350628715-33.3823308696447i</v>
      </c>
      <c r="E1670" t="str">
        <f t="shared" si="479"/>
        <v>162.457237883675+0.350985077783369i</v>
      </c>
      <c r="F1670" t="str">
        <f t="shared" si="480"/>
        <v>2.42492478563996-313.251815642565i</v>
      </c>
      <c r="G1670" t="str">
        <f t="shared" si="481"/>
        <v>0.999999942561123-0.00023966408588504i</v>
      </c>
      <c r="H1670" t="str">
        <f t="shared" si="482"/>
        <v>1086.74460487334+100.443760339634i</v>
      </c>
      <c r="I1670" t="str">
        <f t="shared" si="483"/>
        <v>96.1960093879709-959.665204154278i</v>
      </c>
      <c r="K1670" t="str">
        <f t="shared" si="484"/>
        <v>0.0109486229235487-0.00137143662937449i</v>
      </c>
      <c r="L1670" t="str">
        <f t="shared" si="485"/>
        <v>0.00015-0.59184488556156i</v>
      </c>
      <c r="M1670" t="str">
        <f t="shared" si="486"/>
        <v>0.0004-0.104443215099099i</v>
      </c>
      <c r="N1670">
        <f t="shared" si="487"/>
        <v>88.932256882712167</v>
      </c>
      <c r="O1670">
        <f t="shared" si="488"/>
        <v>35.586829453888363</v>
      </c>
      <c r="P1670" s="3">
        <f t="shared" si="489"/>
        <v>35.586829453888363</v>
      </c>
      <c r="Q1670" s="3">
        <f t="shared" si="490"/>
        <v>-91.067743117287833</v>
      </c>
      <c r="R1670">
        <f t="shared" si="491"/>
        <v>88.932256882712167</v>
      </c>
      <c r="S1670">
        <f t="shared" si="492"/>
        <v>0.47679657676421849</v>
      </c>
      <c r="T1670">
        <f t="shared" si="475"/>
        <v>35.586829453888363</v>
      </c>
    </row>
    <row r="1671" spans="1:20" x14ac:dyDescent="0.25">
      <c r="A1671">
        <f t="shared" si="476"/>
        <v>3007.1852903718877</v>
      </c>
      <c r="B1671">
        <f t="shared" si="493"/>
        <v>478.60840375592255</v>
      </c>
      <c r="C1671" t="str">
        <f t="shared" si="477"/>
        <v>-1.12096499044987-59.9251557952616i</v>
      </c>
      <c r="D1671" t="str">
        <f t="shared" si="478"/>
        <v>3.47812349491336-33.2559755184427i</v>
      </c>
      <c r="E1671" t="str">
        <f t="shared" si="479"/>
        <v>162.457147004388+0.352339678234292i</v>
      </c>
      <c r="F1671" t="str">
        <f t="shared" si="480"/>
        <v>2.42492478457938-312.065969384169i</v>
      </c>
      <c r="G1671" t="str">
        <f t="shared" si="481"/>
        <v>0.999999942123758-0.000240574809306184i</v>
      </c>
      <c r="H1671" t="str">
        <f t="shared" si="482"/>
        <v>1086.80652216375+100.826426510049i</v>
      </c>
      <c r="I1671" t="str">
        <f t="shared" si="483"/>
        <v>96.1972968427308-956.08158504672i</v>
      </c>
      <c r="K1671" t="str">
        <f t="shared" si="484"/>
        <v>0.0109473019307618-0.00137647753627633i</v>
      </c>
      <c r="L1671" t="str">
        <f t="shared" si="485"/>
        <v>0.00015-0.589604388883802i</v>
      </c>
      <c r="M1671" t="str">
        <f t="shared" si="486"/>
        <v>0.0004-0.104047833332435i</v>
      </c>
      <c r="N1671">
        <f t="shared" si="487"/>
        <v>88.928345328092831</v>
      </c>
      <c r="O1671">
        <f t="shared" si="488"/>
        <v>35.553702842882515</v>
      </c>
      <c r="P1671" s="3">
        <f t="shared" si="489"/>
        <v>35.553702842882515</v>
      </c>
      <c r="Q1671" s="3">
        <f t="shared" si="490"/>
        <v>-91.071654671907169</v>
      </c>
      <c r="R1671">
        <f t="shared" si="491"/>
        <v>88.928345328092831</v>
      </c>
      <c r="S1671">
        <f t="shared" si="492"/>
        <v>0.47860840375592256</v>
      </c>
      <c r="T1671">
        <f t="shared" si="475"/>
        <v>35.553702842882515</v>
      </c>
    </row>
    <row r="1672" spans="1:20" x14ac:dyDescent="0.25">
      <c r="A1672">
        <f t="shared" si="476"/>
        <v>3018.6125944753012</v>
      </c>
      <c r="B1672">
        <f t="shared" si="493"/>
        <v>480.42711569019508</v>
      </c>
      <c r="C1672" t="str">
        <f t="shared" si="477"/>
        <v>-1.12078704008385-59.6969600532315i</v>
      </c>
      <c r="D1672" t="str">
        <f t="shared" si="478"/>
        <v>3.478123483453-33.1300985656133i</v>
      </c>
      <c r="E1672" t="str">
        <f t="shared" si="479"/>
        <v>162.45705547476+0.353699659397003i</v>
      </c>
      <c r="F1672" t="str">
        <f t="shared" si="480"/>
        <v>2.42492478351073-310.884612299511i</v>
      </c>
      <c r="G1672" t="str">
        <f t="shared" si="481"/>
        <v>0.999999941683063-0.000241488993475125i</v>
      </c>
      <c r="H1672" t="str">
        <f t="shared" si="482"/>
        <v>1086.86891543313+101.210557925591i</v>
      </c>
      <c r="I1672" t="str">
        <f t="shared" si="483"/>
        <v>96.1985940444031-952.511723352299i</v>
      </c>
      <c r="K1672" t="str">
        <f t="shared" si="484"/>
        <v>0.0109459712104089-0.00138153568983521i</v>
      </c>
      <c r="L1672" t="str">
        <f t="shared" si="485"/>
        <v>0.00015-0.587372373863121i</v>
      </c>
      <c r="M1672" t="str">
        <f t="shared" si="486"/>
        <v>0.0004-0.103653948328786i</v>
      </c>
      <c r="N1672">
        <f t="shared" si="487"/>
        <v>88.924420547609472</v>
      </c>
      <c r="O1672">
        <f t="shared" si="488"/>
        <v>35.52057487966097</v>
      </c>
      <c r="P1672" s="3">
        <f t="shared" si="489"/>
        <v>35.52057487966097</v>
      </c>
      <c r="Q1672" s="3">
        <f t="shared" si="490"/>
        <v>-91.075579452390528</v>
      </c>
      <c r="R1672">
        <f t="shared" si="491"/>
        <v>88.924420547609472</v>
      </c>
      <c r="S1672">
        <f t="shared" si="492"/>
        <v>0.48042711569019508</v>
      </c>
      <c r="T1672">
        <f t="shared" si="475"/>
        <v>35.52057487966097</v>
      </c>
    </row>
    <row r="1673" spans="1:20" x14ac:dyDescent="0.25">
      <c r="A1673">
        <f t="shared" si="476"/>
        <v>3030.0833223343075</v>
      </c>
      <c r="B1673">
        <f t="shared" si="493"/>
        <v>482.25273872981785</v>
      </c>
      <c r="C1673" t="str">
        <f t="shared" si="477"/>
        <v>-1.1206077804222-59.4696234203404i</v>
      </c>
      <c r="D1673" t="str">
        <f t="shared" si="478"/>
        <v>3.47812347190534-33.0046982003742i</v>
      </c>
      <c r="E1673" t="str">
        <f t="shared" si="479"/>
        <v>162.456963290458+0.355065044285466i</v>
      </c>
      <c r="F1673" t="str">
        <f t="shared" si="480"/>
        <v>2.42492478243394-309.707727394372i</v>
      </c>
      <c r="G1673" t="str">
        <f t="shared" si="481"/>
        <v>0.999999941239012-0.00024240665154269i</v>
      </c>
      <c r="H1673" t="str">
        <f t="shared" si="482"/>
        <v>1086.93178837516+101.596160279441i</v>
      </c>
      <c r="I1673" t="str">
        <f t="shared" si="483"/>
        <v>96.1999010663249-948.95556776185i</v>
      </c>
      <c r="K1673" t="str">
        <f t="shared" si="484"/>
        <v>0.010944630693355-0.00138661113455047i</v>
      </c>
      <c r="L1673" t="str">
        <f t="shared" si="485"/>
        <v>0.00015-0.585148808391234i</v>
      </c>
      <c r="M1673" t="str">
        <f t="shared" si="486"/>
        <v>0.0004-0.103261554421982i</v>
      </c>
      <c r="N1673">
        <f t="shared" si="487"/>
        <v>88.920482509161729</v>
      </c>
      <c r="O1673">
        <f t="shared" si="488"/>
        <v>35.487445554519518</v>
      </c>
      <c r="P1673" s="3">
        <f t="shared" si="489"/>
        <v>35.487445554519518</v>
      </c>
      <c r="Q1673" s="3">
        <f t="shared" si="490"/>
        <v>-91.079517490838271</v>
      </c>
      <c r="R1673">
        <f t="shared" si="491"/>
        <v>88.920482509161729</v>
      </c>
      <c r="S1673">
        <f t="shared" si="492"/>
        <v>0.48225273872981783</v>
      </c>
      <c r="T1673">
        <f t="shared" si="475"/>
        <v>35.487445554519518</v>
      </c>
    </row>
    <row r="1674" spans="1:20" x14ac:dyDescent="0.25">
      <c r="A1674">
        <f t="shared" si="476"/>
        <v>3041.5976389591779</v>
      </c>
      <c r="B1674">
        <f t="shared" si="493"/>
        <v>484.08529913699118</v>
      </c>
      <c r="C1674" t="str">
        <f t="shared" si="477"/>
        <v>-1.12042720217616-59.2431426301261i</v>
      </c>
      <c r="D1674" t="str">
        <f t="shared" si="478"/>
        <v>3.47812346026974-32.8797726187991i</v>
      </c>
      <c r="E1674" t="str">
        <f t="shared" si="479"/>
        <v>162.456870447127+0.356435856027818i</v>
      </c>
      <c r="F1674" t="str">
        <f t="shared" si="480"/>
        <v>2.42492478134895-308.535297738869i</v>
      </c>
      <c r="G1674" t="str">
        <f t="shared" si="481"/>
        <v>0.99999994079158-0.000243327796709679i</v>
      </c>
      <c r="H1674" t="str">
        <f t="shared" si="482"/>
        <v>1086.99514471269+101.983239287812i</v>
      </c>
      <c r="I1674" t="str">
        <f t="shared" si="483"/>
        <v>96.2012179823806-945.413067163874i</v>
      </c>
      <c r="K1674" t="str">
        <f t="shared" si="484"/>
        <v>0.0109432803100113-0.00139170391486478i</v>
      </c>
      <c r="L1674" t="str">
        <f t="shared" si="485"/>
        <v>0.00015-0.582933660481403i</v>
      </c>
      <c r="M1674" t="str">
        <f t="shared" si="486"/>
        <v>0.0004-0.102870645967307i</v>
      </c>
      <c r="N1674">
        <f t="shared" si="487"/>
        <v>88.916531180723936</v>
      </c>
      <c r="O1674">
        <f t="shared" si="488"/>
        <v>35.454314857689006</v>
      </c>
      <c r="P1674" s="3">
        <f t="shared" si="489"/>
        <v>35.454314857689006</v>
      </c>
      <c r="Q1674" s="3">
        <f t="shared" si="490"/>
        <v>-91.083468819276064</v>
      </c>
      <c r="R1674">
        <f t="shared" si="491"/>
        <v>88.916531180723936</v>
      </c>
      <c r="S1674">
        <f t="shared" si="492"/>
        <v>0.48408529913699117</v>
      </c>
      <c r="T1674">
        <f t="shared" si="475"/>
        <v>35.454314857689006</v>
      </c>
    </row>
    <row r="1675" spans="1:20" x14ac:dyDescent="0.25">
      <c r="A1675">
        <f t="shared" si="476"/>
        <v>3053.1557099872225</v>
      </c>
      <c r="B1675">
        <f t="shared" si="493"/>
        <v>485.92482327371175</v>
      </c>
      <c r="C1675" t="str">
        <f t="shared" si="477"/>
        <v>-1.12024529599617-59.0175144284788i</v>
      </c>
      <c r="D1675" t="str">
        <f t="shared" si="478"/>
        <v>3.47812344854558-32.7553200237916i</v>
      </c>
      <c r="E1675" t="str">
        <f t="shared" si="479"/>
        <v>162.456776940388+0.357812117868225i</v>
      </c>
      <c r="F1675" t="str">
        <f t="shared" si="480"/>
        <v>2.4249247802557-307.367306467206i</v>
      </c>
      <c r="G1675" t="str">
        <f t="shared" si="481"/>
        <v>0.999999940340741-0.000244252442227057i</v>
      </c>
      <c r="H1675" t="str">
        <f t="shared" si="482"/>
        <v>1087.05898819802+102.371800690047i</v>
      </c>
      <c r="I1675" t="str">
        <f t="shared" si="483"/>
        <v>96.2025448669998-941.884170643828i</v>
      </c>
      <c r="K1675" t="str">
        <f t="shared" si="484"/>
        <v>0.0109419199903327-0.00139681407516163i</v>
      </c>
      <c r="L1675" t="str">
        <f t="shared" si="485"/>
        <v>0.00015-0.580726898267987i</v>
      </c>
      <c r="M1675" t="str">
        <f t="shared" si="486"/>
        <v>0.0004-0.102481217341409i</v>
      </c>
      <c r="N1675">
        <f t="shared" si="487"/>
        <v>88.912566530347675</v>
      </c>
      <c r="O1675">
        <f t="shared" si="488"/>
        <v>35.421182779334657</v>
      </c>
      <c r="P1675" s="3">
        <f t="shared" si="489"/>
        <v>35.421182779334657</v>
      </c>
      <c r="Q1675" s="3">
        <f t="shared" si="490"/>
        <v>-91.087433469652325</v>
      </c>
      <c r="R1675">
        <f t="shared" si="491"/>
        <v>88.912566530347675</v>
      </c>
      <c r="S1675">
        <f t="shared" si="492"/>
        <v>0.48592482327371173</v>
      </c>
      <c r="T1675">
        <f t="shared" si="475"/>
        <v>35.421182779334657</v>
      </c>
    </row>
    <row r="1676" spans="1:20" x14ac:dyDescent="0.25">
      <c r="A1676">
        <f t="shared" si="476"/>
        <v>3064.7577016851742</v>
      </c>
      <c r="B1676">
        <f t="shared" si="493"/>
        <v>487.77133760215185</v>
      </c>
      <c r="C1676" t="str">
        <f t="shared" si="477"/>
        <v>-1.12006205247181-58.7927355735953i</v>
      </c>
      <c r="D1676" t="str">
        <f t="shared" si="478"/>
        <v>3.47812343673212-32.6313386250592i</v>
      </c>
      <c r="E1676" t="str">
        <f t="shared" si="479"/>
        <v>162.456682765839+0.359193853167179i</v>
      </c>
      <c r="F1676" t="str">
        <f t="shared" si="480"/>
        <v>2.42492477915413-306.203736777438i</v>
      </c>
      <c r="G1676" t="str">
        <f t="shared" si="481"/>
        <v>0.999999939886469-0.000245180601396141i</v>
      </c>
      <c r="H1676" t="str">
        <f t="shared" si="482"/>
        <v>1087.12332261311+102.761850248732i</v>
      </c>
      <c r="I1676" t="str">
        <f t="shared" si="483"/>
        <v>96.2038817951715-938.3688274834i</v>
      </c>
      <c r="K1676" t="str">
        <f t="shared" si="484"/>
        <v>0.0109405496638154-0.00140194165976276i</v>
      </c>
      <c r="L1676" t="str">
        <f t="shared" si="485"/>
        <v>0.00015-0.578528490005963i</v>
      </c>
      <c r="M1676" t="str">
        <f t="shared" si="486"/>
        <v>0.0004-0.102093262942229i</v>
      </c>
      <c r="N1676">
        <f t="shared" si="487"/>
        <v>88.908588526163896</v>
      </c>
      <c r="O1676">
        <f t="shared" si="488"/>
        <v>35.388049309555825</v>
      </c>
      <c r="P1676" s="3">
        <f t="shared" si="489"/>
        <v>35.388049309555825</v>
      </c>
      <c r="Q1676" s="3">
        <f t="shared" si="490"/>
        <v>-91.091411473836104</v>
      </c>
      <c r="R1676">
        <f t="shared" si="491"/>
        <v>88.908588526163896</v>
      </c>
      <c r="S1676">
        <f t="shared" si="492"/>
        <v>0.48777133760215186</v>
      </c>
      <c r="T1676">
        <f t="shared" si="475"/>
        <v>35.388049309555825</v>
      </c>
    </row>
    <row r="1677" spans="1:20" x14ac:dyDescent="0.25">
      <c r="A1677">
        <f t="shared" si="476"/>
        <v>3076.403780951578</v>
      </c>
      <c r="B1677">
        <f t="shared" si="493"/>
        <v>489.62486868504004</v>
      </c>
      <c r="C1677" t="str">
        <f t="shared" si="477"/>
        <v>-1.11987746213106-58.5688028359334i</v>
      </c>
      <c r="D1677" t="str">
        <f t="shared" si="478"/>
        <v>3.47812342482871-32.5078266390879i</v>
      </c>
      <c r="E1677" t="str">
        <f t="shared" si="479"/>
        <v>162.456587919052+0.360581085401961i</v>
      </c>
      <c r="F1677" t="str">
        <f t="shared" si="480"/>
        <v>2.42492477804416-305.044571931222i</v>
      </c>
      <c r="G1677" t="str">
        <f t="shared" si="481"/>
        <v>0.999999939428738-0.000246112287568793i</v>
      </c>
      <c r="H1677" t="str">
        <f t="shared" si="482"/>
        <v>1087.18815176984+103.153393749783i</v>
      </c>
      <c r="I1677" t="str">
        <f t="shared" si="483"/>
        <v>96.2052288424317-934.866987159766i</v>
      </c>
      <c r="K1677" t="str">
        <f t="shared" si="484"/>
        <v>0.0109391692594947-0.00140708671292556i</v>
      </c>
      <c r="L1677" t="str">
        <f t="shared" si="485"/>
        <v>0.00015-0.576338404070496i</v>
      </c>
      <c r="M1677" t="str">
        <f t="shared" si="486"/>
        <v>0.0004-0.101706777188911i</v>
      </c>
      <c r="N1677">
        <f t="shared" si="487"/>
        <v>88.904597136385718</v>
      </c>
      <c r="O1677">
        <f t="shared" si="488"/>
        <v>35.354914438385691</v>
      </c>
      <c r="P1677" s="3">
        <f t="shared" si="489"/>
        <v>35.354914438385691</v>
      </c>
      <c r="Q1677" s="3">
        <f t="shared" si="490"/>
        <v>-91.095402863614282</v>
      </c>
      <c r="R1677">
        <f t="shared" si="491"/>
        <v>88.904597136385718</v>
      </c>
      <c r="S1677">
        <f t="shared" si="492"/>
        <v>0.48962486868504002</v>
      </c>
      <c r="T1677">
        <f t="shared" si="475"/>
        <v>35.354914438385691</v>
      </c>
    </row>
    <row r="1678" spans="1:20" x14ac:dyDescent="0.25">
      <c r="A1678">
        <f t="shared" si="476"/>
        <v>3088.0941153191939</v>
      </c>
      <c r="B1678">
        <f t="shared" si="493"/>
        <v>491.4854431860432</v>
      </c>
      <c r="C1678" t="str">
        <f t="shared" si="477"/>
        <v>-1.11969151544046-58.3457129981647i</v>
      </c>
      <c r="D1678" t="str">
        <f t="shared" si="478"/>
        <v>3.47812341283469-32.3847822891165i</v>
      </c>
      <c r="E1678" t="str">
        <f t="shared" si="479"/>
        <v>162.456492395576+0.361973838168058i</v>
      </c>
      <c r="F1678" t="str">
        <f t="shared" si="480"/>
        <v>2.42492477692575-303.889795253586i</v>
      </c>
      <c r="G1678" t="str">
        <f t="shared" si="481"/>
        <v>0.999999938967522-0.000247047514147612i</v>
      </c>
      <c r="H1678" t="str">
        <f t="shared" si="482"/>
        <v>1087.25347951027+103.546437002569i</v>
      </c>
      <c r="I1678" t="str">
        <f t="shared" si="483"/>
        <v>96.2065860848864-931.378599344922i</v>
      </c>
      <c r="K1678" t="str">
        <f t="shared" si="484"/>
        <v>0.0109377787059422-0.0014122492788405i</v>
      </c>
      <c r="L1678" t="str">
        <f t="shared" si="485"/>
        <v>0.00015-0.574156608956459i</v>
      </c>
      <c r="M1678" t="str">
        <f t="shared" si="486"/>
        <v>0.0004-0.101321754521728i</v>
      </c>
      <c r="N1678">
        <f t="shared" si="487"/>
        <v>88.900592329310314</v>
      </c>
      <c r="O1678">
        <f t="shared" si="488"/>
        <v>35.32177815579071</v>
      </c>
      <c r="P1678" s="3">
        <f t="shared" si="489"/>
        <v>35.32177815579071</v>
      </c>
      <c r="Q1678" s="3">
        <f t="shared" si="490"/>
        <v>-91.099407670689686</v>
      </c>
      <c r="R1678">
        <f t="shared" si="491"/>
        <v>88.900592329310314</v>
      </c>
      <c r="S1678">
        <f t="shared" si="492"/>
        <v>0.4914854431860432</v>
      </c>
      <c r="T1678">
        <f t="shared" si="475"/>
        <v>35.32177815579071</v>
      </c>
    </row>
    <row r="1679" spans="1:20" x14ac:dyDescent="0.25">
      <c r="A1679">
        <f t="shared" si="476"/>
        <v>3099.8288729574069</v>
      </c>
      <c r="B1679">
        <f t="shared" si="493"/>
        <v>493.35308787015015</v>
      </c>
      <c r="C1679" t="str">
        <f t="shared" si="477"/>
        <v>-1.11950420280438-58.1234628551303i</v>
      </c>
      <c r="D1679" t="str">
        <f t="shared" si="478"/>
        <v>3.47812340074926-32.2622038051103i</v>
      </c>
      <c r="E1679" t="str">
        <f t="shared" si="479"/>
        <v>162.456396190936+0.363372135179315i</v>
      </c>
      <c r="F1679" t="str">
        <f t="shared" si="480"/>
        <v>2.42492477579881-302.739390132676i</v>
      </c>
      <c r="G1679" t="str">
        <f t="shared" si="481"/>
        <v>0.999999938502794-0.000247986294586128i</v>
      </c>
      <c r="H1679" t="str">
        <f t="shared" si="482"/>
        <v>1087.31930970684+103.940985840001i</v>
      </c>
      <c r="I1679" t="str">
        <f t="shared" si="483"/>
        <v>96.2079535991973-927.903613904884i</v>
      </c>
      <c r="K1679" t="str">
        <f t="shared" si="484"/>
        <v>0.0109363779312639-0.00141742940162843i</v>
      </c>
      <c r="L1679" t="str">
        <f t="shared" si="485"/>
        <v>0.00015-0.571983073278004i</v>
      </c>
      <c r="M1679" t="str">
        <f t="shared" si="486"/>
        <v>0.0004-0.100938189402001i</v>
      </c>
      <c r="N1679">
        <f t="shared" si="487"/>
        <v>88.896574073321943</v>
      </c>
      <c r="O1679">
        <f t="shared" si="488"/>
        <v>35.288640451670481</v>
      </c>
      <c r="P1679" s="3">
        <f t="shared" si="489"/>
        <v>35.288640451670481</v>
      </c>
      <c r="Q1679" s="3">
        <f t="shared" si="490"/>
        <v>-91.103425926678057</v>
      </c>
      <c r="R1679">
        <f t="shared" si="491"/>
        <v>88.896574073321943</v>
      </c>
      <c r="S1679">
        <f t="shared" si="492"/>
        <v>0.49335308787015014</v>
      </c>
      <c r="T1679">
        <f t="shared" si="475"/>
        <v>35.288640451670481</v>
      </c>
    </row>
    <row r="1680" spans="1:20" x14ac:dyDescent="0.25">
      <c r="A1680">
        <f t="shared" si="476"/>
        <v>3111.6082226746453</v>
      </c>
      <c r="B1680">
        <f t="shared" si="493"/>
        <v>495.22782960405675</v>
      </c>
      <c r="C1680" t="str">
        <f t="shared" si="477"/>
        <v>-1.11931551456473-57.9020492137935i</v>
      </c>
      <c r="D1680" t="str">
        <f t="shared" si="478"/>
        <v>3.47812338857192-32.1400894237371i</v>
      </c>
      <c r="E1680" t="str">
        <f t="shared" si="479"/>
        <v>162.456299300631+0.364776000269047i</v>
      </c>
      <c r="F1680" t="str">
        <f t="shared" si="480"/>
        <v>2.4249247746633-301.593340019531i</v>
      </c>
      <c r="G1680" t="str">
        <f t="shared" si="481"/>
        <v>0.999999938034527-0.00024892864238899i</v>
      </c>
      <c r="H1680" t="str">
        <f t="shared" si="482"/>
        <v>1087.38564626267+104.33704611865i</v>
      </c>
      <c r="I1680" t="str">
        <f t="shared" si="483"/>
        <v>96.2093314626015-924.441980899052i</v>
      </c>
      <c r="K1680" t="str">
        <f t="shared" si="484"/>
        <v>0.0109349668630972-0.00142262712533794i</v>
      </c>
      <c r="L1680" t="str">
        <f t="shared" si="485"/>
        <v>0.00015-0.569817765768086i</v>
      </c>
      <c r="M1680" t="str">
        <f t="shared" si="486"/>
        <v>0.0004-0.100556076312015i</v>
      </c>
      <c r="N1680">
        <f t="shared" si="487"/>
        <v>88.892542336894138</v>
      </c>
      <c r="O1680">
        <f t="shared" si="488"/>
        <v>35.255501315857117</v>
      </c>
      <c r="P1680" s="3">
        <f t="shared" si="489"/>
        <v>35.255501315857117</v>
      </c>
      <c r="Q1680" s="3">
        <f t="shared" si="490"/>
        <v>-91.107457663105862</v>
      </c>
      <c r="R1680">
        <f t="shared" si="491"/>
        <v>88.892542336894138</v>
      </c>
      <c r="S1680">
        <f t="shared" si="492"/>
        <v>0.49522782960405676</v>
      </c>
      <c r="T1680">
        <f t="shared" si="475"/>
        <v>35.255501315857117</v>
      </c>
    </row>
    <row r="1681" spans="1:20" x14ac:dyDescent="0.25">
      <c r="A1681">
        <f t="shared" si="476"/>
        <v>3123.4323339208086</v>
      </c>
      <c r="B1681">
        <f t="shared" si="493"/>
        <v>497.10969535655215</v>
      </c>
      <c r="C1681" t="str">
        <f t="shared" si="477"/>
        <v>-1.11912544100128-57.681468893197i</v>
      </c>
      <c r="D1681" t="str">
        <f t="shared" si="478"/>
        <v>3.47812337630178-32.0184373883404i</v>
      </c>
      <c r="E1681" t="str">
        <f t="shared" si="479"/>
        <v>162.45620172014+0.366185457390284i</v>
      </c>
      <c r="F1681" t="str">
        <f t="shared" si="480"/>
        <v>2.42492477351915-300.451628427834i</v>
      </c>
      <c r="G1681" t="str">
        <f t="shared" si="481"/>
        <v>0.999999937562695-0.000249874571112169i</v>
      </c>
      <c r="H1681" t="str">
        <f t="shared" si="482"/>
        <v>1087.45249311177+104.734623718844i</v>
      </c>
      <c r="I1681" t="str">
        <f t="shared" si="483"/>
        <v>96.2107197529041-920.99365057944i</v>
      </c>
      <c r="K1681" t="str">
        <f t="shared" si="484"/>
        <v>0.010933545428609-0.00142784249394261i</v>
      </c>
      <c r="L1681" t="str">
        <f t="shared" si="485"/>
        <v>0.00015-0.567660655278028i</v>
      </c>
      <c r="M1681" t="str">
        <f t="shared" si="486"/>
        <v>0.0004-0.100175409754946i</v>
      </c>
      <c r="N1681">
        <f t="shared" si="487"/>
        <v>88.888497088591848</v>
      </c>
      <c r="O1681">
        <f t="shared" si="488"/>
        <v>35.222360738115299</v>
      </c>
      <c r="P1681" s="3">
        <f t="shared" si="489"/>
        <v>35.222360738115299</v>
      </c>
      <c r="Q1681" s="3">
        <f t="shared" si="490"/>
        <v>-91.111502911408152</v>
      </c>
      <c r="R1681">
        <f t="shared" si="491"/>
        <v>88.888497088591848</v>
      </c>
      <c r="S1681">
        <f t="shared" si="492"/>
        <v>0.49710969535655214</v>
      </c>
      <c r="T1681">
        <f t="shared" si="475"/>
        <v>35.222360738115299</v>
      </c>
    </row>
    <row r="1682" spans="1:20" x14ac:dyDescent="0.25">
      <c r="A1682">
        <f t="shared" si="476"/>
        <v>3135.3013767897078</v>
      </c>
      <c r="B1682">
        <f t="shared" si="493"/>
        <v>498.99871219890707</v>
      </c>
      <c r="C1682" t="str">
        <f t="shared" si="477"/>
        <v>-1.11893397233021-57.4617187244131i</v>
      </c>
      <c r="D1682" t="str">
        <f t="shared" si="478"/>
        <v>3.47812336393825-31.8972459489146i</v>
      </c>
      <c r="E1682" t="str">
        <f t="shared" si="479"/>
        <v>162.456103444914+0.36760053061731i</v>
      </c>
      <c r="F1682" t="str">
        <f t="shared" si="480"/>
        <v>2.42492477236628-299.314238933681i</v>
      </c>
      <c r="G1682" t="str">
        <f t="shared" si="481"/>
        <v>0.99999993708727-0.000250824094363147i</v>
      </c>
      <c r="H1682" t="str">
        <f t="shared" si="482"/>
        <v>1087.51985421933+105.133724544781i</v>
      </c>
      <c r="I1682" t="str">
        <f t="shared" si="483"/>
        <v>96.2121185484895-917.558573390007i</v>
      </c>
      <c r="K1682" t="str">
        <f t="shared" si="484"/>
        <v>0.0109321135544928-0.00143307555133829i</v>
      </c>
      <c r="L1682" t="str">
        <f t="shared" si="485"/>
        <v>0.00015-0.565511710777075i</v>
      </c>
      <c r="M1682" t="str">
        <f t="shared" si="486"/>
        <v>0.0004-0.0997961842547783i</v>
      </c>
      <c r="N1682">
        <f t="shared" si="487"/>
        <v>88.884438297074908</v>
      </c>
      <c r="O1682">
        <f t="shared" si="488"/>
        <v>35.189218708141198</v>
      </c>
      <c r="P1682" s="3">
        <f t="shared" si="489"/>
        <v>35.189218708141198</v>
      </c>
      <c r="Q1682" s="3">
        <f t="shared" si="490"/>
        <v>-91.115561702925092</v>
      </c>
      <c r="R1682">
        <f t="shared" si="491"/>
        <v>88.884438297074908</v>
      </c>
      <c r="S1682">
        <f t="shared" si="492"/>
        <v>0.49899871219890707</v>
      </c>
      <c r="T1682">
        <f t="shared" si="475"/>
        <v>35.189218708141198</v>
      </c>
    </row>
    <row r="1683" spans="1:20" x14ac:dyDescent="0.25">
      <c r="A1683">
        <f t="shared" si="476"/>
        <v>3147.2155220215086</v>
      </c>
      <c r="B1683">
        <f t="shared" si="493"/>
        <v>500.8949073052629</v>
      </c>
      <c r="C1683" t="str">
        <f t="shared" si="477"/>
        <v>-1.11874109870497-57.2427955505036i</v>
      </c>
      <c r="D1683" t="str">
        <f t="shared" si="478"/>
        <v>3.47812335148057-31.7765133620804i</v>
      </c>
      <c r="E1683" t="str">
        <f t="shared" si="479"/>
        <v>162.456004470382+0.369021244145634i</v>
      </c>
      <c r="F1683" t="str">
        <f t="shared" si="480"/>
        <v>2.42492477120463-298.181155175342i</v>
      </c>
      <c r="G1683" t="str">
        <f t="shared" si="481"/>
        <v>0.999999936608225-0.000251777225801115i</v>
      </c>
      <c r="H1683" t="str">
        <f t="shared" si="482"/>
        <v>1087.58773358196+105.534354524632i</v>
      </c>
      <c r="I1683" t="str">
        <f t="shared" si="483"/>
        <v>96.2135279283216-914.136699965935i</v>
      </c>
      <c r="K1683" t="str">
        <f t="shared" si="484"/>
        <v>0.0109306711669666-0.00143832634134032i</v>
      </c>
      <c r="L1683" t="str">
        <f t="shared" si="485"/>
        <v>0.00015-0.563370901351939i</v>
      </c>
      <c r="M1683" t="str">
        <f t="shared" si="486"/>
        <v>0.0004-0.099418394356225i</v>
      </c>
      <c r="N1683">
        <f t="shared" si="487"/>
        <v>88.880365931099519</v>
      </c>
      <c r="O1683">
        <f t="shared" si="488"/>
        <v>35.156075215562865</v>
      </c>
      <c r="P1683" s="3">
        <f t="shared" si="489"/>
        <v>35.156075215562865</v>
      </c>
      <c r="Q1683" s="3">
        <f t="shared" si="490"/>
        <v>-91.119634068900481</v>
      </c>
      <c r="R1683">
        <f t="shared" si="491"/>
        <v>88.880365931099519</v>
      </c>
      <c r="S1683">
        <f t="shared" si="492"/>
        <v>0.50089490730526287</v>
      </c>
      <c r="T1683">
        <f t="shared" si="475"/>
        <v>35.156075215562865</v>
      </c>
    </row>
    <row r="1684" spans="1:20" x14ac:dyDescent="0.25">
      <c r="A1684">
        <f t="shared" si="476"/>
        <v>3159.1749410051902</v>
      </c>
      <c r="B1684">
        <f t="shared" si="493"/>
        <v>502.79830795302291</v>
      </c>
      <c r="C1684" t="str">
        <f t="shared" si="477"/>
        <v>-1.11854681021518-57.0246962264706i</v>
      </c>
      <c r="D1684" t="str">
        <f t="shared" si="478"/>
        <v>3.47812333892803-31.656237891059i</v>
      </c>
      <c r="E1684" t="str">
        <f t="shared" si="479"/>
        <v>162.455904791946+0.370447622293052i</v>
      </c>
      <c r="F1684" t="str">
        <f t="shared" si="480"/>
        <v>2.42492477003414-297.052360853028i</v>
      </c>
      <c r="G1684" t="str">
        <f t="shared" si="481"/>
        <v>0.999999936125532-0.000252733979137165i</v>
      </c>
      <c r="H1684" t="str">
        <f t="shared" si="482"/>
        <v>1087.65613522792+105.936519610654i</v>
      </c>
      <c r="I1684" t="str">
        <f t="shared" si="483"/>
        <v>96.2149479719524-910.727981132907i</v>
      </c>
      <c r="K1684" t="str">
        <f t="shared" si="484"/>
        <v>0.0109292181917703-0.0014435949076807i</v>
      </c>
      <c r="L1684" t="str">
        <f t="shared" si="485"/>
        <v>0.00015-0.561238196206354i</v>
      </c>
      <c r="M1684" t="str">
        <f t="shared" si="486"/>
        <v>0.0004-0.0990420346246507i</v>
      </c>
      <c r="N1684">
        <f t="shared" si="487"/>
        <v>88.876279959521611</v>
      </c>
      <c r="O1684">
        <f t="shared" si="488"/>
        <v>35.122930249939216</v>
      </c>
      <c r="P1684" s="3">
        <f t="shared" si="489"/>
        <v>35.122930249939216</v>
      </c>
      <c r="Q1684" s="3">
        <f t="shared" si="490"/>
        <v>-91.123720040478389</v>
      </c>
      <c r="R1684">
        <f t="shared" si="491"/>
        <v>88.876279959521611</v>
      </c>
      <c r="S1684">
        <f t="shared" si="492"/>
        <v>0.50279830795302294</v>
      </c>
      <c r="T1684">
        <f t="shared" si="475"/>
        <v>35.122930249939216</v>
      </c>
    </row>
    <row r="1685" spans="1:20" x14ac:dyDescent="0.25">
      <c r="A1685">
        <f t="shared" si="476"/>
        <v>3171.1798057810101</v>
      </c>
      <c r="B1685">
        <f t="shared" si="493"/>
        <v>504.70894152324439</v>
      </c>
      <c r="C1685" t="str">
        <f t="shared" si="477"/>
        <v>-1.11835109688652-56.807417619214i</v>
      </c>
      <c r="D1685" t="str">
        <f t="shared" si="478"/>
        <v>3.47812332627988-31.5364178056472i</v>
      </c>
      <c r="E1685" t="str">
        <f t="shared" si="479"/>
        <v>162.455804404987+0.371879689500816i</v>
      </c>
      <c r="F1685" t="str">
        <f t="shared" si="480"/>
        <v>2.42492476885473-295.927839728651i</v>
      </c>
      <c r="G1685" t="str">
        <f t="shared" si="481"/>
        <v>0.999999935639163-0.000253694368134498i</v>
      </c>
      <c r="H1685" t="str">
        <f t="shared" si="482"/>
        <v>1087.72506321747+106.340225779292i</v>
      </c>
      <c r="I1685" t="str">
        <f t="shared" si="483"/>
        <v>96.2163787595196-907.332367906462i</v>
      </c>
      <c r="K1685" t="str">
        <f t="shared" si="484"/>
        <v>0.0109277545541632-0.00144888129400524i</v>
      </c>
      <c r="L1685" t="str">
        <f t="shared" si="485"/>
        <v>0.00015-0.559113564660644i</v>
      </c>
      <c r="M1685" t="str">
        <f t="shared" si="486"/>
        <v>0.0004-0.0986670996459962i</v>
      </c>
      <c r="N1685">
        <f t="shared" si="487"/>
        <v>88.872180351299249</v>
      </c>
      <c r="O1685">
        <f t="shared" si="488"/>
        <v>35.089783800759989</v>
      </c>
      <c r="P1685" s="3">
        <f t="shared" si="489"/>
        <v>35.089783800759989</v>
      </c>
      <c r="Q1685" s="3">
        <f t="shared" si="490"/>
        <v>-91.127819648700751</v>
      </c>
      <c r="R1685">
        <f t="shared" si="491"/>
        <v>88.872180351299249</v>
      </c>
      <c r="S1685">
        <f t="shared" si="492"/>
        <v>0.50470894152324441</v>
      </c>
      <c r="T1685">
        <f t="shared" si="475"/>
        <v>35.089783800759989</v>
      </c>
    </row>
    <row r="1686" spans="1:20" x14ac:dyDescent="0.25">
      <c r="A1686">
        <f t="shared" si="476"/>
        <v>3183.2302890429783</v>
      </c>
      <c r="B1686">
        <f t="shared" si="493"/>
        <v>506.62683550103276</v>
      </c>
      <c r="C1686" t="str">
        <f t="shared" si="477"/>
        <v>-1.11815394868028-56.5909566074883i</v>
      </c>
      <c r="D1686" t="str">
        <f t="shared" si="478"/>
        <v>3.47812331353544-31.417051382193i</v>
      </c>
      <c r="E1686" t="str">
        <f t="shared" si="479"/>
        <v>162.45570330486+0.373317470333675i</v>
      </c>
      <c r="F1686" t="str">
        <f t="shared" si="480"/>
        <v>2.42492476766634-294.807575625599i</v>
      </c>
      <c r="G1686" t="str">
        <f t="shared" si="481"/>
        <v>0.999999935149092-0.000254658406608608i</v>
      </c>
      <c r="H1686" t="str">
        <f t="shared" si="482"/>
        <v>1087.79452164298+106.745479031287i</v>
      </c>
      <c r="I1686" t="str">
        <f t="shared" si="483"/>
        <v>96.2178203717521-903.949811491202i</v>
      </c>
      <c r="K1686" t="str">
        <f t="shared" si="484"/>
        <v>0.010926280178922-0.0014541855438707i</v>
      </c>
      <c r="L1686" t="str">
        <f t="shared" si="485"/>
        <v>0.00015-0.55699697615127i</v>
      </c>
      <c r="M1686" t="str">
        <f t="shared" si="486"/>
        <v>0.0004-0.0982935840266942i</v>
      </c>
      <c r="N1686">
        <f t="shared" si="487"/>
        <v>88.86806707549546</v>
      </c>
      <c r="O1686">
        <f t="shared" si="488"/>
        <v>35.056635857445585</v>
      </c>
      <c r="P1686" s="3">
        <f t="shared" si="489"/>
        <v>35.056635857445585</v>
      </c>
      <c r="Q1686" s="3">
        <f t="shared" si="490"/>
        <v>-91.13193292450454</v>
      </c>
      <c r="R1686">
        <f t="shared" si="491"/>
        <v>88.86806707549546</v>
      </c>
      <c r="S1686">
        <f t="shared" si="492"/>
        <v>0.50662683550103271</v>
      </c>
      <c r="T1686">
        <f t="shared" si="475"/>
        <v>35.056635857445585</v>
      </c>
    </row>
    <row r="1687" spans="1:20" x14ac:dyDescent="0.25">
      <c r="A1687">
        <f t="shared" si="476"/>
        <v>3195.3265641413414</v>
      </c>
      <c r="B1687">
        <f t="shared" si="493"/>
        <v>508.55201747593668</v>
      </c>
      <c r="C1687" t="str">
        <f t="shared" si="477"/>
        <v>-1.11795535549342-56.3753100818533i</v>
      </c>
      <c r="D1687" t="str">
        <f t="shared" si="478"/>
        <v>3.47812330069398-31.2981369035703i</v>
      </c>
      <c r="E1687" t="str">
        <f t="shared" si="479"/>
        <v>162.455601486893+0.374760989481478i</v>
      </c>
      <c r="F1687" t="str">
        <f t="shared" si="480"/>
        <v>2.42492476646891-293.691552428497i</v>
      </c>
      <c r="G1687" t="str">
        <f t="shared" si="481"/>
        <v>0.999999934655288-0.000255626108427492i</v>
      </c>
      <c r="H1687" t="str">
        <f t="shared" si="482"/>
        <v>1087.86451462937+107.152285391801i</v>
      </c>
      <c r="I1687" t="str">
        <f t="shared" si="483"/>
        <v>96.2192728899858-900.580263280217i</v>
      </c>
      <c r="K1687" t="str">
        <f t="shared" si="484"/>
        <v>0.0109247949903377-0.0014595077007419i</v>
      </c>
      <c r="L1687" t="str">
        <f t="shared" si="485"/>
        <v>0.00015-0.554888400230393i</v>
      </c>
      <c r="M1687" t="str">
        <f t="shared" si="486"/>
        <v>0.0004-0.0979214823935992i</v>
      </c>
      <c r="N1687">
        <f t="shared" si="487"/>
        <v>88.863940101280519</v>
      </c>
      <c r="O1687">
        <f t="shared" si="488"/>
        <v>35.023486409345971</v>
      </c>
      <c r="P1687" s="3">
        <f t="shared" si="489"/>
        <v>35.023486409345971</v>
      </c>
      <c r="Q1687" s="3">
        <f t="shared" si="490"/>
        <v>-91.136059898719481</v>
      </c>
      <c r="R1687">
        <f t="shared" si="491"/>
        <v>88.863940101280519</v>
      </c>
      <c r="S1687">
        <f t="shared" si="492"/>
        <v>0.5085520174759367</v>
      </c>
      <c r="T1687">
        <f t="shared" si="475"/>
        <v>35.023486409345971</v>
      </c>
    </row>
    <row r="1688" spans="1:20" x14ac:dyDescent="0.25">
      <c r="A1688">
        <f t="shared" si="476"/>
        <v>3207.4688050850787</v>
      </c>
      <c r="B1688">
        <f t="shared" si="493"/>
        <v>510.48451514234523</v>
      </c>
      <c r="C1688" t="str">
        <f t="shared" si="477"/>
        <v>-1.11775530715817-56.1604749446355i</v>
      </c>
      <c r="D1688" t="str">
        <f t="shared" si="478"/>
        <v>3.47812328775472-31.1796726591542i</v>
      </c>
      <c r="E1688" t="str">
        <f t="shared" si="479"/>
        <v>162.455498946396+0.376210271758792i</v>
      </c>
      <c r="F1688" t="str">
        <f t="shared" si="480"/>
        <v>2.42492476526235-292.579754082976i</v>
      </c>
      <c r="G1688" t="str">
        <f t="shared" si="481"/>
        <v>0.999999934157725-0.000256597487511843i</v>
      </c>
      <c r="H1688" t="str">
        <f t="shared" si="482"/>
        <v>1087.93504633425+107.560650910506i</v>
      </c>
      <c r="I1688" t="str">
        <f t="shared" si="483"/>
        <v>96.2207363961502-897.223674854292i</v>
      </c>
      <c r="K1688" t="str">
        <f t="shared" si="484"/>
        <v>0.0109232989122136-0.00146484780798872i</v>
      </c>
      <c r="L1688" t="str">
        <f t="shared" si="485"/>
        <v>0.00015-0.552787806565447i</v>
      </c>
      <c r="M1688" t="str">
        <f t="shared" si="486"/>
        <v>0.0004-0.0975507893939022i</v>
      </c>
      <c r="N1688">
        <f t="shared" si="487"/>
        <v>88.859799397934751</v>
      </c>
      <c r="O1688">
        <f t="shared" si="488"/>
        <v>34.990335445741103</v>
      </c>
      <c r="P1688" s="3">
        <f t="shared" si="489"/>
        <v>34.990335445741103</v>
      </c>
      <c r="Q1688" s="3">
        <f t="shared" si="490"/>
        <v>-91.140200602065249</v>
      </c>
      <c r="R1688">
        <f t="shared" si="491"/>
        <v>88.859799397934751</v>
      </c>
      <c r="S1688">
        <f t="shared" si="492"/>
        <v>0.51048451514234527</v>
      </c>
      <c r="T1688">
        <f t="shared" si="475"/>
        <v>34.990335445741103</v>
      </c>
    </row>
    <row r="1689" spans="1:20" x14ac:dyDescent="0.25">
      <c r="A1689">
        <f t="shared" si="476"/>
        <v>3219.6571865444021</v>
      </c>
      <c r="B1689">
        <f t="shared" si="493"/>
        <v>512.4243562998862</v>
      </c>
      <c r="C1689" t="str">
        <f t="shared" si="477"/>
        <v>-1.11755379344092-55.9464481098806i</v>
      </c>
      <c r="D1689" t="str">
        <f t="shared" si="478"/>
        <v>3.47812327471694-31.0616569447971i</v>
      </c>
      <c r="E1689" t="str">
        <f t="shared" si="479"/>
        <v>162.455395678648+0.377665342107363i</v>
      </c>
      <c r="F1689" t="str">
        <f t="shared" si="480"/>
        <v>2.42492476404661-291.472164595443i</v>
      </c>
      <c r="G1689" t="str">
        <f t="shared" si="481"/>
        <v>0.999999933656373-0.000257572557835253i</v>
      </c>
      <c r="H1689" t="str">
        <f t="shared" si="482"/>
        <v>1088.00612094823+107.970581661705i</v>
      </c>
      <c r="I1689" t="str">
        <f t="shared" si="483"/>
        <v>96.2222109727811-893.879997981257i</v>
      </c>
      <c r="K1689" t="str">
        <f t="shared" si="484"/>
        <v>0.0109217918678628-0.00147020590888309i</v>
      </c>
      <c r="L1689" t="str">
        <f t="shared" si="485"/>
        <v>0.00015-0.550695164938679i</v>
      </c>
      <c r="M1689" t="str">
        <f t="shared" si="486"/>
        <v>0.0004-0.097181499695061i</v>
      </c>
      <c r="N1689">
        <f t="shared" si="487"/>
        <v>88.855644934852137</v>
      </c>
      <c r="O1689">
        <f t="shared" si="488"/>
        <v>34.957182955840075</v>
      </c>
      <c r="P1689" s="3">
        <f t="shared" si="489"/>
        <v>34.957182955840075</v>
      </c>
      <c r="Q1689" s="3">
        <f t="shared" si="490"/>
        <v>-91.144355065147863</v>
      </c>
      <c r="R1689">
        <f t="shared" si="491"/>
        <v>88.855644934852137</v>
      </c>
      <c r="S1689">
        <f t="shared" si="492"/>
        <v>0.51242435629988625</v>
      </c>
      <c r="T1689">
        <f t="shared" si="475"/>
        <v>34.957182955840075</v>
      </c>
    </row>
    <row r="1690" spans="1:20" x14ac:dyDescent="0.25">
      <c r="A1690">
        <f t="shared" si="476"/>
        <v>3231.8918838532713</v>
      </c>
      <c r="B1690">
        <f t="shared" si="493"/>
        <v>514.37156885382581</v>
      </c>
      <c r="C1690" t="str">
        <f t="shared" si="477"/>
        <v>-1.11735080404329-55.7332265033093i</v>
      </c>
      <c r="D1690" t="str">
        <f t="shared" si="478"/>
        <v>3.4781232615799-30.9440880628031i</v>
      </c>
      <c r="E1690" t="str">
        <f t="shared" si="479"/>
        <v>162.455291678907+0.379126225595161i</v>
      </c>
      <c r="F1690" t="str">
        <f t="shared" si="480"/>
        <v>2.42492476282161-290.368768032852i</v>
      </c>
      <c r="G1690" t="str">
        <f t="shared" si="481"/>
        <v>0.999999933151204-0.000258551333424415i</v>
      </c>
      <c r="H1690" t="str">
        <f t="shared" si="482"/>
        <v>1088.07774269523+108.382083744451i</v>
      </c>
      <c r="I1690" t="str">
        <f t="shared" si="483"/>
        <v>96.2236967030323-890.549184615329i</v>
      </c>
      <c r="K1690" t="str">
        <f t="shared" si="484"/>
        <v>0.0109202737801055-0.00147558204659611i</v>
      </c>
      <c r="L1690" t="str">
        <f t="shared" si="485"/>
        <v>0.00015-0.548610445246742i</v>
      </c>
      <c r="M1690" t="str">
        <f t="shared" si="486"/>
        <v>0.0004-0.0968136079847185i</v>
      </c>
      <c r="N1690">
        <f t="shared" si="487"/>
        <v>88.851476681541598</v>
      </c>
      <c r="O1690">
        <f t="shared" si="488"/>
        <v>34.924028928780679</v>
      </c>
      <c r="P1690" s="3">
        <f t="shared" si="489"/>
        <v>34.924028928780679</v>
      </c>
      <c r="Q1690" s="3">
        <f t="shared" si="490"/>
        <v>-91.148523318458402</v>
      </c>
      <c r="R1690">
        <f t="shared" si="491"/>
        <v>88.851476681541598</v>
      </c>
      <c r="S1690">
        <f t="shared" si="492"/>
        <v>0.51437156885382584</v>
      </c>
      <c r="T1690">
        <f t="shared" si="475"/>
        <v>34.924028928780679</v>
      </c>
    </row>
    <row r="1691" spans="1:20" x14ac:dyDescent="0.25">
      <c r="A1691">
        <f t="shared" si="476"/>
        <v>3244.1730730119139</v>
      </c>
      <c r="B1691">
        <f t="shared" si="493"/>
        <v>516.32618081547037</v>
      </c>
      <c r="C1691" t="str">
        <f t="shared" si="477"/>
        <v>-1.1171463286006-55.5208070622765i</v>
      </c>
      <c r="D1691" t="str">
        <f t="shared" si="478"/>
        <v>3.47812324834279-30.8269643219044i</v>
      </c>
      <c r="E1691" t="str">
        <f t="shared" si="479"/>
        <v>162.455186942407+0.380592947418485i</v>
      </c>
      <c r="F1691" t="str">
        <f t="shared" si="480"/>
        <v>2.42492476158729-289.269548522474i</v>
      </c>
      <c r="G1691" t="str">
        <f t="shared" si="481"/>
        <v>0.999999932642187-0.000259533828359321i</v>
      </c>
      <c r="H1691" t="str">
        <f t="shared" si="482"/>
        <v>1088.14991583268+108.795163282643i</v>
      </c>
      <c r="I1691" t="str">
        <f t="shared" si="483"/>
        <v>96.225193670666-887.231186896368i</v>
      </c>
      <c r="K1691" t="str">
        <f t="shared" si="484"/>
        <v>0.0109187445712669-0.00148097626419483i</v>
      </c>
      <c r="L1691" t="str">
        <f t="shared" si="485"/>
        <v>0.00015-0.54653361750024i</v>
      </c>
      <c r="M1691" t="str">
        <f t="shared" si="486"/>
        <v>0.0004-0.0964471089706303i</v>
      </c>
      <c r="N1691">
        <f t="shared" si="487"/>
        <v>88.847294607631127</v>
      </c>
      <c r="O1691">
        <f t="shared" si="488"/>
        <v>34.890873353629452</v>
      </c>
      <c r="P1691" s="3">
        <f t="shared" si="489"/>
        <v>34.890873353629452</v>
      </c>
      <c r="Q1691" s="3">
        <f t="shared" si="490"/>
        <v>-91.152705392368873</v>
      </c>
      <c r="R1691">
        <f t="shared" si="491"/>
        <v>88.847294607631127</v>
      </c>
      <c r="S1691">
        <f t="shared" si="492"/>
        <v>0.51632618081547033</v>
      </c>
      <c r="T1691">
        <f t="shared" si="475"/>
        <v>34.890873353629452</v>
      </c>
    </row>
    <row r="1692" spans="1:20" x14ac:dyDescent="0.25">
      <c r="A1692">
        <f t="shared" si="476"/>
        <v>3256.5009306893589</v>
      </c>
      <c r="B1692">
        <f t="shared" si="493"/>
        <v>518.28822030256913</v>
      </c>
      <c r="C1692" t="str">
        <f t="shared" si="477"/>
        <v>-1.11694035668196-55.3091867357253i</v>
      </c>
      <c r="D1692" t="str">
        <f t="shared" si="478"/>
        <v>3.47812323500492-30.7102840372367i</v>
      </c>
      <c r="E1692" t="str">
        <f t="shared" si="479"/>
        <v>162.455081464356+0.382065532902058i</v>
      </c>
      <c r="F1692" t="str">
        <f t="shared" si="480"/>
        <v>2.42492476034356-288.174490251665i</v>
      </c>
      <c r="G1692" t="str">
        <f t="shared" si="481"/>
        <v>0.999999932129295-0.000260520056773468i</v>
      </c>
      <c r="H1692" t="str">
        <f t="shared" si="482"/>
        <v>1088.22264465187+109.20982642515i</v>
      </c>
      <c r="I1692" t="str">
        <f t="shared" si="483"/>
        <v>96.2267019600653-883.925957149244i</v>
      </c>
      <c r="K1692" t="str">
        <f t="shared" si="484"/>
        <v>0.0109172041631746-0.00148638860463926i</v>
      </c>
      <c r="L1692" t="str">
        <f t="shared" si="485"/>
        <v>0.00015-0.544464651823311i</v>
      </c>
      <c r="M1692" t="str">
        <f t="shared" si="486"/>
        <v>0.0004-0.0960819973805843i</v>
      </c>
      <c r="N1692">
        <f t="shared" si="487"/>
        <v>88.843098682870234</v>
      </c>
      <c r="O1692">
        <f t="shared" si="488"/>
        <v>34.857716219380933</v>
      </c>
      <c r="P1692" s="3">
        <f t="shared" si="489"/>
        <v>34.857716219380933</v>
      </c>
      <c r="Q1692" s="3">
        <f t="shared" si="490"/>
        <v>-91.156901317129766</v>
      </c>
      <c r="R1692">
        <f t="shared" si="491"/>
        <v>88.843098682870234</v>
      </c>
      <c r="S1692">
        <f t="shared" si="492"/>
        <v>0.51828822030256916</v>
      </c>
      <c r="T1692">
        <f t="shared" si="475"/>
        <v>34.857716219380933</v>
      </c>
    </row>
    <row r="1693" spans="1:20" x14ac:dyDescent="0.25">
      <c r="A1693">
        <f t="shared" si="476"/>
        <v>3268.8756342259785</v>
      </c>
      <c r="B1693">
        <f t="shared" si="493"/>
        <v>520.2577155397189</v>
      </c>
      <c r="C1693" t="str">
        <f t="shared" si="477"/>
        <v>-1.1167328777902-55.0983624841437i</v>
      </c>
      <c r="D1693" t="str">
        <f t="shared" si="478"/>
        <v>3.47812322156546-30.5940455303149i</v>
      </c>
      <c r="E1693" t="str">
        <f t="shared" si="479"/>
        <v>162.454975239937+0.383544007500266i</v>
      </c>
      <c r="F1693" t="str">
        <f t="shared" si="480"/>
        <v>2.42492475909037-287.083577467646i</v>
      </c>
      <c r="G1693" t="str">
        <f t="shared" si="481"/>
        <v>0.999999931612498-0.000261510032854059i</v>
      </c>
      <c r="H1693" t="str">
        <f t="shared" si="482"/>
        <v>1088.29593347817+109.626079345917i</v>
      </c>
      <c r="I1693" t="str">
        <f t="shared" si="483"/>
        <v>96.2282216562357-880.633447883133i</v>
      </c>
      <c r="K1693" t="str">
        <f t="shared" si="484"/>
        <v>0.0109156524771561-0.00149181911077923i</v>
      </c>
      <c r="L1693" t="str">
        <f t="shared" si="485"/>
        <v>0.00015-0.54240351845319i</v>
      </c>
      <c r="M1693" t="str">
        <f t="shared" si="486"/>
        <v>0.0004-0.0957182679623277i</v>
      </c>
      <c r="N1693">
        <f t="shared" si="487"/>
        <v>88.838888877132518</v>
      </c>
      <c r="O1693">
        <f t="shared" si="488"/>
        <v>34.82455751495732</v>
      </c>
      <c r="P1693" s="3">
        <f t="shared" si="489"/>
        <v>34.82455751495732</v>
      </c>
      <c r="Q1693" s="3">
        <f t="shared" si="490"/>
        <v>-91.161111122867482</v>
      </c>
      <c r="R1693">
        <f t="shared" si="491"/>
        <v>88.838888877132518</v>
      </c>
      <c r="S1693">
        <f t="shared" si="492"/>
        <v>0.52025771553971889</v>
      </c>
      <c r="T1693">
        <f t="shared" si="475"/>
        <v>34.82455751495732</v>
      </c>
    </row>
    <row r="1694" spans="1:20" x14ac:dyDescent="0.25">
      <c r="A1694">
        <f t="shared" si="476"/>
        <v>3281.2973616360377</v>
      </c>
      <c r="B1694">
        <f t="shared" si="493"/>
        <v>522.2346948587699</v>
      </c>
      <c r="C1694" t="str">
        <f t="shared" si="477"/>
        <v>-1.11652388136142-54.8883312795225i</v>
      </c>
      <c r="D1694" t="str">
        <f t="shared" si="478"/>
        <v>3.47812320802368-30.4782471290091i</v>
      </c>
      <c r="E1694" t="str">
        <f t="shared" si="479"/>
        <v>162.454868264311+0.385028396797457i</v>
      </c>
      <c r="F1694" t="str">
        <f t="shared" si="480"/>
        <v>2.42492475782763-285.996794477269i</v>
      </c>
      <c r="G1694" t="str">
        <f t="shared" si="481"/>
        <v>0.999999931091766-0.00026250377084221i</v>
      </c>
      <c r="H1694" t="str">
        <f t="shared" si="482"/>
        <v>1088.36978667136+110.043928244094i</v>
      </c>
      <c r="I1694" t="str">
        <f t="shared" si="483"/>
        <v>96.2297528448187-877.353611790857i</v>
      </c>
      <c r="K1694" t="str">
        <f t="shared" si="484"/>
        <v>0.0109140894340363-0.00149726782535123i</v>
      </c>
      <c r="L1694" t="str">
        <f t="shared" si="485"/>
        <v>0.00015-0.540350187739776i</v>
      </c>
      <c r="M1694" t="str">
        <f t="shared" si="486"/>
        <v>0.0004-0.09535591548349i</v>
      </c>
      <c r="N1694">
        <f t="shared" si="487"/>
        <v>88.83466516041878</v>
      </c>
      <c r="O1694">
        <f t="shared" si="488"/>
        <v>34.791397229208187</v>
      </c>
      <c r="P1694" s="3">
        <f t="shared" si="489"/>
        <v>34.791397229208187</v>
      </c>
      <c r="Q1694" s="3">
        <f t="shared" si="490"/>
        <v>-91.16533483958122</v>
      </c>
      <c r="R1694">
        <f t="shared" si="491"/>
        <v>88.83466516041878</v>
      </c>
      <c r="S1694">
        <f t="shared" si="492"/>
        <v>0.52223469485876994</v>
      </c>
      <c r="T1694">
        <f t="shared" si="475"/>
        <v>34.791397229208187</v>
      </c>
    </row>
    <row r="1695" spans="1:20" x14ac:dyDescent="0.25">
      <c r="A1695">
        <f t="shared" si="476"/>
        <v>3293.7662916102545</v>
      </c>
      <c r="B1695">
        <f t="shared" si="493"/>
        <v>524.21918669923321</v>
      </c>
      <c r="C1695" t="str">
        <f t="shared" si="477"/>
        <v>-1.11631335676406-54.6790901053119i</v>
      </c>
      <c r="D1695" t="str">
        <f t="shared" si="478"/>
        <v>3.47812319437881-30.3628871675205i</v>
      </c>
      <c r="E1695" t="str">
        <f t="shared" si="479"/>
        <v>162.45476053261+0.386518726509507i</v>
      </c>
      <c r="F1695" t="str">
        <f t="shared" si="480"/>
        <v>2.42492475655528-284.914125646798i</v>
      </c>
      <c r="G1695" t="str">
        <f t="shared" si="481"/>
        <v>0.999999930567068-0.000263501285033152i</v>
      </c>
      <c r="H1695" t="str">
        <f t="shared" si="482"/>
        <v>1088.44420862586+110.463379344122i</v>
      </c>
      <c r="I1695" t="str">
        <f t="shared" si="483"/>
        <v>96.2312956120758-874.086401748188i</v>
      </c>
      <c r="K1695" t="str">
        <f t="shared" si="484"/>
        <v>0.0109125149541355-0.00150273479097516i</v>
      </c>
      <c r="L1695" t="str">
        <f t="shared" si="485"/>
        <v>0.00015-0.538304630145227i</v>
      </c>
      <c r="M1695" t="str">
        <f t="shared" si="486"/>
        <v>0.0004-0.0949949347315102i</v>
      </c>
      <c r="N1695">
        <f t="shared" si="487"/>
        <v>88.830427502860573</v>
      </c>
      <c r="O1695">
        <f t="shared" si="488"/>
        <v>34.758235350910127</v>
      </c>
      <c r="P1695" s="3">
        <f t="shared" si="489"/>
        <v>34.758235350910127</v>
      </c>
      <c r="Q1695" s="3">
        <f t="shared" si="490"/>
        <v>-91.169572497139427</v>
      </c>
      <c r="R1695">
        <f t="shared" si="491"/>
        <v>88.830427502860573</v>
      </c>
      <c r="S1695">
        <f t="shared" si="492"/>
        <v>0.52421918669923318</v>
      </c>
      <c r="T1695">
        <f t="shared" si="475"/>
        <v>34.758235350910127</v>
      </c>
    </row>
    <row r="1696" spans="1:20" x14ac:dyDescent="0.25">
      <c r="A1696">
        <f t="shared" si="476"/>
        <v>3306.2826035183734</v>
      </c>
      <c r="B1696">
        <f t="shared" si="493"/>
        <v>526.21121960869027</v>
      </c>
      <c r="C1696" t="str">
        <f t="shared" si="477"/>
        <v>-1.11610129329971-54.4706359563767i</v>
      </c>
      <c r="D1696" t="str">
        <f t="shared" si="478"/>
        <v>3.47812318063002-30.2479639863571i</v>
      </c>
      <c r="E1696" t="str">
        <f t="shared" si="479"/>
        <v>162.454652039945+0.388015022484162i</v>
      </c>
      <c r="F1696" t="str">
        <f t="shared" si="480"/>
        <v>2.42492475527324-283.835555401677i</v>
      </c>
      <c r="G1696" t="str">
        <f t="shared" si="481"/>
        <v>0.999999930038375-0.000264502589776438i</v>
      </c>
      <c r="H1696" t="str">
        <f t="shared" si="482"/>
        <v>1088.51920377108+110.884438895882i</v>
      </c>
      <c r="I1696" t="str">
        <f t="shared" si="483"/>
        <v>96.2328500449184-870.83177081321i</v>
      </c>
      <c r="K1696" t="str">
        <f t="shared" si="484"/>
        <v>0.0109109289572661-0.00150822005015119i</v>
      </c>
      <c r="L1696" t="str">
        <f t="shared" si="485"/>
        <v>0.00015-0.536266816243501i</v>
      </c>
      <c r="M1696" t="str">
        <f t="shared" si="486"/>
        <v>0.0004-0.0946353205135592i</v>
      </c>
      <c r="N1696">
        <f t="shared" si="487"/>
        <v>88.82617587472204</v>
      </c>
      <c r="O1696">
        <f t="shared" si="488"/>
        <v>34.725071868766015</v>
      </c>
      <c r="P1696" s="3">
        <f t="shared" si="489"/>
        <v>34.725071868766015</v>
      </c>
      <c r="Q1696" s="3">
        <f t="shared" si="490"/>
        <v>-91.17382412527796</v>
      </c>
      <c r="R1696">
        <f t="shared" si="491"/>
        <v>88.82617587472204</v>
      </c>
      <c r="S1696">
        <f t="shared" si="492"/>
        <v>0.52621121960869022</v>
      </c>
      <c r="T1696">
        <f t="shared" si="475"/>
        <v>34.725071868766015</v>
      </c>
    </row>
    <row r="1697" spans="1:20" x14ac:dyDescent="0.25">
      <c r="A1697">
        <f t="shared" si="476"/>
        <v>3318.8464774117433</v>
      </c>
      <c r="B1697">
        <f t="shared" si="493"/>
        <v>528.21082224320332</v>
      </c>
      <c r="C1697" t="str">
        <f t="shared" si="477"/>
        <v>-1.11588768020177-54.2629658389577i</v>
      </c>
      <c r="D1697" t="str">
        <f t="shared" si="478"/>
        <v>3.47812316677654-30.1334759323104i</v>
      </c>
      <c r="E1697" t="str">
        <f t="shared" si="479"/>
        <v>162.454542781403+0.389517310701744i</v>
      </c>
      <c r="F1697" t="str">
        <f t="shared" si="480"/>
        <v>2.42492475398144-282.76106822631i</v>
      </c>
      <c r="G1697" t="str">
        <f t="shared" si="481"/>
        <v>0.999999929505657-0.000265507699476147i</v>
      </c>
      <c r="H1697" t="str">
        <f t="shared" si="482"/>
        <v>1088.59477657168+111.307113174782i</v>
      </c>
      <c r="I1697" t="str">
        <f t="shared" si="483"/>
        <v>96.2344162308898-867.589672225634i</v>
      </c>
      <c r="K1697" t="str">
        <f t="shared" si="484"/>
        <v>0.010909331362731-0.00151372364525638i</v>
      </c>
      <c r="L1697" t="str">
        <f t="shared" si="485"/>
        <v>0.00015-0.534236716719966i</v>
      </c>
      <c r="M1697" t="str">
        <f t="shared" si="486"/>
        <v>0.0004-0.0942770676564647i</v>
      </c>
      <c r="N1697">
        <f t="shared" si="487"/>
        <v>88.821910246404002</v>
      </c>
      <c r="O1697">
        <f t="shared" si="488"/>
        <v>34.691906771405264</v>
      </c>
      <c r="P1697" s="3">
        <f t="shared" si="489"/>
        <v>34.691906771405264</v>
      </c>
      <c r="Q1697" s="3">
        <f t="shared" si="490"/>
        <v>-91.178089753595998</v>
      </c>
      <c r="R1697">
        <f t="shared" si="491"/>
        <v>88.821910246404002</v>
      </c>
      <c r="S1697">
        <f t="shared" si="492"/>
        <v>0.52821082224320337</v>
      </c>
      <c r="T1697">
        <f t="shared" si="475"/>
        <v>34.691906771405264</v>
      </c>
    </row>
    <row r="1698" spans="1:20" x14ac:dyDescent="0.25">
      <c r="A1698">
        <f t="shared" si="476"/>
        <v>3331.4580940259079</v>
      </c>
      <c r="B1698">
        <f t="shared" si="493"/>
        <v>530.21802336772748</v>
      </c>
      <c r="C1698" t="str">
        <f t="shared" si="477"/>
        <v>-1.11567250663584-54.0560767706262i</v>
      </c>
      <c r="D1698" t="str">
        <f t="shared" si="478"/>
        <v>3.47812315281758-30.0194213584314i</v>
      </c>
      <c r="E1698" t="str">
        <f t="shared" si="479"/>
        <v>162.454432752045+0.391025617276216i</v>
      </c>
      <c r="F1698" t="str">
        <f t="shared" si="480"/>
        <v>2.42492475267979-281.690648663839i</v>
      </c>
      <c r="G1698" t="str">
        <f t="shared" si="481"/>
        <v>0.999999928968882-0.000266516628591097i</v>
      </c>
      <c r="H1698" t="str">
        <f t="shared" si="482"/>
        <v>1088.67093152784+111.731408481892i</v>
      </c>
      <c r="I1698" t="str">
        <f t="shared" si="483"/>
        <v>96.2359942581858-864.360059406125i</v>
      </c>
      <c r="K1698" t="str">
        <f t="shared" si="484"/>
        <v>0.0109077220893208-0.00151924561854149i</v>
      </c>
      <c r="L1698" t="str">
        <f t="shared" si="485"/>
        <v>0.00015-0.532214302370956i</v>
      </c>
      <c r="M1698" t="str">
        <f t="shared" si="486"/>
        <v>0.0004-0.0939201710066392i</v>
      </c>
      <c r="N1698">
        <f t="shared" si="487"/>
        <v>88.817630588446292</v>
      </c>
      <c r="O1698">
        <f t="shared" si="488"/>
        <v>34.65874004738302</v>
      </c>
      <c r="P1698" s="3">
        <f t="shared" si="489"/>
        <v>34.65874004738302</v>
      </c>
      <c r="Q1698" s="3">
        <f t="shared" si="490"/>
        <v>-91.182369411553708</v>
      </c>
      <c r="R1698">
        <f t="shared" si="491"/>
        <v>88.817630588446292</v>
      </c>
      <c r="S1698">
        <f t="shared" si="492"/>
        <v>0.5302180233677275</v>
      </c>
      <c r="T1698">
        <f t="shared" si="475"/>
        <v>34.65874004738302</v>
      </c>
    </row>
    <row r="1699" spans="1:20" x14ac:dyDescent="0.25">
      <c r="A1699">
        <f t="shared" si="476"/>
        <v>3344.1176347832065</v>
      </c>
      <c r="B1699">
        <f t="shared" si="493"/>
        <v>532.23285185652492</v>
      </c>
      <c r="C1699" t="str">
        <f t="shared" si="477"/>
        <v>-1.11545576169865-53.8499657802409i</v>
      </c>
      <c r="D1699" t="str">
        <f t="shared" si="478"/>
        <v>3.47812313875231-29.9057986240068i</v>
      </c>
      <c r="E1699" t="str">
        <f t="shared" si="479"/>
        <v>162.454321946905+0.392539968456694i</v>
      </c>
      <c r="F1699" t="str">
        <f t="shared" si="480"/>
        <v>2.42492475136824-280.62428131592i</v>
      </c>
      <c r="G1699" t="str">
        <f t="shared" si="481"/>
        <v>0.999999928428019-0.000267529391635047i</v>
      </c>
      <c r="H1699" t="str">
        <f t="shared" si="482"/>
        <v>1088.74767317558+112.157331144049i</v>
      </c>
      <c r="I1699" t="str">
        <f t="shared" si="483"/>
        <v>96.2375842156485-861.142885955654i</v>
      </c>
      <c r="K1699" t="str">
        <f t="shared" si="484"/>
        <v>0.0109061010553113-0.00152478601212751i</v>
      </c>
      <c r="L1699" t="str">
        <f t="shared" si="485"/>
        <v>0.00015-0.530199544103362i</v>
      </c>
      <c r="M1699" t="str">
        <f t="shared" si="486"/>
        <v>0.0004-0.0935646254300054i</v>
      </c>
      <c r="N1699">
        <f t="shared" si="487"/>
        <v>88.813336871531618</v>
      </c>
      <c r="O1699">
        <f t="shared" si="488"/>
        <v>34.625571685179594</v>
      </c>
      <c r="P1699" s="3">
        <f t="shared" si="489"/>
        <v>34.625571685179594</v>
      </c>
      <c r="Q1699" s="3">
        <f t="shared" si="490"/>
        <v>-91.186663128468382</v>
      </c>
      <c r="R1699">
        <f t="shared" si="491"/>
        <v>88.813336871531618</v>
      </c>
      <c r="S1699">
        <f t="shared" si="492"/>
        <v>0.53223285185652491</v>
      </c>
      <c r="T1699">
        <f t="shared" si="475"/>
        <v>34.625571685179594</v>
      </c>
    </row>
    <row r="1700" spans="1:20" x14ac:dyDescent="0.25">
      <c r="A1700">
        <f t="shared" si="476"/>
        <v>3356.8252817953826</v>
      </c>
      <c r="B1700">
        <f t="shared" si="493"/>
        <v>534.25533669357969</v>
      </c>
      <c r="C1700" t="str">
        <f t="shared" si="477"/>
        <v>-1.11523743441892-53.644629907908i</v>
      </c>
      <c r="D1700" t="str">
        <f t="shared" si="478"/>
        <v>3.47812312457996-29.7926060945354i</v>
      </c>
      <c r="E1700" t="str">
        <f t="shared" si="479"/>
        <v>162.454210360998+0.394060390626602i</v>
      </c>
      <c r="F1700" t="str">
        <f t="shared" si="480"/>
        <v>2.42492475004671-279.5619508425i</v>
      </c>
      <c r="G1700" t="str">
        <f t="shared" si="481"/>
        <v>0.999999927883039-0.000268546003176908i</v>
      </c>
      <c r="H1700" t="str">
        <f t="shared" si="482"/>
        <v>1088.82500608707+112.584887513993i</v>
      </c>
      <c r="I1700" t="str">
        <f t="shared" si="483"/>
        <v>96.2391861927856-857.938105654841i</v>
      </c>
      <c r="K1700" t="str">
        <f t="shared" si="484"/>
        <v>0.0109044681784609-0.0015303448680024i</v>
      </c>
      <c r="L1700" t="str">
        <f t="shared" si="485"/>
        <v>0.00015-0.528192412934211i</v>
      </c>
      <c r="M1700" t="str">
        <f t="shared" si="486"/>
        <v>0.0004-0.0932104258119202i</v>
      </c>
      <c r="N1700">
        <f t="shared" si="487"/>
        <v>88.809029066487398</v>
      </c>
      <c r="O1700">
        <f t="shared" si="488"/>
        <v>34.592401673200499</v>
      </c>
      <c r="P1700" s="3">
        <f t="shared" si="489"/>
        <v>34.592401673200499</v>
      </c>
      <c r="Q1700" s="3">
        <f t="shared" si="490"/>
        <v>-91.190970933512602</v>
      </c>
      <c r="R1700">
        <f t="shared" si="491"/>
        <v>88.809029066487398</v>
      </c>
      <c r="S1700">
        <f t="shared" si="492"/>
        <v>0.53425533669357972</v>
      </c>
      <c r="T1700">
        <f t="shared" si="475"/>
        <v>34.592401673200499</v>
      </c>
    </row>
    <row r="1701" spans="1:20" x14ac:dyDescent="0.25">
      <c r="A1701">
        <f t="shared" si="476"/>
        <v>3369.5812178662054</v>
      </c>
      <c r="B1701">
        <f t="shared" si="493"/>
        <v>536.28550697301534</v>
      </c>
      <c r="C1701" t="str">
        <f t="shared" si="477"/>
        <v>-1.11501751375535-53.4400662049376i</v>
      </c>
      <c r="D1701" t="str">
        <f t="shared" si="478"/>
        <v>3.47812311029969-29.6798421417044i</v>
      </c>
      <c r="E1701" t="str">
        <f t="shared" si="479"/>
        <v>162.454097989307+0.395586910306485i</v>
      </c>
      <c r="F1701" t="str">
        <f t="shared" si="480"/>
        <v>2.4249247487151-278.503641961598i</v>
      </c>
      <c r="G1701" t="str">
        <f t="shared" si="481"/>
        <v>0.999999927333909-0.000269566477840952i</v>
      </c>
      <c r="H1701" t="str">
        <f t="shared" si="482"/>
        <v>1088.90293487088+113.014083970453i</v>
      </c>
      <c r="I1701" t="str">
        <f t="shared" si="483"/>
        <v>96.2408002797496-854.745672463269i</v>
      </c>
      <c r="K1701" t="str">
        <f t="shared" si="484"/>
        <v>0.0109028233760089-0.00153592222801754i</v>
      </c>
      <c r="L1701" t="str">
        <f t="shared" si="485"/>
        <v>0.00015-0.526192879990249i</v>
      </c>
      <c r="M1701" t="str">
        <f t="shared" si="486"/>
        <v>0.0004-0.0928575670571028i</v>
      </c>
      <c r="N1701">
        <f t="shared" si="487"/>
        <v>88.804707144290902</v>
      </c>
      <c r="O1701">
        <f t="shared" si="488"/>
        <v>34.559229999775781</v>
      </c>
      <c r="P1701" s="3">
        <f t="shared" si="489"/>
        <v>34.559229999775781</v>
      </c>
      <c r="Q1701" s="3">
        <f t="shared" si="490"/>
        <v>-91.195292855709098</v>
      </c>
      <c r="R1701">
        <f t="shared" si="491"/>
        <v>88.804707144290902</v>
      </c>
      <c r="S1701">
        <f t="shared" si="492"/>
        <v>0.53628550697301536</v>
      </c>
      <c r="T1701">
        <f t="shared" si="475"/>
        <v>34.559229999775781</v>
      </c>
    </row>
    <row r="1702" spans="1:20" x14ac:dyDescent="0.25">
      <c r="A1702">
        <f t="shared" si="476"/>
        <v>3382.3856264940969</v>
      </c>
      <c r="B1702">
        <f t="shared" si="493"/>
        <v>538.32339189951279</v>
      </c>
      <c r="C1702" t="str">
        <f t="shared" si="477"/>
        <v>-1.11479598859793-53.2362717338037i</v>
      </c>
      <c r="D1702" t="str">
        <f t="shared" si="478"/>
        <v>3.47812309591069-29.5675051433669i</v>
      </c>
      <c r="E1702" t="str">
        <f t="shared" si="479"/>
        <v>162.453984826799+0.397119554153699i</v>
      </c>
      <c r="F1702" t="str">
        <f t="shared" si="480"/>
        <v>2.42492474737337-277.449339449087i</v>
      </c>
      <c r="G1702" t="str">
        <f t="shared" si="481"/>
        <v>0.999999926780597-0.000270590830307028i</v>
      </c>
      <c r="H1702" t="str">
        <f t="shared" si="482"/>
        <v>1088.98146417234+113.444926918297i</v>
      </c>
      <c r="I1702" t="str">
        <f t="shared" si="483"/>
        <v>96.2424265673678-851.565540518875i</v>
      </c>
      <c r="K1702" t="str">
        <f t="shared" si="484"/>
        <v>0.010901166564672-0.00154151813388435i</v>
      </c>
      <c r="L1702" t="str">
        <f t="shared" si="485"/>
        <v>0.00015-0.524200916507521i</v>
      </c>
      <c r="M1702" t="str">
        <f t="shared" si="486"/>
        <v>0.0004-0.0925060440895628i</v>
      </c>
      <c r="N1702">
        <f t="shared" si="487"/>
        <v>88.800371076070462</v>
      </c>
      <c r="O1702">
        <f t="shared" si="488"/>
        <v>34.526056653159927</v>
      </c>
      <c r="P1702" s="3">
        <f t="shared" si="489"/>
        <v>34.526056653159927</v>
      </c>
      <c r="Q1702" s="3">
        <f t="shared" si="490"/>
        <v>-91.199628923929538</v>
      </c>
      <c r="R1702">
        <f t="shared" si="491"/>
        <v>88.800371076070462</v>
      </c>
      <c r="S1702">
        <f t="shared" si="492"/>
        <v>0.53832339189951284</v>
      </c>
      <c r="T1702">
        <f t="shared" si="475"/>
        <v>34.526056653159927</v>
      </c>
    </row>
    <row r="1703" spans="1:20" x14ac:dyDescent="0.25">
      <c r="A1703">
        <f t="shared" si="476"/>
        <v>3395.2386918747748</v>
      </c>
      <c r="B1703">
        <f t="shared" si="493"/>
        <v>540.36902078873095</v>
      </c>
      <c r="C1703" t="str">
        <f t="shared" si="477"/>
        <v>-1.1145728477671-53.0332435680994i</v>
      </c>
      <c r="D1703" t="str">
        <f t="shared" si="478"/>
        <v>3.47812308141214-29.4555934835172i</v>
      </c>
      <c r="E1703" t="str">
        <f t="shared" si="479"/>
        <v>162.453870868411+0.398658348963166i</v>
      </c>
      <c r="F1703" t="str">
        <f t="shared" si="480"/>
        <v>2.42492474602142-276.39902813847i</v>
      </c>
      <c r="G1703" t="str">
        <f t="shared" si="481"/>
        <v>0.999999926223072-0.00027161907531076i</v>
      </c>
      <c r="H1703" t="str">
        <f t="shared" si="482"/>
        <v>1089.06059867384+113.877422788646i</v>
      </c>
      <c r="I1703" t="str">
        <f t="shared" si="483"/>
        <v>96.2440651471412-848.397664137285i</v>
      </c>
      <c r="K1703" t="str">
        <f t="shared" si="484"/>
        <v>0.0108994976606426-0.00154713262717084i</v>
      </c>
      <c r="L1703" t="str">
        <f t="shared" si="485"/>
        <v>0.00015-0.522216493830964i</v>
      </c>
      <c r="M1703" t="str">
        <f t="shared" si="486"/>
        <v>0.0004-0.0921558518525228i</v>
      </c>
      <c r="N1703">
        <f t="shared" si="487"/>
        <v>88.796020833109537</v>
      </c>
      <c r="O1703">
        <f t="shared" si="488"/>
        <v>34.492881621531012</v>
      </c>
      <c r="P1703" s="3">
        <f t="shared" si="489"/>
        <v>34.492881621531012</v>
      </c>
      <c r="Q1703" s="3">
        <f t="shared" si="490"/>
        <v>-91.203979166890463</v>
      </c>
      <c r="R1703">
        <f t="shared" si="491"/>
        <v>88.796020833109537</v>
      </c>
      <c r="S1703">
        <f t="shared" si="492"/>
        <v>0.54036902078873095</v>
      </c>
      <c r="T1703">
        <f t="shared" si="475"/>
        <v>34.492881621531012</v>
      </c>
    </row>
    <row r="1704" spans="1:20" x14ac:dyDescent="0.25">
      <c r="A1704">
        <f t="shared" si="476"/>
        <v>3408.140598903899</v>
      </c>
      <c r="B1704">
        <f t="shared" si="493"/>
        <v>542.42242306772812</v>
      </c>
      <c r="C1704" t="str">
        <f t="shared" si="477"/>
        <v>-1.11434808001236-52.8309787924981i</v>
      </c>
      <c r="D1704" t="str">
        <f t="shared" si="478"/>
        <v>3.47812306680316-29.3441055522685i</v>
      </c>
      <c r="E1704" t="str">
        <f t="shared" si="479"/>
        <v>162.453756109054+0.400203321669646i</v>
      </c>
      <c r="F1704" t="str">
        <f t="shared" si="480"/>
        <v>2.42492474465916-275.352692920667i</v>
      </c>
      <c r="G1704" t="str">
        <f t="shared" si="481"/>
        <v>0.999999925661303-0.000272651227643773i</v>
      </c>
      <c r="H1704" t="str">
        <f t="shared" si="482"/>
        <v>1089.14034309505+114.311578038969i</v>
      </c>
      <c r="I1704" t="str">
        <f t="shared" si="483"/>
        <v>96.2457161112301-845.24199781111i</v>
      </c>
      <c r="K1704" t="str">
        <f t="shared" si="484"/>
        <v>0.0108978165795864-0.00155276574929788i</v>
      </c>
      <c r="L1704" t="str">
        <f t="shared" si="485"/>
        <v>0.00015-0.52023958341399i</v>
      </c>
      <c r="M1704" t="str">
        <f t="shared" si="486"/>
        <v>0.0004-0.0918069853083509i</v>
      </c>
      <c r="N1704">
        <f t="shared" si="487"/>
        <v>88.791656386850889</v>
      </c>
      <c r="O1704">
        <f t="shared" si="488"/>
        <v>34.459704892990707</v>
      </c>
      <c r="P1704" s="3">
        <f t="shared" si="489"/>
        <v>34.459704892990707</v>
      </c>
      <c r="Q1704" s="3">
        <f t="shared" si="490"/>
        <v>-91.208343613149111</v>
      </c>
      <c r="R1704">
        <f t="shared" si="491"/>
        <v>88.791656386850889</v>
      </c>
      <c r="S1704">
        <f t="shared" si="492"/>
        <v>0.54242242306772814</v>
      </c>
      <c r="T1704">
        <f t="shared" si="475"/>
        <v>34.459704892990707</v>
      </c>
    </row>
    <row r="1705" spans="1:20" x14ac:dyDescent="0.25">
      <c r="A1705">
        <f t="shared" si="476"/>
        <v>3421.0915331797337</v>
      </c>
      <c r="B1705">
        <f t="shared" si="493"/>
        <v>544.48362827538551</v>
      </c>
      <c r="C1705" t="str">
        <f t="shared" si="477"/>
        <v>-1.11412167401376-52.6294745027113i</v>
      </c>
      <c r="D1705" t="str">
        <f t="shared" si="478"/>
        <v>3.47812305208298-29.2330397458296i</v>
      </c>
      <c r="E1705" t="str">
        <f t="shared" si="479"/>
        <v>162.45364054362+0.401754499346719i</v>
      </c>
      <c r="F1705" t="str">
        <f t="shared" si="480"/>
        <v>2.42492474328654-274.310318743794i</v>
      </c>
      <c r="G1705" t="str">
        <f t="shared" si="481"/>
        <v>0.999999925095255-0.0002736873021539i</v>
      </c>
      <c r="H1705" t="str">
        <f t="shared" si="482"/>
        <v>1089.22070219336+114.747399153244i</v>
      </c>
      <c r="I1705" t="str">
        <f t="shared" si="483"/>
        <v>96.2473795524906-842.098496209389i</v>
      </c>
      <c r="K1705" t="str">
        <f t="shared" si="484"/>
        <v>0.0108961232366393-0.00155841754153584i</v>
      </c>
      <c r="L1705" t="str">
        <f t="shared" si="485"/>
        <v>0.00015-0.518270156818081i</v>
      </c>
      <c r="M1705" t="str">
        <f t="shared" si="486"/>
        <v>0.0004-0.0914594394384852i</v>
      </c>
      <c r="N1705">
        <f t="shared" si="487"/>
        <v>88.787277708898202</v>
      </c>
      <c r="O1705">
        <f t="shared" si="488"/>
        <v>34.426526455563803</v>
      </c>
      <c r="P1705" s="3">
        <f t="shared" si="489"/>
        <v>34.426526455563803</v>
      </c>
      <c r="Q1705" s="3">
        <f t="shared" si="490"/>
        <v>-91.212722291101798</v>
      </c>
      <c r="R1705">
        <f t="shared" si="491"/>
        <v>88.787277708898202</v>
      </c>
      <c r="S1705">
        <f t="shared" si="492"/>
        <v>0.54448362827538554</v>
      </c>
      <c r="T1705">
        <f t="shared" si="475"/>
        <v>34.426526455563803</v>
      </c>
    </row>
    <row r="1706" spans="1:20" x14ac:dyDescent="0.25">
      <c r="A1706">
        <f t="shared" si="476"/>
        <v>3434.091681005817</v>
      </c>
      <c r="B1706">
        <f t="shared" si="493"/>
        <v>546.55266606283203</v>
      </c>
      <c r="C1706" t="str">
        <f t="shared" si="477"/>
        <v>-1.11389361838033-52.4287278054463i</v>
      </c>
      <c r="D1706" t="str">
        <f t="shared" si="478"/>
        <v>3.47812303725069-29.1223944664814i</v>
      </c>
      <c r="E1706" t="str">
        <f t="shared" si="479"/>
        <v>162.453524166971+0.403311909209154i</v>
      </c>
      <c r="F1706" t="str">
        <f t="shared" si="480"/>
        <v>2.42492474190346-273.271890612948i</v>
      </c>
      <c r="G1706" t="str">
        <f t="shared" si="481"/>
        <v>0.999999924524897-0.000274727313745391i</v>
      </c>
      <c r="H1706" t="str">
        <f t="shared" si="482"/>
        <v>1089.30168076412+115.184892642046i</v>
      </c>
      <c r="I1706" t="str">
        <f t="shared" si="483"/>
        <v>96.2490555644522-838.967114176892i</v>
      </c>
      <c r="K1706" t="str">
        <f t="shared" si="484"/>
        <v>0.0108944175464057-0.00156408804500085i</v>
      </c>
      <c r="L1706" t="str">
        <f t="shared" si="485"/>
        <v>0.00015-0.516308185712374i</v>
      </c>
      <c r="M1706" t="str">
        <f t="shared" si="486"/>
        <v>0.0004-0.0911132092433601i</v>
      </c>
      <c r="N1706">
        <f t="shared" si="487"/>
        <v>88.782884771020534</v>
      </c>
      <c r="O1706">
        <f t="shared" si="488"/>
        <v>34.39334629719761</v>
      </c>
      <c r="P1706" s="3">
        <f t="shared" si="489"/>
        <v>34.39334629719761</v>
      </c>
      <c r="Q1706" s="3">
        <f t="shared" si="490"/>
        <v>-91.217115228979466</v>
      </c>
      <c r="R1706">
        <f t="shared" si="491"/>
        <v>88.782884771020534</v>
      </c>
      <c r="S1706">
        <f t="shared" si="492"/>
        <v>0.54655266606283204</v>
      </c>
      <c r="T1706">
        <f t="shared" si="475"/>
        <v>34.39334629719761</v>
      </c>
    </row>
    <row r="1707" spans="1:20" x14ac:dyDescent="0.25">
      <c r="A1707">
        <f t="shared" si="476"/>
        <v>3447.1412293936392</v>
      </c>
      <c r="B1707">
        <f t="shared" si="493"/>
        <v>548.6295661938708</v>
      </c>
      <c r="C1707" t="str">
        <f t="shared" si="477"/>
        <v>-1.11366390165027-52.2287358183671i</v>
      </c>
      <c r="D1707" t="str">
        <f t="shared" si="478"/>
        <v>3.47812302230544-29.0121681225547i</v>
      </c>
      <c r="E1707" t="str">
        <f t="shared" si="479"/>
        <v>162.453406973948+0.404875578612988i</v>
      </c>
      <c r="F1707" t="str">
        <f t="shared" si="480"/>
        <v>2.42492474050986-272.237393589993i</v>
      </c>
      <c r="G1707" t="str">
        <f t="shared" si="481"/>
        <v>0.999999923950197-0.000275771277379138i</v>
      </c>
      <c r="H1707" t="str">
        <f t="shared" si="482"/>
        <v>1089.38328364095+115.624065042687i</v>
      </c>
      <c r="I1707" t="str">
        <f t="shared" si="483"/>
        <v>96.250744241338-835.847806733484i</v>
      </c>
      <c r="K1707" t="str">
        <f t="shared" si="484"/>
        <v>0.0108926994229556-0.00156977730065115i</v>
      </c>
      <c r="L1707" t="str">
        <f t="shared" si="485"/>
        <v>0.00015-0.514353641873256i</v>
      </c>
      <c r="M1707" t="str">
        <f t="shared" si="486"/>
        <v>0.0004-0.090768289742339i</v>
      </c>
      <c r="N1707">
        <f t="shared" si="487"/>
        <v>88.778477545155368</v>
      </c>
      <c r="O1707">
        <f t="shared" si="488"/>
        <v>34.360164405761886</v>
      </c>
      <c r="P1707" s="3">
        <f t="shared" si="489"/>
        <v>34.360164405761886</v>
      </c>
      <c r="Q1707" s="3">
        <f t="shared" si="490"/>
        <v>-91.221522454844632</v>
      </c>
      <c r="R1707">
        <f t="shared" si="491"/>
        <v>88.778477545155368</v>
      </c>
      <c r="S1707">
        <f t="shared" si="492"/>
        <v>0.54862956619387082</v>
      </c>
      <c r="T1707">
        <f t="shared" si="475"/>
        <v>34.360164405761886</v>
      </c>
    </row>
    <row r="1708" spans="1:20" x14ac:dyDescent="0.25">
      <c r="A1708">
        <f t="shared" si="476"/>
        <v>3460.2403660653354</v>
      </c>
      <c r="B1708">
        <f t="shared" si="493"/>
        <v>550.71435854540755</v>
      </c>
      <c r="C1708" t="str">
        <f t="shared" si="477"/>
        <v>-1.1134325122902-52.0294956700528i</v>
      </c>
      <c r="D1708" t="str">
        <f t="shared" si="478"/>
        <v>3.47812300724643-28.9023591284062i</v>
      </c>
      <c r="E1708" t="str">
        <f t="shared" si="479"/>
        <v>162.453288959367+0.406445535056781i</v>
      </c>
      <c r="F1708" t="str">
        <f t="shared" si="480"/>
        <v>2.42492473910564-271.206812793342i</v>
      </c>
      <c r="G1708" t="str">
        <f t="shared" si="481"/>
        <v>0.99999992337112-0.00027681920807288i</v>
      </c>
      <c r="H1708" t="str">
        <f t="shared" si="482"/>
        <v>1089.46551569607+116.064922919332i</v>
      </c>
      <c r="I1708" t="str">
        <f t="shared" si="483"/>
        <v>96.2524456780622-832.740529073481i</v>
      </c>
      <c r="K1708" t="str">
        <f t="shared" si="484"/>
        <v>0.0108909687798226-0.00157548534928344i</v>
      </c>
      <c r="L1708" t="str">
        <f t="shared" si="485"/>
        <v>0.00015-0.512406497183957i</v>
      </c>
      <c r="M1708" t="str">
        <f t="shared" si="486"/>
        <v>0.0004-0.0904246759736395i</v>
      </c>
      <c r="N1708">
        <f t="shared" si="487"/>
        <v>88.774056003412397</v>
      </c>
      <c r="O1708">
        <f t="shared" si="488"/>
        <v>34.326980769048376</v>
      </c>
      <c r="P1708" s="3">
        <f t="shared" si="489"/>
        <v>34.326980769048376</v>
      </c>
      <c r="Q1708" s="3">
        <f t="shared" si="490"/>
        <v>-91.225943996587603</v>
      </c>
      <c r="R1708">
        <f t="shared" si="491"/>
        <v>88.774056003412397</v>
      </c>
      <c r="S1708">
        <f t="shared" si="492"/>
        <v>0.55071435854540751</v>
      </c>
      <c r="T1708">
        <f t="shared" ref="T1708:T1771" si="494">P1708</f>
        <v>34.326980769048376</v>
      </c>
    </row>
    <row r="1709" spans="1:20" x14ac:dyDescent="0.25">
      <c r="A1709">
        <f t="shared" ref="A1709:A1772" si="495">2*PI()*B1709</f>
        <v>3473.3892794563835</v>
      </c>
      <c r="B1709">
        <f t="shared" si="493"/>
        <v>552.80707310788011</v>
      </c>
      <c r="C1709" t="str">
        <f t="shared" ref="C1709:C1772" si="496">IMPRODUCT(D1709,E1709,$C$40,,K1709,$C$41)</f>
        <v>-1.11319943869529-51.8310044999547i</v>
      </c>
      <c r="D1709" t="str">
        <f t="shared" ref="D1709:D1772" si="497">IMDIV(IMPRODUCT($C$37,$C$38,COMPLEX(1,A1709/$C$38)),IMSUM(-1*A1709*A1709/$C$39,COMPLEX(0,1*A1709)))</f>
        <v>3.47812299207272-28.792965904397i</v>
      </c>
      <c r="E1709" t="str">
        <f t="shared" ref="E1709:E1772" si="498">IMDIV(IMPRODUCT(IMSUM(F1709,G1709),$C$29,H1709),IMSUM(1,I1709))</f>
        <v>162.453170118017+0.408021806182878i</v>
      </c>
      <c r="F1709" t="str">
        <f t="shared" ref="F1709:F1772" si="499">IMDIV(IMPRODUCT($C$14,$C$15,COMPLEX(1,A1709/$C$15)),IMSUM(-1*A1709*A1709/$C$16,COMPLEX(0,A1709)))</f>
        <v>2.42492473769074-270.180133397744i</v>
      </c>
      <c r="G1709" t="str">
        <f t="shared" ref="G1709:G1772" si="500">IMDIV(1,COMPLEX(1,A1709*$C$9*$C$10))</f>
        <v>0.999999922787634-0.000277871120901423i</v>
      </c>
      <c r="H1709" t="str">
        <f t="shared" ref="H1709:H1772" si="501">IMDIV($C$3,IMSUM(K1709,COMPLEX(0,$C$28*A1709)))</f>
        <v>1089.54838184068+116.507472863124i</v>
      </c>
      <c r="I1709" t="str">
        <f t="shared" ref="I1709:I1772" si="502">IMPRODUCT(F1709,$C$29,H1709,$C$31)</f>
        <v>96.2541599702375-829.645236565066i</v>
      </c>
      <c r="K1709" t="str">
        <f t="shared" ref="K1709:K1772" si="503">IF($C$26&lt;=0,IMDIV(1,IMSUM(IMDIV(1,L1709),1/$C$18)),IMDIV(1,IMSUM(IMDIV(1,L1709),1/$C$18,IMDIV(1,M1709))))</f>
        <v>0.0108892255300008-0.00158121223152903i</v>
      </c>
      <c r="L1709" t="str">
        <f t="shared" ref="L1709:L1772" si="504">IMSUM($C$21/$C$22,IMDIV(1,COMPLEX(0,$C$20*$C$22*A1709)))</f>
        <v>0.00015-0.510466723634147i</v>
      </c>
      <c r="M1709" t="str">
        <f t="shared" ref="M1709:M1772" si="505">IMSUM($C$25/$C$26,IMDIV(1,COMPLEX(0,$C$24*$C$26*A1709)))</f>
        <v>0.0004-0.0900823629942613i</v>
      </c>
      <c r="N1709">
        <f t="shared" ref="N1709:N1772" si="506">ABS(R1709)</f>
        <v>88.76962011807656</v>
      </c>
      <c r="O1709">
        <f t="shared" ref="O1709:O1772" si="507">ABS(P1709)</f>
        <v>34.293795374769985</v>
      </c>
      <c r="P1709" s="3">
        <f t="shared" ref="P1709:P1772" si="508">20*LOG10(IMABS(C1709))</f>
        <v>34.293795374769985</v>
      </c>
      <c r="Q1709" s="3">
        <f t="shared" ref="Q1709:Q1772" si="509">IMARGUMENT(C1709)*180/PI()</f>
        <v>-91.23037988192344</v>
      </c>
      <c r="R1709">
        <f t="shared" ref="R1709:R1772" si="510">IF(Q1709&lt;0,Q1709+180,Q1709-180)</f>
        <v>88.76962011807656</v>
      </c>
      <c r="S1709">
        <f t="shared" ref="S1709:S1772" si="511">B1709/1000</f>
        <v>0.55280707310788013</v>
      </c>
      <c r="T1709">
        <f t="shared" si="494"/>
        <v>34.293795374769985</v>
      </c>
    </row>
    <row r="1710" spans="1:20" x14ac:dyDescent="0.25">
      <c r="A1710">
        <f t="shared" si="495"/>
        <v>3486.5881587183185</v>
      </c>
      <c r="B1710">
        <f t="shared" ref="B1710:B1773" si="512">B1709*(1+B$42)</f>
        <v>554.90773998569011</v>
      </c>
      <c r="C1710" t="str">
        <f t="shared" si="496"/>
        <v>-1.11296466918877-51.6332594583592i</v>
      </c>
      <c r="D1710" t="str">
        <f t="shared" si="497"/>
        <v>3.47812297678349-28.6839868768684i</v>
      </c>
      <c r="E1710" t="str">
        <f t="shared" si="498"/>
        <v>162.453050444666+0.409604419777485i</v>
      </c>
      <c r="F1710" t="str">
        <f t="shared" si="499"/>
        <v>2.42492473626505-269.157340634069i</v>
      </c>
      <c r="G1710" t="str">
        <f t="shared" si="500"/>
        <v>0.999999922199705-0.000278927030996858i</v>
      </c>
      <c r="H1710" t="str">
        <f t="shared" si="501"/>
        <v>1089.63188702518+116.951721492314i</v>
      </c>
      <c r="I1710" t="str">
        <f t="shared" si="502"/>
        <v>96.2558872141829-826.561884749567i</v>
      </c>
      <c r="K1710" t="str">
        <f t="shared" si="503"/>
        <v>0.0108874695859432-0.00158695798785024i</v>
      </c>
      <c r="L1710" t="str">
        <f t="shared" si="504"/>
        <v>0.00015-0.508534293319533i</v>
      </c>
      <c r="M1710" t="str">
        <f t="shared" si="505"/>
        <v>0.0004-0.0897413458799179i</v>
      </c>
      <c r="N1710">
        <f t="shared" si="506"/>
        <v>88.765169861611668</v>
      </c>
      <c r="O1710">
        <f t="shared" si="507"/>
        <v>34.260608210561053</v>
      </c>
      <c r="P1710" s="3">
        <f t="shared" si="508"/>
        <v>34.260608210561053</v>
      </c>
      <c r="Q1710" s="3">
        <f t="shared" si="509"/>
        <v>-91.234830138388332</v>
      </c>
      <c r="R1710">
        <f t="shared" si="510"/>
        <v>88.765169861611668</v>
      </c>
      <c r="S1710">
        <f t="shared" si="511"/>
        <v>0.5549077399856901</v>
      </c>
      <c r="T1710">
        <f t="shared" si="494"/>
        <v>34.260608210561053</v>
      </c>
    </row>
    <row r="1711" spans="1:20" x14ac:dyDescent="0.25">
      <c r="A1711">
        <f t="shared" si="495"/>
        <v>3499.8371937214479</v>
      </c>
      <c r="B1711">
        <f t="shared" si="512"/>
        <v>557.01638939763575</v>
      </c>
      <c r="C1711" t="str">
        <f t="shared" si="496"/>
        <v>-1.11272819202164-51.4362577063453i</v>
      </c>
      <c r="D1711" t="str">
        <f t="shared" si="497"/>
        <v>3.47812296137785-28.5754204781209i</v>
      </c>
      <c r="E1711" t="str">
        <f t="shared" si="498"/>
        <v>162.452929934054+0.41119340377231i</v>
      </c>
      <c r="F1711" t="str">
        <f t="shared" si="499"/>
        <v>2.42492473482851-268.138419789103i</v>
      </c>
      <c r="G1711" t="str">
        <f t="shared" si="500"/>
        <v>0.9999999216073-0.000279986953548781i</v>
      </c>
      <c r="H1711" t="str">
        <f t="shared" si="501"/>
        <v>1089.71603623958+117.397675452377i</v>
      </c>
      <c r="I1711" t="str">
        <f t="shared" si="502"/>
        <v>96.2576275069246-823.490429340917i</v>
      </c>
      <c r="K1711" t="str">
        <f t="shared" si="503"/>
        <v>0.0108857008595587-0.0015927226585364i</v>
      </c>
      <c r="L1711" t="str">
        <f t="shared" si="504"/>
        <v>0.00015-0.506609178441454i</v>
      </c>
      <c r="M1711" t="str">
        <f t="shared" si="505"/>
        <v>0.0004-0.0894016197249631i</v>
      </c>
      <c r="N1711">
        <f t="shared" si="506"/>
        <v>88.760705206664014</v>
      </c>
      <c r="O1711">
        <f t="shared" si="507"/>
        <v>34.227419263976515</v>
      </c>
      <c r="P1711" s="3">
        <f t="shared" si="508"/>
        <v>34.227419263976515</v>
      </c>
      <c r="Q1711" s="3">
        <f t="shared" si="509"/>
        <v>-91.239294793335986</v>
      </c>
      <c r="R1711">
        <f t="shared" si="510"/>
        <v>88.760705206664014</v>
      </c>
      <c r="S1711">
        <f t="shared" si="511"/>
        <v>0.55701638939763576</v>
      </c>
      <c r="T1711">
        <f t="shared" si="494"/>
        <v>34.227419263976515</v>
      </c>
    </row>
    <row r="1712" spans="1:20" x14ac:dyDescent="0.25">
      <c r="A1712">
        <f t="shared" si="495"/>
        <v>3513.1365750575897</v>
      </c>
      <c r="B1712">
        <f t="shared" si="512"/>
        <v>559.13305167734677</v>
      </c>
      <c r="C1712" t="str">
        <f t="shared" si="496"/>
        <v>-1.11248999537236-51.2399964157455i</v>
      </c>
      <c r="D1712" t="str">
        <f t="shared" si="497"/>
        <v>3.4781229458549-28.4672651463903i</v>
      </c>
      <c r="E1712" t="str">
        <f t="shared" si="498"/>
        <v>162.4528085809+0.41278878624514i</v>
      </c>
      <c r="F1712" t="str">
        <f t="shared" si="499"/>
        <v>2.42492473338103-267.123356205327i</v>
      </c>
      <c r="G1712" t="str">
        <f t="shared" si="500"/>
        <v>0.999999921010383-0.000281050903804502i</v>
      </c>
      <c r="H1712" t="str">
        <f t="shared" si="501"/>
        <v>1089.80083451378+117.845341416141i</v>
      </c>
      <c r="I1712" t="str">
        <f t="shared" si="502"/>
        <v>96.2593809462003-820.430826224952i</v>
      </c>
      <c r="K1712" t="str">
        <f t="shared" si="503"/>
        <v>0.01088391926221-0.0015985062837001i</v>
      </c>
      <c r="L1712" t="str">
        <f t="shared" si="504"/>
        <v>0.00015-0.504691351306491i</v>
      </c>
      <c r="M1712" t="str">
        <f t="shared" si="505"/>
        <v>0.0004-0.0890631796423215i</v>
      </c>
      <c r="N1712">
        <f t="shared" si="506"/>
        <v>88.756226126065911</v>
      </c>
      <c r="O1712">
        <f t="shared" si="507"/>
        <v>34.194228522491798</v>
      </c>
      <c r="P1712" s="3">
        <f t="shared" si="508"/>
        <v>34.194228522491798</v>
      </c>
      <c r="Q1712" s="3">
        <f t="shared" si="509"/>
        <v>-91.243773873934089</v>
      </c>
      <c r="R1712">
        <f t="shared" si="510"/>
        <v>88.756226126065911</v>
      </c>
      <c r="S1712">
        <f t="shared" si="511"/>
        <v>0.55913305167734673</v>
      </c>
      <c r="T1712">
        <f t="shared" si="494"/>
        <v>34.194228522491798</v>
      </c>
    </row>
    <row r="1713" spans="1:20" x14ac:dyDescent="0.25">
      <c r="A1713">
        <f t="shared" si="495"/>
        <v>3526.4864940428083</v>
      </c>
      <c r="B1713">
        <f t="shared" si="512"/>
        <v>561.2577572737207</v>
      </c>
      <c r="C1713" t="str">
        <f t="shared" si="496"/>
        <v>-1.1122500673465-51.0444727691038i</v>
      </c>
      <c r="D1713" t="str">
        <f t="shared" si="497"/>
        <v>3.47812293021372-28.3595193258257i</v>
      </c>
      <c r="E1713" t="str">
        <f t="shared" si="498"/>
        <v>162.452686379897+0.414390595420903i</v>
      </c>
      <c r="F1713" t="str">
        <f t="shared" si="499"/>
        <v>2.42492473192253-266.112135280708i</v>
      </c>
      <c r="G1713" t="str">
        <f t="shared" si="500"/>
        <v>0.999999920408921-0.000282118897069276i</v>
      </c>
      <c r="H1713" t="str">
        <f t="shared" si="501"/>
        <v>1089.88628691795+118.294726083918i</v>
      </c>
      <c r="I1713" t="str">
        <f t="shared" si="502"/>
        <v>96.2611476304682-817.383031458836i</v>
      </c>
      <c r="K1713" t="str">
        <f t="shared" si="503"/>
        <v>0.0108821247047109-0.00160430890327321i</v>
      </c>
      <c r="L1713" t="str">
        <f t="shared" si="504"/>
        <v>0.00015-0.502780784326053i</v>
      </c>
      <c r="M1713" t="str">
        <f t="shared" si="505"/>
        <v>0.0004-0.088726020763421i</v>
      </c>
      <c r="N1713">
        <f t="shared" si="506"/>
        <v>88.751732592839275</v>
      </c>
      <c r="O1713">
        <f t="shared" si="507"/>
        <v>34.161035973502052</v>
      </c>
      <c r="P1713" s="3">
        <f t="shared" si="508"/>
        <v>34.161035973502052</v>
      </c>
      <c r="Q1713" s="3">
        <f t="shared" si="509"/>
        <v>-91.248267407160725</v>
      </c>
      <c r="R1713">
        <f t="shared" si="510"/>
        <v>88.751732592839275</v>
      </c>
      <c r="S1713">
        <f t="shared" si="511"/>
        <v>0.56125775727372074</v>
      </c>
      <c r="T1713">
        <f t="shared" si="494"/>
        <v>34.161035973502052</v>
      </c>
    </row>
    <row r="1714" spans="1:20" x14ac:dyDescent="0.25">
      <c r="A1714">
        <f t="shared" si="495"/>
        <v>3539.8871427201711</v>
      </c>
      <c r="B1714">
        <f t="shared" si="512"/>
        <v>563.39053675136086</v>
      </c>
      <c r="C1714" t="str">
        <f t="shared" si="496"/>
        <v>-1.11200839597633-50.8496839596391i</v>
      </c>
      <c r="D1714" t="str">
        <f t="shared" si="497"/>
        <v>3.47812291445348-28.2521814664675i</v>
      </c>
      <c r="E1714" t="str">
        <f t="shared" si="498"/>
        <v>162.452563325714+0.415998859672466i</v>
      </c>
      <c r="F1714" t="str">
        <f t="shared" si="499"/>
        <v>2.42492473045293-265.104742468497i</v>
      </c>
      <c r="G1714" t="str">
        <f t="shared" si="500"/>
        <v>0.99999991980288-0.000283190948706514i</v>
      </c>
      <c r="H1714" t="str">
        <f t="shared" si="501"/>
        <v>1089.97239856283+118.745836183624i</v>
      </c>
      <c r="I1714" t="str">
        <f t="shared" si="502"/>
        <v>96.2629276589097-814.347001270426i</v>
      </c>
      <c r="K1714" t="str">
        <f t="shared" si="503"/>
        <v>0.0108803170973244-0.00161013055700299i</v>
      </c>
      <c r="L1714" t="str">
        <f t="shared" si="504"/>
        <v>0.00015-0.50087745001599i</v>
      </c>
      <c r="M1714" t="str">
        <f t="shared" si="505"/>
        <v>0.0004-0.0883901382381158i</v>
      </c>
      <c r="N1714">
        <f t="shared" si="506"/>
        <v>88.747224580199571</v>
      </c>
      <c r="O1714">
        <f t="shared" si="507"/>
        <v>34.12784160432232</v>
      </c>
      <c r="P1714" s="3">
        <f t="shared" si="508"/>
        <v>34.12784160432232</v>
      </c>
      <c r="Q1714" s="3">
        <f t="shared" si="509"/>
        <v>-91.252775419800429</v>
      </c>
      <c r="R1714">
        <f t="shared" si="510"/>
        <v>88.747224580199571</v>
      </c>
      <c r="S1714">
        <f t="shared" si="511"/>
        <v>0.56339053675136086</v>
      </c>
      <c r="T1714">
        <f t="shared" si="494"/>
        <v>34.12784160432232</v>
      </c>
    </row>
    <row r="1715" spans="1:20" x14ac:dyDescent="0.25">
      <c r="A1715">
        <f t="shared" si="495"/>
        <v>3553.3387138625076</v>
      </c>
      <c r="B1715">
        <f t="shared" si="512"/>
        <v>565.53142079101599</v>
      </c>
      <c r="C1715" t="str">
        <f t="shared" si="496"/>
        <v>-1.11176496922062-50.6556271912005i</v>
      </c>
      <c r="D1715" t="str">
        <f t="shared" si="497"/>
        <v>3.47812289857323-28.1452500242244i</v>
      </c>
      <c r="E1715" t="str">
        <f t="shared" si="498"/>
        <v>162.452439412995+0.417613607522265i</v>
      </c>
      <c r="F1715" t="str">
        <f t="shared" si="499"/>
        <v>2.42492472897213-264.101163277007i</v>
      </c>
      <c r="G1715" t="str">
        <f t="shared" si="500"/>
        <v>0.999999919192224-0.000284267074138009i</v>
      </c>
      <c r="H1715" t="str">
        <f t="shared" si="501"/>
        <v>1090.05917460009+119.198678470912i</v>
      </c>
      <c r="I1715" t="str">
        <f t="shared" si="502"/>
        <v>96.2647211314337-811.322692057635i</v>
      </c>
      <c r="K1715" t="str">
        <f t="shared" si="503"/>
        <v>0.0108784963497596-0.00161597128444804i</v>
      </c>
      <c r="L1715" t="str">
        <f t="shared" si="504"/>
        <v>0.00015-0.498981320996206i</v>
      </c>
      <c r="M1715" t="str">
        <f t="shared" si="505"/>
        <v>0.0004-0.0880555272346242i</v>
      </c>
      <c r="N1715">
        <f t="shared" si="506"/>
        <v>88.742702061559214</v>
      </c>
      <c r="O1715">
        <f t="shared" si="507"/>
        <v>34.094645402186352</v>
      </c>
      <c r="P1715" s="3">
        <f t="shared" si="508"/>
        <v>34.094645402186352</v>
      </c>
      <c r="Q1715" s="3">
        <f t="shared" si="509"/>
        <v>-91.257297938440786</v>
      </c>
      <c r="R1715">
        <f t="shared" si="510"/>
        <v>88.742702061559214</v>
      </c>
      <c r="S1715">
        <f t="shared" si="511"/>
        <v>0.56553142079101604</v>
      </c>
      <c r="T1715">
        <f t="shared" si="494"/>
        <v>34.094645402186352</v>
      </c>
    </row>
    <row r="1716" spans="1:20" x14ac:dyDescent="0.25">
      <c r="A1716">
        <f t="shared" si="495"/>
        <v>3566.841400975185</v>
      </c>
      <c r="B1716">
        <f t="shared" si="512"/>
        <v>567.68044019002184</v>
      </c>
      <c r="C1716" t="str">
        <f t="shared" si="496"/>
        <v>-1.11151977496457-50.4622996782337i</v>
      </c>
      <c r="D1716" t="str">
        <f t="shared" si="497"/>
        <v>3.47812288257202-28.0387234608517i</v>
      </c>
      <c r="E1716" t="str">
        <f t="shared" si="498"/>
        <v>162.452314636361+0.419234867642123i</v>
      </c>
      <c r="F1716" t="str">
        <f t="shared" si="499"/>
        <v>2.42492472748006-263.101383269417i</v>
      </c>
      <c r="G1716" t="str">
        <f t="shared" si="500"/>
        <v>0.999999918576918-0.000285347288844157i</v>
      </c>
      <c r="H1716" t="str">
        <f t="shared" si="501"/>
        <v>1090.14662022265+119.653259729297i</v>
      </c>
      <c r="I1716" t="str">
        <f t="shared" si="502"/>
        <v>96.2665281486833-808.310060387832i</v>
      </c>
      <c r="K1716" t="str">
        <f t="shared" si="503"/>
        <v>0.0108766623711702-0.00162183112497436i</v>
      </c>
      <c r="L1716" t="str">
        <f t="shared" si="504"/>
        <v>0.00015-0.497092369990243i</v>
      </c>
      <c r="M1716" t="str">
        <f t="shared" si="505"/>
        <v>0.0004-0.0877221829394545i</v>
      </c>
      <c r="N1716">
        <f t="shared" si="506"/>
        <v>88.738165010531219</v>
      </c>
      <c r="O1716">
        <f t="shared" si="507"/>
        <v>34.061447354247164</v>
      </c>
      <c r="P1716" s="3">
        <f t="shared" si="508"/>
        <v>34.061447354247164</v>
      </c>
      <c r="Q1716" s="3">
        <f t="shared" si="509"/>
        <v>-91.261834989468781</v>
      </c>
      <c r="R1716">
        <f t="shared" si="510"/>
        <v>88.738165010531219</v>
      </c>
      <c r="S1716">
        <f t="shared" si="511"/>
        <v>0.56768044019002184</v>
      </c>
      <c r="T1716">
        <f t="shared" si="494"/>
        <v>34.061447354247164</v>
      </c>
    </row>
    <row r="1717" spans="1:20" x14ac:dyDescent="0.25">
      <c r="A1717">
        <f t="shared" si="495"/>
        <v>3580.395398298891</v>
      </c>
      <c r="B1717">
        <f t="shared" si="512"/>
        <v>569.83762586274395</v>
      </c>
      <c r="C1717" t="str">
        <f t="shared" si="496"/>
        <v>-1.1112728010191-50.2696986457361i</v>
      </c>
      <c r="D1717" t="str">
        <f t="shared" si="497"/>
        <v>3.47812286644902-27.9326002439292i</v>
      </c>
      <c r="E1717" t="str">
        <f t="shared" si="498"/>
        <v>162.452188990408+0.420862668855231i</v>
      </c>
      <c r="F1717" t="str">
        <f t="shared" si="499"/>
        <v>2.42492472597663-262.105388063555i</v>
      </c>
      <c r="G1717" t="str">
        <f t="shared" si="500"/>
        <v>0.999999917956927-0.00028643160836418i</v>
      </c>
      <c r="H1717" t="str">
        <f t="shared" si="501"/>
        <v>1090.23474066507+120.109586770295i</v>
      </c>
      <c r="I1717" t="str">
        <f t="shared" si="502"/>
        <v>96.2683488120455-805.309062997233i</v>
      </c>
      <c r="K1717" t="str">
        <f t="shared" si="503"/>
        <v>0.0108748150701511-0.00162771011775118i</v>
      </c>
      <c r="L1717" t="str">
        <f t="shared" si="504"/>
        <v>0.00015-0.495210569824909i</v>
      </c>
      <c r="M1717" t="str">
        <f t="shared" si="505"/>
        <v>0.0004-0.0873901005573363i</v>
      </c>
      <c r="N1717">
        <f t="shared" si="506"/>
        <v>88.733613400933237</v>
      </c>
      <c r="O1717">
        <f t="shared" si="507"/>
        <v>34.028247447575815</v>
      </c>
      <c r="P1717" s="3">
        <f t="shared" si="508"/>
        <v>34.028247447575815</v>
      </c>
      <c r="Q1717" s="3">
        <f t="shared" si="509"/>
        <v>-91.266386599066763</v>
      </c>
      <c r="R1717">
        <f t="shared" si="510"/>
        <v>88.733613400933237</v>
      </c>
      <c r="S1717">
        <f t="shared" si="511"/>
        <v>0.569837625862744</v>
      </c>
      <c r="T1717">
        <f t="shared" si="494"/>
        <v>34.028247447575815</v>
      </c>
    </row>
    <row r="1718" spans="1:20" x14ac:dyDescent="0.25">
      <c r="A1718">
        <f t="shared" si="495"/>
        <v>3594.0009008124271</v>
      </c>
      <c r="B1718">
        <f t="shared" si="512"/>
        <v>572.00300884102239</v>
      </c>
      <c r="C1718" t="str">
        <f t="shared" si="496"/>
        <v>-1.11102403512034-50.0778213292204i</v>
      </c>
      <c r="D1718" t="str">
        <f t="shared" si="497"/>
        <v>3.47812285020324-27.8268788468385i</v>
      </c>
      <c r="E1718" t="str">
        <f t="shared" si="498"/>
        <v>162.452062469707+0.422497040136862i</v>
      </c>
      <c r="F1718" t="str">
        <f t="shared" si="499"/>
        <v>2.42492472446175-261.113163331694i</v>
      </c>
      <c r="G1718" t="str">
        <f t="shared" si="500"/>
        <v>0.999999917332215-0.000287520048296346i</v>
      </c>
      <c r="H1718" t="str">
        <f t="shared" si="501"/>
        <v>1090.32354120383+120.567666433532i</v>
      </c>
      <c r="I1718" t="str">
        <f t="shared" si="502"/>
        <v>96.2701832236408-802.319656790246i</v>
      </c>
      <c r="K1718" t="str">
        <f t="shared" si="503"/>
        <v>0.010872954354737-0.00163360830174683i</v>
      </c>
      <c r="L1718" t="str">
        <f t="shared" si="504"/>
        <v>0.00015-0.493335893429874i</v>
      </c>
      <c r="M1718" t="str">
        <f t="shared" si="505"/>
        <v>0.0004-0.0870592753111544i</v>
      </c>
      <c r="N1718">
        <f t="shared" si="506"/>
        <v>88.729047206791748</v>
      </c>
      <c r="O1718">
        <f t="shared" si="507"/>
        <v>33.995045669161414</v>
      </c>
      <c r="P1718" s="3">
        <f t="shared" si="508"/>
        <v>33.995045669161414</v>
      </c>
      <c r="Q1718" s="3">
        <f t="shared" si="509"/>
        <v>-91.270952793208252</v>
      </c>
      <c r="R1718">
        <f t="shared" si="510"/>
        <v>88.729047206791748</v>
      </c>
      <c r="S1718">
        <f t="shared" si="511"/>
        <v>0.5720030088410224</v>
      </c>
      <c r="T1718">
        <f t="shared" si="494"/>
        <v>33.995045669161414</v>
      </c>
    </row>
    <row r="1719" spans="1:20" x14ac:dyDescent="0.25">
      <c r="A1719">
        <f t="shared" si="495"/>
        <v>3607.6581042355137</v>
      </c>
      <c r="B1719">
        <f t="shared" si="512"/>
        <v>574.17662027461824</v>
      </c>
      <c r="C1719" t="str">
        <f t="shared" si="496"/>
        <v>-1.11077346493035-49.8866649746764i</v>
      </c>
      <c r="D1719" t="str">
        <f t="shared" si="497"/>
        <v>3.47812283383375-27.7215577487422i</v>
      </c>
      <c r="E1719" t="str">
        <f t="shared" si="498"/>
        <v>162.451935068806+0.42413801061479i</v>
      </c>
      <c r="F1719" t="str">
        <f t="shared" si="499"/>
        <v>2.42492472293534-260.124694800351i</v>
      </c>
      <c r="G1719" t="str">
        <f t="shared" si="500"/>
        <v>0.999999916702746-0.0002886126242982i</v>
      </c>
      <c r="H1719" t="str">
        <f t="shared" si="501"/>
        <v>1090.41302715775+121.027505586897i</v>
      </c>
      <c r="I1719" t="str">
        <f t="shared" si="502"/>
        <v>96.2720314863475-799.341798838926i</v>
      </c>
      <c r="K1719" t="str">
        <f t="shared" si="503"/>
        <v>0.0108710801323995-0.0016395257157247i</v>
      </c>
      <c r="L1719" t="str">
        <f t="shared" si="504"/>
        <v>0.00015-0.491468313837292i</v>
      </c>
      <c r="M1719" t="str">
        <f t="shared" si="505"/>
        <v>0.0004-0.0867297024418752i</v>
      </c>
      <c r="N1719">
        <f t="shared" si="506"/>
        <v>88.724466402344802</v>
      </c>
      <c r="O1719">
        <f t="shared" si="507"/>
        <v>33.96184200591096</v>
      </c>
      <c r="P1719" s="3">
        <f t="shared" si="508"/>
        <v>33.96184200591096</v>
      </c>
      <c r="Q1719" s="3">
        <f t="shared" si="509"/>
        <v>-91.275533597655198</v>
      </c>
      <c r="R1719">
        <f t="shared" si="510"/>
        <v>88.724466402344802</v>
      </c>
      <c r="S1719">
        <f t="shared" si="511"/>
        <v>0.57417662027461824</v>
      </c>
      <c r="T1719">
        <f t="shared" si="494"/>
        <v>33.96184200591096</v>
      </c>
    </row>
    <row r="1720" spans="1:20" x14ac:dyDescent="0.25">
      <c r="A1720">
        <f t="shared" si="495"/>
        <v>3621.367205031609</v>
      </c>
      <c r="B1720">
        <f t="shared" si="512"/>
        <v>576.35849143166183</v>
      </c>
      <c r="C1720" t="str">
        <f t="shared" si="496"/>
        <v>-1.11052107803565-49.6962268385281i</v>
      </c>
      <c r="D1720" t="str">
        <f t="shared" si="497"/>
        <v>3.47812281733961-27.6166354345605i</v>
      </c>
      <c r="E1720" t="str">
        <f t="shared" si="498"/>
        <v>162.451806782229+0.425785609571177i</v>
      </c>
      <c r="F1720" t="str">
        <f t="shared" si="499"/>
        <v>2.4249247213973-259.139968250072i</v>
      </c>
      <c r="G1720" t="str">
        <f t="shared" si="500"/>
        <v>0.999999916068484-0.000289709352086782i</v>
      </c>
      <c r="H1720" t="str">
        <f t="shared" si="501"/>
        <v>1090.50320388831+121.489111126665i</v>
      </c>
      <c r="I1720" t="str">
        <f t="shared" si="502"/>
        <v>96.2738937037971-796.375446382316i</v>
      </c>
      <c r="K1720" t="str">
        <f t="shared" si="503"/>
        <v>0.0108691923100447-0.00164546239823891i</v>
      </c>
      <c r="L1720" t="str">
        <f t="shared" si="504"/>
        <v>0.00015-0.489607804181402i</v>
      </c>
      <c r="M1720" t="str">
        <f t="shared" si="505"/>
        <v>0.0004-0.0864013772084831i</v>
      </c>
      <c r="N1720">
        <f t="shared" si="506"/>
        <v>88.719870962047082</v>
      </c>
      <c r="O1720">
        <f t="shared" si="507"/>
        <v>33.928636444648234</v>
      </c>
      <c r="P1720" s="3">
        <f t="shared" si="508"/>
        <v>33.928636444648234</v>
      </c>
      <c r="Q1720" s="3">
        <f t="shared" si="509"/>
        <v>-91.280129037952918</v>
      </c>
      <c r="R1720">
        <f t="shared" si="510"/>
        <v>88.719870962047082</v>
      </c>
      <c r="S1720">
        <f t="shared" si="511"/>
        <v>0.57635849143166185</v>
      </c>
      <c r="T1720">
        <f t="shared" si="494"/>
        <v>33.928636444648234</v>
      </c>
    </row>
    <row r="1721" spans="1:20" x14ac:dyDescent="0.25">
      <c r="A1721">
        <f t="shared" si="495"/>
        <v>3635.1284004107292</v>
      </c>
      <c r="B1721">
        <f t="shared" si="512"/>
        <v>578.54865369910215</v>
      </c>
      <c r="C1721" t="str">
        <f t="shared" si="496"/>
        <v>-1.11026686194753-49.5065041875992i</v>
      </c>
      <c r="D1721" t="str">
        <f t="shared" si="497"/>
        <v>3.4781228007199-27.512110394951i</v>
      </c>
      <c r="E1721" t="str">
        <f t="shared" si="498"/>
        <v>162.451677604476+0.42743986644272i</v>
      </c>
      <c r="F1721" t="str">
        <f t="shared" si="499"/>
        <v>2.42492471984755-258.158969515236i</v>
      </c>
      <c r="G1721" t="str">
        <f t="shared" si="500"/>
        <v>0.999999915429393-0.000290810247438857i</v>
      </c>
      <c r="H1721" t="str">
        <f t="shared" si="501"/>
        <v>1090.59407680002+121.952489977621i</v>
      </c>
      <c r="I1721" t="str">
        <f t="shared" si="502"/>
        <v>96.2757699803765-793.420556825869i</v>
      </c>
      <c r="K1721" t="str">
        <f t="shared" si="503"/>
        <v>0.0108672907940111-0.00165141838763007i</v>
      </c>
      <c r="L1721" t="str">
        <f t="shared" si="504"/>
        <v>0.00015-0.48775433769815i</v>
      </c>
      <c r="M1721" t="str">
        <f t="shared" si="505"/>
        <v>0.0004-0.0860742948879088i</v>
      </c>
      <c r="N1721">
        <f t="shared" si="506"/>
        <v>88.715260860573323</v>
      </c>
      <c r="O1721">
        <f t="shared" si="507"/>
        <v>33.895428972114189</v>
      </c>
      <c r="P1721" s="3">
        <f t="shared" si="508"/>
        <v>33.895428972114189</v>
      </c>
      <c r="Q1721" s="3">
        <f t="shared" si="509"/>
        <v>-91.284739139426677</v>
      </c>
      <c r="R1721">
        <f t="shared" si="510"/>
        <v>88.715260860573323</v>
      </c>
      <c r="S1721">
        <f t="shared" si="511"/>
        <v>0.57854865369910213</v>
      </c>
      <c r="T1721">
        <f t="shared" si="494"/>
        <v>33.895428972114189</v>
      </c>
    </row>
    <row r="1722" spans="1:20" x14ac:dyDescent="0.25">
      <c r="A1722">
        <f t="shared" si="495"/>
        <v>3648.9418883322901</v>
      </c>
      <c r="B1722">
        <f t="shared" si="512"/>
        <v>580.74713858315874</v>
      </c>
      <c r="C1722" t="str">
        <f t="shared" si="496"/>
        <v>-1.11001080410181-49.3174942990723i</v>
      </c>
      <c r="D1722" t="str">
        <f t="shared" si="497"/>
        <v>3.47812278397361-27.4079811262858i</v>
      </c>
      <c r="E1722" t="str">
        <f t="shared" si="498"/>
        <v>162.451547530024+0.429100810822347i</v>
      </c>
      <c r="F1722" t="str">
        <f t="shared" si="499"/>
        <v>2.424924718286-257.181684483847i</v>
      </c>
      <c r="G1722" t="str">
        <f t="shared" si="500"/>
        <v>0.999999914785435-0.000291915326191143i</v>
      </c>
      <c r="H1722" t="str">
        <f t="shared" si="501"/>
        <v>1090.68565134077+122.417649093211i</v>
      </c>
      <c r="I1722" t="str">
        <f t="shared" si="502"/>
        <v>96.2776604212447-790.477087740834i</v>
      </c>
      <c r="K1722" t="str">
        <f t="shared" si="503"/>
        <v>0.0108653754900672-0.00165739372202107i</v>
      </c>
      <c r="L1722" t="str">
        <f t="shared" si="504"/>
        <v>0.00015-0.485907887724796i</v>
      </c>
      <c r="M1722" t="str">
        <f t="shared" si="505"/>
        <v>0.0004-0.085748450774964i</v>
      </c>
      <c r="N1722">
        <f t="shared" si="506"/>
        <v>88.71063607282214</v>
      </c>
      <c r="O1722">
        <f t="shared" si="507"/>
        <v>33.862219574966169</v>
      </c>
      <c r="P1722" s="3">
        <f t="shared" si="508"/>
        <v>33.862219574966169</v>
      </c>
      <c r="Q1722" s="3">
        <f t="shared" si="509"/>
        <v>-91.28936392717786</v>
      </c>
      <c r="R1722">
        <f t="shared" si="510"/>
        <v>88.71063607282214</v>
      </c>
      <c r="S1722">
        <f t="shared" si="511"/>
        <v>0.58074713858315874</v>
      </c>
      <c r="T1722">
        <f t="shared" si="494"/>
        <v>33.862219574966169</v>
      </c>
    </row>
    <row r="1723" spans="1:20" x14ac:dyDescent="0.25">
      <c r="A1723">
        <f t="shared" si="495"/>
        <v>3662.8078675079528</v>
      </c>
      <c r="B1723">
        <f t="shared" si="512"/>
        <v>582.95397770977479</v>
      </c>
      <c r="C1723" t="str">
        <f t="shared" si="496"/>
        <v>-1.10975289185786-49.1291944604491i</v>
      </c>
      <c r="D1723" t="str">
        <f t="shared" si="497"/>
        <v>3.47812276709982-27.3042461306305i</v>
      </c>
      <c r="E1723" t="str">
        <f t="shared" si="498"/>
        <v>162.451416553321+0.430768472460178i</v>
      </c>
      <c r="F1723" t="str">
        <f t="shared" si="499"/>
        <v>2.42492471671256-256.208099097332i</v>
      </c>
      <c r="G1723" t="str">
        <f t="shared" si="500"/>
        <v>0.999999914136574-0.000293024604240537i</v>
      </c>
      <c r="H1723" t="str">
        <f t="shared" si="501"/>
        <v>1090.77793300221+122.884595455655i</v>
      </c>
      <c r="I1723" t="str">
        <f t="shared" si="502"/>
        <v>96.279565132324-787.544996863662i</v>
      </c>
      <c r="K1723" t="str">
        <f t="shared" si="503"/>
        <v>0.0108634463034091-0.00166338843931262i</v>
      </c>
      <c r="L1723" t="str">
        <f t="shared" si="504"/>
        <v>0.00015-0.484068427699537i</v>
      </c>
      <c r="M1723" t="str">
        <f t="shared" si="505"/>
        <v>0.0004-0.0854238401822715i</v>
      </c>
      <c r="N1723">
        <f t="shared" si="506"/>
        <v>88.705996573920842</v>
      </c>
      <c r="O1723">
        <f t="shared" si="507"/>
        <v>33.829008239777288</v>
      </c>
      <c r="P1723" s="3">
        <f t="shared" si="508"/>
        <v>33.829008239777288</v>
      </c>
      <c r="Q1723" s="3">
        <f t="shared" si="509"/>
        <v>-91.294003426079158</v>
      </c>
      <c r="R1723">
        <f t="shared" si="510"/>
        <v>88.705996573920842</v>
      </c>
      <c r="S1723">
        <f t="shared" si="511"/>
        <v>0.58295397770977475</v>
      </c>
      <c r="T1723">
        <f t="shared" si="494"/>
        <v>33.829008239777288</v>
      </c>
    </row>
    <row r="1724" spans="1:20" x14ac:dyDescent="0.25">
      <c r="A1724">
        <f t="shared" si="495"/>
        <v>3676.7265374044832</v>
      </c>
      <c r="B1724">
        <f t="shared" si="512"/>
        <v>585.16920282507192</v>
      </c>
      <c r="C1724" t="str">
        <f t="shared" si="496"/>
        <v>-1.1094931124994-48.9416019695158i</v>
      </c>
      <c r="D1724" t="str">
        <f t="shared" si="497"/>
        <v>3.47812275009756-27.2009039157222i</v>
      </c>
      <c r="E1724" t="str">
        <f t="shared" si="498"/>
        <v>162.4512846688+0.432442881263776i</v>
      </c>
      <c r="F1724" t="str">
        <f t="shared" si="499"/>
        <v>2.42492471512714-255.238199350337i</v>
      </c>
      <c r="G1724" t="str">
        <f t="shared" si="500"/>
        <v>0.999999913482772-0.000294138097544344i</v>
      </c>
      <c r="H1724" t="str">
        <f t="shared" si="501"/>
        <v>1090.87092732012+123.353336076101i</v>
      </c>
      <c r="I1724" t="str">
        <f t="shared" si="502"/>
        <v>96.2814842203184-784.624242095408i</v>
      </c>
      <c r="K1724" t="str">
        <f t="shared" si="503"/>
        <v>0.0108615031386581-0.00166940257717898i</v>
      </c>
      <c r="L1724" t="str">
        <f t="shared" si="504"/>
        <v>0.00015-0.482235931161125i</v>
      </c>
      <c r="M1724" t="str">
        <f t="shared" si="505"/>
        <v>0.0004-0.0851004584401988i</v>
      </c>
      <c r="N1724">
        <f t="shared" si="506"/>
        <v>88.701342339228319</v>
      </c>
      <c r="O1724">
        <f t="shared" si="507"/>
        <v>33.79579495303674</v>
      </c>
      <c r="P1724" s="3">
        <f t="shared" si="508"/>
        <v>33.79579495303674</v>
      </c>
      <c r="Q1724" s="3">
        <f t="shared" si="509"/>
        <v>-91.298657660771681</v>
      </c>
      <c r="R1724">
        <f t="shared" si="510"/>
        <v>88.701342339228319</v>
      </c>
      <c r="S1724">
        <f t="shared" si="511"/>
        <v>0.5851692028250719</v>
      </c>
      <c r="T1724">
        <f t="shared" si="494"/>
        <v>33.79579495303674</v>
      </c>
    </row>
    <row r="1725" spans="1:20" x14ac:dyDescent="0.25">
      <c r="A1725">
        <f t="shared" si="495"/>
        <v>3690.6980982466207</v>
      </c>
      <c r="B1725">
        <f t="shared" si="512"/>
        <v>587.39284579580726</v>
      </c>
      <c r="C1725" t="str">
        <f t="shared" si="496"/>
        <v>-1.10923145323312-48.7547141343012i</v>
      </c>
      <c r="D1725" t="str">
        <f t="shared" si="497"/>
        <v>3.47812273296583-27.0979529949485i</v>
      </c>
      <c r="E1725" t="str">
        <f t="shared" si="498"/>
        <v>162.451151870865+0.434124067300029i</v>
      </c>
      <c r="F1725" t="str">
        <f t="shared" si="499"/>
        <v>2.42492471352965-254.271971290529i</v>
      </c>
      <c r="G1725" t="str">
        <f t="shared" si="500"/>
        <v>0.999999912823992-0.000295255822120504i</v>
      </c>
      <c r="H1725" t="str">
        <f t="shared" si="501"/>
        <v>1090.96463987475+123.823877994745i</v>
      </c>
      <c r="I1725" t="str">
        <f t="shared" si="502"/>
        <v>96.2834177927097-781.714781501124i</v>
      </c>
      <c r="K1725" t="str">
        <f t="shared" si="503"/>
        <v>0.0108595458998586-0.00167543617306339i</v>
      </c>
      <c r="L1725" t="str">
        <f t="shared" si="504"/>
        <v>0.00015-0.480410371748482i</v>
      </c>
      <c r="M1725" t="str">
        <f t="shared" si="505"/>
        <v>0.0004-0.0847783008967908i</v>
      </c>
      <c r="N1725">
        <f t="shared" si="506"/>
        <v>88.696673344340368</v>
      </c>
      <c r="O1725">
        <f t="shared" si="507"/>
        <v>33.762579701148724</v>
      </c>
      <c r="P1725" s="3">
        <f t="shared" si="508"/>
        <v>33.762579701148724</v>
      </c>
      <c r="Q1725" s="3">
        <f t="shared" si="509"/>
        <v>-91.303326655659632</v>
      </c>
      <c r="R1725">
        <f t="shared" si="510"/>
        <v>88.696673344340368</v>
      </c>
      <c r="S1725">
        <f t="shared" si="511"/>
        <v>0.58739284579580731</v>
      </c>
      <c r="T1725">
        <f t="shared" si="494"/>
        <v>33.762579701148724</v>
      </c>
    </row>
    <row r="1726" spans="1:20" x14ac:dyDescent="0.25">
      <c r="A1726">
        <f t="shared" si="495"/>
        <v>3704.7227510199577</v>
      </c>
      <c r="B1726">
        <f t="shared" si="512"/>
        <v>589.62493860983136</v>
      </c>
      <c r="C1726" t="str">
        <f t="shared" si="496"/>
        <v>-1.10896790118899-48.5685282730407i</v>
      </c>
      <c r="D1726" t="str">
        <f t="shared" si="497"/>
        <v>3.47812271570364-26.9953918873258i</v>
      </c>
      <c r="E1726" t="str">
        <f t="shared" si="498"/>
        <v>162.451018153895+0.435812060796058i</v>
      </c>
      <c r="F1726" t="str">
        <f t="shared" si="499"/>
        <v>2.42492471191999-253.309401018393i</v>
      </c>
      <c r="G1726" t="str">
        <f t="shared" si="500"/>
        <v>0.999999912160195-0.000296377794047827i</v>
      </c>
      <c r="H1726" t="str">
        <f t="shared" si="501"/>
        <v>1091.05907629122+124.296228280973i</v>
      </c>
      <c r="I1726" t="str">
        <f t="shared" si="502"/>
        <v>96.2853659577656-778.816573309277i</v>
      </c>
      <c r="K1726" t="str">
        <f t="shared" si="503"/>
        <v>0.0108575744904758-0.00168148926417374i</v>
      </c>
      <c r="L1726" t="str">
        <f t="shared" si="504"/>
        <v>0.00015-0.478591723200319i</v>
      </c>
      <c r="M1726" t="str">
        <f t="shared" si="505"/>
        <v>0.0004-0.0844573629177034i</v>
      </c>
      <c r="N1726">
        <f t="shared" si="506"/>
        <v>88.691989565093124</v>
      </c>
      <c r="O1726">
        <f t="shared" si="507"/>
        <v>33.729362470432413</v>
      </c>
      <c r="P1726" s="3">
        <f t="shared" si="508"/>
        <v>33.729362470432413</v>
      </c>
      <c r="Q1726" s="3">
        <f t="shared" si="509"/>
        <v>-91.308010434906876</v>
      </c>
      <c r="R1726">
        <f t="shared" si="510"/>
        <v>88.691989565093124</v>
      </c>
      <c r="S1726">
        <f t="shared" si="511"/>
        <v>0.58962493860983134</v>
      </c>
      <c r="T1726">
        <f t="shared" si="494"/>
        <v>33.729362470432413</v>
      </c>
    </row>
    <row r="1727" spans="1:20" x14ac:dyDescent="0.25">
      <c r="A1727">
        <f t="shared" si="495"/>
        <v>3718.8006974738337</v>
      </c>
      <c r="B1727">
        <f t="shared" si="512"/>
        <v>591.86551337654873</v>
      </c>
      <c r="C1727" t="str">
        <f t="shared" si="496"/>
        <v>-1.10870244341978-48.3830417141376i</v>
      </c>
      <c r="D1727" t="str">
        <f t="shared" si="497"/>
        <v>3.47812269831001-26.8932191174784i</v>
      </c>
      <c r="E1727" t="str">
        <f t="shared" si="498"/>
        <v>162.450883512247+0.437506892139911i</v>
      </c>
      <c r="F1727" t="str">
        <f t="shared" si="499"/>
        <v>2.42492471029808-252.350474687034i</v>
      </c>
      <c r="G1727" t="str">
        <f t="shared" si="500"/>
        <v>0.999999911491345-0.000297504029466223i</v>
      </c>
      <c r="H1727" t="str">
        <f t="shared" si="501"/>
        <v>1091.15424223993+124.770394033502i</v>
      </c>
      <c r="I1727" t="str">
        <f t="shared" si="502"/>
        <v>96.2873288245502-775.929575911189i</v>
      </c>
      <c r="K1727" t="str">
        <f t="shared" si="503"/>
        <v>0.0108555888133931-0.00168756188747791i</v>
      </c>
      <c r="L1727" t="str">
        <f t="shared" si="504"/>
        <v>0.00015-0.476779959354772i</v>
      </c>
      <c r="M1727" t="str">
        <f t="shared" si="505"/>
        <v>0.0004-0.084137639886136i</v>
      </c>
      <c r="N1727">
        <f t="shared" si="506"/>
        <v>88.687290977567528</v>
      </c>
      <c r="O1727">
        <f t="shared" si="507"/>
        <v>33.696143247121476</v>
      </c>
      <c r="P1727" s="3">
        <f t="shared" si="508"/>
        <v>33.696143247121476</v>
      </c>
      <c r="Q1727" s="3">
        <f t="shared" si="509"/>
        <v>-91.312709022432472</v>
      </c>
      <c r="R1727">
        <f t="shared" si="510"/>
        <v>88.687290977567528</v>
      </c>
      <c r="S1727">
        <f t="shared" si="511"/>
        <v>0.59186551337654869</v>
      </c>
      <c r="T1727">
        <f t="shared" si="494"/>
        <v>33.696143247121476</v>
      </c>
    </row>
    <row r="1728" spans="1:20" x14ac:dyDescent="0.25">
      <c r="A1728">
        <f t="shared" si="495"/>
        <v>3732.9321401242346</v>
      </c>
      <c r="B1728">
        <f t="shared" si="512"/>
        <v>594.11460232737966</v>
      </c>
      <c r="C1728" t="str">
        <f t="shared" si="496"/>
        <v>-1.10843506690091-48.1982517961251i</v>
      </c>
      <c r="D1728" t="str">
        <f t="shared" si="497"/>
        <v>3.47812268078394-26.7914332156163i</v>
      </c>
      <c r="E1728" t="str">
        <f t="shared" si="498"/>
        <v>162.450747940257+0.439208591881724i</v>
      </c>
      <c r="F1728" t="str">
        <f t="shared" si="499"/>
        <v>2.42492470866382-251.395178501973i</v>
      </c>
      <c r="G1728" t="str">
        <f t="shared" si="500"/>
        <v>0.999999910817401-0.000298634544576932i</v>
      </c>
      <c r="H1728" t="str">
        <f t="shared" si="501"/>
        <v>1091.25014343687+125.246382380512i</v>
      </c>
      <c r="I1728" t="str">
        <f t="shared" si="502"/>
        <v>96.2893065029227-773.053747860382i</v>
      </c>
      <c r="K1728" t="str">
        <f t="shared" si="503"/>
        <v>0.01085358877091-0.0016936540796993i</v>
      </c>
      <c r="L1728" t="str">
        <f t="shared" si="504"/>
        <v>0.00015-0.474975054149005i</v>
      </c>
      <c r="M1728" t="str">
        <f t="shared" si="505"/>
        <v>0.0004-0.0838191272027653i</v>
      </c>
      <c r="N1728">
        <f t="shared" si="506"/>
        <v>88.682577558093399</v>
      </c>
      <c r="O1728">
        <f t="shared" si="507"/>
        <v>33.662922017363584</v>
      </c>
      <c r="P1728" s="3">
        <f t="shared" si="508"/>
        <v>33.662922017363584</v>
      </c>
      <c r="Q1728" s="3">
        <f t="shared" si="509"/>
        <v>-91.317422441906601</v>
      </c>
      <c r="R1728">
        <f t="shared" si="510"/>
        <v>88.682577558093399</v>
      </c>
      <c r="S1728">
        <f t="shared" si="511"/>
        <v>0.59411460232737967</v>
      </c>
      <c r="T1728">
        <f t="shared" si="494"/>
        <v>33.662922017363584</v>
      </c>
    </row>
    <row r="1729" spans="1:20" x14ac:dyDescent="0.25">
      <c r="A1729">
        <f t="shared" si="495"/>
        <v>3747.1172822567064</v>
      </c>
      <c r="B1729">
        <f t="shared" si="512"/>
        <v>596.37223781622367</v>
      </c>
      <c r="C1729" t="str">
        <f t="shared" si="496"/>
        <v>-1.1081657585298-48.0141558676313i</v>
      </c>
      <c r="D1729" t="str">
        <f t="shared" si="497"/>
        <v>3.47812266312442-26.6900327175154i</v>
      </c>
      <c r="E1729" t="str">
        <f t="shared" si="498"/>
        <v>162.450611432237+0.440917190734892i</v>
      </c>
      <c r="F1729" t="str">
        <f t="shared" si="499"/>
        <v>2.42492470701711-250.443498720954i</v>
      </c>
      <c r="G1729" t="str">
        <f t="shared" si="500"/>
        <v>0.999999910138325-0.000299769355642758i</v>
      </c>
      <c r="H1729" t="str">
        <f t="shared" si="501"/>
        <v>1091.34678564407+125.724200479779i</v>
      </c>
      <c r="I1729" t="str">
        <f t="shared" si="502"/>
        <v>96.2912991035416-770.189047872055i</v>
      </c>
      <c r="K1729" t="str">
        <f t="shared" si="503"/>
        <v>0.0108515742647401-0.00169976587731212i</v>
      </c>
      <c r="L1729" t="str">
        <f t="shared" si="504"/>
        <v>0.00015-0.473176981618854i</v>
      </c>
      <c r="M1729" t="str">
        <f t="shared" si="505"/>
        <v>0.0004-0.0835018202856803i</v>
      </c>
      <c r="N1729">
        <f t="shared" si="506"/>
        <v>88.677849283254204</v>
      </c>
      <c r="O1729">
        <f t="shared" si="507"/>
        <v>33.629698767220539</v>
      </c>
      <c r="P1729" s="3">
        <f t="shared" si="508"/>
        <v>33.629698767220539</v>
      </c>
      <c r="Q1729" s="3">
        <f t="shared" si="509"/>
        <v>-91.322150716745796</v>
      </c>
      <c r="R1729">
        <f t="shared" si="510"/>
        <v>88.677849283254204</v>
      </c>
      <c r="S1729">
        <f t="shared" si="511"/>
        <v>0.59637223781622373</v>
      </c>
      <c r="T1729">
        <f t="shared" si="494"/>
        <v>33.629698767220539</v>
      </c>
    </row>
    <row r="1730" spans="1:20" x14ac:dyDescent="0.25">
      <c r="A1730">
        <f t="shared" si="495"/>
        <v>3761.3563279292825</v>
      </c>
      <c r="B1730">
        <f t="shared" si="512"/>
        <v>598.63845231992536</v>
      </c>
      <c r="C1730" t="str">
        <f t="shared" si="496"/>
        <v>-1.10789450512613-47.8307512873356i</v>
      </c>
      <c r="D1730" t="str">
        <f t="shared" si="497"/>
        <v>3.47812264533044-26.5890161644954i</v>
      </c>
      <c r="E1730" t="str">
        <f t="shared" si="498"/>
        <v>162.45047398247+0.442632719577359i</v>
      </c>
      <c r="F1730" t="str">
        <f t="shared" si="499"/>
        <v>2.42492470535786-249.495421653744i</v>
      </c>
      <c r="G1730" t="str">
        <f t="shared" si="500"/>
        <v>0.999999909454079-0.000300908478988305i</v>
      </c>
      <c r="H1730" t="str">
        <f t="shared" si="501"/>
        <v>1091.44417466996+126.203855518834i</v>
      </c>
      <c r="I1730" t="str">
        <f t="shared" si="502"/>
        <v>96.2933067378835-767.335434822475i</v>
      </c>
      <c r="K1730" t="str">
        <f t="shared" si="503"/>
        <v>0.0108495451960082-0.00170589731653683i</v>
      </c>
      <c r="L1730" t="str">
        <f t="shared" si="504"/>
        <v>0.00015-0.471385715898439i</v>
      </c>
      <c r="M1730" t="str">
        <f t="shared" si="505"/>
        <v>0.0004-0.0831857145703128i</v>
      </c>
      <c r="N1730">
        <f t="shared" si="506"/>
        <v>88.673106129890627</v>
      </c>
      <c r="O1730">
        <f t="shared" si="507"/>
        <v>33.596473482666738</v>
      </c>
      <c r="P1730" s="3">
        <f t="shared" si="508"/>
        <v>33.596473482666738</v>
      </c>
      <c r="Q1730" s="3">
        <f t="shared" si="509"/>
        <v>-91.326893870109373</v>
      </c>
      <c r="R1730">
        <f t="shared" si="510"/>
        <v>88.673106129890627</v>
      </c>
      <c r="S1730">
        <f t="shared" si="511"/>
        <v>0.59863845231992541</v>
      </c>
      <c r="T1730">
        <f t="shared" si="494"/>
        <v>33.596473482666738</v>
      </c>
    </row>
    <row r="1731" spans="1:20" x14ac:dyDescent="0.25">
      <c r="A1731">
        <f t="shared" si="495"/>
        <v>3775.6494819754139</v>
      </c>
      <c r="B1731">
        <f t="shared" si="512"/>
        <v>600.91327843874114</v>
      </c>
      <c r="C1731" t="str">
        <f t="shared" si="496"/>
        <v>-1.10762129343094-47.6480354239404i</v>
      </c>
      <c r="D1731" t="str">
        <f t="shared" si="497"/>
        <v>3.47812262740097-26.4883821033993i</v>
      </c>
      <c r="E1731" t="str">
        <f t="shared" si="498"/>
        <v>162.450335585225+0.444355209452128i</v>
      </c>
      <c r="F1731" t="str">
        <f t="shared" si="499"/>
        <v>2.42492470368599-248.550933661936i</v>
      </c>
      <c r="G1731" t="str">
        <f t="shared" si="500"/>
        <v>0.999999908764623-0.000302051931000209i</v>
      </c>
      <c r="H1731" t="str">
        <f t="shared" si="501"/>
        <v>1091.54231636975+126.685354715075i</v>
      </c>
      <c r="I1731" t="str">
        <f t="shared" si="502"/>
        <v>96.2953295182289-764.49286774839i</v>
      </c>
      <c r="K1731" t="str">
        <f t="shared" si="503"/>
        <v>0.0108475014652489-0.00171204843333532i</v>
      </c>
      <c r="L1731" t="str">
        <f t="shared" si="504"/>
        <v>0.00015-0.469601231219805i</v>
      </c>
      <c r="M1731" t="str">
        <f t="shared" si="505"/>
        <v>0.0004-0.0828708055093774i</v>
      </c>
      <c r="N1731">
        <f t="shared" si="506"/>
        <v>88.668348075105868</v>
      </c>
      <c r="O1731">
        <f t="shared" si="507"/>
        <v>33.563246149590455</v>
      </c>
      <c r="P1731" s="3">
        <f t="shared" si="508"/>
        <v>33.563246149590455</v>
      </c>
      <c r="Q1731" s="3">
        <f t="shared" si="509"/>
        <v>-91.331651924894132</v>
      </c>
      <c r="R1731">
        <f t="shared" si="510"/>
        <v>88.668348075105868</v>
      </c>
      <c r="S1731">
        <f t="shared" si="511"/>
        <v>0.60091327843874109</v>
      </c>
      <c r="T1731">
        <f t="shared" si="494"/>
        <v>33.563246149590455</v>
      </c>
    </row>
    <row r="1732" spans="1:20" x14ac:dyDescent="0.25">
      <c r="A1732">
        <f t="shared" si="495"/>
        <v>3789.9969500069205</v>
      </c>
      <c r="B1732">
        <f t="shared" si="512"/>
        <v>603.19674889680834</v>
      </c>
      <c r="C1732" t="str">
        <f t="shared" si="496"/>
        <v>-1.10734611010699-47.466005656125i</v>
      </c>
      <c r="D1732" t="str">
        <f t="shared" si="497"/>
        <v>3.47812260933495-26.3881290865723i</v>
      </c>
      <c r="E1732" t="str">
        <f t="shared" si="498"/>
        <v>162.450196234742+0.446084691568502i</v>
      </c>
      <c r="F1732" t="str">
        <f t="shared" si="499"/>
        <v>2.42492470200137-247.610021158754i</v>
      </c>
      <c r="G1732" t="str">
        <f t="shared" si="500"/>
        <v>0.999999908069916-0.000303199728127375i</v>
      </c>
      <c r="H1732" t="str">
        <f t="shared" si="501"/>
        <v>1091.64121664586+127.168705315935i</v>
      </c>
      <c r="I1732" t="str">
        <f t="shared" si="502"/>
        <v>96.2973675576875-761.661305846475i</v>
      </c>
      <c r="K1732" t="str">
        <f t="shared" si="503"/>
        <v>0.0108454429724034-0.0017182192634062i</v>
      </c>
      <c r="L1732" t="str">
        <f t="shared" si="504"/>
        <v>0.00015-0.467823501912537i</v>
      </c>
      <c r="M1732" t="str">
        <f t="shared" si="505"/>
        <v>0.0004-0.0825570885728007i</v>
      </c>
      <c r="N1732">
        <f t="shared" si="506"/>
        <v>88.663575096269142</v>
      </c>
      <c r="O1732">
        <f t="shared" si="507"/>
        <v>33.530016753791806</v>
      </c>
      <c r="P1732" s="3">
        <f t="shared" si="508"/>
        <v>33.530016753791806</v>
      </c>
      <c r="Q1732" s="3">
        <f t="shared" si="509"/>
        <v>-91.336424903730858</v>
      </c>
      <c r="R1732">
        <f t="shared" si="510"/>
        <v>88.663575096269142</v>
      </c>
      <c r="S1732">
        <f t="shared" si="511"/>
        <v>0.6031967488968083</v>
      </c>
      <c r="T1732">
        <f t="shared" si="494"/>
        <v>33.530016753791806</v>
      </c>
    </row>
    <row r="1733" spans="1:20" x14ac:dyDescent="0.25">
      <c r="A1733">
        <f t="shared" si="495"/>
        <v>3804.3989384169467</v>
      </c>
      <c r="B1733">
        <f t="shared" si="512"/>
        <v>605.4888965426162</v>
      </c>
      <c r="C1733" t="str">
        <f t="shared" si="496"/>
        <v>-1.10706894173763-47.2846593725144i</v>
      </c>
      <c r="D1733" t="str">
        <f t="shared" si="497"/>
        <v>3.47812259113138-26.2882556718411i</v>
      </c>
      <c r="E1733" t="str">
        <f t="shared" si="498"/>
        <v>162.450055925237+0.447821197304118i</v>
      </c>
      <c r="F1733" t="str">
        <f t="shared" si="499"/>
        <v>2.42492470030392-246.672670608854i</v>
      </c>
      <c r="G1733" t="str">
        <f t="shared" si="500"/>
        <v>0.99999990736992-0.000304351886881214i</v>
      </c>
      <c r="H1733" t="str">
        <f t="shared" si="501"/>
        <v>1091.7408814483+127.653914599003i</v>
      </c>
      <c r="I1733" t="str">
        <f t="shared" si="502"/>
        <v>96.2994209701883-758.840708472734i</v>
      </c>
      <c r="K1733" t="str">
        <f t="shared" si="503"/>
        <v>0.0108433696168183-0.00172440984218002i</v>
      </c>
      <c r="L1733" t="str">
        <f t="shared" si="504"/>
        <v>0.00015-0.466052502403403i</v>
      </c>
      <c r="M1733" t="str">
        <f t="shared" si="505"/>
        <v>0.0004-0.0822445592476592i</v>
      </c>
      <c r="N1733">
        <f t="shared" si="506"/>
        <v>88.65878717102126</v>
      </c>
      <c r="O1733">
        <f t="shared" si="507"/>
        <v>33.496785280983445</v>
      </c>
      <c r="P1733" s="3">
        <f t="shared" si="508"/>
        <v>33.496785280983445</v>
      </c>
      <c r="Q1733" s="3">
        <f t="shared" si="509"/>
        <v>-91.34121282897874</v>
      </c>
      <c r="R1733">
        <f t="shared" si="510"/>
        <v>88.65878717102126</v>
      </c>
      <c r="S1733">
        <f t="shared" si="511"/>
        <v>0.60548889654261617</v>
      </c>
      <c r="T1733">
        <f t="shared" si="494"/>
        <v>33.496785280983445</v>
      </c>
    </row>
    <row r="1734" spans="1:20" x14ac:dyDescent="0.25">
      <c r="A1734">
        <f t="shared" si="495"/>
        <v>3818.8556543829309</v>
      </c>
      <c r="B1734">
        <f t="shared" si="512"/>
        <v>607.78975434947813</v>
      </c>
      <c r="C1734" t="str">
        <f t="shared" si="496"/>
        <v>-1.10678977482736-47.1039939716407i</v>
      </c>
      <c r="D1734" t="str">
        <f t="shared" si="497"/>
        <v>3.47812257278923-26.1887604224932i</v>
      </c>
      <c r="E1734" t="str">
        <f t="shared" si="498"/>
        <v>162.449914650909+0.449564758204124i</v>
      </c>
      <c r="F1734" t="str">
        <f t="shared" si="499"/>
        <v>2.42492469859357-245.738868528136i</v>
      </c>
      <c r="G1734" t="str">
        <f t="shared" si="500"/>
        <v>0.999999906664594-0.00030550842383588i</v>
      </c>
      <c r="H1734" t="str">
        <f t="shared" si="501"/>
        <v>1091.84131677507+128.140989872175i</v>
      </c>
      <c r="I1734" t="str">
        <f t="shared" si="502"/>
        <v>96.301489870494-756.031035141948i</v>
      </c>
      <c r="K1734" t="str">
        <f t="shared" si="503"/>
        <v>0.0108412812972424-0.00173062020481429i</v>
      </c>
      <c r="L1734" t="str">
        <f t="shared" si="504"/>
        <v>0.00015-0.464288207215984i</v>
      </c>
      <c r="M1734" t="str">
        <f t="shared" si="505"/>
        <v>0.0004-0.081933213038115i</v>
      </c>
      <c r="N1734">
        <f t="shared" si="506"/>
        <v>88.653984277278155</v>
      </c>
      <c r="O1734">
        <f t="shared" si="507"/>
        <v>33.463551716789823</v>
      </c>
      <c r="P1734" s="3">
        <f t="shared" si="508"/>
        <v>33.463551716789823</v>
      </c>
      <c r="Q1734" s="3">
        <f t="shared" si="509"/>
        <v>-91.346015722721845</v>
      </c>
      <c r="R1734">
        <f t="shared" si="510"/>
        <v>88.653984277278155</v>
      </c>
      <c r="S1734">
        <f t="shared" si="511"/>
        <v>0.60778975434947813</v>
      </c>
      <c r="T1734">
        <f t="shared" si="494"/>
        <v>33.463551716789823</v>
      </c>
    </row>
    <row r="1735" spans="1:20" x14ac:dyDescent="0.25">
      <c r="A1735">
        <f t="shared" si="495"/>
        <v>3833.3673058695858</v>
      </c>
      <c r="B1735">
        <f t="shared" si="512"/>
        <v>610.09935541600612</v>
      </c>
      <c r="C1735" t="str">
        <f t="shared" si="496"/>
        <v>-1.10650859580105-46.9240068619053i</v>
      </c>
      <c r="D1735" t="str">
        <f t="shared" si="497"/>
        <v>3.47812255430739-26.0896419072559i</v>
      </c>
      <c r="E1735" t="str">
        <f t="shared" si="498"/>
        <v>162.449772405928+0.451315405984439i</v>
      </c>
      <c r="F1735" t="str">
        <f t="shared" si="499"/>
        <v>2.42492469687019-244.808601483541i</v>
      </c>
      <c r="G1735" t="str">
        <f t="shared" si="500"/>
        <v>0.999999905953898-0.000306669355628507i</v>
      </c>
      <c r="H1735" t="str">
        <f t="shared" si="501"/>
        <v>1091.94252867258+128.629938473798i</v>
      </c>
      <c r="I1735" t="str">
        <f t="shared" si="502"/>
        <v>96.3035743742034-753.232245527079i</v>
      </c>
      <c r="K1735" t="str">
        <f t="shared" si="503"/>
        <v>0.0108391779118253-0.00173685038618874i</v>
      </c>
      <c r="L1735" t="str">
        <f t="shared" si="504"/>
        <v>0.00015-0.462530590970295i</v>
      </c>
      <c r="M1735" t="str">
        <f t="shared" si="505"/>
        <v>0.0004-0.0816230454653463i</v>
      </c>
      <c r="N1735">
        <f t="shared" si="506"/>
        <v>88.649166393236001</v>
      </c>
      <c r="O1735">
        <f t="shared" si="507"/>
        <v>33.430316046746668</v>
      </c>
      <c r="P1735" s="3">
        <f t="shared" si="508"/>
        <v>33.430316046746668</v>
      </c>
      <c r="Q1735" s="3">
        <f t="shared" si="509"/>
        <v>-91.350833606763999</v>
      </c>
      <c r="R1735">
        <f t="shared" si="510"/>
        <v>88.649166393236001</v>
      </c>
      <c r="S1735">
        <f t="shared" si="511"/>
        <v>0.61009935541600613</v>
      </c>
      <c r="T1735">
        <f t="shared" si="494"/>
        <v>33.430316046746668</v>
      </c>
    </row>
    <row r="1736" spans="1:20" x14ac:dyDescent="0.25">
      <c r="A1736">
        <f t="shared" si="495"/>
        <v>3847.9341016318908</v>
      </c>
      <c r="B1736">
        <f t="shared" si="512"/>
        <v>612.41773296658698</v>
      </c>
      <c r="C1736" t="str">
        <f t="shared" si="496"/>
        <v>-1.1062253910039-46.7446954615453i</v>
      </c>
      <c r="D1736" t="str">
        <f t="shared" si="497"/>
        <v>3.47812253568481-25.9908987002761i</v>
      </c>
      <c r="E1736" t="str">
        <f t="shared" si="498"/>
        <v>162.449629184448+0.453073172531134i</v>
      </c>
      <c r="F1736" t="str">
        <f t="shared" si="499"/>
        <v>2.42492469513369-243.881856092868i</v>
      </c>
      <c r="G1736" t="str">
        <f t="shared" si="500"/>
        <v>0.999999905237789-0.000307834698959452i</v>
      </c>
      <c r="H1736" t="str">
        <f t="shared" si="501"/>
        <v>1092.04452323605+129.120767772812i</v>
      </c>
      <c r="I1736" t="str">
        <f t="shared" si="502"/>
        <v>96.3056745977605-750.444299458736i</v>
      </c>
      <c r="K1736" t="str">
        <f t="shared" si="503"/>
        <v>0.0108370593581148-0.00174310042090024i</v>
      </c>
      <c r="L1736" t="str">
        <f t="shared" si="504"/>
        <v>0.00015-0.460779628382442i</v>
      </c>
      <c r="M1736" t="str">
        <f t="shared" si="505"/>
        <v>0.0004-0.08131405206749i</v>
      </c>
      <c r="N1736">
        <f t="shared" si="506"/>
        <v>88.644333497375627</v>
      </c>
      <c r="O1736">
        <f t="shared" si="507"/>
        <v>33.397078256301064</v>
      </c>
      <c r="P1736" s="3">
        <f t="shared" si="508"/>
        <v>33.397078256301064</v>
      </c>
      <c r="Q1736" s="3">
        <f t="shared" si="509"/>
        <v>-91.355666502624373</v>
      </c>
      <c r="R1736">
        <f t="shared" si="510"/>
        <v>88.644333497375627</v>
      </c>
      <c r="S1736">
        <f t="shared" si="511"/>
        <v>0.61241773296658697</v>
      </c>
      <c r="T1736">
        <f t="shared" si="494"/>
        <v>33.397078256301064</v>
      </c>
    </row>
    <row r="1737" spans="1:20" x14ac:dyDescent="0.25">
      <c r="A1737">
        <f t="shared" si="495"/>
        <v>3862.5562512180923</v>
      </c>
      <c r="B1737">
        <f t="shared" si="512"/>
        <v>614.74492035186006</v>
      </c>
      <c r="C1737" t="str">
        <f t="shared" si="496"/>
        <v>-1.10594014670102-46.5660571985928i</v>
      </c>
      <c r="D1737" t="str">
        <f t="shared" si="497"/>
        <v>3.47812251692044-25.8925293810997i</v>
      </c>
      <c r="E1737" t="str">
        <f t="shared" si="498"/>
        <v>162.449484980594+0.454838089902586i</v>
      </c>
      <c r="F1737" t="str">
        <f t="shared" si="499"/>
        <v>2.42492469338395-242.958619024571i</v>
      </c>
      <c r="G1737" t="str">
        <f t="shared" si="500"/>
        <v>0.999999904516228-0.000309004470592532i</v>
      </c>
      <c r="H1737" t="str">
        <f t="shared" si="501"/>
        <v>1092.14730660994+129.613485168899i</v>
      </c>
      <c r="I1737" t="str">
        <f t="shared" si="502"/>
        <v>96.3077906584585-747.667156924579i</v>
      </c>
      <c r="K1737" t="str">
        <f t="shared" si="503"/>
        <v>0.0108349255330547-0.00174937034325785i</v>
      </c>
      <c r="L1737" t="str">
        <f t="shared" si="504"/>
        <v>0.00015-0.459035294264239i</v>
      </c>
      <c r="M1737" t="str">
        <f t="shared" si="505"/>
        <v>0.0004-0.0810062283995716i</v>
      </c>
      <c r="N1737">
        <f t="shared" si="506"/>
        <v>88.639485568467251</v>
      </c>
      <c r="O1737">
        <f t="shared" si="507"/>
        <v>33.363838330810353</v>
      </c>
      <c r="P1737" s="3">
        <f t="shared" si="508"/>
        <v>33.363838330810353</v>
      </c>
      <c r="Q1737" s="3">
        <f t="shared" si="509"/>
        <v>-91.360514431532749</v>
      </c>
      <c r="R1737">
        <f t="shared" si="510"/>
        <v>88.639485568467251</v>
      </c>
      <c r="S1737">
        <f t="shared" si="511"/>
        <v>0.61474492035186001</v>
      </c>
      <c r="T1737">
        <f t="shared" si="494"/>
        <v>33.363838330810353</v>
      </c>
    </row>
    <row r="1738" spans="1:20" x14ac:dyDescent="0.25">
      <c r="A1738">
        <f t="shared" si="495"/>
        <v>3877.2339649727205</v>
      </c>
      <c r="B1738">
        <f t="shared" si="512"/>
        <v>617.0809510491971</v>
      </c>
      <c r="C1738" t="str">
        <f t="shared" si="496"/>
        <v>-1.10565284907696-46.3880895108423i</v>
      </c>
      <c r="D1738" t="str">
        <f t="shared" si="497"/>
        <v>3.47812249801319-25.7945325346509i</v>
      </c>
      <c r="E1738" t="str">
        <f t="shared" si="498"/>
        <v>162.449339788471+0.456610190330371i</v>
      </c>
      <c r="F1738" t="str">
        <f t="shared" si="499"/>
        <v>2.42492469162088-242.038876997575i</v>
      </c>
      <c r="G1738" t="str">
        <f t="shared" si="500"/>
        <v>0.999999903789173-0.000310178687355267i</v>
      </c>
      <c r="H1738" t="str">
        <f t="shared" si="501"/>
        <v>1092.25088498835+130.108098092613i</v>
      </c>
      <c r="I1738" t="str">
        <f t="shared" si="502"/>
        <v>96.3099226744387-744.90077806877i</v>
      </c>
      <c r="K1738" t="str">
        <f t="shared" si="503"/>
        <v>0.010832776332983-0.00175566018727772i</v>
      </c>
      <c r="L1738" t="str">
        <f t="shared" si="504"/>
        <v>0.00015-0.457297563522853i</v>
      </c>
      <c r="M1738" t="str">
        <f t="shared" si="505"/>
        <v>0.0004-0.0806995700334445i</v>
      </c>
      <c r="N1738">
        <f t="shared" si="506"/>
        <v>88.634622585575556</v>
      </c>
      <c r="O1738">
        <f t="shared" si="507"/>
        <v>33.330596255542403</v>
      </c>
      <c r="P1738" s="3">
        <f t="shared" si="508"/>
        <v>33.330596255542403</v>
      </c>
      <c r="Q1738" s="3">
        <f t="shared" si="509"/>
        <v>-91.365377414424444</v>
      </c>
      <c r="R1738">
        <f t="shared" si="510"/>
        <v>88.634622585575556</v>
      </c>
      <c r="S1738">
        <f t="shared" si="511"/>
        <v>0.61708095104919714</v>
      </c>
      <c r="T1738">
        <f t="shared" si="494"/>
        <v>33.330596255542403</v>
      </c>
    </row>
    <row r="1739" spans="1:20" x14ac:dyDescent="0.25">
      <c r="A1739">
        <f t="shared" si="495"/>
        <v>3891.9674540396172</v>
      </c>
      <c r="B1739">
        <f t="shared" si="512"/>
        <v>619.42585866318404</v>
      </c>
      <c r="C1739" t="str">
        <f t="shared" si="496"/>
        <v>-1.10536348423602-46.2107898458146i</v>
      </c>
      <c r="D1739" t="str">
        <f t="shared" si="497"/>
        <v>3.47812247896199-25.6969067512122i</v>
      </c>
      <c r="E1739" t="str">
        <f t="shared" si="498"/>
        <v>162.449193602167+0.458389506219933i</v>
      </c>
      <c r="F1739" t="str">
        <f t="shared" si="499"/>
        <v>2.4249246898444-241.122616781084i</v>
      </c>
      <c r="G1739" t="str">
        <f t="shared" si="500"/>
        <v>0.999999903056581-0.000311357366139119i</v>
      </c>
      <c r="H1739" t="str">
        <f t="shared" si="501"/>
        <v>1092.35526461544+130.604614005552i</v>
      </c>
      <c r="I1739" t="str">
        <f t="shared" si="502"/>
        <v>96.3120707647128-742.14512319141i</v>
      </c>
      <c r="K1739" t="str">
        <f t="shared" si="503"/>
        <v>0.0108306116536294-0.00176196998667804i</v>
      </c>
      <c r="L1739" t="str">
        <f t="shared" si="504"/>
        <v>0.00015-0.455566411160443i</v>
      </c>
      <c r="M1739" t="str">
        <f t="shared" si="505"/>
        <v>0.0004-0.0803940725577252i</v>
      </c>
      <c r="N1739">
        <f t="shared" si="506"/>
        <v>88.629744528063739</v>
      </c>
      <c r="O1739">
        <f t="shared" si="507"/>
        <v>33.297352015675237</v>
      </c>
      <c r="P1739" s="3">
        <f t="shared" si="508"/>
        <v>33.297352015675237</v>
      </c>
      <c r="Q1739" s="3">
        <f t="shared" si="509"/>
        <v>-91.370255471936261</v>
      </c>
      <c r="R1739">
        <f t="shared" si="510"/>
        <v>88.629744528063739</v>
      </c>
      <c r="S1739">
        <f t="shared" si="511"/>
        <v>0.619425858663184</v>
      </c>
      <c r="T1739">
        <f t="shared" si="494"/>
        <v>33.297352015675237</v>
      </c>
    </row>
    <row r="1740" spans="1:20" x14ac:dyDescent="0.25">
      <c r="A1740">
        <f t="shared" si="495"/>
        <v>3906.7569303649675</v>
      </c>
      <c r="B1740">
        <f t="shared" si="512"/>
        <v>621.77967692610412</v>
      </c>
      <c r="C1740" t="str">
        <f t="shared" si="496"/>
        <v>-1.1050720382014-46.0341556607174i</v>
      </c>
      <c r="D1740" t="str">
        <f t="shared" si="497"/>
        <v>3.47812245976571-25.599650626404i</v>
      </c>
      <c r="E1740" t="str">
        <f t="shared" si="498"/>
        <v>162.44904641574+0.460176070152368i</v>
      </c>
      <c r="F1740" t="str">
        <f t="shared" si="499"/>
        <v>2.42492468805441-240.209825194386i</v>
      </c>
      <c r="G1740" t="str">
        <f t="shared" si="500"/>
        <v>0.999999902318411-0.000312540523899739i</v>
      </c>
      <c r="H1740" t="str">
        <f t="shared" si="501"/>
        <v>1092.46045178588+131.103040400478i</v>
      </c>
      <c r="I1740" t="str">
        <f t="shared" si="502"/>
        <v>96.3142350491489-739.400152747982i</v>
      </c>
      <c r="K1740" t="str">
        <f t="shared" si="503"/>
        <v>0.0108284313901134-0.00176829977487383i</v>
      </c>
      <c r="L1740" t="str">
        <f t="shared" si="504"/>
        <v>0.00015-0.453841812273802i</v>
      </c>
      <c r="M1740" t="str">
        <f t="shared" si="505"/>
        <v>0.0004-0.0800897315777299i</v>
      </c>
      <c r="N1740">
        <f t="shared" si="506"/>
        <v>88.624851375598894</v>
      </c>
      <c r="O1740">
        <f t="shared" si="507"/>
        <v>33.264105596296019</v>
      </c>
      <c r="P1740" s="3">
        <f t="shared" si="508"/>
        <v>33.264105596296019</v>
      </c>
      <c r="Q1740" s="3">
        <f t="shared" si="509"/>
        <v>-91.375148624401106</v>
      </c>
      <c r="R1740">
        <f t="shared" si="510"/>
        <v>88.624851375598894</v>
      </c>
      <c r="S1740">
        <f t="shared" si="511"/>
        <v>0.62177967692610414</v>
      </c>
      <c r="T1740">
        <f t="shared" si="494"/>
        <v>33.264105596296019</v>
      </c>
    </row>
    <row r="1741" spans="1:20" x14ac:dyDescent="0.25">
      <c r="A1741">
        <f t="shared" si="495"/>
        <v>3921.6026067003545</v>
      </c>
      <c r="B1741">
        <f t="shared" si="512"/>
        <v>624.14243969842335</v>
      </c>
      <c r="C1741" t="str">
        <f t="shared" si="496"/>
        <v>-1.10477849691523-45.8581844224129i</v>
      </c>
      <c r="D1741" t="str">
        <f t="shared" si="497"/>
        <v>3.47812244042325-25.5027627611642i</v>
      </c>
      <c r="E1741" t="str">
        <f t="shared" si="498"/>
        <v>162.448898223231+0.461969914885095i</v>
      </c>
      <c r="F1741" t="str">
        <f t="shared" si="499"/>
        <v>2.42492468625076-239.300489106668i</v>
      </c>
      <c r="G1741" t="str">
        <f t="shared" si="500"/>
        <v>0.999999901574621-0.00031372817765721i</v>
      </c>
      <c r="H1741" t="str">
        <f t="shared" si="501"/>
        <v>1092.56645284528+131.603384801488i</v>
      </c>
      <c r="I1741" t="str">
        <f t="shared" si="502"/>
        <v>96.3164156484946-736.665827348805i</v>
      </c>
      <c r="K1741" t="str">
        <f t="shared" si="503"/>
        <v>0.0108262354369421-0.00177464958497177i</v>
      </c>
      <c r="L1741" t="str">
        <f t="shared" si="504"/>
        <v>0.00015-0.452123742053996i</v>
      </c>
      <c r="M1741" t="str">
        <f t="shared" si="505"/>
        <v>0.0004-0.0797865427154113i</v>
      </c>
      <c r="N1741">
        <f t="shared" si="506"/>
        <v>88.619943108156718</v>
      </c>
      <c r="O1741">
        <f t="shared" si="507"/>
        <v>33.230856982401306</v>
      </c>
      <c r="P1741" s="3">
        <f t="shared" si="508"/>
        <v>33.230856982401306</v>
      </c>
      <c r="Q1741" s="3">
        <f t="shared" si="509"/>
        <v>-91.380056891843282</v>
      </c>
      <c r="R1741">
        <f t="shared" si="510"/>
        <v>88.619943108156718</v>
      </c>
      <c r="S1741">
        <f t="shared" si="511"/>
        <v>0.62414243969842331</v>
      </c>
      <c r="T1741">
        <f t="shared" si="494"/>
        <v>33.230856982401306</v>
      </c>
    </row>
    <row r="1742" spans="1:20" x14ac:dyDescent="0.25">
      <c r="A1742">
        <f t="shared" si="495"/>
        <v>3936.5046966058162</v>
      </c>
      <c r="B1742">
        <f t="shared" si="512"/>
        <v>626.51418096927739</v>
      </c>
      <c r="C1742" t="str">
        <f t="shared" si="496"/>
        <v>-1.104482846238-45.6828736073791i</v>
      </c>
      <c r="D1742" t="str">
        <f t="shared" si="497"/>
        <v>3.47812242093354-25.4062417617283i</v>
      </c>
      <c r="E1742" t="str">
        <f t="shared" si="498"/>
        <v>162.448749018655+0.463771073353899i</v>
      </c>
      <c r="F1742" t="str">
        <f t="shared" si="499"/>
        <v>2.4249246844334-238.394595436824i</v>
      </c>
      <c r="G1742" t="str">
        <f t="shared" si="500"/>
        <v>0.999999900825167-0.000314920344496289i</v>
      </c>
      <c r="H1742" t="str">
        <f t="shared" si="501"/>
        <v>1092.67327419061+132.105654764149i</v>
      </c>
      <c r="I1742" t="str">
        <f t="shared" si="502"/>
        <v>96.3186126843726-733.942107758468i</v>
      </c>
      <c r="K1742" t="str">
        <f t="shared" si="503"/>
        <v>0.010824023688008-0.00178101944976493i</v>
      </c>
      <c r="L1742" t="str">
        <f t="shared" si="504"/>
        <v>0.00015-0.45041217578601i</v>
      </c>
      <c r="M1742" t="str">
        <f t="shared" si="505"/>
        <v>0.0004-0.0794845016092957i</v>
      </c>
      <c r="N1742">
        <f t="shared" si="506"/>
        <v>88.615019706026601</v>
      </c>
      <c r="O1742">
        <f t="shared" si="507"/>
        <v>33.197606158896143</v>
      </c>
      <c r="P1742" s="3">
        <f t="shared" si="508"/>
        <v>33.197606158896143</v>
      </c>
      <c r="Q1742" s="3">
        <f t="shared" si="509"/>
        <v>-91.384980293973399</v>
      </c>
      <c r="R1742">
        <f t="shared" si="510"/>
        <v>88.615019706026601</v>
      </c>
      <c r="S1742">
        <f t="shared" si="511"/>
        <v>0.62651418096927736</v>
      </c>
      <c r="T1742">
        <f t="shared" si="494"/>
        <v>33.197606158896143</v>
      </c>
    </row>
    <row r="1743" spans="1:20" x14ac:dyDescent="0.25">
      <c r="A1743">
        <f t="shared" si="495"/>
        <v>3951.4634144529182</v>
      </c>
      <c r="B1743">
        <f t="shared" si="512"/>
        <v>628.89493485696062</v>
      </c>
      <c r="C1743" t="str">
        <f t="shared" si="496"/>
        <v>-1.10418507194893-45.5082207016801i</v>
      </c>
      <c r="D1743" t="str">
        <f t="shared" si="497"/>
        <v>3.47812240129539-25.3100862396095i</v>
      </c>
      <c r="E1743" t="str">
        <f t="shared" si="498"/>
        <v>162.448598796014+0.465579578672512i</v>
      </c>
      <c r="F1743" t="str">
        <f t="shared" si="499"/>
        <v>2.4249246826022-237.49213115327i</v>
      </c>
      <c r="G1743" t="str">
        <f t="shared" si="500"/>
        <v>0.999999900070006-0.000316117041566656i</v>
      </c>
      <c r="H1743" t="str">
        <f t="shared" si="501"/>
        <v>1092.7809222706+132.609857875652i</v>
      </c>
      <c r="I1743" t="str">
        <f t="shared" si="502"/>
        <v>96.3208262792902-731.228954895255i</v>
      </c>
      <c r="K1743" t="str">
        <f t="shared" si="503"/>
        <v>0.0108217960365874-0.00178740940172746i</v>
      </c>
      <c r="L1743" t="str">
        <f t="shared" si="504"/>
        <v>0.00015-0.448707088848385i</v>
      </c>
      <c r="M1743" t="str">
        <f t="shared" si="505"/>
        <v>0.0004-0.0791836039144212i</v>
      </c>
      <c r="N1743">
        <f t="shared" si="506"/>
        <v>88.61008114981604</v>
      </c>
      <c r="O1743">
        <f t="shared" si="507"/>
        <v>33.164353110594732</v>
      </c>
      <c r="P1743" s="3">
        <f t="shared" si="508"/>
        <v>33.164353110594732</v>
      </c>
      <c r="Q1743" s="3">
        <f t="shared" si="509"/>
        <v>-91.38991885018396</v>
      </c>
      <c r="R1743">
        <f t="shared" si="510"/>
        <v>88.61008114981604</v>
      </c>
      <c r="S1743">
        <f t="shared" si="511"/>
        <v>0.62889493485696057</v>
      </c>
      <c r="T1743">
        <f t="shared" si="494"/>
        <v>33.164353110594732</v>
      </c>
    </row>
    <row r="1744" spans="1:20" x14ac:dyDescent="0.25">
      <c r="A1744">
        <f t="shared" si="495"/>
        <v>3966.4789754278395</v>
      </c>
      <c r="B1744">
        <f t="shared" si="512"/>
        <v>631.28473560941711</v>
      </c>
      <c r="C1744" t="str">
        <f t="shared" si="496"/>
        <v>-1.1038851597449-45.3342232009229i</v>
      </c>
      <c r="D1744" t="str">
        <f t="shared" si="497"/>
        <v>3.47812238150772-25.2142948115782i</v>
      </c>
      <c r="E1744" t="str">
        <f t="shared" si="498"/>
        <v>162.44844754928+0.467395464135179i</v>
      </c>
      <c r="F1744" t="str">
        <f t="shared" si="499"/>
        <v>2.42492468075705-236.593083273755i</v>
      </c>
      <c r="G1744" t="str">
        <f t="shared" si="500"/>
        <v>0.999999899309095-0.000317318286083158i</v>
      </c>
      <c r="H1744" t="str">
        <f t="shared" si="501"/>
        <v>1092.88940358627+133.116001754961i</v>
      </c>
      <c r="I1744" t="str">
        <f t="shared" si="502"/>
        <v>96.3230565566446-728.526329830659i</v>
      </c>
      <c r="K1744" t="str">
        <f t="shared" si="503"/>
        <v>0.0108195523753378-0.00179381947300923i</v>
      </c>
      <c r="L1744" t="str">
        <f t="shared" si="504"/>
        <v>0.00015-0.447008456712877i</v>
      </c>
      <c r="M1744" t="str">
        <f t="shared" si="505"/>
        <v>0.0004-0.0788838453022722i</v>
      </c>
      <c r="N1744">
        <f t="shared" si="506"/>
        <v>88.605127420456412</v>
      </c>
      <c r="O1744">
        <f t="shared" si="507"/>
        <v>33.131097822218656</v>
      </c>
      <c r="P1744" s="3">
        <f t="shared" si="508"/>
        <v>33.131097822218656</v>
      </c>
      <c r="Q1744" s="3">
        <f t="shared" si="509"/>
        <v>-91.394872579543588</v>
      </c>
      <c r="R1744">
        <f t="shared" si="510"/>
        <v>88.605127420456412</v>
      </c>
      <c r="S1744">
        <f t="shared" si="511"/>
        <v>0.63128473560941711</v>
      </c>
      <c r="T1744">
        <f t="shared" si="494"/>
        <v>33.131097822218656</v>
      </c>
    </row>
    <row r="1745" spans="1:20" x14ac:dyDescent="0.25">
      <c r="A1745">
        <f t="shared" si="495"/>
        <v>3981.5515955344654</v>
      </c>
      <c r="B1745">
        <f t="shared" si="512"/>
        <v>633.68361760473294</v>
      </c>
      <c r="C1745" t="str">
        <f t="shared" si="496"/>
        <v>-1.10358309524068-45.1608786102259i</v>
      </c>
      <c r="D1745" t="str">
        <f t="shared" si="497"/>
        <v>3.47812236156938-25.1188660996424i</v>
      </c>
      <c r="E1745" t="str">
        <f t="shared" si="498"/>
        <v>162.448295272406+0.469218763217671i</v>
      </c>
      <c r="F1745" t="str">
        <f t="shared" si="499"/>
        <v>2.42492467889783-235.697438865173i</v>
      </c>
      <c r="G1745" t="str">
        <f t="shared" si="500"/>
        <v>0.99999989854239-0.00031852409532606i</v>
      </c>
      <c r="H1745" t="str">
        <f t="shared" si="501"/>
        <v>1092.99872469133+133.624094052972i</v>
      </c>
      <c r="I1745" t="str">
        <f t="shared" si="502"/>
        <v>96.3253036407325-725.834193788794i</v>
      </c>
      <c r="K1745" t="str">
        <f t="shared" si="503"/>
        <v>0.0108172925962959-0.00180024969543041i</v>
      </c>
      <c r="L1745" t="str">
        <f t="shared" si="504"/>
        <v>0.00015-0.445316254944089i</v>
      </c>
      <c r="M1745" t="str">
        <f t="shared" si="505"/>
        <v>0.0004-0.0785852214607213i</v>
      </c>
      <c r="N1745">
        <f t="shared" si="506"/>
        <v>88.600158499207609</v>
      </c>
      <c r="O1745">
        <f t="shared" si="507"/>
        <v>33.097840278397157</v>
      </c>
      <c r="P1745" s="3">
        <f t="shared" si="508"/>
        <v>33.097840278397157</v>
      </c>
      <c r="Q1745" s="3">
        <f t="shared" si="509"/>
        <v>-91.399841500792391</v>
      </c>
      <c r="R1745">
        <f t="shared" si="510"/>
        <v>88.600158499207609</v>
      </c>
      <c r="S1745">
        <f t="shared" si="511"/>
        <v>0.63368361760473291</v>
      </c>
      <c r="T1745">
        <f t="shared" si="494"/>
        <v>33.097840278397157</v>
      </c>
    </row>
    <row r="1746" spans="1:20" x14ac:dyDescent="0.25">
      <c r="A1746">
        <f t="shared" si="495"/>
        <v>3996.6814915974965</v>
      </c>
      <c r="B1746">
        <f t="shared" si="512"/>
        <v>636.09161535163094</v>
      </c>
      <c r="C1746" t="str">
        <f t="shared" si="496"/>
        <v>-1.10327886396873-44.9881844441878i</v>
      </c>
      <c r="D1746" t="str">
        <f t="shared" si="497"/>
        <v>3.47812234147923-25.0237987310284i</v>
      </c>
      <c r="E1746" t="str">
        <f t="shared" si="498"/>
        <v>162.448141959329+0.471049509577278i</v>
      </c>
      <c r="F1746" t="str">
        <f t="shared" si="499"/>
        <v>2.42492467702447-234.805185043378i</v>
      </c>
      <c r="G1746" t="str">
        <f t="shared" si="500"/>
        <v>0.999999897769848-0.000319734486641291i</v>
      </c>
      <c r="H1746" t="str">
        <f t="shared" si="501"/>
        <v>1093.1088921926+134.13414245265i</v>
      </c>
      <c r="I1746" t="str">
        <f t="shared" si="502"/>
        <v>96.3275676567473-723.152508145837i</v>
      </c>
      <c r="K1746" t="str">
        <f t="shared" si="503"/>
        <v>0.0108150165908763-0.00180670010047602i</v>
      </c>
      <c r="L1746" t="str">
        <f t="shared" si="504"/>
        <v>0.00015-0.443630459199132i</v>
      </c>
      <c r="M1746" t="str">
        <f t="shared" si="505"/>
        <v>0.0004-0.0782877280939645i</v>
      </c>
      <c r="N1746">
        <f t="shared" si="506"/>
        <v>88.595174367663049</v>
      </c>
      <c r="O1746">
        <f t="shared" si="507"/>
        <v>33.064580463667575</v>
      </c>
      <c r="P1746" s="3">
        <f t="shared" si="508"/>
        <v>33.064580463667575</v>
      </c>
      <c r="Q1746" s="3">
        <f t="shared" si="509"/>
        <v>-91.404825632336951</v>
      </c>
      <c r="R1746">
        <f t="shared" si="510"/>
        <v>88.595174367663049</v>
      </c>
      <c r="S1746">
        <f t="shared" si="511"/>
        <v>0.63609161535163095</v>
      </c>
      <c r="T1746">
        <f t="shared" si="494"/>
        <v>33.064580463667575</v>
      </c>
    </row>
    <row r="1747" spans="1:20" x14ac:dyDescent="0.25">
      <c r="A1747">
        <f t="shared" si="495"/>
        <v>4011.8688812655669</v>
      </c>
      <c r="B1747">
        <f t="shared" si="512"/>
        <v>638.50876348996712</v>
      </c>
      <c r="C1747" t="str">
        <f t="shared" si="496"/>
        <v>-1.10297245137851-44.8161382268439i</v>
      </c>
      <c r="D1747" t="str">
        <f t="shared" si="497"/>
        <v>3.47812232123611-24.9290913381598i</v>
      </c>
      <c r="E1747" t="str">
        <f t="shared" si="498"/>
        <v>162.447987603957+0.472887737055983i</v>
      </c>
      <c r="F1747" t="str">
        <f t="shared" si="499"/>
        <v>2.42492467513685-233.916308973i</v>
      </c>
      <c r="G1747" t="str">
        <f t="shared" si="500"/>
        <v>0.999999896991422-0.000320949477440692i</v>
      </c>
      <c r="H1747" t="str">
        <f t="shared" si="501"/>
        <v>1093.21991275051+134.646154669201i</v>
      </c>
      <c r="I1747" t="str">
        <f t="shared" si="502"/>
        <v>96.3298487307975-720.481234429519i</v>
      </c>
      <c r="K1747" t="str">
        <f t="shared" si="503"/>
        <v>0.0108127242498686-0.00181317071929043i</v>
      </c>
      <c r="L1747" t="str">
        <f t="shared" si="504"/>
        <v>0.00015-0.441951045227269i</v>
      </c>
      <c r="M1747" t="str">
        <f t="shared" si="505"/>
        <v>0.0004-0.0779913609224589i</v>
      </c>
      <c r="N1747">
        <f t="shared" si="506"/>
        <v>88.590175007755306</v>
      </c>
      <c r="O1747">
        <f t="shared" si="507"/>
        <v>33.031318362473293</v>
      </c>
      <c r="P1747" s="3">
        <f t="shared" si="508"/>
        <v>33.031318362473293</v>
      </c>
      <c r="Q1747" s="3">
        <f t="shared" si="509"/>
        <v>-91.409824992244694</v>
      </c>
      <c r="R1747">
        <f t="shared" si="510"/>
        <v>88.590175007755306</v>
      </c>
      <c r="S1747">
        <f t="shared" si="511"/>
        <v>0.6385087634899671</v>
      </c>
      <c r="T1747">
        <f t="shared" si="494"/>
        <v>33.031318362473293</v>
      </c>
    </row>
    <row r="1748" spans="1:20" x14ac:dyDescent="0.25">
      <c r="A1748">
        <f t="shared" si="495"/>
        <v>4027.1139830143766</v>
      </c>
      <c r="B1748">
        <f t="shared" si="512"/>
        <v>640.93509679122906</v>
      </c>
      <c r="C1748" t="str">
        <f t="shared" si="496"/>
        <v>-1.10266384283665-44.6447374916388i</v>
      </c>
      <c r="D1748" t="str">
        <f t="shared" si="497"/>
        <v>3.47812230083883-24.8347425586392i</v>
      </c>
      <c r="E1748" t="str">
        <f t="shared" si="498"/>
        <v>162.447832200183+0.474733479680126i</v>
      </c>
      <c r="F1748" t="str">
        <f t="shared" si="499"/>
        <v>2.42492467323485-233.030797867258i</v>
      </c>
      <c r="G1748" t="str">
        <f t="shared" si="500"/>
        <v>0.99999989620707-0.000322169085202273i</v>
      </c>
      <c r="H1748" t="str">
        <f t="shared" si="501"/>
        <v>1093.33179307957+135.160138450208i</v>
      </c>
      <c r="I1748" t="str">
        <f t="shared" si="502"/>
        <v>96.3321469899004-717.820334318588i</v>
      </c>
      <c r="K1748" t="str">
        <f t="shared" si="503"/>
        <v>0.0108104154634359-0.00181966158267171i</v>
      </c>
      <c r="L1748" t="str">
        <f t="shared" si="504"/>
        <v>0.00015-0.440277988869564i</v>
      </c>
      <c r="M1748" t="str">
        <f t="shared" si="505"/>
        <v>0.0004-0.0776961156828646i</v>
      </c>
      <c r="N1748">
        <f t="shared" si="506"/>
        <v>88.585160401760945</v>
      </c>
      <c r="O1748">
        <f t="shared" si="507"/>
        <v>32.998053959164807</v>
      </c>
      <c r="P1748" s="3">
        <f t="shared" si="508"/>
        <v>32.998053959164807</v>
      </c>
      <c r="Q1748" s="3">
        <f t="shared" si="509"/>
        <v>-91.414839598239055</v>
      </c>
      <c r="R1748">
        <f t="shared" si="510"/>
        <v>88.585160401760945</v>
      </c>
      <c r="S1748">
        <f t="shared" si="511"/>
        <v>0.64093509679122906</v>
      </c>
      <c r="T1748">
        <f t="shared" si="494"/>
        <v>32.998053959164807</v>
      </c>
    </row>
    <row r="1749" spans="1:20" x14ac:dyDescent="0.25">
      <c r="A1749">
        <f t="shared" si="495"/>
        <v>4042.4170161498314</v>
      </c>
      <c r="B1749">
        <f t="shared" si="512"/>
        <v>643.37065015903579</v>
      </c>
      <c r="C1749" t="str">
        <f t="shared" si="496"/>
        <v>-1.1023530236268-44.473979781389i</v>
      </c>
      <c r="D1749" t="str">
        <f t="shared" si="497"/>
        <v>3.47812228028625-24.7407510352277i</v>
      </c>
      <c r="E1749" t="str">
        <f t="shared" si="498"/>
        <v>162.44767574188+0.47658677166175i</v>
      </c>
      <c r="F1749" t="str">
        <f t="shared" si="499"/>
        <v>2.42492467131839-232.148638987778i</v>
      </c>
      <c r="G1749" t="str">
        <f t="shared" si="500"/>
        <v>0.999999895416745-0.000323393327470457i</v>
      </c>
      <c r="H1749" t="str">
        <f t="shared" si="501"/>
        <v>1093.44453994877+135.676101575807i</v>
      </c>
      <c r="I1749" t="str">
        <f t="shared" si="502"/>
        <v>96.3344625620027-715.169769642231i</v>
      </c>
      <c r="K1749" t="str">
        <f t="shared" si="503"/>
        <v>0.0108080901211128-0.00182617272106616i</v>
      </c>
      <c r="L1749" t="str">
        <f t="shared" si="504"/>
        <v>0.00015-0.438611266058543i</v>
      </c>
      <c r="M1749" t="str">
        <f t="shared" si="505"/>
        <v>0.0004-0.0774019881279778i</v>
      </c>
      <c r="N1749">
        <f t="shared" si="506"/>
        <v>88.580130532305532</v>
      </c>
      <c r="O1749">
        <f t="shared" si="507"/>
        <v>32.964787237998856</v>
      </c>
      <c r="P1749" s="3">
        <f t="shared" si="508"/>
        <v>32.964787237998856</v>
      </c>
      <c r="Q1749" s="3">
        <f t="shared" si="509"/>
        <v>-91.419869467694468</v>
      </c>
      <c r="R1749">
        <f t="shared" si="510"/>
        <v>88.580130532305532</v>
      </c>
      <c r="S1749">
        <f t="shared" si="511"/>
        <v>0.64337065015903583</v>
      </c>
      <c r="T1749">
        <f t="shared" si="494"/>
        <v>32.964787237998856</v>
      </c>
    </row>
    <row r="1750" spans="1:20" x14ac:dyDescent="0.25">
      <c r="A1750">
        <f t="shared" si="495"/>
        <v>4057.7782008112008</v>
      </c>
      <c r="B1750">
        <f t="shared" si="512"/>
        <v>645.81545862964015</v>
      </c>
      <c r="C1750" t="str">
        <f t="shared" si="496"/>
        <v>-1.1020399789486-44.3038626482466i</v>
      </c>
      <c r="D1750" t="str">
        <f t="shared" si="497"/>
        <v>3.47812225957717-24.6471154158256i</v>
      </c>
      <c r="E1750" t="str">
        <f t="shared" si="498"/>
        <v>162.447518222896+0.478447647400937i</v>
      </c>
      <c r="F1750" t="str">
        <f t="shared" si="499"/>
        <v>2.42492466938731-231.269819644407i</v>
      </c>
      <c r="G1750" t="str">
        <f t="shared" si="500"/>
        <v>0.999999894620402-0.000324622221856333i</v>
      </c>
      <c r="H1750" t="str">
        <f t="shared" si="501"/>
        <v>1093.55816018213+136.194051858819i</v>
      </c>
      <c r="I1750" t="str">
        <f t="shared" si="502"/>
        <v>96.3367955759703-712.529502379593i</v>
      </c>
      <c r="K1750" t="str">
        <f t="shared" si="503"/>
        <v>0.0108057481118034-0.00183270416456244i</v>
      </c>
      <c r="L1750" t="str">
        <f t="shared" si="504"/>
        <v>0.00015-0.436950852817834i</v>
      </c>
      <c r="M1750" t="str">
        <f t="shared" si="505"/>
        <v>0.0004-0.0771089740266766i</v>
      </c>
      <c r="N1750">
        <f t="shared" si="506"/>
        <v>88.575085382370034</v>
      </c>
      <c r="O1750">
        <f t="shared" si="507"/>
        <v>32.931518183137733</v>
      </c>
      <c r="P1750" s="3">
        <f t="shared" si="508"/>
        <v>32.931518183137733</v>
      </c>
      <c r="Q1750" s="3">
        <f t="shared" si="509"/>
        <v>-91.424914617629966</v>
      </c>
      <c r="R1750">
        <f t="shared" si="510"/>
        <v>88.575085382370034</v>
      </c>
      <c r="S1750">
        <f t="shared" si="511"/>
        <v>0.64581545862964018</v>
      </c>
      <c r="T1750">
        <f t="shared" si="494"/>
        <v>32.931518183137733</v>
      </c>
    </row>
    <row r="1751" spans="1:20" x14ac:dyDescent="0.25">
      <c r="A1751">
        <f t="shared" si="495"/>
        <v>4073.1977579742838</v>
      </c>
      <c r="B1751">
        <f t="shared" si="512"/>
        <v>648.26955737243281</v>
      </c>
      <c r="C1751" t="str">
        <f t="shared" si="496"/>
        <v>-1.10172469391821-44.1343836536688i</v>
      </c>
      <c r="D1751" t="str">
        <f t="shared" si="497"/>
        <v>3.47812223871041-24.5538343534531i</v>
      </c>
      <c r="E1751" t="str">
        <f t="shared" si="498"/>
        <v>162.447359637062+0.480316141485708i</v>
      </c>
      <c r="F1751" t="str">
        <f t="shared" si="499"/>
        <v>2.42492466744154-230.394327195034i</v>
      </c>
      <c r="G1751" t="str">
        <f t="shared" si="500"/>
        <v>0.999999893817995-0.000325855786037919i</v>
      </c>
      <c r="H1751" t="str">
        <f t="shared" si="501"/>
        <v>1093.67266065908+136.713997144917i</v>
      </c>
      <c r="I1751" t="str">
        <f t="shared" si="502"/>
        <v>96.3391461616021-709.899494659188i</v>
      </c>
      <c r="K1751" t="str">
        <f t="shared" si="503"/>
        <v>0.0108033893237797-0.001839255942886i</v>
      </c>
      <c r="L1751" t="str">
        <f t="shared" si="504"/>
        <v>0.00015-0.435296725261838i</v>
      </c>
      <c r="M1751" t="str">
        <f t="shared" si="505"/>
        <v>0.0004-0.076817069163854i</v>
      </c>
      <c r="N1751">
        <f t="shared" si="506"/>
        <v>88.570024935295251</v>
      </c>
      <c r="O1751">
        <f t="shared" si="507"/>
        <v>32.898246778649629</v>
      </c>
      <c r="P1751" s="3">
        <f t="shared" si="508"/>
        <v>32.898246778649629</v>
      </c>
      <c r="Q1751" s="3">
        <f t="shared" si="509"/>
        <v>-91.429975064704749</v>
      </c>
      <c r="R1751">
        <f t="shared" si="510"/>
        <v>88.570024935295251</v>
      </c>
      <c r="S1751">
        <f t="shared" si="511"/>
        <v>0.64826955737243286</v>
      </c>
      <c r="T1751">
        <f t="shared" si="494"/>
        <v>32.898246778649629</v>
      </c>
    </row>
    <row r="1752" spans="1:20" x14ac:dyDescent="0.25">
      <c r="A1752">
        <f t="shared" si="495"/>
        <v>4088.6759094545864</v>
      </c>
      <c r="B1752">
        <f t="shared" si="512"/>
        <v>650.73298169044813</v>
      </c>
      <c r="C1752" t="str">
        <f t="shared" si="496"/>
        <v>-1.10140715356814-43.9655403683808i</v>
      </c>
      <c r="D1752" t="str">
        <f t="shared" si="497"/>
        <v>3.47812221768476-24.4609065062308i</v>
      </c>
      <c r="E1752" t="str">
        <f t="shared" si="498"/>
        <v>162.447199978193+0.482192288693711i</v>
      </c>
      <c r="F1752" t="str">
        <f t="shared" si="499"/>
        <v>2.42492466548093-229.522149045407i</v>
      </c>
      <c r="G1752" t="str">
        <f t="shared" si="500"/>
        <v>0.999999893009479-0.000327094037760402i</v>
      </c>
      <c r="H1752" t="str">
        <f t="shared" si="501"/>
        <v>1093.78804831504+137.235945312797i</v>
      </c>
      <c r="I1752" t="str">
        <f t="shared" si="502"/>
        <v>96.3415144496452-707.279708758435i</v>
      </c>
      <c r="K1752" t="str">
        <f t="shared" si="503"/>
        <v>0.010801013644679-0.00184582808539323i</v>
      </c>
      <c r="L1752" t="str">
        <f t="shared" si="504"/>
        <v>0.00015-0.433648859595376i</v>
      </c>
      <c r="M1752" t="str">
        <f t="shared" si="505"/>
        <v>0.0004-0.0765262693403603i</v>
      </c>
      <c r="N1752">
        <f t="shared" si="506"/>
        <v>88.564949174787117</v>
      </c>
      <c r="O1752">
        <f t="shared" si="507"/>
        <v>32.864973008507796</v>
      </c>
      <c r="P1752" s="3">
        <f t="shared" si="508"/>
        <v>32.864973008507796</v>
      </c>
      <c r="Q1752" s="3">
        <f t="shared" si="509"/>
        <v>-91.435050825212883</v>
      </c>
      <c r="R1752">
        <f t="shared" si="510"/>
        <v>88.564949174787117</v>
      </c>
      <c r="S1752">
        <f t="shared" si="511"/>
        <v>0.65073298169044813</v>
      </c>
      <c r="T1752">
        <f t="shared" si="494"/>
        <v>32.864973008507796</v>
      </c>
    </row>
    <row r="1753" spans="1:20" x14ac:dyDescent="0.25">
      <c r="A1753">
        <f t="shared" si="495"/>
        <v>4104.2128779105133</v>
      </c>
      <c r="B1753">
        <f t="shared" si="512"/>
        <v>653.2057670208718</v>
      </c>
      <c r="C1753" t="str">
        <f t="shared" si="496"/>
        <v>-1.10108734284612-43.7973303723416i</v>
      </c>
      <c r="D1753" t="str">
        <f t="shared" si="497"/>
        <v>3.47812219649899-24.3683305373605i</v>
      </c>
      <c r="E1753" t="str">
        <f t="shared" si="498"/>
        <v>162.447039240076+0.484076123994501i</v>
      </c>
      <c r="F1753" t="str">
        <f t="shared" si="499"/>
        <v>2.42492466350543-228.653272648951i</v>
      </c>
      <c r="G1753" t="str">
        <f t="shared" si="500"/>
        <v>0.999999892194806-0.000328336994836404i</v>
      </c>
      <c r="H1753" t="str">
        <f t="shared" si="501"/>
        <v>1093.90433014181+137.759904274314i</v>
      </c>
      <c r="I1753" t="str">
        <f t="shared" si="502"/>
        <v>96.343900571786-704.670107103073i</v>
      </c>
      <c r="K1753" t="str">
        <f t="shared" si="503"/>
        <v>0.0107986209615029-0.00185242062106561i</v>
      </c>
      <c r="L1753" t="str">
        <f t="shared" si="504"/>
        <v>0.00015-0.432007232113346i</v>
      </c>
      <c r="M1753" t="str">
        <f t="shared" si="505"/>
        <v>0.0004-0.0762365703729434i</v>
      </c>
      <c r="N1753">
        <f t="shared" si="506"/>
        <v>88.559858084923249</v>
      </c>
      <c r="O1753">
        <f t="shared" si="507"/>
        <v>32.831696856590121</v>
      </c>
      <c r="P1753" s="3">
        <f t="shared" si="508"/>
        <v>32.831696856590121</v>
      </c>
      <c r="Q1753" s="3">
        <f t="shared" si="509"/>
        <v>-91.440141915076751</v>
      </c>
      <c r="R1753">
        <f t="shared" si="510"/>
        <v>88.559858084923249</v>
      </c>
      <c r="S1753">
        <f t="shared" si="511"/>
        <v>0.65320576702087185</v>
      </c>
      <c r="T1753">
        <f t="shared" si="494"/>
        <v>32.831696856590121</v>
      </c>
    </row>
    <row r="1754" spans="1:20" x14ac:dyDescent="0.25">
      <c r="A1754">
        <f t="shared" si="495"/>
        <v>4119.8088868465738</v>
      </c>
      <c r="B1754">
        <f t="shared" si="512"/>
        <v>655.68794893555116</v>
      </c>
      <c r="C1754" t="str">
        <f t="shared" si="496"/>
        <v>-1.100765246616-43.6297512547121i</v>
      </c>
      <c r="D1754" t="str">
        <f t="shared" si="497"/>
        <v>3.47812217515192-24.2761051151057i</v>
      </c>
      <c r="E1754" t="str">
        <f t="shared" si="498"/>
        <v>162.446877416485+0.485967682548876i</v>
      </c>
      <c r="F1754" t="str">
        <f t="shared" si="499"/>
        <v>2.42492466151488-227.787685506585i</v>
      </c>
      <c r="G1754" t="str">
        <f t="shared" si="500"/>
        <v>0.99999989137393-0.000329584675146234i</v>
      </c>
      <c r="H1754" t="str">
        <f t="shared" si="501"/>
        <v>1094.02151318811+138.28588197466i</v>
      </c>
      <c r="I1754" t="str">
        <f t="shared" si="502"/>
        <v>96.3463046606674-702.070652266655i</v>
      </c>
      <c r="K1754" t="str">
        <f t="shared" si="503"/>
        <v>0.0107962111606149-0.00185903357850391i</v>
      </c>
      <c r="L1754" t="str">
        <f t="shared" si="504"/>
        <v>0.00015-0.430371819200384i</v>
      </c>
      <c r="M1754" t="str">
        <f t="shared" si="505"/>
        <v>0.0004-0.0759479680941858i</v>
      </c>
      <c r="N1754">
        <f t="shared" si="506"/>
        <v>88.554751650157144</v>
      </c>
      <c r="O1754">
        <f t="shared" si="507"/>
        <v>32.798418306679189</v>
      </c>
      <c r="P1754" s="3">
        <f t="shared" si="508"/>
        <v>32.798418306679189</v>
      </c>
      <c r="Q1754" s="3">
        <f t="shared" si="509"/>
        <v>-91.445248349842856</v>
      </c>
      <c r="R1754">
        <f t="shared" si="510"/>
        <v>88.554751650157144</v>
      </c>
      <c r="S1754">
        <f t="shared" si="511"/>
        <v>0.65568794893555116</v>
      </c>
      <c r="T1754">
        <f t="shared" si="494"/>
        <v>32.798418306679189</v>
      </c>
    </row>
    <row r="1755" spans="1:20" x14ac:dyDescent="0.25">
      <c r="A1755">
        <f t="shared" si="495"/>
        <v>4135.4641606165906</v>
      </c>
      <c r="B1755">
        <f t="shared" si="512"/>
        <v>658.17956314150626</v>
      </c>
      <c r="C1755" t="str">
        <f t="shared" si="496"/>
        <v>-1.10044084965648-43.4628006138184i</v>
      </c>
      <c r="D1755" t="str">
        <f t="shared" si="497"/>
        <v>3.47812215364231-24.1842289127727i</v>
      </c>
      <c r="E1755" t="str">
        <f t="shared" si="498"/>
        <v>162.446714501171+0.487866999712112i</v>
      </c>
      <c r="F1755" t="str">
        <f t="shared" si="499"/>
        <v>2.42492465950915-226.92537516655i</v>
      </c>
      <c r="G1755" t="str">
        <f t="shared" si="500"/>
        <v>0.999999890546803-0.000330837096638145i</v>
      </c>
      <c r="H1755" t="str">
        <f t="shared" si="501"/>
        <v>1094.13960456005+138.813886392514i</v>
      </c>
      <c r="I1755" t="str">
        <f t="shared" si="502"/>
        <v>96.3487268498914-699.481306970045i</v>
      </c>
      <c r="K1755" t="str">
        <f t="shared" si="503"/>
        <v>0.0107937841277387-0.0018656669859221i</v>
      </c>
      <c r="L1755" t="str">
        <f t="shared" si="504"/>
        <v>0.00015-0.428742597330528i</v>
      </c>
      <c r="M1755" t="str">
        <f t="shared" si="505"/>
        <v>0.0004-0.0756604583524463i</v>
      </c>
      <c r="N1755">
        <f t="shared" si="506"/>
        <v>88.54962985532508</v>
      </c>
      <c r="O1755">
        <f t="shared" si="507"/>
        <v>32.765137342461401</v>
      </c>
      <c r="P1755" s="3">
        <f t="shared" si="508"/>
        <v>32.765137342461401</v>
      </c>
      <c r="Q1755" s="3">
        <f t="shared" si="509"/>
        <v>-91.45037014467492</v>
      </c>
      <c r="R1755">
        <f t="shared" si="510"/>
        <v>88.54962985532508</v>
      </c>
      <c r="S1755">
        <f t="shared" si="511"/>
        <v>0.65817956314150627</v>
      </c>
      <c r="T1755">
        <f t="shared" si="494"/>
        <v>32.765137342461401</v>
      </c>
    </row>
    <row r="1756" spans="1:20" x14ac:dyDescent="0.25">
      <c r="A1756">
        <f t="shared" si="495"/>
        <v>4151.1789244269339</v>
      </c>
      <c r="B1756">
        <f t="shared" si="512"/>
        <v>660.680645481444</v>
      </c>
      <c r="C1756" t="str">
        <f t="shared" si="496"/>
        <v>-1.10011413666179-43.2964760571221i</v>
      </c>
      <c r="D1756" t="str">
        <f t="shared" si="497"/>
        <v>3.47812213196891-24.0927006086916i</v>
      </c>
      <c r="E1756" t="str">
        <f t="shared" si="498"/>
        <v>162.446550487871+0.48977411103325i</v>
      </c>
      <c r="F1756" t="str">
        <f t="shared" si="499"/>
        <v>2.42492465748817-226.066329224221i</v>
      </c>
      <c r="G1756" t="str">
        <f t="shared" si="500"/>
        <v>0.999999889713379-0.000332094277328595i</v>
      </c>
      <c r="H1756" t="str">
        <f t="shared" si="501"/>
        <v>1094.25861142165+139.3439255402i</v>
      </c>
      <c r="I1756" t="str">
        <f t="shared" si="502"/>
        <v>96.351167274021-696.902034080878i</v>
      </c>
      <c r="K1756" t="str">
        <f t="shared" si="503"/>
        <v>0.0107913397479566-0.00187232087114145i</v>
      </c>
      <c r="L1756" t="str">
        <f t="shared" si="504"/>
        <v>0.00015-0.427119543066874i</v>
      </c>
      <c r="M1756" t="str">
        <f t="shared" si="505"/>
        <v>0.0004-0.0753740370118012i</v>
      </c>
      <c r="N1756">
        <f t="shared" si="506"/>
        <v>88.544492685650624</v>
      </c>
      <c r="O1756">
        <f t="shared" si="507"/>
        <v>32.731853947527384</v>
      </c>
      <c r="P1756" s="3">
        <f t="shared" si="508"/>
        <v>32.731853947527384</v>
      </c>
      <c r="Q1756" s="3">
        <f t="shared" si="509"/>
        <v>-91.455507314349376</v>
      </c>
      <c r="R1756">
        <f t="shared" si="510"/>
        <v>88.544492685650624</v>
      </c>
      <c r="S1756">
        <f t="shared" si="511"/>
        <v>0.66068064548144401</v>
      </c>
      <c r="T1756">
        <f t="shared" si="494"/>
        <v>32.731853947527384</v>
      </c>
    </row>
    <row r="1757" spans="1:20" x14ac:dyDescent="0.25">
      <c r="A1757">
        <f t="shared" si="495"/>
        <v>4166.9534043397571</v>
      </c>
      <c r="B1757">
        <f t="shared" si="512"/>
        <v>663.19123193427356</v>
      </c>
      <c r="C1757" t="str">
        <f t="shared" si="496"/>
        <v>-1.09978509224086-43.130775201183i</v>
      </c>
      <c r="D1757" t="str">
        <f t="shared" si="497"/>
        <v>3.47812211013045-24.0015188861969i</v>
      </c>
      <c r="E1757" t="str">
        <f t="shared" si="498"/>
        <v>162.4463853703+0.491689052258414i</v>
      </c>
      <c r="F1757" t="str">
        <f t="shared" si="499"/>
        <v>2.42492465545177-225.210535321933i</v>
      </c>
      <c r="G1757" t="str">
        <f t="shared" si="500"/>
        <v>0.999999888873608-0.000333356235302501i</v>
      </c>
      <c r="H1757" t="str">
        <f t="shared" si="501"/>
        <v>1094.37854099528+139.876007463864i</v>
      </c>
      <c r="I1757" t="str">
        <f t="shared" si="502"/>
        <v>96.3536260685962-694.332796613023i</v>
      </c>
      <c r="K1757" t="str">
        <f t="shared" si="503"/>
        <v>0.0107888779057076-0.00187899526158449i</v>
      </c>
      <c r="L1757" t="str">
        <f t="shared" si="504"/>
        <v>0.00015-0.425502633061242i</v>
      </c>
      <c r="M1757" t="str">
        <f t="shared" si="505"/>
        <v>0.0004-0.0750886999519836i</v>
      </c>
      <c r="N1757">
        <f t="shared" si="506"/>
        <v>88.539340126751043</v>
      </c>
      <c r="O1757">
        <f t="shared" si="507"/>
        <v>32.698568105370917</v>
      </c>
      <c r="P1757" s="3">
        <f t="shared" si="508"/>
        <v>32.698568105370917</v>
      </c>
      <c r="Q1757" s="3">
        <f t="shared" si="509"/>
        <v>-91.460659873248957</v>
      </c>
      <c r="R1757">
        <f t="shared" si="510"/>
        <v>88.539340126751043</v>
      </c>
      <c r="S1757">
        <f t="shared" si="511"/>
        <v>0.66319123193427354</v>
      </c>
      <c r="T1757">
        <f t="shared" si="494"/>
        <v>32.698568105370917</v>
      </c>
    </row>
    <row r="1758" spans="1:20" x14ac:dyDescent="0.25">
      <c r="A1758">
        <f t="shared" si="495"/>
        <v>4182.7878272762482</v>
      </c>
      <c r="B1758">
        <f t="shared" si="512"/>
        <v>665.71135861562379</v>
      </c>
      <c r="C1758" t="str">
        <f t="shared" si="496"/>
        <v>-1.09945370091704-42.9656956716273i</v>
      </c>
      <c r="D1758" t="str">
        <f t="shared" si="497"/>
        <v>3.47812208812575-23.910682433609i</v>
      </c>
      <c r="E1758" t="str">
        <f t="shared" si="498"/>
        <v>162.446219142155+0.49361185933058i</v>
      </c>
      <c r="F1758" t="str">
        <f t="shared" si="499"/>
        <v>2.42492465339987-224.357981148805i</v>
      </c>
      <c r="G1758" t="str">
        <f t="shared" si="500"/>
        <v>0.999999888027443-0.000334622988713504i</v>
      </c>
      <c r="H1758" t="str">
        <f t="shared" si="501"/>
        <v>1094.49940056224+140.410140243621i</v>
      </c>
      <c r="I1758" t="str">
        <f t="shared" si="502"/>
        <v>96.3561033701324-691.773557726117i</v>
      </c>
      <c r="K1758" t="str">
        <f t="shared" si="503"/>
        <v>0.0107863984847856-0.00188569018426878i</v>
      </c>
      <c r="L1758" t="str">
        <f t="shared" si="504"/>
        <v>0.00015-0.423891844053838i</v>
      </c>
      <c r="M1758" t="str">
        <f t="shared" si="505"/>
        <v>0.0004-0.0748044430683241i</v>
      </c>
      <c r="N1758">
        <f t="shared" si="506"/>
        <v>88.534172164643238</v>
      </c>
      <c r="O1758">
        <f t="shared" si="507"/>
        <v>32.665279799388919</v>
      </c>
      <c r="P1758" s="3">
        <f t="shared" si="508"/>
        <v>32.665279799388919</v>
      </c>
      <c r="Q1758" s="3">
        <f t="shared" si="509"/>
        <v>-91.465827835356762</v>
      </c>
      <c r="R1758">
        <f t="shared" si="510"/>
        <v>88.534172164643238</v>
      </c>
      <c r="S1758">
        <f t="shared" si="511"/>
        <v>0.6657113586156238</v>
      </c>
      <c r="T1758">
        <f t="shared" si="494"/>
        <v>32.665279799388919</v>
      </c>
    </row>
    <row r="1759" spans="1:20" x14ac:dyDescent="0.25">
      <c r="A1759">
        <f t="shared" si="495"/>
        <v>4198.6824210198974</v>
      </c>
      <c r="B1759">
        <f t="shared" si="512"/>
        <v>668.24106177836313</v>
      </c>
      <c r="C1759" t="str">
        <f t="shared" si="496"/>
        <v>-1.09911994712876-42.8012351031133i</v>
      </c>
      <c r="D1759" t="str">
        <f t="shared" si="497"/>
        <v>3.47812206595346-23.820189944215i</v>
      </c>
      <c r="E1759" t="str">
        <f t="shared" si="498"/>
        <v>162.446051797114+0.495542568391415i</v>
      </c>
      <c r="F1759" t="str">
        <f t="shared" si="499"/>
        <v>2.42492465133236-223.508654440558i</v>
      </c>
      <c r="G1759" t="str">
        <f t="shared" si="500"/>
        <v>0.999999887174835-0.000335894555784229i</v>
      </c>
      <c r="H1759" t="str">
        <f t="shared" si="501"/>
        <v>1094.62119746322+140.946331993736i</v>
      </c>
      <c r="I1759" t="str">
        <f t="shared" si="502"/>
        <v>96.3585993161351-689.224280725009i</v>
      </c>
      <c r="K1759" t="str">
        <f t="shared" si="503"/>
        <v>0.0107839013683377-0.00189240566580091i</v>
      </c>
      <c r="L1759" t="str">
        <f t="shared" si="504"/>
        <v>0.00015-0.42228715287292i</v>
      </c>
      <c r="M1759" t="str">
        <f t="shared" si="505"/>
        <v>0.0004-0.0745212622716917i</v>
      </c>
      <c r="N1759">
        <f t="shared" si="506"/>
        <v>88.528988785748282</v>
      </c>
      <c r="O1759">
        <f t="shared" si="507"/>
        <v>32.631989012880901</v>
      </c>
      <c r="P1759" s="3">
        <f t="shared" si="508"/>
        <v>32.631989012880901</v>
      </c>
      <c r="Q1759" s="3">
        <f t="shared" si="509"/>
        <v>-91.471011214251718</v>
      </c>
      <c r="R1759">
        <f t="shared" si="510"/>
        <v>88.528988785748282</v>
      </c>
      <c r="S1759">
        <f t="shared" si="511"/>
        <v>0.66824106177836318</v>
      </c>
      <c r="T1759">
        <f t="shared" si="494"/>
        <v>32.631989012880901</v>
      </c>
    </row>
    <row r="1760" spans="1:20" x14ac:dyDescent="0.25">
      <c r="A1760">
        <f t="shared" si="495"/>
        <v>4214.6374142197728</v>
      </c>
      <c r="B1760">
        <f t="shared" si="512"/>
        <v>670.78037781312094</v>
      </c>
      <c r="C1760" t="str">
        <f t="shared" si="496"/>
        <v>-1.09878381522797-42.6373911393005i</v>
      </c>
      <c r="D1760" t="str">
        <f t="shared" si="497"/>
        <v>3.47812204361237-23.7300401162501i</v>
      </c>
      <c r="E1760" t="str">
        <f t="shared" si="498"/>
        <v>162.445883328838+0.497481215782984i</v>
      </c>
      <c r="F1760" t="str">
        <f t="shared" si="499"/>
        <v>2.42492464924913-222.662542979343i</v>
      </c>
      <c r="G1760" t="str">
        <f t="shared" si="500"/>
        <v>0.999999886315734-0.000337170954806545i</v>
      </c>
      <c r="H1760" t="str">
        <f t="shared" si="501"/>
        <v>1094.74393909883+141.484590862768i</v>
      </c>
      <c r="I1760" t="str">
        <f t="shared" si="502"/>
        <v>96.3611140450948-686.684929059268i</v>
      </c>
      <c r="K1760" t="str">
        <f t="shared" si="503"/>
        <v>0.0107813864388629-0.00189914173237014i</v>
      </c>
      <c r="L1760" t="str">
        <f t="shared" si="504"/>
        <v>0.00015-0.420688536434469i</v>
      </c>
      <c r="M1760" t="str">
        <f t="shared" si="505"/>
        <v>0.0004-0.0742391534884357i</v>
      </c>
      <c r="N1760">
        <f t="shared" si="506"/>
        <v>88.523789976899209</v>
      </c>
      <c r="O1760">
        <f t="shared" si="507"/>
        <v>32.598695729049062</v>
      </c>
      <c r="P1760" s="3">
        <f t="shared" si="508"/>
        <v>32.598695729049062</v>
      </c>
      <c r="Q1760" s="3">
        <f t="shared" si="509"/>
        <v>-91.476210023100791</v>
      </c>
      <c r="R1760">
        <f t="shared" si="510"/>
        <v>88.523789976899209</v>
      </c>
      <c r="S1760">
        <f t="shared" si="511"/>
        <v>0.67078037781312094</v>
      </c>
      <c r="T1760">
        <f t="shared" si="494"/>
        <v>32.598695729049062</v>
      </c>
    </row>
    <row r="1761" spans="1:20" x14ac:dyDescent="0.25">
      <c r="A1761">
        <f t="shared" si="495"/>
        <v>4230.6530363938082</v>
      </c>
      <c r="B1761">
        <f t="shared" si="512"/>
        <v>673.3293432488108</v>
      </c>
      <c r="C1761" t="str">
        <f t="shared" si="496"/>
        <v>-1.09844528948124-42.4741614328143i</v>
      </c>
      <c r="D1761" t="str">
        <f t="shared" si="497"/>
        <v>3.47812202110114-23.6402316528787i</v>
      </c>
      <c r="E1761" t="str">
        <f t="shared" si="498"/>
        <v>162.445713730972+0.499427838048213i</v>
      </c>
      <c r="F1761" t="str">
        <f t="shared" si="499"/>
        <v>2.42492464714999-221.819634593561i</v>
      </c>
      <c r="G1761" t="str">
        <f t="shared" si="500"/>
        <v>0.999999885450092-0.000338452204141832i</v>
      </c>
      <c r="H1761" t="str">
        <f t="shared" si="501"/>
        <v>1094.86763293012+142.024925033758i</v>
      </c>
      <c r="I1761" t="str">
        <f t="shared" si="502"/>
        <v>96.3636476965055-684.155466322662i</v>
      </c>
      <c r="K1761" t="str">
        <f t="shared" si="503"/>
        <v>0.0107788535782098-0.00190589840974219i</v>
      </c>
      <c r="L1761" t="str">
        <f t="shared" si="504"/>
        <v>0.00015-0.41909597174185i</v>
      </c>
      <c r="M1761" t="str">
        <f t="shared" si="505"/>
        <v>0.0004-0.0739581126603265i</v>
      </c>
      <c r="N1761">
        <f t="shared" si="506"/>
        <v>88.51857572534513</v>
      </c>
      <c r="O1761">
        <f t="shared" si="507"/>
        <v>32.565399930997529</v>
      </c>
      <c r="P1761" s="3">
        <f t="shared" si="508"/>
        <v>32.565399930997529</v>
      </c>
      <c r="Q1761" s="3">
        <f t="shared" si="509"/>
        <v>-91.48142427465487</v>
      </c>
      <c r="R1761">
        <f t="shared" si="510"/>
        <v>88.51857572534513</v>
      </c>
      <c r="S1761">
        <f t="shared" si="511"/>
        <v>0.67332934324881077</v>
      </c>
      <c r="T1761">
        <f t="shared" si="494"/>
        <v>32.565399930997529</v>
      </c>
    </row>
    <row r="1762" spans="1:20" x14ac:dyDescent="0.25">
      <c r="A1762">
        <f t="shared" si="495"/>
        <v>4246.7295179321045</v>
      </c>
      <c r="B1762">
        <f t="shared" si="512"/>
        <v>675.88799475315625</v>
      </c>
      <c r="C1762" t="str">
        <f t="shared" si="496"/>
        <v>-1.09810435406856-42.3115436452136i</v>
      </c>
      <c r="D1762" t="str">
        <f t="shared" si="497"/>
        <v>3.47812199841854-23.5507632621759i</v>
      </c>
      <c r="E1762" t="str">
        <f t="shared" si="498"/>
        <v>162.44554299714+0.50138247193329i</v>
      </c>
      <c r="F1762" t="str">
        <f t="shared" si="499"/>
        <v>2.42492464503489-220.979917157694i</v>
      </c>
      <c r="G1762" t="str">
        <f t="shared" si="500"/>
        <v>0.999999884577859-0.000339738322221239i</v>
      </c>
      <c r="H1762" t="str">
        <f t="shared" si="501"/>
        <v>1094.9922864791+142.567342724383i</v>
      </c>
      <c r="I1762" t="str">
        <f t="shared" si="502"/>
        <v>96.3662004108669-681.63585625267i</v>
      </c>
      <c r="K1762" t="str">
        <f t="shared" si="503"/>
        <v>0.0107763026675755-0.00191267572325291i</v>
      </c>
      <c r="L1762" t="str">
        <f t="shared" si="504"/>
        <v>0.00015-0.417509435885485i</v>
      </c>
      <c r="M1762" t="str">
        <f t="shared" si="505"/>
        <v>0.0004-0.0736781357444974i</v>
      </c>
      <c r="N1762">
        <f t="shared" si="506"/>
        <v>88.513346018758526</v>
      </c>
      <c r="O1762">
        <f t="shared" si="507"/>
        <v>32.532101601732094</v>
      </c>
      <c r="P1762" s="3">
        <f t="shared" si="508"/>
        <v>32.532101601732094</v>
      </c>
      <c r="Q1762" s="3">
        <f t="shared" si="509"/>
        <v>-91.486653981241474</v>
      </c>
      <c r="R1762">
        <f t="shared" si="510"/>
        <v>88.513346018758526</v>
      </c>
      <c r="S1762">
        <f t="shared" si="511"/>
        <v>0.6758879947531562</v>
      </c>
      <c r="T1762">
        <f t="shared" si="494"/>
        <v>32.532101601732094</v>
      </c>
    </row>
    <row r="1763" spans="1:20" x14ac:dyDescent="0.25">
      <c r="A1763">
        <f t="shared" si="495"/>
        <v>4262.867090100247</v>
      </c>
      <c r="B1763">
        <f t="shared" si="512"/>
        <v>678.45636913321823</v>
      </c>
      <c r="C1763" t="str">
        <f t="shared" si="496"/>
        <v>-1.09776099308379-42.1495354469603i</v>
      </c>
      <c r="D1763" t="str">
        <f t="shared" si="497"/>
        <v>3.47812197556319-23.4616336571088i</v>
      </c>
      <c r="E1763" t="str">
        <f t="shared" si="498"/>
        <v>162.445371120955+0.503345154387717i</v>
      </c>
      <c r="F1763" t="str">
        <f t="shared" si="499"/>
        <v>2.42492464290371-220.143378592122i</v>
      </c>
      <c r="G1763" t="str">
        <f t="shared" si="500"/>
        <v>0.999999883698984-0.000341029327545958i</v>
      </c>
      <c r="H1763" t="str">
        <f t="shared" si="501"/>
        <v>1095.11790732925+143.11185218712i</v>
      </c>
      <c r="I1763" t="str">
        <f t="shared" si="502"/>
        <v>96.3687723296835-679.12606272994i</v>
      </c>
      <c r="K1763" t="str">
        <f t="shared" si="503"/>
        <v>0.0107737335875039-0.00191947369780182i</v>
      </c>
      <c r="L1763" t="str">
        <f t="shared" si="504"/>
        <v>0.00015-0.415928906042523i</v>
      </c>
      <c r="M1763" t="str">
        <f t="shared" si="505"/>
        <v>0.0004-0.0733992187133864i</v>
      </c>
      <c r="N1763">
        <f t="shared" si="506"/>
        <v>88.508100845240477</v>
      </c>
      <c r="O1763">
        <f t="shared" si="507"/>
        <v>32.49880072416034</v>
      </c>
      <c r="P1763" s="3">
        <f t="shared" si="508"/>
        <v>32.49880072416034</v>
      </c>
      <c r="Q1763" s="3">
        <f t="shared" si="509"/>
        <v>-91.491899154759523</v>
      </c>
      <c r="R1763">
        <f t="shared" si="510"/>
        <v>88.508100845240477</v>
      </c>
      <c r="S1763">
        <f t="shared" si="511"/>
        <v>0.67845636913321827</v>
      </c>
      <c r="T1763">
        <f t="shared" si="494"/>
        <v>32.49880072416034</v>
      </c>
    </row>
    <row r="1764" spans="1:20" x14ac:dyDescent="0.25">
      <c r="A1764">
        <f t="shared" si="495"/>
        <v>4279.0659850426273</v>
      </c>
      <c r="B1764">
        <f t="shared" si="512"/>
        <v>681.03450333592446</v>
      </c>
      <c r="C1764" t="str">
        <f t="shared" si="496"/>
        <v>-1.09741519053414-41.9881345173817i</v>
      </c>
      <c r="D1764" t="str">
        <f t="shared" si="497"/>
        <v>3.47812195253381-23.3728415555182i</v>
      </c>
      <c r="E1764" t="str">
        <f t="shared" si="498"/>
        <v>162.445198096005+0.505315922566903i</v>
      </c>
      <c r="F1764" t="str">
        <f t="shared" si="499"/>
        <v>2.42492464075627-219.31000686296i</v>
      </c>
      <c r="G1764" t="str">
        <f t="shared" si="500"/>
        <v>0.999999882813417-0.00034232523868748i</v>
      </c>
      <c r="H1764" t="str">
        <f t="shared" si="501"/>
        <v>1095.24450312612+143.658461709435i</v>
      </c>
      <c r="I1764" t="str">
        <f t="shared" si="502"/>
        <v>96.3713635954895-676.626049777855i</v>
      </c>
      <c r="K1764" t="str">
        <f t="shared" si="503"/>
        <v>0.0107711462178838-0.00192629235784574i</v>
      </c>
      <c r="L1764" t="str">
        <f t="shared" si="504"/>
        <v>0.00015-0.414354359476513i</v>
      </c>
      <c r="M1764" t="str">
        <f t="shared" si="505"/>
        <v>0.0004-0.0731213575546789i</v>
      </c>
      <c r="N1764">
        <f t="shared" si="506"/>
        <v>88.502840193327117</v>
      </c>
      <c r="O1764">
        <f t="shared" si="507"/>
        <v>32.465497281090343</v>
      </c>
      <c r="P1764" s="3">
        <f t="shared" si="508"/>
        <v>32.465497281090343</v>
      </c>
      <c r="Q1764" s="3">
        <f t="shared" si="509"/>
        <v>-91.497159806672883</v>
      </c>
      <c r="R1764">
        <f t="shared" si="510"/>
        <v>88.502840193327117</v>
      </c>
      <c r="S1764">
        <f t="shared" si="511"/>
        <v>0.68103450333592441</v>
      </c>
      <c r="T1764">
        <f t="shared" si="494"/>
        <v>32.465497281090343</v>
      </c>
    </row>
    <row r="1765" spans="1:20" x14ac:dyDescent="0.25">
      <c r="A1765">
        <f t="shared" si="495"/>
        <v>4295.3264357857897</v>
      </c>
      <c r="B1765">
        <f t="shared" si="512"/>
        <v>683.62243444860098</v>
      </c>
      <c r="C1765" t="str">
        <f t="shared" si="496"/>
        <v>-1.09706693034003-41.8273385446445i</v>
      </c>
      <c r="D1765" t="str">
        <f t="shared" si="497"/>
        <v>3.47812192932909-23.2843856800999i</v>
      </c>
      <c r="E1765" t="str">
        <f t="shared" si="498"/>
        <v>162.445023915869+0.507294813832596i</v>
      </c>
      <c r="F1765" t="str">
        <f t="shared" si="499"/>
        <v>2.42492463859246-218.479789981873i</v>
      </c>
      <c r="G1765" t="str">
        <f t="shared" si="500"/>
        <v>0.999999881921107-0.000343626074287872i</v>
      </c>
      <c r="H1765" t="str">
        <f t="shared" si="501"/>
        <v>1095.37208157779+144.207179613925i</v>
      </c>
      <c r="I1765" t="str">
        <f t="shared" si="502"/>
        <v>96.3739743518328-674.135781561954i</v>
      </c>
      <c r="K1765" t="str">
        <f t="shared" si="503"/>
        <v>0.010768540437948-0.00193313172739226i</v>
      </c>
      <c r="L1765" t="str">
        <f t="shared" si="504"/>
        <v>0.00015-0.412785773537071i</v>
      </c>
      <c r="M1765" t="str">
        <f t="shared" si="505"/>
        <v>0.0004-0.0728445482712479i</v>
      </c>
      <c r="N1765">
        <f t="shared" si="506"/>
        <v>88.497564051995823</v>
      </c>
      <c r="O1765">
        <f t="shared" si="507"/>
        <v>32.432191255231601</v>
      </c>
      <c r="P1765" s="3">
        <f t="shared" si="508"/>
        <v>32.432191255231601</v>
      </c>
      <c r="Q1765" s="3">
        <f t="shared" si="509"/>
        <v>-91.502435948004177</v>
      </c>
      <c r="R1765">
        <f t="shared" si="510"/>
        <v>88.497564051995823</v>
      </c>
      <c r="S1765">
        <f t="shared" si="511"/>
        <v>0.68362243444860094</v>
      </c>
      <c r="T1765">
        <f t="shared" si="494"/>
        <v>32.432191255231601</v>
      </c>
    </row>
    <row r="1766" spans="1:20" x14ac:dyDescent="0.25">
      <c r="A1766">
        <f t="shared" si="495"/>
        <v>4311.6486762417753</v>
      </c>
      <c r="B1766">
        <f t="shared" si="512"/>
        <v>686.22019969950566</v>
      </c>
      <c r="C1766" t="str">
        <f t="shared" si="496"/>
        <v>-1.09671619633489-41.6671452257175i</v>
      </c>
      <c r="D1766" t="str">
        <f t="shared" si="497"/>
        <v>3.47812190594766-23.1962647583864i</v>
      </c>
      <c r="E1766" t="str">
        <f t="shared" si="498"/>
        <v>162.444848574107+0.50928186575492i</v>
      </c>
      <c r="F1766" t="str">
        <f t="shared" si="499"/>
        <v>2.4249246364122-217.652716005915i</v>
      </c>
      <c r="G1766" t="str">
        <f t="shared" si="500"/>
        <v>0.999999881022003-0.000344931853060036i</v>
      </c>
      <c r="H1766" t="str">
        <f t="shared" si="501"/>
        <v>1095.50065045543+144.758014258513i</v>
      </c>
      <c r="I1766" t="str">
        <f t="shared" si="502"/>
        <v>96.3766047433015-671.655222389477i</v>
      </c>
      <c r="K1766" t="str">
        <f t="shared" si="503"/>
        <v>0.0107659161262713-0.00193999182999314i</v>
      </c>
      <c r="L1766" t="str">
        <f t="shared" si="504"/>
        <v>0.00015-0.411223125659566i</v>
      </c>
      <c r="M1766" t="str">
        <f t="shared" si="505"/>
        <v>0.0004-0.0725687868810999i</v>
      </c>
      <c r="N1766">
        <f t="shared" si="506"/>
        <v>88.492272410671333</v>
      </c>
      <c r="O1766">
        <f t="shared" si="507"/>
        <v>32.39888262919375</v>
      </c>
      <c r="P1766" s="3">
        <f t="shared" si="508"/>
        <v>32.39888262919375</v>
      </c>
      <c r="Q1766" s="3">
        <f t="shared" si="509"/>
        <v>-91.507727589328667</v>
      </c>
      <c r="R1766">
        <f t="shared" si="510"/>
        <v>88.492272410671333</v>
      </c>
      <c r="S1766">
        <f t="shared" si="511"/>
        <v>0.68622019969950565</v>
      </c>
      <c r="T1766">
        <f t="shared" si="494"/>
        <v>32.39888262919375</v>
      </c>
    </row>
    <row r="1767" spans="1:20" x14ac:dyDescent="0.25">
      <c r="A1767">
        <f t="shared" si="495"/>
        <v>4328.0329412114943</v>
      </c>
      <c r="B1767">
        <f t="shared" si="512"/>
        <v>688.82783645836378</v>
      </c>
      <c r="C1767" t="str">
        <f t="shared" si="496"/>
        <v>-1.0963629722652-41.5075522663406i</v>
      </c>
      <c r="D1767" t="str">
        <f t="shared" si="497"/>
        <v>3.47812188238821-23.1084775227287i</v>
      </c>
      <c r="E1767" t="str">
        <f t="shared" si="498"/>
        <v>162.444672064262+0.51127711611333i</v>
      </c>
      <c r="F1767" t="str">
        <f t="shared" si="499"/>
        <v>2.42492463421535-216.828773037348i</v>
      </c>
      <c r="G1767" t="str">
        <f t="shared" si="500"/>
        <v>0.999999880116052-0.000346242593787986i</v>
      </c>
      <c r="H1767" t="str">
        <f t="shared" si="501"/>
        <v>1095.63021759393+145.31097403661i</v>
      </c>
      <c r="I1767" t="str">
        <f t="shared" si="502"/>
        <v>96.3792549155211-669.184336708886i</v>
      </c>
      <c r="K1767" t="str">
        <f t="shared" si="503"/>
        <v>0.010763273160769-0.00194687268873776i</v>
      </c>
      <c r="L1767" t="str">
        <f t="shared" si="504"/>
        <v>0.00015-0.40966639336478i</v>
      </c>
      <c r="M1767" t="str">
        <f t="shared" si="505"/>
        <v>0.0004-0.0722940694173142i</v>
      </c>
      <c r="N1767">
        <f t="shared" si="506"/>
        <v>88.486965259231781</v>
      </c>
      <c r="O1767">
        <f t="shared" si="507"/>
        <v>32.36557138548649</v>
      </c>
      <c r="P1767" s="3">
        <f t="shared" si="508"/>
        <v>32.36557138548649</v>
      </c>
      <c r="Q1767" s="3">
        <f t="shared" si="509"/>
        <v>-91.513034740768219</v>
      </c>
      <c r="R1767">
        <f t="shared" si="510"/>
        <v>88.486965259231781</v>
      </c>
      <c r="S1767">
        <f t="shared" si="511"/>
        <v>0.68882783645836376</v>
      </c>
      <c r="T1767">
        <f t="shared" si="494"/>
        <v>32.36557138548649</v>
      </c>
    </row>
    <row r="1768" spans="1:20" x14ac:dyDescent="0.25">
      <c r="A1768">
        <f t="shared" si="495"/>
        <v>4344.4794663880984</v>
      </c>
      <c r="B1768">
        <f t="shared" si="512"/>
        <v>691.44538223690563</v>
      </c>
      <c r="C1768" t="str">
        <f t="shared" si="496"/>
        <v>-1.09600724179008-41.3485573809943i</v>
      </c>
      <c r="D1768" t="str">
        <f t="shared" si="497"/>
        <v>3.47812185864935-23.0210227102778i</v>
      </c>
      <c r="E1768" t="str">
        <f t="shared" si="498"/>
        <v>162.444494379864+0.513280602897574i</v>
      </c>
      <c r="F1768" t="str">
        <f t="shared" si="499"/>
        <v>2.42492463200177-216.007949223475i</v>
      </c>
      <c r="G1768" t="str">
        <f t="shared" si="500"/>
        <v>0.999999879203203-0.000347558315327112i</v>
      </c>
      <c r="H1768" t="str">
        <f t="shared" si="501"/>
        <v>1095.76079089233+145.866067377284i</v>
      </c>
      <c r="I1768" t="str">
        <f t="shared" si="502"/>
        <v>96.3819250151603-666.723089109318i</v>
      </c>
      <c r="K1768" t="str">
        <f t="shared" si="503"/>
        <v>0.010760611418696-0.00195377432624639i</v>
      </c>
      <c r="L1768" t="str">
        <f t="shared" si="504"/>
        <v>0.00015-0.408115554258596i</v>
      </c>
      <c r="M1768" t="str">
        <f t="shared" si="505"/>
        <v>0.0004-0.0720203919279874i</v>
      </c>
      <c r="N1768">
        <f t="shared" si="506"/>
        <v>88.481642588015291</v>
      </c>
      <c r="O1768">
        <f t="shared" si="507"/>
        <v>32.332257506519582</v>
      </c>
      <c r="P1768" s="3">
        <f t="shared" si="508"/>
        <v>32.332257506519582</v>
      </c>
      <c r="Q1768" s="3">
        <f t="shared" si="509"/>
        <v>-91.518357411984709</v>
      </c>
      <c r="R1768">
        <f t="shared" si="510"/>
        <v>88.481642588015291</v>
      </c>
      <c r="S1768">
        <f t="shared" si="511"/>
        <v>0.69144538223690566</v>
      </c>
      <c r="T1768">
        <f t="shared" si="494"/>
        <v>32.332257506519582</v>
      </c>
    </row>
    <row r="1769" spans="1:20" x14ac:dyDescent="0.25">
      <c r="A1769">
        <f t="shared" si="495"/>
        <v>4360.9884883603736</v>
      </c>
      <c r="B1769">
        <f t="shared" si="512"/>
        <v>694.07287468940592</v>
      </c>
      <c r="C1769" t="str">
        <f t="shared" si="496"/>
        <v>-1.09564898848095-41.1901582928658i</v>
      </c>
      <c r="D1769" t="str">
        <f t="shared" si="497"/>
        <v>3.47812183472976-22.9338990629671i</v>
      </c>
      <c r="E1769" t="str">
        <f t="shared" si="498"/>
        <v>162.444315514426+0.515292364310696i</v>
      </c>
      <c r="F1769" t="str">
        <f t="shared" si="499"/>
        <v>2.42492462977131-215.190232756472i</v>
      </c>
      <c r="G1769" t="str">
        <f t="shared" si="500"/>
        <v>0.999999878283403-0.000348879036604456i</v>
      </c>
      <c r="H1769" t="str">
        <f t="shared" si="501"/>
        <v>1095.89237831448+146.423302745442i</v>
      </c>
      <c r="I1769" t="str">
        <f t="shared" si="502"/>
        <v>96.3846151899441-664.271444320153i</v>
      </c>
      <c r="K1769" t="str">
        <f t="shared" si="503"/>
        <v>0.0107579307766447-0.00196069676466343i</v>
      </c>
      <c r="L1769" t="str">
        <f t="shared" si="504"/>
        <v>0.00015-0.406570586031676i</v>
      </c>
      <c r="M1769" t="str">
        <f t="shared" si="505"/>
        <v>0.0004-0.0717477504761779i</v>
      </c>
      <c r="N1769">
        <f t="shared" si="506"/>
        <v>88.476304387826644</v>
      </c>
      <c r="O1769">
        <f t="shared" si="507"/>
        <v>32.298940974602132</v>
      </c>
      <c r="P1769" s="3">
        <f t="shared" si="508"/>
        <v>32.298940974602132</v>
      </c>
      <c r="Q1769" s="3">
        <f t="shared" si="509"/>
        <v>-91.523695612173356</v>
      </c>
      <c r="R1769">
        <f t="shared" si="510"/>
        <v>88.476304387826644</v>
      </c>
      <c r="S1769">
        <f t="shared" si="511"/>
        <v>0.69407287468940593</v>
      </c>
      <c r="T1769">
        <f t="shared" si="494"/>
        <v>32.298940974602132</v>
      </c>
    </row>
    <row r="1770" spans="1:20" x14ac:dyDescent="0.25">
      <c r="A1770">
        <f t="shared" si="495"/>
        <v>4377.5602446161429</v>
      </c>
      <c r="B1770">
        <f t="shared" si="512"/>
        <v>696.71035161322573</v>
      </c>
      <c r="C1770" t="str">
        <f t="shared" si="496"/>
        <v>-1.09528819582185-41.0323527338195i</v>
      </c>
      <c r="D1770" t="str">
        <f t="shared" si="497"/>
        <v>3.47812181062802-22.8471053274934i</v>
      </c>
      <c r="E1770" t="str">
        <f t="shared" si="498"/>
        <v>162.44413546145+0.517312438768328i</v>
      </c>
      <c r="F1770" t="str">
        <f t="shared" si="499"/>
        <v>2.4249246275239-214.37561187321i</v>
      </c>
      <c r="G1770" t="str">
        <f t="shared" si="500"/>
        <v>0.999999877356599-0.000350204776618981i</v>
      </c>
      <c r="H1770" t="str">
        <f t="shared" si="501"/>
        <v>1096.02498788955+146.982688641997i</v>
      </c>
      <c r="I1770" t="str">
        <f t="shared" si="502"/>
        <v>96.3873255886529-661.829367210471i</v>
      </c>
      <c r="K1770" t="str">
        <f t="shared" si="503"/>
        <v>0.0107552311105444-0.00196764002565071i</v>
      </c>
      <c r="L1770" t="str">
        <f t="shared" si="504"/>
        <v>0.00015-0.405031466459132i</v>
      </c>
      <c r="M1770" t="str">
        <f t="shared" si="505"/>
        <v>0.0004-0.0714761411398467i</v>
      </c>
      <c r="N1770">
        <f t="shared" si="506"/>
        <v>88.470950649943049</v>
      </c>
      <c r="O1770">
        <f t="shared" si="507"/>
        <v>32.265621771942776</v>
      </c>
      <c r="P1770" s="3">
        <f t="shared" si="508"/>
        <v>32.265621771942776</v>
      </c>
      <c r="Q1770" s="3">
        <f t="shared" si="509"/>
        <v>-91.529049350056951</v>
      </c>
      <c r="R1770">
        <f t="shared" si="510"/>
        <v>88.470950649943049</v>
      </c>
      <c r="S1770">
        <f t="shared" si="511"/>
        <v>0.6967103516132257</v>
      </c>
      <c r="T1770">
        <f t="shared" si="494"/>
        <v>32.265621771942776</v>
      </c>
    </row>
    <row r="1771" spans="1:20" x14ac:dyDescent="0.25">
      <c r="A1771">
        <f t="shared" si="495"/>
        <v>4394.1949735456847</v>
      </c>
      <c r="B1771">
        <f t="shared" si="512"/>
        <v>699.35785094935602</v>
      </c>
      <c r="C1771" t="str">
        <f t="shared" si="496"/>
        <v>-1.09492484720899-40.8751384443611i</v>
      </c>
      <c r="D1771" t="str">
        <f t="shared" si="497"/>
        <v>3.47812178634277-22.7606402552999i</v>
      </c>
      <c r="E1771" t="str">
        <f t="shared" si="498"/>
        <v>162.443954214415+0.519340864901831i</v>
      </c>
      <c r="F1771" t="str">
        <f t="shared" si="499"/>
        <v>2.42492462525934-213.564074855097i</v>
      </c>
      <c r="G1771" t="str">
        <f t="shared" si="500"/>
        <v>0.999999876422739-0.000351535554441849i</v>
      </c>
      <c r="H1771" t="str">
        <f t="shared" si="501"/>
        <v>1096.15862771263+147.544233604058i</v>
      </c>
      <c r="I1771" t="str">
        <f t="shared" si="502"/>
        <v>96.3900563611423-659.396822788619i</v>
      </c>
      <c r="K1771" t="str">
        <f t="shared" si="503"/>
        <v>0.0107525122956592-0.00197460413038058i</v>
      </c>
      <c r="L1771" t="str">
        <f t="shared" si="504"/>
        <v>0.00015-0.40349817340021i</v>
      </c>
      <c r="M1771" t="str">
        <f t="shared" si="505"/>
        <v>0.0004-0.0712055600118019i</v>
      </c>
      <c r="N1771">
        <f t="shared" si="506"/>
        <v>88.465581366120944</v>
      </c>
      <c r="O1771">
        <f t="shared" si="507"/>
        <v>32.232299880648505</v>
      </c>
      <c r="P1771" s="3">
        <f t="shared" si="508"/>
        <v>32.232299880648505</v>
      </c>
      <c r="Q1771" s="3">
        <f t="shared" si="509"/>
        <v>-91.534418633879056</v>
      </c>
      <c r="R1771">
        <f t="shared" si="510"/>
        <v>88.465581366120944</v>
      </c>
      <c r="S1771">
        <f t="shared" si="511"/>
        <v>0.69935785094935599</v>
      </c>
      <c r="T1771">
        <f t="shared" si="494"/>
        <v>32.232299880648505</v>
      </c>
    </row>
    <row r="1772" spans="1:20" x14ac:dyDescent="0.25">
      <c r="A1772">
        <f t="shared" si="495"/>
        <v>4410.8929144451586</v>
      </c>
      <c r="B1772">
        <f t="shared" si="512"/>
        <v>702.01541078296361</v>
      </c>
      <c r="C1772" t="str">
        <f t="shared" si="496"/>
        <v>-1.09455892595039-40.7185131736117i</v>
      </c>
      <c r="D1772" t="str">
        <f t="shared" si="497"/>
        <v>3.47812176187259-22.6745026025574i</v>
      </c>
      <c r="E1772" t="str">
        <f t="shared" si="498"/>
        <v>162.443771766796+0.521377681558662i</v>
      </c>
      <c r="F1772" t="str">
        <f t="shared" si="499"/>
        <v>2.42492462297756-212.755610027899i</v>
      </c>
      <c r="G1772" t="str">
        <f t="shared" si="500"/>
        <v>0.999999875481767-0.000352871389216686i</v>
      </c>
      <c r="H1772" t="str">
        <f t="shared" si="501"/>
        <v>1096.2933059453+148.107946205081i</v>
      </c>
      <c r="I1772" t="str">
        <f t="shared" si="502"/>
        <v>96.3928076583304-656.973776201688i</v>
      </c>
      <c r="K1772" t="str">
        <f t="shared" si="503"/>
        <v>0.0107497742065873-0.00198158909952893i</v>
      </c>
      <c r="L1772" t="str">
        <f t="shared" si="504"/>
        <v>0.00015-0.401970684797978i</v>
      </c>
      <c r="M1772" t="str">
        <f t="shared" si="505"/>
        <v>0.0004-0.0709360031996434i</v>
      </c>
      <c r="N1772">
        <f t="shared" si="506"/>
        <v>88.460196528602992</v>
      </c>
      <c r="O1772">
        <f t="shared" si="507"/>
        <v>32.198975282725527</v>
      </c>
      <c r="P1772" s="3">
        <f t="shared" si="508"/>
        <v>32.198975282725527</v>
      </c>
      <c r="Q1772" s="3">
        <f t="shared" si="509"/>
        <v>-91.539803471397008</v>
      </c>
      <c r="R1772">
        <f t="shared" si="510"/>
        <v>88.460196528602992</v>
      </c>
      <c r="S1772">
        <f t="shared" si="511"/>
        <v>0.70201541078296359</v>
      </c>
      <c r="T1772">
        <f t="shared" ref="T1772:T1835" si="513">P1772</f>
        <v>32.198975282725527</v>
      </c>
    </row>
    <row r="1773" spans="1:20" x14ac:dyDescent="0.25">
      <c r="A1773">
        <f t="shared" ref="A1773:A1836" si="514">2*PI()*B1773</f>
        <v>4427.6543075200507</v>
      </c>
      <c r="B1773">
        <f t="shared" si="512"/>
        <v>704.68306934393888</v>
      </c>
      <c r="C1773" t="str">
        <f t="shared" ref="C1773:C1836" si="515">IMPRODUCT(D1773,E1773,$C$40,,K1773,$C$41)</f>
        <v>-1.09419041526612-40.5624746792723i</v>
      </c>
      <c r="D1773" t="str">
        <f t="shared" ref="D1773:D1836" si="516">IMDIV(IMPRODUCT($C$37,$C$38,COMPLEX(1,A1773/$C$38)),IMSUM(-1*A1773*A1773/$C$39,COMPLEX(0,1*A1773)))</f>
        <v>3.47812173721609-22.5886911301468i</v>
      </c>
      <c r="E1773" t="str">
        <f t="shared" ref="E1773:E1836" si="517">IMDIV(IMPRODUCT(IMSUM(F1773,G1773),$C$29,H1773),IMSUM(1,I1773))</f>
        <v>162.443588112049+0.523422927804262i</v>
      </c>
      <c r="F1773" t="str">
        <f t="shared" ref="F1773:F1836" si="518">IMDIV(IMPRODUCT($C$14,$C$15,COMPLEX(1,A1773/$C$15)),IMSUM(-1*A1773*A1773/$C$16,COMPLEX(0,A1773)))</f>
        <v>2.42492462067839-211.950205761579i</v>
      </c>
      <c r="G1773" t="str">
        <f t="shared" ref="G1773:G1836" si="519">IMDIV(1,COMPLEX(1,A1773*$C$9*$C$10))</f>
        <v>0.999999874533631-0.000354212300159867i</v>
      </c>
      <c r="H1773" t="str">
        <f t="shared" ref="H1773:H1836" si="520">IMDIV($C$3,IMSUM(K1773,COMPLEX(0,$C$28*A1773)))</f>
        <v>1096.42903081618+148.673835055075i</v>
      </c>
      <c r="I1773" t="str">
        <f t="shared" ref="I1773:I1836" si="521">IMPRODUCT(F1773,$C$29,H1773,$C$31)</f>
        <v>96.3955796322241-654.560192735033i</v>
      </c>
      <c r="K1773" t="str">
        <f t="shared" ref="K1773:K1836" si="522">IF($C$26&lt;=0,IMDIV(1,IMSUM(IMDIV(1,L1773),1/$C$18)),IMDIV(1,IMSUM(IMDIV(1,L1773),1/$C$18,IMDIV(1,M1773))))</f>
        <v>0.0107470167172595-0.00198859495326836i</v>
      </c>
      <c r="L1773" t="str">
        <f t="shared" ref="L1773:L1836" si="523">IMSUM($C$21/$C$22,IMDIV(1,COMPLEX(0,$C$20*$C$22*A1773)))</f>
        <v>0.00015-0.400448978678998i</v>
      </c>
      <c r="M1773" t="str">
        <f t="shared" ref="M1773:M1836" si="524">IMSUM($C$25/$C$26,IMDIV(1,COMPLEX(0,$C$24*$C$26*A1773)))</f>
        <v>0.0004-0.0706674668257055i</v>
      </c>
      <c r="N1773">
        <f t="shared" ref="N1773:N1836" si="525">ABS(R1773)</f>
        <v>88.454796130124024</v>
      </c>
      <c r="O1773">
        <f t="shared" ref="O1773:O1836" si="526">ABS(P1773)</f>
        <v>32.165647960078118</v>
      </c>
      <c r="P1773" s="3">
        <f t="shared" ref="P1773:P1836" si="527">20*LOG10(IMABS(C1773))</f>
        <v>32.165647960078118</v>
      </c>
      <c r="Q1773" s="3">
        <f t="shared" ref="Q1773:Q1836" si="528">IMARGUMENT(C1773)*180/PI()</f>
        <v>-91.545203869875976</v>
      </c>
      <c r="R1773">
        <f t="shared" ref="R1773:R1836" si="529">IF(Q1773&lt;0,Q1773+180,Q1773-180)</f>
        <v>88.454796130124024</v>
      </c>
      <c r="S1773">
        <f t="shared" ref="S1773:S1836" si="530">B1773/1000</f>
        <v>0.70468306934393887</v>
      </c>
      <c r="T1773">
        <f t="shared" si="513"/>
        <v>32.165647960078118</v>
      </c>
    </row>
    <row r="1774" spans="1:20" x14ac:dyDescent="0.25">
      <c r="A1774">
        <f t="shared" si="514"/>
        <v>4444.4793938886269</v>
      </c>
      <c r="B1774">
        <f t="shared" ref="B1774:B1837" si="531">B1773*(1+B$42)</f>
        <v>707.36086500744591</v>
      </c>
      <c r="C1774" t="str">
        <f t="shared" si="515"/>
        <v>-1.09381929828806-40.4070207275938i</v>
      </c>
      <c r="D1774" t="str">
        <f t="shared" si="516"/>
        <v>3.47812171237183-22.5032046036414i</v>
      </c>
      <c r="E1774" t="str">
        <f t="shared" si="517"/>
        <v>162.443403243617+0.525476642923328i</v>
      </c>
      <c r="F1774" t="str">
        <f t="shared" si="518"/>
        <v>2.42492461836174-211.147850470125i</v>
      </c>
      <c r="G1774" t="str">
        <f t="shared" si="519"/>
        <v>0.999999873578275-0.00035555830656079i</v>
      </c>
      <c r="H1774" t="str">
        <f t="shared" si="520"/>
        <v>1096.56581062157+149.241908800766i</v>
      </c>
      <c r="I1774" t="str">
        <f t="shared" si="521"/>
        <v>96.3983724359162-652.156037811811i</v>
      </c>
      <c r="K1774" t="str">
        <f t="shared" si="522"/>
        <v>0.010744239700938-0.00199562171126107i</v>
      </c>
      <c r="L1774" t="str">
        <f t="shared" si="523"/>
        <v>0.00015-0.398933033153016i</v>
      </c>
      <c r="M1774" t="str">
        <f t="shared" si="524"/>
        <v>0.0004-0.0703999470270027i</v>
      </c>
      <c r="N1774">
        <f t="shared" si="525"/>
        <v>88.449380163917937</v>
      </c>
      <c r="O1774">
        <f t="shared" si="526"/>
        <v>32.132317894508624</v>
      </c>
      <c r="P1774" s="3">
        <f t="shared" si="527"/>
        <v>32.132317894508624</v>
      </c>
      <c r="Q1774" s="3">
        <f t="shared" si="528"/>
        <v>-91.550619836082063</v>
      </c>
      <c r="R1774">
        <f t="shared" si="529"/>
        <v>88.449380163917937</v>
      </c>
      <c r="S1774">
        <f t="shared" si="530"/>
        <v>0.70736086500744588</v>
      </c>
      <c r="T1774">
        <f t="shared" si="513"/>
        <v>32.132317894508624</v>
      </c>
    </row>
    <row r="1775" spans="1:20" x14ac:dyDescent="0.25">
      <c r="A1775">
        <f t="shared" si="514"/>
        <v>4461.3684155854035</v>
      </c>
      <c r="B1775">
        <f t="shared" si="531"/>
        <v>710.0488362944742</v>
      </c>
      <c r="C1775" t="str">
        <f t="shared" si="515"/>
        <v>-1.09344555805948-40.2521490933456i</v>
      </c>
      <c r="D1775" t="str">
        <f t="shared" si="516"/>
        <v>3.47812168733841-22.4180417932887i</v>
      </c>
      <c r="E1775" t="str">
        <f t="shared" si="517"/>
        <v>162.443217154932+0.527538866421239i</v>
      </c>
      <c r="F1775" t="str">
        <f t="shared" si="518"/>
        <v>2.42492461602743-210.348532611388i</v>
      </c>
      <c r="G1775" t="str">
        <f t="shared" si="519"/>
        <v>0.999999872615644-0.000356909427782149i</v>
      </c>
      <c r="H1775" t="str">
        <f t="shared" si="520"/>
        <v>1096.70365372603+149.812176125777i</v>
      </c>
      <c r="I1775" t="str">
        <f t="shared" si="521"/>
        <v>96.4011862235938-649.76127699251i</v>
      </c>
      <c r="K1775" t="str">
        <f t="shared" si="522"/>
        <v>0.0107414430302151-0.00200266939265173i</v>
      </c>
      <c r="L1775" t="str">
        <f t="shared" si="523"/>
        <v>0.00015-0.397422826412648i</v>
      </c>
      <c r="M1775" t="str">
        <f t="shared" si="524"/>
        <v>0.0004-0.0701334399551735i</v>
      </c>
      <c r="N1775">
        <f t="shared" si="525"/>
        <v>88.443948623724793</v>
      </c>
      <c r="O1775">
        <f t="shared" si="526"/>
        <v>32.098985067717102</v>
      </c>
      <c r="P1775" s="3">
        <f t="shared" si="527"/>
        <v>32.098985067717102</v>
      </c>
      <c r="Q1775" s="3">
        <f t="shared" si="528"/>
        <v>-91.556051376275207</v>
      </c>
      <c r="R1775">
        <f t="shared" si="529"/>
        <v>88.443948623724793</v>
      </c>
      <c r="S1775">
        <f t="shared" si="530"/>
        <v>0.71004883629447424</v>
      </c>
      <c r="T1775">
        <f t="shared" si="513"/>
        <v>32.098985067717102</v>
      </c>
    </row>
    <row r="1776" spans="1:20" x14ac:dyDescent="0.25">
      <c r="A1776">
        <f t="shared" si="514"/>
        <v>4478.3216155646287</v>
      </c>
      <c r="B1776">
        <f t="shared" si="531"/>
        <v>712.74702187239325</v>
      </c>
      <c r="C1776" t="str">
        <f t="shared" si="515"/>
        <v>-1.09306917753522-40.0978575597851i</v>
      </c>
      <c r="D1776" t="str">
        <f t="shared" si="516"/>
        <v>3.47812166211437-22.3332014739931i</v>
      </c>
      <c r="E1776" t="str">
        <f t="shared" si="517"/>
        <v>162.44302983941+0.529609638026008i</v>
      </c>
      <c r="F1776" t="str">
        <f t="shared" si="518"/>
        <v>2.42492461367535-209.552240686911i</v>
      </c>
      <c r="G1776" t="str">
        <f t="shared" si="519"/>
        <v>0.999999871645684-0.000358265683260217i</v>
      </c>
      <c r="H1776" t="str">
        <f t="shared" si="520"/>
        <v>1096.84256856293+150.384645750817i</v>
      </c>
      <c r="I1776" t="str">
        <f t="shared" si="521"/>
        <v>96.404021150548-647.375875974431i</v>
      </c>
      <c r="K1776" t="str">
        <f t="shared" si="522"/>
        <v>0.0107386265770125-0.00200973801606048i</v>
      </c>
      <c r="L1776" t="str">
        <f t="shared" si="523"/>
        <v>0.00015-0.395918336733063i</v>
      </c>
      <c r="M1776" t="str">
        <f t="shared" si="524"/>
        <v>0.0004-0.0698679417764226i</v>
      </c>
      <c r="N1776">
        <f t="shared" si="525"/>
        <v>88.438501503797141</v>
      </c>
      <c r="O1776">
        <f t="shared" si="526"/>
        <v>32.065649461301149</v>
      </c>
      <c r="P1776" s="3">
        <f t="shared" si="527"/>
        <v>32.065649461301149</v>
      </c>
      <c r="Q1776" s="3">
        <f t="shared" si="528"/>
        <v>-91.561498496202859</v>
      </c>
      <c r="R1776">
        <f t="shared" si="529"/>
        <v>88.438501503797141</v>
      </c>
      <c r="S1776">
        <f t="shared" si="530"/>
        <v>0.71274702187239325</v>
      </c>
      <c r="T1776">
        <f t="shared" si="513"/>
        <v>32.065649461301149</v>
      </c>
    </row>
    <row r="1777" spans="1:20" x14ac:dyDescent="0.25">
      <c r="A1777">
        <f t="shared" si="514"/>
        <v>4495.3392377037744</v>
      </c>
      <c r="B1777">
        <f t="shared" si="531"/>
        <v>715.45546055550835</v>
      </c>
      <c r="C1777" t="str">
        <f t="shared" si="515"/>
        <v>-1.09269013958126-39.9441439186265i</v>
      </c>
      <c r="D1777" t="str">
        <f t="shared" si="516"/>
        <v>3.47812163669826-22.2486824252981i</v>
      </c>
      <c r="E1777" t="str">
        <f t="shared" si="517"/>
        <v>162.442841290459+0.531688997688958i</v>
      </c>
      <c r="F1777" t="str">
        <f t="shared" si="518"/>
        <v>2.42492461130537-208.758963241769i</v>
      </c>
      <c r="G1777" t="str">
        <f t="shared" si="519"/>
        <v>0.999999870668338-0.000359627092505126i</v>
      </c>
      <c r="H1777" t="str">
        <f t="shared" si="520"/>
        <v>1096.98256363514+150.959326433849i</v>
      </c>
      <c r="I1777" t="str">
        <f t="shared" si="521"/>
        <v>96.4068773731759-644.999800591276i</v>
      </c>
      <c r="K1777" t="str">
        <f t="shared" si="522"/>
        <v>0.0107357902125797-0.00201682759957551i</v>
      </c>
      <c r="L1777" t="str">
        <f t="shared" si="523"/>
        <v>0.00015-0.39441954247167i</v>
      </c>
      <c r="M1777" t="str">
        <f t="shared" si="524"/>
        <v>0.0004-0.0696034486714711i</v>
      </c>
      <c r="N1777">
        <f t="shared" si="525"/>
        <v>88.433038798907404</v>
      </c>
      <c r="O1777">
        <f t="shared" si="526"/>
        <v>32.032311056755574</v>
      </c>
      <c r="P1777" s="3">
        <f t="shared" si="527"/>
        <v>32.032311056755574</v>
      </c>
      <c r="Q1777" s="3">
        <f t="shared" si="528"/>
        <v>-91.566961201092596</v>
      </c>
      <c r="R1777">
        <f t="shared" si="529"/>
        <v>88.433038798907404</v>
      </c>
      <c r="S1777">
        <f t="shared" si="530"/>
        <v>0.71545546055550835</v>
      </c>
      <c r="T1777">
        <f t="shared" si="513"/>
        <v>32.032311056755574</v>
      </c>
    </row>
    <row r="1778" spans="1:20" x14ac:dyDescent="0.25">
      <c r="A1778">
        <f t="shared" si="514"/>
        <v>4512.4215268070484</v>
      </c>
      <c r="B1778">
        <f t="shared" si="531"/>
        <v>718.17419130561927</v>
      </c>
      <c r="C1778" t="str">
        <f t="shared" si="515"/>
        <v>-1.0923084269752-39.7910059700102i</v>
      </c>
      <c r="D1778" t="str">
        <f t="shared" si="516"/>
        <v>3.47812161108864-22.1644834313689i</v>
      </c>
      <c r="E1778" t="str">
        <f t="shared" si="517"/>
        <v>162.442651501474+0.533776985586044i</v>
      </c>
      <c r="F1778" t="str">
        <f t="shared" si="518"/>
        <v>2.42492460891731-207.968688864398i</v>
      </c>
      <c r="G1778" t="str">
        <f t="shared" si="519"/>
        <v>0.99999986968355-0.000360993675101143i</v>
      </c>
      <c r="H1778" t="str">
        <f t="shared" si="520"/>
        <v>1097.12364751557+151.536226970292i</v>
      </c>
      <c r="I1778" t="str">
        <f t="shared" si="521"/>
        <v>96.4097550489954-642.633016812623i</v>
      </c>
      <c r="K1778" t="str">
        <f t="shared" si="522"/>
        <v>0.0107329338074931-0.002023938160746i</v>
      </c>
      <c r="L1778" t="str">
        <f t="shared" si="523"/>
        <v>0.00015-0.392926422067812i</v>
      </c>
      <c r="M1778" t="str">
        <f t="shared" si="524"/>
        <v>0.0004-0.0693399568354965i</v>
      </c>
      <c r="N1778">
        <f t="shared" si="525"/>
        <v>88.427560504353806</v>
      </c>
      <c r="O1778">
        <f t="shared" si="526"/>
        <v>31.998969835472145</v>
      </c>
      <c r="P1778" s="3">
        <f t="shared" si="527"/>
        <v>31.998969835472145</v>
      </c>
      <c r="Q1778" s="3">
        <f t="shared" si="528"/>
        <v>-91.572439495646194</v>
      </c>
      <c r="R1778">
        <f t="shared" si="529"/>
        <v>88.427560504353806</v>
      </c>
      <c r="S1778">
        <f t="shared" si="530"/>
        <v>0.71817419130561932</v>
      </c>
      <c r="T1778">
        <f t="shared" si="513"/>
        <v>31.998969835472145</v>
      </c>
    </row>
    <row r="1779" spans="1:20" x14ac:dyDescent="0.25">
      <c r="A1779">
        <f t="shared" si="514"/>
        <v>4529.5687286089151</v>
      </c>
      <c r="B1779">
        <f t="shared" si="531"/>
        <v>720.9032532325806</v>
      </c>
      <c r="C1779" t="str">
        <f t="shared" si="515"/>
        <v>-1.09192402240531-39.6384415224714i</v>
      </c>
      <c r="D1779" t="str">
        <f t="shared" si="516"/>
        <v>3.47812158528399-22.0806032809745i</v>
      </c>
      <c r="E1779" t="str">
        <f t="shared" si="517"/>
        <v>162.442460465837+0.535873642121005i</v>
      </c>
      <c r="F1779" t="str">
        <f t="shared" si="518"/>
        <v>2.4249246065111-207.181406186437i</v>
      </c>
      <c r="G1779" t="str">
        <f t="shared" si="519"/>
        <v>0.999999868691263-0.000362365450706957i</v>
      </c>
      <c r="H1779" t="str">
        <f t="shared" si="520"/>
        <v>1097.26582884779+152.115356193192i</v>
      </c>
      <c r="I1779" t="str">
        <f t="shared" si="521"/>
        <v>96.4126543366479-640.275490743473i</v>
      </c>
      <c r="K1779" t="str">
        <f t="shared" si="522"/>
        <v>0.0107300572316553-0.0020310697165747i</v>
      </c>
      <c r="L1779" t="str">
        <f t="shared" si="523"/>
        <v>0.00015-0.391438954042451i</v>
      </c>
      <c r="M1779" t="str">
        <f t="shared" si="524"/>
        <v>0.0004-0.0690774624780797i</v>
      </c>
      <c r="N1779">
        <f t="shared" si="525"/>
        <v>88.422066615968674</v>
      </c>
      <c r="O1779">
        <f t="shared" si="526"/>
        <v>31.965625778739174</v>
      </c>
      <c r="P1779" s="3">
        <f t="shared" si="527"/>
        <v>31.965625778739174</v>
      </c>
      <c r="Q1779" s="3">
        <f t="shared" si="528"/>
        <v>-91.577933384031326</v>
      </c>
      <c r="R1779">
        <f t="shared" si="529"/>
        <v>88.422066615968674</v>
      </c>
      <c r="S1779">
        <f t="shared" si="530"/>
        <v>0.72090325323258064</v>
      </c>
      <c r="T1779">
        <f t="shared" si="513"/>
        <v>31.965625778739174</v>
      </c>
    </row>
    <row r="1780" spans="1:20" x14ac:dyDescent="0.25">
      <c r="A1780">
        <f t="shared" si="514"/>
        <v>4546.7810897776289</v>
      </c>
      <c r="B1780">
        <f t="shared" si="531"/>
        <v>723.64268559486447</v>
      </c>
      <c r="C1780" t="str">
        <f t="shared" si="515"/>
        <v>-1.09153690847083-39.4864483929104i</v>
      </c>
      <c r="D1780" t="str">
        <f t="shared" si="516"/>
        <v>3.47812155928287-21.997040767471i</v>
      </c>
      <c r="E1780" t="str">
        <f t="shared" si="517"/>
        <v>162.442268176919+0.537979007925192i</v>
      </c>
      <c r="F1780" t="str">
        <f t="shared" si="518"/>
        <v>2.42492460408656-206.397103882559i</v>
      </c>
      <c r="G1780" t="str">
        <f t="shared" si="519"/>
        <v>0.999999867691421-0.000363742439055958i</v>
      </c>
      <c r="H1780" t="str">
        <f t="shared" si="520"/>
        <v>1097.40911634673+152.696722973404i</v>
      </c>
      <c r="I1780" t="str">
        <f t="shared" si="521"/>
        <v>96.415575395901-637.927188623815i</v>
      </c>
      <c r="K1780" t="str">
        <f t="shared" si="522"/>
        <v>0.0107271603542936-0.00203822228351048i</v>
      </c>
      <c r="L1780" t="str">
        <f t="shared" si="523"/>
        <v>0.00015-0.38995711699786i</v>
      </c>
      <c r="M1780" t="str">
        <f t="shared" si="524"/>
        <v>0.0004-0.0688159618231517i</v>
      </c>
      <c r="N1780">
        <f t="shared" si="525"/>
        <v>88.416557130124815</v>
      </c>
      <c r="O1780">
        <f t="shared" si="526"/>
        <v>31.932278867741388</v>
      </c>
      <c r="P1780" s="3">
        <f t="shared" si="527"/>
        <v>31.932278867741388</v>
      </c>
      <c r="Q1780" s="3">
        <f t="shared" si="528"/>
        <v>-91.583442869875185</v>
      </c>
      <c r="R1780">
        <f t="shared" si="529"/>
        <v>88.416557130124815</v>
      </c>
      <c r="S1780">
        <f t="shared" si="530"/>
        <v>0.72364268559486444</v>
      </c>
      <c r="T1780">
        <f t="shared" si="513"/>
        <v>31.932278867741388</v>
      </c>
    </row>
    <row r="1781" spans="1:20" x14ac:dyDescent="0.25">
      <c r="A1781">
        <f t="shared" si="514"/>
        <v>4564.0588579187843</v>
      </c>
      <c r="B1781">
        <f t="shared" si="531"/>
        <v>726.39252780012498</v>
      </c>
      <c r="C1781" t="str">
        <f t="shared" si="515"/>
        <v>-1.09114706768207-39.3350244065632i</v>
      </c>
      <c r="D1781" t="str">
        <f t="shared" si="516"/>
        <v>3.47812153308375-21.9137946887835i</v>
      </c>
      <c r="E1781" t="str">
        <f t="shared" si="517"/>
        <v>162.442074628085+0.540093123859257i</v>
      </c>
      <c r="F1781" t="str">
        <f t="shared" si="518"/>
        <v>2.42492460164354-205.615770670314i</v>
      </c>
      <c r="G1781" t="str">
        <f t="shared" si="519"/>
        <v>0.999999866683965-0.000365124659956525i</v>
      </c>
      <c r="H1781" t="str">
        <f t="shared" si="520"/>
        <v>1097.55351879918+153.280336219791i</v>
      </c>
      <c r="I1781" t="str">
        <f t="shared" si="521"/>
        <v>96.418518387666-635.588076828103i</v>
      </c>
      <c r="K1781" t="str">
        <f t="shared" si="522"/>
        <v>0.0107242430439596-0.00204539587744101i</v>
      </c>
      <c r="L1781" t="str">
        <f t="shared" si="523"/>
        <v>0.00015-0.388480889617315i</v>
      </c>
      <c r="M1781" t="str">
        <f t="shared" si="524"/>
        <v>0.0004-0.0685554511089379i</v>
      </c>
      <c r="N1781">
        <f t="shared" si="525"/>
        <v>88.411032043742381</v>
      </c>
      <c r="O1781">
        <f t="shared" si="526"/>
        <v>31.898929083559953</v>
      </c>
      <c r="P1781" s="3">
        <f t="shared" si="527"/>
        <v>31.898929083559953</v>
      </c>
      <c r="Q1781" s="3">
        <f t="shared" si="528"/>
        <v>-91.588967956257619</v>
      </c>
      <c r="R1781">
        <f t="shared" si="529"/>
        <v>88.411032043742381</v>
      </c>
      <c r="S1781">
        <f t="shared" si="530"/>
        <v>0.72639252780012498</v>
      </c>
      <c r="T1781">
        <f t="shared" si="513"/>
        <v>31.898929083559953</v>
      </c>
    </row>
    <row r="1782" spans="1:20" x14ac:dyDescent="0.25">
      <c r="A1782">
        <f t="shared" si="514"/>
        <v>4581.4022815788758</v>
      </c>
      <c r="B1782">
        <f t="shared" si="531"/>
        <v>729.15281940576551</v>
      </c>
      <c r="C1782" t="str">
        <f t="shared" si="515"/>
        <v>-1.09075448246001-39.1841673969681i</v>
      </c>
      <c r="D1782" t="str">
        <f t="shared" si="516"/>
        <v>3.47812150668517-21.8308638473891i</v>
      </c>
      <c r="E1782" t="str">
        <f t="shared" si="517"/>
        <v>162.441879812686+0.542216031015091i</v>
      </c>
      <c r="F1782" t="str">
        <f t="shared" si="518"/>
        <v>2.42492459918194-204.837395309959i</v>
      </c>
      <c r="G1782" t="str">
        <f t="shared" si="519"/>
        <v>0.999999865668838-0.000366512133292303i</v>
      </c>
      <c r="H1782" t="str">
        <f t="shared" si="520"/>
        <v>1097.69904506458+153.866204879406i</v>
      </c>
      <c r="I1782" t="str">
        <f t="shared" si="521"/>
        <v>96.4214834739994-633.258121864861i</v>
      </c>
      <c r="K1782" t="str">
        <f t="shared" si="522"/>
        <v>0.0107213051685278-0.00205259051368518i</v>
      </c>
      <c r="L1782" t="str">
        <f t="shared" si="523"/>
        <v>0.00015-0.387010250664787i</v>
      </c>
      <c r="M1782" t="str">
        <f t="shared" si="524"/>
        <v>0.0004-0.0682959265879036i</v>
      </c>
      <c r="N1782">
        <f t="shared" si="525"/>
        <v>88.405491354296416</v>
      </c>
      <c r="O1782">
        <f t="shared" si="526"/>
        <v>31.86557640717146</v>
      </c>
      <c r="P1782" s="3">
        <f t="shared" si="527"/>
        <v>31.86557640717146</v>
      </c>
      <c r="Q1782" s="3">
        <f t="shared" si="528"/>
        <v>-91.594508645703584</v>
      </c>
      <c r="R1782">
        <f t="shared" si="529"/>
        <v>88.405491354296416</v>
      </c>
      <c r="S1782">
        <f t="shared" si="530"/>
        <v>0.72915281940576548</v>
      </c>
      <c r="T1782">
        <f t="shared" si="513"/>
        <v>31.86557640717146</v>
      </c>
    </row>
    <row r="1783" spans="1:20" x14ac:dyDescent="0.25">
      <c r="A1783">
        <f t="shared" si="514"/>
        <v>4598.8116102488757</v>
      </c>
      <c r="B1783">
        <f t="shared" si="531"/>
        <v>731.92360011950746</v>
      </c>
      <c r="C1783" t="str">
        <f t="shared" si="515"/>
        <v>-1.09035913513616-39.0338752059394i</v>
      </c>
      <c r="D1783" t="str">
        <f t="shared" si="516"/>
        <v>3.47812148008556-21.7482470503i</v>
      </c>
      <c r="E1783" t="str">
        <f t="shared" si="517"/>
        <v>162.441683724065+0.544347770717536i</v>
      </c>
      <c r="F1783" t="str">
        <f t="shared" si="518"/>
        <v>2.42492459670159-204.061966604305i</v>
      </c>
      <c r="G1783" t="str">
        <f t="shared" si="519"/>
        <v>0.999999864645982-0.000367904879022499i</v>
      </c>
      <c r="H1783" t="str">
        <f t="shared" si="520"/>
        <v>1097.84570407551+154.45433793767i</v>
      </c>
      <c r="I1783" t="str">
        <f t="shared" si="521"/>
        <v>96.4244708181065-630.937290376162i</v>
      </c>
      <c r="K1783" t="str">
        <f t="shared" si="522"/>
        <v>0.0107183465951953-0.0020598062069855i</v>
      </c>
      <c r="L1783" t="str">
        <f t="shared" si="523"/>
        <v>0.00015-0.385545178984645i</v>
      </c>
      <c r="M1783" t="str">
        <f t="shared" si="524"/>
        <v>0.0004-0.0680373845267023i</v>
      </c>
      <c r="N1783">
        <f t="shared" si="525"/>
        <v>88.399935059824216</v>
      </c>
      <c r="O1783">
        <f t="shared" si="526"/>
        <v>31.832220819448555</v>
      </c>
      <c r="P1783" s="3">
        <f t="shared" si="527"/>
        <v>31.832220819448555</v>
      </c>
      <c r="Q1783" s="3">
        <f t="shared" si="528"/>
        <v>-91.600064940175784</v>
      </c>
      <c r="R1783">
        <f t="shared" si="529"/>
        <v>88.399935059824216</v>
      </c>
      <c r="S1783">
        <f t="shared" si="530"/>
        <v>0.73192360011950741</v>
      </c>
      <c r="T1783">
        <f t="shared" si="513"/>
        <v>31.832220819448555</v>
      </c>
    </row>
    <row r="1784" spans="1:20" x14ac:dyDescent="0.25">
      <c r="A1784">
        <f t="shared" si="514"/>
        <v>4616.2870943678217</v>
      </c>
      <c r="B1784">
        <f t="shared" si="531"/>
        <v>734.70490979996157</v>
      </c>
      <c r="C1784" t="str">
        <f t="shared" si="515"/>
        <v>-1.0899610079529-38.8841456835337i</v>
      </c>
      <c r="D1784" t="str">
        <f t="shared" si="516"/>
        <v>3.47812145328341-21.6659431090457i</v>
      </c>
      <c r="E1784" t="str">
        <f t="shared" si="517"/>
        <v>162.441486355555+0.546488384525706i</v>
      </c>
      <c r="F1784" t="str">
        <f t="shared" si="518"/>
        <v>2.42492459420237-203.289473398549i</v>
      </c>
      <c r="G1784" t="str">
        <f t="shared" si="519"/>
        <v>0.999999863615337-0.000369302917182165i</v>
      </c>
      <c r="H1784" t="str">
        <f t="shared" si="520"/>
        <v>1097.99350483845+155.044744418592i</v>
      </c>
      <c r="I1784" t="str">
        <f t="shared" si="521"/>
        <v>96.427480584365-628.625549137214i</v>
      </c>
      <c r="K1784" t="str">
        <f t="shared" si="522"/>
        <v>0.0107153671904804-0.00206704297150062i</v>
      </c>
      <c r="L1784" t="str">
        <f t="shared" si="523"/>
        <v>0.00015-0.384085653501341i</v>
      </c>
      <c r="M1784" t="str">
        <f t="shared" si="524"/>
        <v>0.0004-0.0677798212061188i</v>
      </c>
      <c r="N1784">
        <f t="shared" si="525"/>
        <v>88.394363158931952</v>
      </c>
      <c r="O1784">
        <f t="shared" si="526"/>
        <v>31.798862301158874</v>
      </c>
      <c r="P1784" s="3">
        <f t="shared" si="527"/>
        <v>31.798862301158874</v>
      </c>
      <c r="Q1784" s="3">
        <f t="shared" si="528"/>
        <v>-91.605636841068048</v>
      </c>
      <c r="R1784">
        <f t="shared" si="529"/>
        <v>88.394363158931952</v>
      </c>
      <c r="S1784">
        <f t="shared" si="530"/>
        <v>0.73470490979996161</v>
      </c>
      <c r="T1784">
        <f t="shared" si="513"/>
        <v>31.798862301158874</v>
      </c>
    </row>
    <row r="1785" spans="1:20" x14ac:dyDescent="0.25">
      <c r="A1785">
        <f t="shared" si="514"/>
        <v>4633.8289853264196</v>
      </c>
      <c r="B1785">
        <f t="shared" si="531"/>
        <v>737.49678845720143</v>
      </c>
      <c r="C1785" t="str">
        <f t="shared" si="515"/>
        <v>-1.08956008306261-38.7349766880235i</v>
      </c>
      <c r="D1785" t="str">
        <f t="shared" si="516"/>
        <v>3.47812142627717-21.5839508396564i</v>
      </c>
      <c r="E1785" t="str">
        <f t="shared" si="517"/>
        <v>162.441287700481+0.548637914233998i</v>
      </c>
      <c r="F1785" t="str">
        <f t="shared" si="518"/>
        <v>2.4249245916841-202.519904580117i</v>
      </c>
      <c r="G1785" t="str">
        <f t="shared" si="519"/>
        <v>0.999999862576844-0.000370706267882482i</v>
      </c>
      <c r="H1785" t="str">
        <f t="shared" si="520"/>
        <v>1098.14245643438+155.637433384911i</v>
      </c>
      <c r="I1785" t="str">
        <f t="shared" si="521"/>
        <v>96.4305129383051-626.322865055882i</v>
      </c>
      <c r="K1785" t="str">
        <f t="shared" si="522"/>
        <v>0.0107123668202226-0.0020743008207974i</v>
      </c>
      <c r="L1785" t="str">
        <f t="shared" si="523"/>
        <v>0.00015-0.382631653219108i</v>
      </c>
      <c r="M1785" t="str">
        <f t="shared" si="524"/>
        <v>0.0004-0.0675232329210193i</v>
      </c>
      <c r="N1785">
        <f t="shared" si="525"/>
        <v>88.388775650803225</v>
      </c>
      <c r="O1785">
        <f t="shared" si="526"/>
        <v>31.765500832965561</v>
      </c>
      <c r="P1785" s="3">
        <f t="shared" si="527"/>
        <v>31.765500832965561</v>
      </c>
      <c r="Q1785" s="3">
        <f t="shared" si="528"/>
        <v>-91.611224349196775</v>
      </c>
      <c r="R1785">
        <f t="shared" si="529"/>
        <v>88.388775650803225</v>
      </c>
      <c r="S1785">
        <f t="shared" si="530"/>
        <v>0.73749678845720146</v>
      </c>
      <c r="T1785">
        <f t="shared" si="513"/>
        <v>31.765500832965561</v>
      </c>
    </row>
    <row r="1786" spans="1:20" x14ac:dyDescent="0.25">
      <c r="A1786">
        <f t="shared" si="514"/>
        <v>4651.4375354706599</v>
      </c>
      <c r="B1786">
        <f t="shared" si="531"/>
        <v>740.2992762533388</v>
      </c>
      <c r="C1786" t="str">
        <f t="shared" si="515"/>
        <v>-1.08915634252851-38.5863660858653i</v>
      </c>
      <c r="D1786" t="str">
        <f t="shared" si="516"/>
        <v>3.4781213990653-21.5022690626457i</v>
      </c>
      <c r="E1786" t="str">
        <f t="shared" si="517"/>
        <v>162.441087752162+0.550796401874045i</v>
      </c>
      <c r="F1786" t="str">
        <f t="shared" si="518"/>
        <v>2.42492458914664-201.753249078504i</v>
      </c>
      <c r="G1786" t="str">
        <f t="shared" si="519"/>
        <v>0.999999861530444-0.000372114951311054i</v>
      </c>
      <c r="H1786" t="str">
        <f t="shared" si="520"/>
        <v>1098.29256801943+156.232413938332i</v>
      </c>
      <c r="I1786" t="str">
        <f t="shared" si="521"/>
        <v>96.4335680466425-624.029205172234i</v>
      </c>
      <c r="K1786" t="str">
        <f t="shared" si="522"/>
        <v>0.0107093453495813-0.0020815797678434i</v>
      </c>
      <c r="L1786" t="str">
        <f t="shared" si="523"/>
        <v>0.00015-0.381183157221666i</v>
      </c>
      <c r="M1786" t="str">
        <f t="shared" si="524"/>
        <v>0.0004-0.0672676159802941i</v>
      </c>
      <c r="N1786">
        <f t="shared" si="525"/>
        <v>88.383172535205176</v>
      </c>
      <c r="O1786">
        <f t="shared" si="526"/>
        <v>31.732136395426576</v>
      </c>
      <c r="P1786" s="3">
        <f t="shared" si="527"/>
        <v>31.732136395426576</v>
      </c>
      <c r="Q1786" s="3">
        <f t="shared" si="528"/>
        <v>-91.616827464794824</v>
      </c>
      <c r="R1786">
        <f t="shared" si="529"/>
        <v>88.383172535205176</v>
      </c>
      <c r="S1786">
        <f t="shared" si="530"/>
        <v>0.7402992762533388</v>
      </c>
      <c r="T1786">
        <f t="shared" si="513"/>
        <v>31.732136395426576</v>
      </c>
    </row>
    <row r="1787" spans="1:20" x14ac:dyDescent="0.25">
      <c r="A1787">
        <f t="shared" si="514"/>
        <v>4669.1129981054482</v>
      </c>
      <c r="B1787">
        <f t="shared" si="531"/>
        <v>743.11241350310149</v>
      </c>
      <c r="C1787" t="str">
        <f t="shared" si="515"/>
        <v>-1.08874976832391-38.4383117516702i</v>
      </c>
      <c r="D1787" t="str">
        <f t="shared" si="516"/>
        <v>3.47812137164623-21.4208966029939i</v>
      </c>
      <c r="E1787" t="str">
        <f t="shared" si="517"/>
        <v>162.440886503907+0.552963889717207i</v>
      </c>
      <c r="F1787" t="str">
        <f t="shared" si="518"/>
        <v>2.42492458658988-200.989495865112i</v>
      </c>
      <c r="G1787" t="str">
        <f t="shared" si="519"/>
        <v>0.999999860476076-0.000373528987732199i</v>
      </c>
      <c r="H1787" t="str">
        <f t="shared" si="520"/>
        <v>1098.44384882561+156.829695219703i</v>
      </c>
      <c r="I1787" t="str">
        <f t="shared" si="521"/>
        <v>96.436646077276-621.744536658109i</v>
      </c>
      <c r="K1787" t="str">
        <f t="shared" si="522"/>
        <v>0.0107063026430353-0.00208887982499893i</v>
      </c>
      <c r="L1787" t="str">
        <f t="shared" si="523"/>
        <v>0.00015-0.379740144671913i</v>
      </c>
      <c r="M1787" t="str">
        <f t="shared" si="524"/>
        <v>0.0004-0.0670129667068082i</v>
      </c>
      <c r="N1787">
        <f t="shared" si="525"/>
        <v>88.377553812496828</v>
      </c>
      <c r="O1787">
        <f t="shared" si="526"/>
        <v>31.6987689689945</v>
      </c>
      <c r="P1787" s="3">
        <f t="shared" si="527"/>
        <v>31.6987689689945</v>
      </c>
      <c r="Q1787" s="3">
        <f t="shared" si="528"/>
        <v>-91.622446187503172</v>
      </c>
      <c r="R1787">
        <f t="shared" si="529"/>
        <v>88.377553812496828</v>
      </c>
      <c r="S1787">
        <f t="shared" si="530"/>
        <v>0.74311241350310153</v>
      </c>
      <c r="T1787">
        <f t="shared" si="513"/>
        <v>31.6987689689945</v>
      </c>
    </row>
    <row r="1788" spans="1:20" x14ac:dyDescent="0.25">
      <c r="A1788">
        <f t="shared" si="514"/>
        <v>4686.8556274982493</v>
      </c>
      <c r="B1788">
        <f t="shared" si="531"/>
        <v>745.93624067441328</v>
      </c>
      <c r="C1788" t="str">
        <f t="shared" si="515"/>
        <v>-1.08834034233257-38.2908115681744i</v>
      </c>
      <c r="D1788" t="str">
        <f t="shared" si="516"/>
        <v>3.47812134401836-21.3398322901309i</v>
      </c>
      <c r="E1788" t="str">
        <f t="shared" si="517"/>
        <v>162.440683949016+0.555140420274102i</v>
      </c>
      <c r="F1788" t="str">
        <f t="shared" si="518"/>
        <v>2.42492458401365-200.228633953094i</v>
      </c>
      <c r="G1788" t="str">
        <f t="shared" si="519"/>
        <v>0.999999859413679-0.000374948397487237i</v>
      </c>
      <c r="H1788" t="str">
        <f t="shared" si="520"/>
        <v>1098.59630816142+157.429286409201i</v>
      </c>
      <c r="I1788" t="str">
        <f t="shared" si="521"/>
        <v>96.4397471992914-619.468826816647i</v>
      </c>
      <c r="K1788" t="str">
        <f t="shared" si="522"/>
        <v>0.0107032385643823-0.00209620100400919i</v>
      </c>
      <c r="L1788" t="str">
        <f t="shared" si="523"/>
        <v>0.00015-0.378302594811629i</v>
      </c>
      <c r="M1788" t="str">
        <f t="shared" si="524"/>
        <v>0.0004-0.0667592814373462i</v>
      </c>
      <c r="N1788">
        <f t="shared" si="525"/>
        <v>88.371919483636248</v>
      </c>
      <c r="O1788">
        <f t="shared" si="526"/>
        <v>31.665398534016322</v>
      </c>
      <c r="P1788" s="3">
        <f t="shared" si="527"/>
        <v>31.665398534016322</v>
      </c>
      <c r="Q1788" s="3">
        <f t="shared" si="528"/>
        <v>-91.628080516363752</v>
      </c>
      <c r="R1788">
        <f t="shared" si="529"/>
        <v>88.371919483636248</v>
      </c>
      <c r="S1788">
        <f t="shared" si="530"/>
        <v>0.74593624067441333</v>
      </c>
      <c r="T1788">
        <f t="shared" si="513"/>
        <v>31.665398534016322</v>
      </c>
    </row>
    <row r="1789" spans="1:20" x14ac:dyDescent="0.25">
      <c r="A1789">
        <f t="shared" si="514"/>
        <v>4704.6656788827431</v>
      </c>
      <c r="B1789">
        <f t="shared" si="531"/>
        <v>748.77079838897612</v>
      </c>
      <c r="C1789" t="str">
        <f t="shared" si="515"/>
        <v>-1.08792804634824-38.1438634262119i</v>
      </c>
      <c r="D1789" t="str">
        <f t="shared" si="516"/>
        <v>3.47812131618015-21.2590749579192i</v>
      </c>
      <c r="E1789" t="str">
        <f t="shared" si="517"/>
        <v>162.440480080791+0.557326036297833i</v>
      </c>
      <c r="F1789" t="str">
        <f t="shared" si="518"/>
        <v>2.42492458141779-199.470652397198i</v>
      </c>
      <c r="G1789" t="str">
        <f t="shared" si="519"/>
        <v>0.999999858343194-0.000376373200994786i</v>
      </c>
      <c r="H1789" t="str">
        <f t="shared" si="520"/>
        <v>1098.74995541254+158.031196726536i</v>
      </c>
      <c r="I1789" t="str">
        <f t="shared" si="521"/>
        <v>96.4428715829749-617.202043081852i</v>
      </c>
      <c r="K1789" t="str">
        <f t="shared" si="522"/>
        <v>0.0107001529767385-0.00210354331599639i</v>
      </c>
      <c r="L1789" t="str">
        <f t="shared" si="523"/>
        <v>0.00015-0.376870486961176i</v>
      </c>
      <c r="M1789" t="str">
        <f t="shared" si="524"/>
        <v>0.0004-0.0665065565225607i</v>
      </c>
      <c r="N1789">
        <f t="shared" si="525"/>
        <v>88.366269550188605</v>
      </c>
      <c r="O1789">
        <f t="shared" si="526"/>
        <v>31.632025070733675</v>
      </c>
      <c r="P1789" s="3">
        <f t="shared" si="527"/>
        <v>31.632025070733675</v>
      </c>
      <c r="Q1789" s="3">
        <f t="shared" si="528"/>
        <v>-91.633730449811395</v>
      </c>
      <c r="R1789">
        <f t="shared" si="529"/>
        <v>88.366269550188605</v>
      </c>
      <c r="S1789">
        <f t="shared" si="530"/>
        <v>0.74877079838897609</v>
      </c>
      <c r="T1789">
        <f t="shared" si="513"/>
        <v>31.632025070733675</v>
      </c>
    </row>
    <row r="1790" spans="1:20" x14ac:dyDescent="0.25">
      <c r="A1790">
        <f t="shared" si="514"/>
        <v>4722.5434084624976</v>
      </c>
      <c r="B1790">
        <f t="shared" si="531"/>
        <v>751.61612742285422</v>
      </c>
      <c r="C1790" t="str">
        <f t="shared" si="515"/>
        <v>-1.08751286207505-37.9974652246804i</v>
      </c>
      <c r="D1790" t="str">
        <f t="shared" si="516"/>
        <v>3.47812128812994-21.1786234446375i</v>
      </c>
      <c r="E1790" t="str">
        <f t="shared" si="517"/>
        <v>162.440274892516+0.559520780785391i</v>
      </c>
      <c r="F1790" t="str">
        <f t="shared" si="518"/>
        <v>2.42492457880218-198.715540293604i</v>
      </c>
      <c r="G1790" t="str">
        <f t="shared" si="519"/>
        <v>0.999999857264557-0.000377803418751054i</v>
      </c>
      <c r="H1790" t="str">
        <f t="shared" si="520"/>
        <v>1098.90480004257+158.63543543115i</v>
      </c>
      <c r="I1790" t="str">
        <f t="shared" si="521"/>
        <v>96.4460193998208-614.94415301816i</v>
      </c>
      <c r="K1790" t="str">
        <f t="shared" si="522"/>
        <v>0.0106970457425376-0.00211090677145171i</v>
      </c>
      <c r="L1790" t="str">
        <f t="shared" si="523"/>
        <v>0.00015-0.375443800519203i</v>
      </c>
      <c r="M1790" t="str">
        <f t="shared" si="524"/>
        <v>0.0004-0.0662547883269184i</v>
      </c>
      <c r="N1790">
        <f t="shared" si="525"/>
        <v>88.360604014333163</v>
      </c>
      <c r="O1790">
        <f t="shared" si="526"/>
        <v>31.598648559281543</v>
      </c>
      <c r="P1790" s="3">
        <f t="shared" si="527"/>
        <v>31.598648559281543</v>
      </c>
      <c r="Q1790" s="3">
        <f t="shared" si="528"/>
        <v>-91.639395985666837</v>
      </c>
      <c r="R1790">
        <f t="shared" si="529"/>
        <v>88.360604014333163</v>
      </c>
      <c r="S1790">
        <f t="shared" si="530"/>
        <v>0.75161612742285422</v>
      </c>
      <c r="T1790">
        <f t="shared" si="513"/>
        <v>31.598648559281543</v>
      </c>
    </row>
    <row r="1791" spans="1:20" x14ac:dyDescent="0.25">
      <c r="A1791">
        <f t="shared" si="514"/>
        <v>4740.4890734146547</v>
      </c>
      <c r="B1791">
        <f t="shared" si="531"/>
        <v>754.47226870706106</v>
      </c>
      <c r="C1791" t="str">
        <f t="shared" si="515"/>
        <v>-1.08709477112707-37.8516148705185i</v>
      </c>
      <c r="D1791" t="str">
        <f t="shared" si="516"/>
        <v>3.47812125986618-21.0984765929638i</v>
      </c>
      <c r="E1791" t="str">
        <f t="shared" si="517"/>
        <v>162.44006837748+0.561724696978109i</v>
      </c>
      <c r="F1791" t="str">
        <f t="shared" si="518"/>
        <v>2.42492457616665-197.963286779771i</v>
      </c>
      <c r="G1791" t="str">
        <f t="shared" si="519"/>
        <v>0.999999856177706-0.000379239071330131i</v>
      </c>
      <c r="H1791" t="str">
        <f t="shared" si="520"/>
        <v>1099.06085159362+159.242011822401i</v>
      </c>
      <c r="I1791" t="str">
        <f t="shared" si="521"/>
        <v>96.4491908225318-612.695124319946i</v>
      </c>
      <c r="K1791" t="str">
        <f t="shared" si="522"/>
        <v>0.010693916723531-0.00211829138022724i</v>
      </c>
      <c r="L1791" t="str">
        <f t="shared" si="523"/>
        <v>0.00015-0.374022514962345i</v>
      </c>
      <c r="M1791" t="str">
        <f t="shared" si="524"/>
        <v>0.0004-0.0660039732286495i</v>
      </c>
      <c r="N1791">
        <f t="shared" si="525"/>
        <v>88.354922878871861</v>
      </c>
      <c r="O1791">
        <f t="shared" si="526"/>
        <v>31.565268979689492</v>
      </c>
      <c r="P1791" s="3">
        <f t="shared" si="527"/>
        <v>31.565268979689492</v>
      </c>
      <c r="Q1791" s="3">
        <f t="shared" si="528"/>
        <v>-91.645077121128139</v>
      </c>
      <c r="R1791">
        <f t="shared" si="529"/>
        <v>88.354922878871861</v>
      </c>
      <c r="S1791">
        <f t="shared" si="530"/>
        <v>0.75447226870706108</v>
      </c>
      <c r="T1791">
        <f t="shared" si="513"/>
        <v>31.565268979689492</v>
      </c>
    </row>
    <row r="1792" spans="1:20" x14ac:dyDescent="0.25">
      <c r="A1792">
        <f t="shared" si="514"/>
        <v>4758.5029318936304</v>
      </c>
      <c r="B1792">
        <f t="shared" si="531"/>
        <v>757.33926332814792</v>
      </c>
      <c r="C1792" t="str">
        <f t="shared" si="515"/>
        <v>-1.08667375502875-37.7063102786715i</v>
      </c>
      <c r="D1792" t="str">
        <f t="shared" si="516"/>
        <v>3.47812123138718-21.0186332499587i</v>
      </c>
      <c r="E1792" t="str">
        <f t="shared" si="517"/>
        <v>162.439860528963+0.563937828364872i</v>
      </c>
      <c r="F1792" t="str">
        <f t="shared" si="518"/>
        <v>2.42492457351105-197.213881034278i</v>
      </c>
      <c r="G1792" t="str">
        <f t="shared" si="519"/>
        <v>0.99999985508258-0.000380680179384293i</v>
      </c>
      <c r="H1792" t="str">
        <f t="shared" si="520"/>
        <v>1099.21811968715+159.85093523978i</v>
      </c>
      <c r="I1792" t="str">
        <f t="shared" si="521"/>
        <v>96.4523860250379-610.454924811163i</v>
      </c>
      <c r="K1792" t="str">
        <f t="shared" si="522"/>
        <v>0.0106907657807869-0.00212569715152793i</v>
      </c>
      <c r="L1792" t="str">
        <f t="shared" si="523"/>
        <v>0.00015-0.372606609844935i</v>
      </c>
      <c r="M1792" t="str">
        <f t="shared" si="524"/>
        <v>0.0004-0.0657541076196947i</v>
      </c>
      <c r="N1792">
        <f t="shared" si="525"/>
        <v>88.349226147236152</v>
      </c>
      <c r="O1792">
        <f t="shared" si="526"/>
        <v>31.531886311880282</v>
      </c>
      <c r="P1792" s="3">
        <f t="shared" si="527"/>
        <v>31.531886311880282</v>
      </c>
      <c r="Q1792" s="3">
        <f t="shared" si="528"/>
        <v>-91.650773852763848</v>
      </c>
      <c r="R1792">
        <f t="shared" si="529"/>
        <v>88.349226147236152</v>
      </c>
      <c r="S1792">
        <f t="shared" si="530"/>
        <v>0.75733926332814794</v>
      </c>
      <c r="T1792">
        <f t="shared" si="513"/>
        <v>31.531886311880282</v>
      </c>
    </row>
    <row r="1793" spans="1:20" x14ac:dyDescent="0.25">
      <c r="A1793">
        <f t="shared" si="514"/>
        <v>4776.5852430348268</v>
      </c>
      <c r="B1793">
        <f t="shared" si="531"/>
        <v>760.21715252879494</v>
      </c>
      <c r="C1793" t="str">
        <f t="shared" si="515"/>
        <v>-1.08624979521428-37.5615493720648i</v>
      </c>
      <c r="D1793" t="str">
        <f t="shared" si="516"/>
        <v>3.47812120269133-20.9390922670489i</v>
      </c>
      <c r="E1793" t="str">
        <f t="shared" si="517"/>
        <v>162.439651340241+0.566160218682372i</v>
      </c>
      <c r="F1793" t="str">
        <f t="shared" si="518"/>
        <v>2.42492457083525-196.467312276674i</v>
      </c>
      <c r="G1793" t="str">
        <f t="shared" si="519"/>
        <v>0.999999853979115-0.00038212676364429i</v>
      </c>
      <c r="H1793" t="str">
        <f t="shared" si="520"/>
        <v>1099.37661402454+160.462215063092i</v>
      </c>
      <c r="I1793" t="str">
        <f t="shared" si="521"/>
        <v>96.4556051824947-608.223522444835i</v>
      </c>
      <c r="K1793" t="str">
        <f t="shared" si="522"/>
        <v>0.0106875927746902-0.00213312409390328i</v>
      </c>
      <c r="L1793" t="str">
        <f t="shared" si="523"/>
        <v>0.00015-0.371196064798701i</v>
      </c>
      <c r="M1793" t="str">
        <f t="shared" si="524"/>
        <v>0.0004-0.065505187905653i</v>
      </c>
      <c r="N1793">
        <f t="shared" si="525"/>
        <v>88.34351382349594</v>
      </c>
      <c r="O1793">
        <f t="shared" si="526"/>
        <v>31.498500535670189</v>
      </c>
      <c r="P1793" s="3">
        <f t="shared" si="527"/>
        <v>31.498500535670189</v>
      </c>
      <c r="Q1793" s="3">
        <f t="shared" si="528"/>
        <v>-91.65648617650406</v>
      </c>
      <c r="R1793">
        <f t="shared" si="529"/>
        <v>88.34351382349594</v>
      </c>
      <c r="S1793">
        <f t="shared" si="530"/>
        <v>0.76021715252879496</v>
      </c>
      <c r="T1793">
        <f t="shared" si="513"/>
        <v>31.498500535670189</v>
      </c>
    </row>
    <row r="1794" spans="1:20" x14ac:dyDescent="0.25">
      <c r="A1794">
        <f t="shared" si="514"/>
        <v>4794.736266958359</v>
      </c>
      <c r="B1794">
        <f t="shared" si="531"/>
        <v>763.10597770840434</v>
      </c>
      <c r="C1794" t="str">
        <f t="shared" si="515"/>
        <v>-1.08582287302801-37.4173300815756i</v>
      </c>
      <c r="D1794" t="str">
        <f t="shared" si="516"/>
        <v>3.47812117377699-20.8598525000107i</v>
      </c>
      <c r="E1794" t="str">
        <f t="shared" si="517"/>
        <v>162.439440804586+0.568391911917739i</v>
      </c>
      <c r="F1794" t="str">
        <f t="shared" si="518"/>
        <v>2.42492456813905-195.723569767316i</v>
      </c>
      <c r="G1794" t="str">
        <f t="shared" si="519"/>
        <v>0.999999852867248-0.00038357884491965i</v>
      </c>
      <c r="H1794" t="str">
        <f t="shared" si="520"/>
        <v>1099.53634438788+161.075860712666i</v>
      </c>
      <c r="I1794" t="str">
        <f t="shared" si="521"/>
        <v>96.4588484712935-606.000885302646i</v>
      </c>
      <c r="K1794" t="str">
        <f t="shared" si="522"/>
        <v>0.0106843975649424-0.00214057221523926i</v>
      </c>
      <c r="L1794" t="str">
        <f t="shared" si="523"/>
        <v>0.00015-0.369790859532477i</v>
      </c>
      <c r="M1794" t="str">
        <f t="shared" si="524"/>
        <v>0.0004-0.0652572105057313i</v>
      </c>
      <c r="N1794">
        <f t="shared" si="525"/>
        <v>88.337785912366869</v>
      </c>
      <c r="O1794">
        <f t="shared" si="526"/>
        <v>31.465111630768945</v>
      </c>
      <c r="P1794" s="3">
        <f t="shared" si="527"/>
        <v>31.465111630768945</v>
      </c>
      <c r="Q1794" s="3">
        <f t="shared" si="528"/>
        <v>-91.662214087633131</v>
      </c>
      <c r="R1794">
        <f t="shared" si="529"/>
        <v>88.337785912366869</v>
      </c>
      <c r="S1794">
        <f t="shared" si="530"/>
        <v>0.76310597770840438</v>
      </c>
      <c r="T1794">
        <f t="shared" si="513"/>
        <v>31.465111630768945</v>
      </c>
    </row>
    <row r="1795" spans="1:20" x14ac:dyDescent="0.25">
      <c r="A1795">
        <f t="shared" si="514"/>
        <v>4812.9562647728008</v>
      </c>
      <c r="B1795">
        <f t="shared" si="531"/>
        <v>766.00578042369625</v>
      </c>
      <c r="C1795" t="str">
        <f t="shared" si="515"/>
        <v>-1.08539296972447-37.2736503460018i</v>
      </c>
      <c r="D1795" t="str">
        <f t="shared" si="516"/>
        <v>3.47812114464247-20.7809128089535i</v>
      </c>
      <c r="E1795" t="str">
        <f t="shared" si="517"/>
        <v>162.439228915266+0.570632952309453i</v>
      </c>
      <c r="F1795" t="str">
        <f t="shared" si="518"/>
        <v>2.42492456542232-194.982642807218i</v>
      </c>
      <c r="G1795" t="str">
        <f t="shared" si="519"/>
        <v>0.999999851746915-0.000385036444098975i</v>
      </c>
      <c r="H1795" t="str">
        <f t="shared" si="520"/>
        <v>1099.69732064072+161.691881649561i</v>
      </c>
      <c r="I1795" t="str">
        <f t="shared" si="521"/>
        <v>96.4621160690743-603.786981594535i</v>
      </c>
      <c r="K1795" t="str">
        <f t="shared" si="522"/>
        <v>0.0106811800105608-0.00214804152274987i</v>
      </c>
      <c r="L1795" t="str">
        <f t="shared" si="523"/>
        <v>0.00015-0.368390973831915i</v>
      </c>
      <c r="M1795" t="str">
        <f t="shared" si="524"/>
        <v>0.0004-0.0650101718526909i</v>
      </c>
      <c r="N1795">
        <f t="shared" si="525"/>
        <v>88.332042419218226</v>
      </c>
      <c r="O1795">
        <f t="shared" si="526"/>
        <v>31.431719576778967</v>
      </c>
      <c r="P1795" s="3">
        <f t="shared" si="527"/>
        <v>31.431719576778967</v>
      </c>
      <c r="Q1795" s="3">
        <f t="shared" si="528"/>
        <v>-91.667957580781774</v>
      </c>
      <c r="R1795">
        <f t="shared" si="529"/>
        <v>88.332042419218226</v>
      </c>
      <c r="S1795">
        <f t="shared" si="530"/>
        <v>0.76600578042369627</v>
      </c>
      <c r="T1795">
        <f t="shared" si="513"/>
        <v>31.431719576778967</v>
      </c>
    </row>
    <row r="1796" spans="1:20" x14ac:dyDescent="0.25">
      <c r="A1796">
        <f t="shared" si="514"/>
        <v>4831.2454985789373</v>
      </c>
      <c r="B1796">
        <f t="shared" si="531"/>
        <v>768.91660238930626</v>
      </c>
      <c r="C1796" t="str">
        <f t="shared" si="515"/>
        <v>-1.08496006646788-37.1305081120369i</v>
      </c>
      <c r="D1796" t="str">
        <f t="shared" si="516"/>
        <v>3.47812111528612-20.7022720583031i</v>
      </c>
      <c r="E1796" t="str">
        <f t="shared" si="517"/>
        <v>162.43901566555+0.572883384349208i</v>
      </c>
      <c r="F1796" t="str">
        <f t="shared" si="518"/>
        <v>2.42492456268492-194.244520737898i</v>
      </c>
      <c r="G1796" t="str">
        <f t="shared" si="519"/>
        <v>0.999999850618051-0.000386499582150245i</v>
      </c>
      <c r="H1796" t="str">
        <f t="shared" si="520"/>
        <v>1099.8595527287+162.310287375756i</v>
      </c>
      <c r="I1796" t="str">
        <f t="shared" si="521"/>
        <v>96.465408154725-601.581779658205i</v>
      </c>
      <c r="K1796" t="str">
        <f t="shared" si="522"/>
        <v>0.0106779399698791-0.00215553202296884i</v>
      </c>
      <c r="L1796" t="str">
        <f t="shared" si="523"/>
        <v>0.00015-0.366996387559191i</v>
      </c>
      <c r="M1796" t="str">
        <f t="shared" si="524"/>
        <v>0.0004-0.0647640683927983i</v>
      </c>
      <c r="N1796">
        <f t="shared" si="525"/>
        <v>88.326283350081837</v>
      </c>
      <c r="O1796">
        <f t="shared" si="526"/>
        <v>31.398324353195974</v>
      </c>
      <c r="P1796" s="3">
        <f t="shared" si="527"/>
        <v>31.398324353195974</v>
      </c>
      <c r="Q1796" s="3">
        <f t="shared" si="528"/>
        <v>-91.673716649918163</v>
      </c>
      <c r="R1796">
        <f t="shared" si="529"/>
        <v>88.326283350081837</v>
      </c>
      <c r="S1796">
        <f t="shared" si="530"/>
        <v>0.76891660238930626</v>
      </c>
      <c r="T1796">
        <f t="shared" si="513"/>
        <v>31.398324353195974</v>
      </c>
    </row>
    <row r="1797" spans="1:20" x14ac:dyDescent="0.25">
      <c r="A1797">
        <f t="shared" si="514"/>
        <v>4849.6042314735378</v>
      </c>
      <c r="B1797">
        <f t="shared" si="531"/>
        <v>771.83848547838568</v>
      </c>
      <c r="C1797" t="str">
        <f t="shared" si="515"/>
        <v>-1.08452414433294-36.9879013342387i</v>
      </c>
      <c r="D1797" t="str">
        <f t="shared" si="516"/>
        <v>3.47812108570623-20.6239291167861i</v>
      </c>
      <c r="E1797" t="str">
        <f t="shared" si="517"/>
        <v>162.438801048702+0.575143252783877i</v>
      </c>
      <c r="F1797" t="str">
        <f t="shared" si="518"/>
        <v>2.42492455992665-193.50919294122i</v>
      </c>
      <c r="G1797" t="str">
        <f t="shared" si="519"/>
        <v>0.999999849480591-0.000387968280121118i</v>
      </c>
      <c r="H1797" t="str">
        <f t="shared" si="520"/>
        <v>1100.02305068038+162.931087434373i</v>
      </c>
      <c r="I1797" t="str">
        <f t="shared" si="521"/>
        <v>96.4687249083987-599.385247958739i</v>
      </c>
      <c r="K1797" t="str">
        <f t="shared" si="522"/>
        <v>0.0106746773005466-0.00216304372174123i</v>
      </c>
      <c r="L1797" t="str">
        <f t="shared" si="523"/>
        <v>0.00015-0.365607080652711i</v>
      </c>
      <c r="M1797" t="str">
        <f t="shared" si="524"/>
        <v>0.0004-0.0645188965857725i</v>
      </c>
      <c r="N1797">
        <f t="shared" si="525"/>
        <v>88.320508711658903</v>
      </c>
      <c r="O1797">
        <f t="shared" si="526"/>
        <v>31.364925939408188</v>
      </c>
      <c r="P1797" s="3">
        <f t="shared" si="527"/>
        <v>31.364925939408188</v>
      </c>
      <c r="Q1797" s="3">
        <f t="shared" si="528"/>
        <v>-91.679491288341097</v>
      </c>
      <c r="R1797">
        <f t="shared" si="529"/>
        <v>88.320508711658903</v>
      </c>
      <c r="S1797">
        <f t="shared" si="530"/>
        <v>0.77183848547838563</v>
      </c>
      <c r="T1797">
        <f t="shared" si="513"/>
        <v>31.364925939408188</v>
      </c>
    </row>
    <row r="1798" spans="1:20" x14ac:dyDescent="0.25">
      <c r="A1798">
        <f t="shared" si="514"/>
        <v>4868.0327275531372</v>
      </c>
      <c r="B1798">
        <f t="shared" si="531"/>
        <v>774.7714717232036</v>
      </c>
      <c r="C1798" t="str">
        <f t="shared" si="515"/>
        <v>-1.08408518430401-36.8458279750023i</v>
      </c>
      <c r="D1798" t="str">
        <f t="shared" si="516"/>
        <v>3.47812105590111-20.5458828574129i</v>
      </c>
      <c r="E1798" t="str">
        <f t="shared" si="517"/>
        <v>162.438585057986+0.577412602616836i</v>
      </c>
      <c r="F1798" t="str">
        <f t="shared" si="518"/>
        <v>2.42492455714741-192.776648839249i</v>
      </c>
      <c r="G1798" t="str">
        <f t="shared" si="519"/>
        <v>0.99999984833447-0.00038944255913923i</v>
      </c>
      <c r="H1798" t="str">
        <f t="shared" si="520"/>
        <v>1100.18782460793+163.554291409859i</v>
      </c>
      <c r="I1798" t="str">
        <f t="shared" si="521"/>
        <v>96.4720665115122-597.197355088162i</v>
      </c>
      <c r="K1798" t="str">
        <f t="shared" si="522"/>
        <v>0.0106713918595286-0.00217057662421486i</v>
      </c>
      <c r="L1798" t="str">
        <f t="shared" si="523"/>
        <v>0.00015-0.364223033126828i</v>
      </c>
      <c r="M1798" t="str">
        <f t="shared" si="524"/>
        <v>0.0004-0.0642746529047345i</v>
      </c>
      <c r="N1798">
        <f t="shared" si="525"/>
        <v>88.314718511329616</v>
      </c>
      <c r="O1798">
        <f t="shared" si="526"/>
        <v>31.331524314696409</v>
      </c>
      <c r="P1798" s="3">
        <f t="shared" si="527"/>
        <v>31.331524314696409</v>
      </c>
      <c r="Q1798" s="3">
        <f t="shared" si="528"/>
        <v>-91.685281488670384</v>
      </c>
      <c r="R1798">
        <f t="shared" si="529"/>
        <v>88.314718511329616</v>
      </c>
      <c r="S1798">
        <f t="shared" si="530"/>
        <v>0.7747714717232036</v>
      </c>
      <c r="T1798">
        <f t="shared" si="513"/>
        <v>31.331524314696409</v>
      </c>
    </row>
    <row r="1799" spans="1:20" x14ac:dyDescent="0.25">
      <c r="A1799">
        <f t="shared" si="514"/>
        <v>4886.5312519178387</v>
      </c>
      <c r="B1799">
        <f t="shared" si="531"/>
        <v>777.71560331575176</v>
      </c>
      <c r="C1799" t="str">
        <f t="shared" si="515"/>
        <v>-1.08364316727581-36.7042860045321i</v>
      </c>
      <c r="D1799" t="str">
        <f t="shared" si="516"/>
        <v>3.47812102586903-20.4681321574619i</v>
      </c>
      <c r="E1799" t="str">
        <f t="shared" si="517"/>
        <v>162.438367686665+0.579691479109452i</v>
      </c>
      <c r="F1799" t="str">
        <f t="shared" si="518"/>
        <v>2.42492455434698-192.046877894091i</v>
      </c>
      <c r="G1799" t="str">
        <f t="shared" si="519"/>
        <v>0.999999847179622-0.000390922440412503i</v>
      </c>
      <c r="H1799" t="str">
        <f t="shared" si="520"/>
        <v>1100.35388470791+164.179908928214i</v>
      </c>
      <c r="I1799" t="str">
        <f t="shared" si="521"/>
        <v>96.4754331467618-595.018069765009i</v>
      </c>
      <c r="K1799" t="str">
        <f t="shared" si="522"/>
        <v>0.0106680835031063-0.00217813073483184i</v>
      </c>
      <c r="L1799" t="str">
        <f t="shared" si="523"/>
        <v>0.00015-0.362844225071557i</v>
      </c>
      <c r="M1799" t="str">
        <f t="shared" si="524"/>
        <v>0.0004-0.0640313338361571i</v>
      </c>
      <c r="N1799">
        <f t="shared" si="525"/>
        <v>88.3089127571603</v>
      </c>
      <c r="O1799">
        <f t="shared" si="526"/>
        <v>31.298119458233934</v>
      </c>
      <c r="P1799" s="3">
        <f t="shared" si="527"/>
        <v>31.298119458233934</v>
      </c>
      <c r="Q1799" s="3">
        <f t="shared" si="528"/>
        <v>-91.6910872428397</v>
      </c>
      <c r="R1799">
        <f t="shared" si="529"/>
        <v>88.3089127571603</v>
      </c>
      <c r="S1799">
        <f t="shared" si="530"/>
        <v>0.77771560331575174</v>
      </c>
      <c r="T1799">
        <f t="shared" si="513"/>
        <v>31.298119458233934</v>
      </c>
    </row>
    <row r="1800" spans="1:20" x14ac:dyDescent="0.25">
      <c r="A1800">
        <f t="shared" si="514"/>
        <v>4905.1000706751265</v>
      </c>
      <c r="B1800">
        <f t="shared" si="531"/>
        <v>780.67092260835159</v>
      </c>
      <c r="C1800" t="str">
        <f t="shared" si="515"/>
        <v>-1.08319807405289-36.5632734008138i</v>
      </c>
      <c r="D1800" t="str">
        <f t="shared" si="516"/>
        <v>3.47812099560828-20.3906758984631i</v>
      </c>
      <c r="E1800" t="str">
        <f t="shared" si="517"/>
        <v>162.438148928004+0.581979927783504i</v>
      </c>
      <c r="F1800" t="str">
        <f t="shared" si="518"/>
        <v>2.42492455152523-191.319869607747i</v>
      </c>
      <c r="G1800" t="str">
        <f t="shared" si="519"/>
        <v>0.999999846015981-0.000392407945229448i</v>
      </c>
      <c r="H1800" t="str">
        <f t="shared" si="520"/>
        <v>1100.52124126199+164.807949657182i</v>
      </c>
      <c r="I1800" t="str">
        <f t="shared" si="521"/>
        <v>96.4788249981246-592.847360833898i</v>
      </c>
      <c r="K1800" t="str">
        <f t="shared" si="522"/>
        <v>0.0106647520868769-0.00218570605731993i</v>
      </c>
      <c r="L1800" t="str">
        <f t="shared" si="523"/>
        <v>0.00015-0.361470636652278i</v>
      </c>
      <c r="M1800" t="str">
        <f t="shared" si="524"/>
        <v>0.0004-0.0637889358798138i</v>
      </c>
      <c r="N1800">
        <f t="shared" si="525"/>
        <v>88.303091457912657</v>
      </c>
      <c r="O1800">
        <f t="shared" si="526"/>
        <v>31.264711349086433</v>
      </c>
      <c r="P1800" s="3">
        <f t="shared" si="527"/>
        <v>31.264711349086433</v>
      </c>
      <c r="Q1800" s="3">
        <f t="shared" si="528"/>
        <v>-91.696908542087343</v>
      </c>
      <c r="R1800">
        <f t="shared" si="529"/>
        <v>88.303091457912657</v>
      </c>
      <c r="S1800">
        <f t="shared" si="530"/>
        <v>0.78067092260835158</v>
      </c>
      <c r="T1800">
        <f t="shared" si="513"/>
        <v>31.264711349086433</v>
      </c>
    </row>
    <row r="1801" spans="1:20" x14ac:dyDescent="0.25">
      <c r="A1801">
        <f t="shared" si="514"/>
        <v>4923.7394509436917</v>
      </c>
      <c r="B1801">
        <f t="shared" si="531"/>
        <v>783.63747211426335</v>
      </c>
      <c r="C1801" t="str">
        <f t="shared" si="515"/>
        <v>-1.08274988535015-36.4227881495851i</v>
      </c>
      <c r="D1801" t="str">
        <f t="shared" si="516"/>
        <v>3.47812096511712-20.3135129661823i</v>
      </c>
      <c r="E1801" t="str">
        <f t="shared" si="517"/>
        <v>162.437928775266+0.584277994421871i</v>
      </c>
      <c r="F1801" t="str">
        <f t="shared" si="518"/>
        <v>2.42492454868201-190.595613521957i</v>
      </c>
      <c r="G1801" t="str">
        <f t="shared" si="519"/>
        <v>0.999999844843479-0.000393899094959472i</v>
      </c>
      <c r="H1801" t="str">
        <f t="shared" si="520"/>
        <v>1100.68990463779+165.438423306474i</v>
      </c>
      <c r="I1801" t="str">
        <f t="shared" si="521"/>
        <v>96.4822422508728-590.685197265135i</v>
      </c>
      <c r="K1801" t="str">
        <f t="shared" si="522"/>
        <v>0.0106613974657535-0.00219330259468382i</v>
      </c>
      <c r="L1801" t="str">
        <f t="shared" si="523"/>
        <v>0.00015-0.360102248109462i</v>
      </c>
      <c r="M1801" t="str">
        <f t="shared" si="524"/>
        <v>0.0004-0.0635474555487287i</v>
      </c>
      <c r="N1801">
        <f t="shared" si="525"/>
        <v>88.297254623051401</v>
      </c>
      <c r="O1801">
        <f t="shared" si="526"/>
        <v>31.231299966211445</v>
      </c>
      <c r="P1801" s="3">
        <f t="shared" si="527"/>
        <v>31.231299966211445</v>
      </c>
      <c r="Q1801" s="3">
        <f t="shared" si="528"/>
        <v>-91.702745376948599</v>
      </c>
      <c r="R1801">
        <f t="shared" si="529"/>
        <v>88.297254623051401</v>
      </c>
      <c r="S1801">
        <f t="shared" si="530"/>
        <v>0.78363747211426338</v>
      </c>
      <c r="T1801">
        <f t="shared" si="513"/>
        <v>31.231299966211445</v>
      </c>
    </row>
    <row r="1802" spans="1:20" x14ac:dyDescent="0.25">
      <c r="A1802">
        <f t="shared" si="514"/>
        <v>4942.4496608572781</v>
      </c>
      <c r="B1802">
        <f t="shared" si="531"/>
        <v>786.61529450829755</v>
      </c>
      <c r="C1802" t="str">
        <f t="shared" si="515"/>
        <v>-1.08229858179264-36.2828282443095i</v>
      </c>
      <c r="D1802" t="str">
        <f t="shared" si="516"/>
        <v>3.47812093439379-20.2366422506048i</v>
      </c>
      <c r="E1802" t="str">
        <f t="shared" si="517"/>
        <v>162.437707221717+0.586585725071246i</v>
      </c>
      <c r="F1802" t="str">
        <f t="shared" si="518"/>
        <v>2.42492454581713-189.874099218056i</v>
      </c>
      <c r="G1802" t="str">
        <f t="shared" si="519"/>
        <v>0.999999843662049-0.000395395911053186i</v>
      </c>
      <c r="H1802" t="str">
        <f t="shared" si="520"/>
        <v>1100.85988528958+166.071339627967i</v>
      </c>
      <c r="I1802" t="str">
        <f t="shared" si="521"/>
        <v>96.4856850915778-588.531548154272i</v>
      </c>
      <c r="K1802" t="str">
        <f t="shared" si="522"/>
        <v>0.0106580194939657-0.00220092034919651i</v>
      </c>
      <c r="L1802" t="str">
        <f t="shared" si="523"/>
        <v>0.00015-0.358739039758381i</v>
      </c>
      <c r="M1802" t="str">
        <f t="shared" si="524"/>
        <v>0.0004-0.0633068893691257i</v>
      </c>
      <c r="N1802">
        <f t="shared" si="525"/>
        <v>88.291402262753209</v>
      </c>
      <c r="O1802">
        <f t="shared" si="526"/>
        <v>31.197885288458647</v>
      </c>
      <c r="P1802" s="3">
        <f t="shared" si="527"/>
        <v>31.197885288458647</v>
      </c>
      <c r="Q1802" s="3">
        <f t="shared" si="528"/>
        <v>-91.708597737246791</v>
      </c>
      <c r="R1802">
        <f t="shared" si="529"/>
        <v>88.291402262753209</v>
      </c>
      <c r="S1802">
        <f t="shared" si="530"/>
        <v>0.78661529450829759</v>
      </c>
      <c r="T1802">
        <f t="shared" si="513"/>
        <v>31.197885288458647</v>
      </c>
    </row>
    <row r="1803" spans="1:20" x14ac:dyDescent="0.25">
      <c r="A1803">
        <f t="shared" si="514"/>
        <v>4961.2309695685362</v>
      </c>
      <c r="B1803">
        <f t="shared" si="531"/>
        <v>789.60443262742911</v>
      </c>
      <c r="C1803" t="str">
        <f t="shared" si="515"/>
        <v>-1.08184414391548-36.1433916861478i</v>
      </c>
      <c r="D1803" t="str">
        <f t="shared" si="516"/>
        <v>3.47812090343651-20.1600626459194i</v>
      </c>
      <c r="E1803" t="str">
        <f t="shared" si="517"/>
        <v>162.437484260624+0.588903166043077i</v>
      </c>
      <c r="F1803" t="str">
        <f t="shared" si="518"/>
        <v>2.42492454293045-189.155316316817i</v>
      </c>
      <c r="G1803" t="str">
        <f t="shared" si="519"/>
        <v>0.999999842471623-0.00039689841504271i</v>
      </c>
      <c r="H1803" t="str">
        <f t="shared" si="520"/>
        <v>1101.03119375907+166.706708415916i</v>
      </c>
      <c r="I1803" t="str">
        <f t="shared" si="521"/>
        <v>96.4891537081158-586.386382721678i</v>
      </c>
      <c r="K1803" t="str">
        <f t="shared" si="522"/>
        <v>0.0106546180250597-0.00220855932239039i</v>
      </c>
      <c r="L1803" t="str">
        <f t="shared" si="523"/>
        <v>0.00015-0.357380991988823i</v>
      </c>
      <c r="M1803" t="str">
        <f t="shared" si="524"/>
        <v>0.0004-0.0630672338803806i</v>
      </c>
      <c r="N1803">
        <f t="shared" si="525"/>
        <v>88.285534387915334</v>
      </c>
      <c r="O1803">
        <f t="shared" si="526"/>
        <v>31.164467294569548</v>
      </c>
      <c r="P1803" s="3">
        <f t="shared" si="527"/>
        <v>31.164467294569548</v>
      </c>
      <c r="Q1803" s="3">
        <f t="shared" si="528"/>
        <v>-91.714465612084666</v>
      </c>
      <c r="R1803">
        <f t="shared" si="529"/>
        <v>88.285534387915334</v>
      </c>
      <c r="S1803">
        <f t="shared" si="530"/>
        <v>0.78960443262742908</v>
      </c>
      <c r="T1803">
        <f t="shared" si="513"/>
        <v>31.164467294569548</v>
      </c>
    </row>
    <row r="1804" spans="1:20" x14ac:dyDescent="0.25">
      <c r="A1804">
        <f t="shared" si="514"/>
        <v>4980.0836472528963</v>
      </c>
      <c r="B1804">
        <f t="shared" si="531"/>
        <v>792.60492947141336</v>
      </c>
      <c r="C1804" t="str">
        <f t="shared" si="515"/>
        <v>-1.08138655216437-36.0044764839316i</v>
      </c>
      <c r="D1804" t="str">
        <f t="shared" si="516"/>
        <v>3.4781208722435-20.0837730505029i</v>
      </c>
      <c r="E1804" t="str">
        <f t="shared" si="517"/>
        <v>162.43725988526+0.591230363915371i</v>
      </c>
      <c r="F1804" t="str">
        <f t="shared" si="518"/>
        <v>2.42492454002175-188.439254478307i</v>
      </c>
      <c r="G1804" t="str">
        <f t="shared" si="519"/>
        <v>0.999999841272133-0.000398406628541988i</v>
      </c>
      <c r="H1804" t="str">
        <f t="shared" si="520"/>
        <v>1101.20384067624+167.344539507175i</v>
      </c>
      <c r="I1804" t="str">
        <f t="shared" si="521"/>
        <v>96.4926482896825-584.249670312156i</v>
      </c>
      <c r="K1804" t="str">
        <f t="shared" si="522"/>
        <v>0.0106511929118985-0.00221621951504846i</v>
      </c>
      <c r="L1804" t="str">
        <f t="shared" si="523"/>
        <v>0.00015-0.356028085264817i</v>
      </c>
      <c r="M1804" t="str">
        <f t="shared" si="524"/>
        <v>0.0004-0.0628284856349674i</v>
      </c>
      <c r="N1804">
        <f t="shared" si="525"/>
        <v>88.279651010163661</v>
      </c>
      <c r="O1804">
        <f t="shared" si="526"/>
        <v>31.131045963177606</v>
      </c>
      <c r="P1804" s="3">
        <f t="shared" si="527"/>
        <v>31.131045963177606</v>
      </c>
      <c r="Q1804" s="3">
        <f t="shared" si="528"/>
        <v>-91.720348989836339</v>
      </c>
      <c r="R1804">
        <f t="shared" si="529"/>
        <v>88.279651010163661</v>
      </c>
      <c r="S1804">
        <f t="shared" si="530"/>
        <v>0.79260492947141337</v>
      </c>
      <c r="T1804">
        <f t="shared" si="513"/>
        <v>31.131045963177606</v>
      </c>
    </row>
    <row r="1805" spans="1:20" x14ac:dyDescent="0.25">
      <c r="A1805">
        <f t="shared" si="514"/>
        <v>4999.0079651124579</v>
      </c>
      <c r="B1805">
        <f t="shared" si="531"/>
        <v>795.61682820340479</v>
      </c>
      <c r="C1805" t="str">
        <f t="shared" si="515"/>
        <v>-1.08092578689502-35.8660806541335i</v>
      </c>
      <c r="D1805" t="str">
        <f t="shared" si="516"/>
        <v>3.47812084081299-20.0077723669038i</v>
      </c>
      <c r="E1805" t="str">
        <f t="shared" si="517"/>
        <v>162.437034088896+0.593567365535321i</v>
      </c>
      <c r="F1805" t="str">
        <f t="shared" si="518"/>
        <v>2.42492453709095-187.725903401737i</v>
      </c>
      <c r="G1805" t="str">
        <f t="shared" si="519"/>
        <v>0.99999984006351-0.000399920573247094i</v>
      </c>
      <c r="H1805" t="str">
        <f t="shared" si="520"/>
        <v>1101.37783676013+167.984842781402i</v>
      </c>
      <c r="I1805" t="str">
        <f t="shared" si="521"/>
        <v>96.4961690267972-582.12138039453i</v>
      </c>
      <c r="K1805" t="str">
        <f t="shared" si="522"/>
        <v>0.0106477440066625-0.00222390092719537i</v>
      </c>
      <c r="L1805" t="str">
        <f t="shared" si="523"/>
        <v>0.00015-0.354680300124343i</v>
      </c>
      <c r="M1805" t="str">
        <f t="shared" si="524"/>
        <v>0.0004-0.0625906411984136i</v>
      </c>
      <c r="N1805">
        <f t="shared" si="525"/>
        <v>88.273752141862289</v>
      </c>
      <c r="O1805">
        <f t="shared" si="526"/>
        <v>31.097621272807558</v>
      </c>
      <c r="P1805" s="3">
        <f t="shared" si="527"/>
        <v>31.097621272807558</v>
      </c>
      <c r="Q1805" s="3">
        <f t="shared" si="528"/>
        <v>-91.726247858137711</v>
      </c>
      <c r="R1805">
        <f t="shared" si="529"/>
        <v>88.273752141862289</v>
      </c>
      <c r="S1805">
        <f t="shared" si="530"/>
        <v>0.79561682820340485</v>
      </c>
      <c r="T1805">
        <f t="shared" si="513"/>
        <v>31.097621272807558</v>
      </c>
    </row>
    <row r="1806" spans="1:20" x14ac:dyDescent="0.25">
      <c r="A1806">
        <f t="shared" si="514"/>
        <v>5018.0041953798855</v>
      </c>
      <c r="B1806">
        <f t="shared" si="531"/>
        <v>798.64017215057777</v>
      </c>
      <c r="C1806" t="str">
        <f t="shared" si="515"/>
        <v>-1.08046182837416-35.7282022208425i</v>
      </c>
      <c r="D1806" t="str">
        <f t="shared" si="516"/>
        <v>3.47812080914315-19.9320595018268i</v>
      </c>
      <c r="E1806" t="str">
        <f t="shared" si="517"/>
        <v>162.436806864814+0.595914218019392i</v>
      </c>
      <c r="F1806" t="str">
        <f t="shared" si="518"/>
        <v>2.4249245341378-187.015252825311i</v>
      </c>
      <c r="G1806" t="str">
        <f t="shared" si="519"/>
        <v>0.999999838845683-0.000401440270936548i</v>
      </c>
      <c r="H1806" t="str">
        <f t="shared" si="520"/>
        <v>1101.55319281961+168.627628161283i</v>
      </c>
      <c r="I1806" t="str">
        <f t="shared" si="521"/>
        <v>96.4997161113133-580.0014825612i</v>
      </c>
      <c r="K1806" t="str">
        <f t="shared" si="522"/>
        <v>0.0106442711608497-0.00223160355808849i</v>
      </c>
      <c r="L1806" t="str">
        <f t="shared" si="523"/>
        <v>0.00015-0.353337617179063i</v>
      </c>
      <c r="M1806" t="str">
        <f t="shared" si="524"/>
        <v>0.0004-0.0623536971492465i</v>
      </c>
      <c r="N1806">
        <f t="shared" si="525"/>
        <v>88.267837796120915</v>
      </c>
      <c r="O1806">
        <f t="shared" si="526"/>
        <v>31.06419320187598</v>
      </c>
      <c r="P1806" s="3">
        <f t="shared" si="527"/>
        <v>31.06419320187598</v>
      </c>
      <c r="Q1806" s="3">
        <f t="shared" si="528"/>
        <v>-91.732162203879085</v>
      </c>
      <c r="R1806">
        <f t="shared" si="529"/>
        <v>88.267837796120915</v>
      </c>
      <c r="S1806">
        <f t="shared" si="530"/>
        <v>0.79864017215057781</v>
      </c>
      <c r="T1806">
        <f t="shared" si="513"/>
        <v>31.06419320187598</v>
      </c>
    </row>
    <row r="1807" spans="1:20" x14ac:dyDescent="0.25">
      <c r="A1807">
        <f t="shared" si="514"/>
        <v>5037.0726113223291</v>
      </c>
      <c r="B1807">
        <f t="shared" si="531"/>
        <v>801.67500480474996</v>
      </c>
      <c r="C1807" t="str">
        <f t="shared" si="515"/>
        <v>-1.07999465677841-35.5908392157351i</v>
      </c>
      <c r="D1807" t="str">
        <f t="shared" si="516"/>
        <v>3.47812077723217-19.8566333661169i</v>
      </c>
      <c r="E1807" t="str">
        <f t="shared" si="517"/>
        <v>162.436578206295+0.598270968756836i</v>
      </c>
      <c r="F1807" t="str">
        <f t="shared" si="518"/>
        <v>2.42492453116218-186.307292526083i</v>
      </c>
      <c r="G1807" t="str">
        <f t="shared" si="519"/>
        <v>0.999999837618583-0.000402965743471627i</v>
      </c>
      <c r="H1807" t="str">
        <f t="shared" si="520"/>
        <v>1101.72991975421+169.272905612728i</v>
      </c>
      <c r="I1807" t="str">
        <f t="shared" si="521"/>
        <v>96.5032897364182-577.889946527761i</v>
      </c>
      <c r="K1807" t="str">
        <f t="shared" si="522"/>
        <v>0.0106407742252768-0.00223932740620879i</v>
      </c>
      <c r="L1807" t="str">
        <f t="shared" si="523"/>
        <v>0.00015-0.35200001711403i</v>
      </c>
      <c r="M1807" t="str">
        <f t="shared" si="524"/>
        <v>0.0004-0.0621176500789463i</v>
      </c>
      <c r="N1807">
        <f t="shared" si="525"/>
        <v>88.261907986805596</v>
      </c>
      <c r="O1807">
        <f t="shared" si="526"/>
        <v>31.030761728690802</v>
      </c>
      <c r="P1807" s="3">
        <f t="shared" si="527"/>
        <v>31.030761728690802</v>
      </c>
      <c r="Q1807" s="3">
        <f t="shared" si="528"/>
        <v>-91.738092013194404</v>
      </c>
      <c r="R1807">
        <f t="shared" si="529"/>
        <v>88.261907986805596</v>
      </c>
      <c r="S1807">
        <f t="shared" si="530"/>
        <v>0.80167500480474996</v>
      </c>
      <c r="T1807">
        <f t="shared" si="513"/>
        <v>31.030761728690802</v>
      </c>
    </row>
    <row r="1808" spans="1:20" x14ac:dyDescent="0.25">
      <c r="A1808">
        <f t="shared" si="514"/>
        <v>5056.2134872453535</v>
      </c>
      <c r="B1808">
        <f t="shared" si="531"/>
        <v>804.72136982300799</v>
      </c>
      <c r="C1808" t="str">
        <f t="shared" si="515"/>
        <v>-1.07952425219562-35.4539896780483i</v>
      </c>
      <c r="D1808" t="str">
        <f t="shared" si="516"/>
        <v>3.47812074507819-19.7814928747438i</v>
      </c>
      <c r="E1808" t="str">
        <f t="shared" si="517"/>
        <v>162.43634810663+0.600637665409938i</v>
      </c>
      <c r="F1808" t="str">
        <f t="shared" si="518"/>
        <v>2.4249245281639-185.602012319805i</v>
      </c>
      <c r="G1808" t="str">
        <f t="shared" si="519"/>
        <v>0.99999983638214-0.000404497012796682i</v>
      </c>
      <c r="H1808" t="str">
        <f t="shared" si="520"/>
        <v>1101.90802855499+169.920685145116i</v>
      </c>
      <c r="I1808" t="str">
        <f t="shared" si="521"/>
        <v>96.5068900966549-575.786742132609i</v>
      </c>
      <c r="K1808" t="str">
        <f t="shared" si="522"/>
        <v>0.010637253050079-0.00224707246925179i</v>
      </c>
      <c r="L1808" t="str">
        <f t="shared" si="523"/>
        <v>0.00015-0.350667480687418i</v>
      </c>
      <c r="M1808" t="str">
        <f t="shared" si="524"/>
        <v>0.0004-0.0618824965918974i</v>
      </c>
      <c r="N1808">
        <f t="shared" si="525"/>
        <v>88.255962728545455</v>
      </c>
      <c r="O1808">
        <f t="shared" si="526"/>
        <v>30.997326831451211</v>
      </c>
      <c r="P1808" s="3">
        <f t="shared" si="527"/>
        <v>30.997326831451211</v>
      </c>
      <c r="Q1808" s="3">
        <f t="shared" si="528"/>
        <v>-91.744037271454545</v>
      </c>
      <c r="R1808">
        <f t="shared" si="529"/>
        <v>88.255962728545455</v>
      </c>
      <c r="S1808">
        <f t="shared" si="530"/>
        <v>0.80472136982300801</v>
      </c>
      <c r="T1808">
        <f t="shared" si="513"/>
        <v>30.997326831451211</v>
      </c>
    </row>
    <row r="1809" spans="1:20" x14ac:dyDescent="0.25">
      <c r="A1809">
        <f t="shared" si="514"/>
        <v>5075.4270984968862</v>
      </c>
      <c r="B1809">
        <f t="shared" si="531"/>
        <v>807.77931102833543</v>
      </c>
      <c r="C1809" t="str">
        <f t="shared" si="515"/>
        <v>-1.079050594624-35.3176516545541i</v>
      </c>
      <c r="D1809" t="str">
        <f t="shared" si="516"/>
        <v>3.47812071267938-19.7066369467863i</v>
      </c>
      <c r="E1809" t="str">
        <f t="shared" si="517"/>
        <v>162.436116559115+0.603014355917213i</v>
      </c>
      <c r="F1809" t="str">
        <f t="shared" si="518"/>
        <v>2.42492452514278-184.899402060786i</v>
      </c>
      <c r="G1809" t="str">
        <f t="shared" si="519"/>
        <v>0.999999835136282-0.000406034100939448i</v>
      </c>
      <c r="H1809" t="str">
        <f t="shared" si="520"/>
        <v>1102.08753030527+170.570976811489i</v>
      </c>
      <c r="I1809" t="str">
        <f t="shared" si="521"/>
        <v>96.5105173879184-573.691839336494i</v>
      </c>
      <c r="K1809" t="str">
        <f t="shared" si="522"/>
        <v>0.0106337074847116-0.00225483874411844i</v>
      </c>
      <c r="L1809" t="str">
        <f t="shared" si="523"/>
        <v>0.00015-0.349339988730243i</v>
      </c>
      <c r="M1809" t="str">
        <f t="shared" si="524"/>
        <v>0.0004-0.0616482333053371i</v>
      </c>
      <c r="N1809">
        <f t="shared" si="525"/>
        <v>88.250002036743538</v>
      </c>
      <c r="O1809">
        <f t="shared" si="526"/>
        <v>30.963888488247974</v>
      </c>
      <c r="P1809" s="3">
        <f t="shared" si="527"/>
        <v>30.963888488247974</v>
      </c>
      <c r="Q1809" s="3">
        <f t="shared" si="528"/>
        <v>-91.749997963256462</v>
      </c>
      <c r="R1809">
        <f t="shared" si="529"/>
        <v>88.250002036743538</v>
      </c>
      <c r="S1809">
        <f t="shared" si="530"/>
        <v>0.80777931102833544</v>
      </c>
      <c r="T1809">
        <f t="shared" si="513"/>
        <v>30.963888488247974</v>
      </c>
    </row>
    <row r="1810" spans="1:20" x14ac:dyDescent="0.25">
      <c r="A1810">
        <f t="shared" si="514"/>
        <v>5094.7137214711738</v>
      </c>
      <c r="B1810">
        <f t="shared" si="531"/>
        <v>810.84887241024308</v>
      </c>
      <c r="C1810" t="str">
        <f t="shared" si="515"/>
        <v>-1.07857366397279-35.1818231995301i</v>
      </c>
      <c r="D1810" t="str">
        <f t="shared" si="516"/>
        <v>3.47812068003388-19.6320645054167i</v>
      </c>
      <c r="E1810" t="str">
        <f t="shared" si="517"/>
        <v>162.435883557054+0.60540108849382i</v>
      </c>
      <c r="F1810" t="str">
        <f t="shared" si="518"/>
        <v>2.42492452209866-184.199451641741i</v>
      </c>
      <c r="G1810" t="str">
        <f t="shared" si="519"/>
        <v>0.999999833880937-0.000407577030011369i</v>
      </c>
      <c r="H1810" t="str">
        <f t="shared" si="520"/>
        <v>1102.26843618157+171.223790708787i</v>
      </c>
      <c r="I1810" t="str">
        <f t="shared" si="521"/>
        <v>96.5141718074708-571.605208222164i</v>
      </c>
      <c r="K1810" t="str">
        <f t="shared" si="522"/>
        <v>0.0106301373779499-0.00226262622690575i</v>
      </c>
      <c r="L1810" t="str">
        <f t="shared" si="523"/>
        <v>0.00015-0.348017522146088i</v>
      </c>
      <c r="M1810" t="str">
        <f t="shared" si="524"/>
        <v>0.0004-0.0614148568493095i</v>
      </c>
      <c r="N1810">
        <f t="shared" si="525"/>
        <v>88.244025927584687</v>
      </c>
      <c r="O1810">
        <f t="shared" si="526"/>
        <v>30.930446677062729</v>
      </c>
      <c r="P1810" s="3">
        <f t="shared" si="527"/>
        <v>30.930446677062729</v>
      </c>
      <c r="Q1810" s="3">
        <f t="shared" si="528"/>
        <v>-91.755974072415313</v>
      </c>
      <c r="R1810">
        <f t="shared" si="529"/>
        <v>88.244025927584687</v>
      </c>
      <c r="S1810">
        <f t="shared" si="530"/>
        <v>0.81084887241024306</v>
      </c>
      <c r="T1810">
        <f t="shared" si="513"/>
        <v>30.930446677062729</v>
      </c>
    </row>
    <row r="1811" spans="1:20" x14ac:dyDescent="0.25">
      <c r="A1811">
        <f t="shared" si="514"/>
        <v>5114.0736336127648</v>
      </c>
      <c r="B1811">
        <f t="shared" si="531"/>
        <v>813.93009812540197</v>
      </c>
      <c r="C1811" t="str">
        <f t="shared" si="515"/>
        <v>-1.07809344006238-35.0465023747344i</v>
      </c>
      <c r="D1811" t="str">
        <f t="shared" si="516"/>
        <v>3.4781206471398-19.5577744778854i</v>
      </c>
      <c r="E1811" t="str">
        <f t="shared" si="517"/>
        <v>162.435649093757+0.607797911634283i</v>
      </c>
      <c r="F1811" t="str">
        <f t="shared" si="518"/>
        <v>2.42492451903137-183.502150993648i</v>
      </c>
      <c r="G1811" t="str">
        <f t="shared" si="519"/>
        <v>0.999999832616034-0.000409125822207907i</v>
      </c>
      <c r="H1811" t="str">
        <f t="shared" si="520"/>
        <v>1102.4507574544+171.879136978064i</v>
      </c>
      <c r="I1811" t="str">
        <f t="shared" si="521"/>
        <v>96.5178535539479-569.526818993939i</v>
      </c>
      <c r="K1811" t="str">
        <f t="shared" si="522"/>
        <v>0.0106265425778905-0.00227043491289767i</v>
      </c>
      <c r="L1811" t="str">
        <f t="shared" si="523"/>
        <v>0.00015-0.346700061910826i</v>
      </c>
      <c r="M1811" t="str">
        <f t="shared" si="524"/>
        <v>0.0004-0.0611823638666164i</v>
      </c>
      <c r="N1811">
        <f t="shared" si="525"/>
        <v>88.238034418044762</v>
      </c>
      <c r="O1811">
        <f t="shared" si="526"/>
        <v>30.897001375768337</v>
      </c>
      <c r="P1811" s="3">
        <f t="shared" si="527"/>
        <v>30.897001375768337</v>
      </c>
      <c r="Q1811" s="3">
        <f t="shared" si="528"/>
        <v>-91.761965581955238</v>
      </c>
      <c r="R1811">
        <f t="shared" si="529"/>
        <v>88.238034418044762</v>
      </c>
      <c r="S1811">
        <f t="shared" si="530"/>
        <v>0.81393009812540196</v>
      </c>
      <c r="T1811">
        <f t="shared" si="513"/>
        <v>30.897001375768337</v>
      </c>
    </row>
    <row r="1812" spans="1:20" x14ac:dyDescent="0.25">
      <c r="A1812">
        <f t="shared" si="514"/>
        <v>5133.5071134204936</v>
      </c>
      <c r="B1812">
        <f t="shared" si="531"/>
        <v>817.02303249827855</v>
      </c>
      <c r="C1812" t="str">
        <f t="shared" si="515"/>
        <v>-1.07760990262407-34.9116872493796i</v>
      </c>
      <c r="D1812" t="str">
        <f t="shared" si="516"/>
        <v>3.47812061399524-19.4837657955054i</v>
      </c>
      <c r="E1812" t="str">
        <f t="shared" si="517"/>
        <v>162.435413162547+0.610204874113578i</v>
      </c>
      <c r="F1812" t="str">
        <f t="shared" si="518"/>
        <v>2.42492451594072-182.807490085602i</v>
      </c>
      <c r="G1812" t="str">
        <f t="shared" si="519"/>
        <v>0.999999831341499-0.000410680499808871i</v>
      </c>
      <c r="H1812" t="str">
        <f t="shared" si="520"/>
        <v>1102.63450548913+172.537025804701i</v>
      </c>
      <c r="I1812" t="str">
        <f t="shared" si="521"/>
        <v>96.5215628273618-567.456641977314i</v>
      </c>
      <c r="K1812" t="str">
        <f t="shared" si="522"/>
        <v>0.0106229229319523-0.00227826479655559i</v>
      </c>
      <c r="L1812" t="str">
        <f t="shared" si="523"/>
        <v>0.00015-0.345387589072351i</v>
      </c>
      <c r="M1812" t="str">
        <f t="shared" si="524"/>
        <v>0.0004-0.0609507510127679i</v>
      </c>
      <c r="N1812">
        <f t="shared" si="525"/>
        <v>88.232027525900449</v>
      </c>
      <c r="O1812">
        <f t="shared" si="526"/>
        <v>30.863552562128987</v>
      </c>
      <c r="P1812" s="3">
        <f t="shared" si="527"/>
        <v>30.863552562128987</v>
      </c>
      <c r="Q1812" s="3">
        <f t="shared" si="528"/>
        <v>-91.767972474099551</v>
      </c>
      <c r="R1812">
        <f t="shared" si="529"/>
        <v>88.232027525900449</v>
      </c>
      <c r="S1812">
        <f t="shared" si="530"/>
        <v>0.81702303249827857</v>
      </c>
      <c r="T1812">
        <f t="shared" si="513"/>
        <v>30.863552562128987</v>
      </c>
    </row>
    <row r="1813" spans="1:20" x14ac:dyDescent="0.25">
      <c r="A1813">
        <f t="shared" si="514"/>
        <v>5153.0144404514913</v>
      </c>
      <c r="B1813">
        <f t="shared" si="531"/>
        <v>820.12772002177201</v>
      </c>
      <c r="C1813" t="str">
        <f t="shared" si="515"/>
        <v>-1.07712303130071-34.7773759001042i</v>
      </c>
      <c r="D1813" t="str">
        <f t="shared" si="516"/>
        <v>3.47812058059832-19.410037393637i</v>
      </c>
      <c r="E1813" t="str">
        <f t="shared" si="517"/>
        <v>162.435175756753+0.612622024990089i</v>
      </c>
      <c r="F1813" t="str">
        <f t="shared" si="518"/>
        <v>2.42492451282655-182.115458924675i</v>
      </c>
      <c r="G1813" t="str">
        <f t="shared" si="519"/>
        <v>0.999999830057259-0.000412241085178727i</v>
      </c>
      <c r="H1813" t="str">
        <f t="shared" si="520"/>
        <v>1102.81969174688+173.197467418653i</v>
      </c>
      <c r="I1813" t="str">
        <f t="shared" si="521"/>
        <v>96.5252998291242-565.394647618598i</v>
      </c>
      <c r="K1813" t="str">
        <f t="shared" si="522"/>
        <v>0.010619278286877-0.00228611587150909i</v>
      </c>
      <c r="L1813" t="str">
        <f t="shared" si="523"/>
        <v>0.00015-0.3440800847503i</v>
      </c>
      <c r="M1813" t="str">
        <f t="shared" si="524"/>
        <v>0.0004-0.0607200149559352i</v>
      </c>
      <c r="N1813">
        <f t="shared" si="525"/>
        <v>88.226005269737612</v>
      </c>
      <c r="O1813">
        <f t="shared" si="526"/>
        <v>30.830100213799657</v>
      </c>
      <c r="P1813" s="3">
        <f t="shared" si="527"/>
        <v>30.830100213799657</v>
      </c>
      <c r="Q1813" s="3">
        <f t="shared" si="528"/>
        <v>-91.773994730262388</v>
      </c>
      <c r="R1813">
        <f t="shared" si="529"/>
        <v>88.226005269737612</v>
      </c>
      <c r="S1813">
        <f t="shared" si="530"/>
        <v>0.82012772002177203</v>
      </c>
      <c r="T1813">
        <f t="shared" si="513"/>
        <v>30.830100213799657</v>
      </c>
    </row>
    <row r="1814" spans="1:20" x14ac:dyDescent="0.25">
      <c r="A1814">
        <f t="shared" si="514"/>
        <v>5172.5958953252066</v>
      </c>
      <c r="B1814">
        <f t="shared" si="531"/>
        <v>823.24420535785475</v>
      </c>
      <c r="C1814" t="str">
        <f t="shared" si="515"/>
        <v>-1.07663280564656-34.6435664109486i</v>
      </c>
      <c r="D1814" t="str">
        <f t="shared" si="516"/>
        <v>3.47812054694709-19.3365882116724i</v>
      </c>
      <c r="E1814" t="str">
        <f t="shared" si="517"/>
        <v>162.434936869718+0.615049413605718i</v>
      </c>
      <c r="F1814" t="str">
        <f t="shared" si="518"/>
        <v>2.42492450968865-181.426047555764i</v>
      </c>
      <c r="G1814" t="str">
        <f t="shared" si="519"/>
        <v>0.99999982876324-0.000413807600766932i</v>
      </c>
      <c r="H1814" t="str">
        <f t="shared" si="520"/>
        <v>1103.00632778532+173.860472094642i</v>
      </c>
      <c r="I1814" t="str">
        <f t="shared" si="521"/>
        <v>96.5290647620336-563.340806484449i</v>
      </c>
      <c r="K1814" t="str">
        <f t="shared" si="522"/>
        <v>0.0106156084887308-0.00229398813054634i</v>
      </c>
      <c r="L1814" t="str">
        <f t="shared" si="523"/>
        <v>0.00015-0.342777530135784i</v>
      </c>
      <c r="M1814" t="str">
        <f t="shared" si="524"/>
        <v>0.0004-0.060490152376903i</v>
      </c>
      <c r="N1814">
        <f t="shared" si="525"/>
        <v>88.219967668961189</v>
      </c>
      <c r="O1814">
        <f t="shared" si="526"/>
        <v>30.796644308326655</v>
      </c>
      <c r="P1814" s="3">
        <f t="shared" si="527"/>
        <v>30.796644308326655</v>
      </c>
      <c r="Q1814" s="3">
        <f t="shared" si="528"/>
        <v>-91.780032331038811</v>
      </c>
      <c r="R1814">
        <f t="shared" si="529"/>
        <v>88.219967668961189</v>
      </c>
      <c r="S1814">
        <f t="shared" si="530"/>
        <v>0.82324420535785481</v>
      </c>
      <c r="T1814">
        <f t="shared" si="513"/>
        <v>30.796644308326655</v>
      </c>
    </row>
    <row r="1815" spans="1:20" x14ac:dyDescent="0.25">
      <c r="A1815">
        <f t="shared" si="514"/>
        <v>5192.2517597274427</v>
      </c>
      <c r="B1815">
        <f t="shared" si="531"/>
        <v>826.37253333821457</v>
      </c>
      <c r="C1815" t="str">
        <f t="shared" si="515"/>
        <v>-1.07613920512746-34.5102568733254i</v>
      </c>
      <c r="D1815" t="str">
        <f t="shared" si="516"/>
        <v>3.47812051303964-19.2634171930203i</v>
      </c>
      <c r="E1815" t="str">
        <f t="shared" si="517"/>
        <v>162.434696494793+0.617487089589252i</v>
      </c>
      <c r="F1815" t="str">
        <f t="shared" si="518"/>
        <v>2.42492450652685-180.739246061458i</v>
      </c>
      <c r="G1815" t="str">
        <f t="shared" si="519"/>
        <v>0.999999827459368-0.000415380069108243i</v>
      </c>
      <c r="H1815" t="str">
        <f t="shared" si="520"/>
        <v>1103.19442525967+174.526050152412i</v>
      </c>
      <c r="I1815" t="str">
        <f t="shared" si="521"/>
        <v>96.5328578303047-561.295089261582i</v>
      </c>
      <c r="K1815" t="str">
        <f t="shared" si="522"/>
        <v>0.0106119133829048-0.00230188156560462i</v>
      </c>
      <c r="L1815" t="str">
        <f t="shared" si="523"/>
        <v>0.00015-0.341479906491118i</v>
      </c>
      <c r="M1815" t="str">
        <f t="shared" si="524"/>
        <v>0.0004-0.0602611599690209i</v>
      </c>
      <c r="N1815">
        <f t="shared" si="525"/>
        <v>88.213914743804395</v>
      </c>
      <c r="O1815">
        <f t="shared" si="526"/>
        <v>30.763184823146776</v>
      </c>
      <c r="P1815" s="3">
        <f t="shared" si="527"/>
        <v>30.763184823146776</v>
      </c>
      <c r="Q1815" s="3">
        <f t="shared" si="528"/>
        <v>-91.786085256195605</v>
      </c>
      <c r="R1815">
        <f t="shared" si="529"/>
        <v>88.213914743804395</v>
      </c>
      <c r="S1815">
        <f t="shared" si="530"/>
        <v>0.82637253333821459</v>
      </c>
      <c r="T1815">
        <f t="shared" si="513"/>
        <v>30.763184823146776</v>
      </c>
    </row>
    <row r="1816" spans="1:20" x14ac:dyDescent="0.25">
      <c r="A1816">
        <f t="shared" si="514"/>
        <v>5211.9823164144073</v>
      </c>
      <c r="B1816">
        <f t="shared" si="531"/>
        <v>829.51274896489986</v>
      </c>
      <c r="C1816" t="str">
        <f t="shared" si="515"/>
        <v>-1.07564220912116-34.3774453859976i</v>
      </c>
      <c r="D1816" t="str">
        <f t="shared" si="516"/>
        <v>3.47812047887398-19.1905232850912i</v>
      </c>
      <c r="E1816" t="str">
        <f t="shared" si="517"/>
        <v>162.434454625345+0.619935102857452i</v>
      </c>
      <c r="F1816" t="str">
        <f t="shared" si="518"/>
        <v>2.42492450334098-180.055044561884i</v>
      </c>
      <c r="G1816" t="str">
        <f t="shared" si="519"/>
        <v>0.999999826145568-0.000416958512823055i</v>
      </c>
      <c r="H1816" t="str">
        <f t="shared" si="520"/>
        <v>1103.38399592347+175.194211956931i</v>
      </c>
      <c r="I1816" t="str">
        <f t="shared" si="521"/>
        <v>96.5366792395576-559.257466756275i</v>
      </c>
      <c r="K1816" t="str">
        <f t="shared" si="522"/>
        <v>0.0106081928141169-0.00230979616776071i</v>
      </c>
      <c r="L1816" t="str">
        <f t="shared" si="523"/>
        <v>0.00015-0.340187195149549i</v>
      </c>
      <c r="M1816" t="str">
        <f t="shared" si="524"/>
        <v>0.0004-0.060033034438156i</v>
      </c>
      <c r="N1816">
        <f t="shared" si="525"/>
        <v>88.207846515338161</v>
      </c>
      <c r="O1816">
        <f t="shared" si="526"/>
        <v>30.729721735588356</v>
      </c>
      <c r="P1816" s="3">
        <f t="shared" si="527"/>
        <v>30.729721735588356</v>
      </c>
      <c r="Q1816" s="3">
        <f t="shared" si="528"/>
        <v>-91.792153484661839</v>
      </c>
      <c r="R1816">
        <f t="shared" si="529"/>
        <v>88.207846515338161</v>
      </c>
      <c r="S1816">
        <f t="shared" si="530"/>
        <v>0.8295127489648999</v>
      </c>
      <c r="T1816">
        <f t="shared" si="513"/>
        <v>30.729721735588356</v>
      </c>
    </row>
    <row r="1817" spans="1:20" x14ac:dyDescent="0.25">
      <c r="A1817">
        <f t="shared" si="514"/>
        <v>5231.7878492167829</v>
      </c>
      <c r="B1817">
        <f t="shared" si="531"/>
        <v>832.66489741096655</v>
      </c>
      <c r="C1817" t="str">
        <f t="shared" si="515"/>
        <v>-1.07514179691745-34.2451300550492i</v>
      </c>
      <c r="D1817" t="str">
        <f t="shared" si="516"/>
        <v>3.47812044444818-19.1179054392817i</v>
      </c>
      <c r="E1817" t="str">
        <f t="shared" si="517"/>
        <v>162.434211254753+0.622393503616981i</v>
      </c>
      <c r="F1817" t="str">
        <f t="shared" si="518"/>
        <v>2.42492450013085-179.373433214575i</v>
      </c>
      <c r="G1817" t="str">
        <f t="shared" si="519"/>
        <v>0.999999824821764-0.000418542954617714i</v>
      </c>
      <c r="H1817" t="str">
        <f t="shared" si="520"/>
        <v>1103.57505162957+175.864967918644i</v>
      </c>
      <c r="I1817" t="str">
        <f t="shared" si="521"/>
        <v>96.5405291968443-557.227909894067i</v>
      </c>
      <c r="K1817" t="str">
        <f t="shared" si="522"/>
        <v>0.0106044466264127-0.00231773192722132i</v>
      </c>
      <c r="L1817" t="str">
        <f t="shared" si="523"/>
        <v>0.00015-0.338899377514992i</v>
      </c>
      <c r="M1817" t="str">
        <f t="shared" si="524"/>
        <v>0.0004-0.0598057725026459i</v>
      </c>
      <c r="N1817">
        <f t="shared" si="525"/>
        <v>88.20176300548053</v>
      </c>
      <c r="O1817">
        <f t="shared" si="526"/>
        <v>30.696255022870464</v>
      </c>
      <c r="P1817" s="3">
        <f t="shared" si="527"/>
        <v>30.696255022870464</v>
      </c>
      <c r="Q1817" s="3">
        <f t="shared" si="528"/>
        <v>-91.79823699451947</v>
      </c>
      <c r="R1817">
        <f t="shared" si="529"/>
        <v>88.20176300548053</v>
      </c>
      <c r="S1817">
        <f t="shared" si="530"/>
        <v>0.8326648974109665</v>
      </c>
      <c r="T1817">
        <f t="shared" si="513"/>
        <v>30.696255022870464</v>
      </c>
    </row>
    <row r="1818" spans="1:20" x14ac:dyDescent="0.25">
      <c r="A1818">
        <f t="shared" si="514"/>
        <v>5251.6686430438067</v>
      </c>
      <c r="B1818">
        <f t="shared" si="531"/>
        <v>835.82902402112825</v>
      </c>
      <c r="C1818" t="str">
        <f t="shared" si="515"/>
        <v>-1.07463794771821-34.1133089938598i</v>
      </c>
      <c r="D1818" t="str">
        <f t="shared" si="516"/>
        <v>3.47812040976025-19.0455626109597i</v>
      </c>
      <c r="E1818" t="str">
        <f t="shared" si="517"/>
        <v>162.433966376407+0.624862342366246i</v>
      </c>
      <c r="F1818" t="str">
        <f t="shared" si="518"/>
        <v>2.42492449689628-178.694402214322i</v>
      </c>
      <c r="G1818" t="str">
        <f t="shared" si="519"/>
        <v>0.999999823487881-0.000420133417284852i</v>
      </c>
      <c r="H1818" t="str">
        <f t="shared" si="520"/>
        <v>1103.76760433098+176.538328493675i</v>
      </c>
      <c r="I1818" t="str">
        <f t="shared" si="521"/>
        <v>96.5444079106395-555.206389719317i</v>
      </c>
      <c r="K1818" t="str">
        <f t="shared" si="522"/>
        <v>0.010600674663167-0.00232568883331324i</v>
      </c>
      <c r="L1818" t="str">
        <f t="shared" si="523"/>
        <v>0.00015-0.337616435061758i</v>
      </c>
      <c r="M1818" t="str">
        <f t="shared" si="524"/>
        <v>0.0004-0.0595793708932515i</v>
      </c>
      <c r="N1818">
        <f t="shared" si="525"/>
        <v>88.195664237006611</v>
      </c>
      <c r="O1818">
        <f t="shared" si="526"/>
        <v>30.662784662103029</v>
      </c>
      <c r="P1818" s="3">
        <f t="shared" si="527"/>
        <v>30.662784662103029</v>
      </c>
      <c r="Q1818" s="3">
        <f t="shared" si="528"/>
        <v>-91.804335762993389</v>
      </c>
      <c r="R1818">
        <f t="shared" si="529"/>
        <v>88.195664237006611</v>
      </c>
      <c r="S1818">
        <f t="shared" si="530"/>
        <v>0.83582902402112824</v>
      </c>
      <c r="T1818">
        <f t="shared" si="513"/>
        <v>30.662784662103029</v>
      </c>
    </row>
    <row r="1819" spans="1:20" x14ac:dyDescent="0.25">
      <c r="A1819">
        <f t="shared" si="514"/>
        <v>5271.6249838873737</v>
      </c>
      <c r="B1819">
        <f t="shared" si="531"/>
        <v>839.0051743124086</v>
      </c>
      <c r="C1819" t="str">
        <f t="shared" si="515"/>
        <v>-1.07413064063799-33.9819803230804i</v>
      </c>
      <c r="D1819" t="str">
        <f t="shared" si="516"/>
        <v>3.4781203748082-18.9734937594493i</v>
      </c>
      <c r="E1819" t="str">
        <f t="shared" si="517"/>
        <v>162.43371998372+0.627341669897578i</v>
      </c>
      <c r="F1819" t="str">
        <f t="shared" si="518"/>
        <v>2.4249244936371-178.017941793038i</v>
      </c>
      <c r="G1819" t="str">
        <f t="shared" si="519"/>
        <v>0.99999982214384-0.000421729923703712i</v>
      </c>
      <c r="H1819" t="str">
        <f t="shared" si="520"/>
        <v>1103.96166608185+177.214304184085i</v>
      </c>
      <c r="I1819" t="str">
        <f t="shared" si="521"/>
        <v>96.548315590866-553.192877394872i</v>
      </c>
      <c r="K1819" t="str">
        <f t="shared" si="522"/>
        <v>0.0105968767670852-0.00233366687447372i</v>
      </c>
      <c r="L1819" t="str">
        <f t="shared" si="523"/>
        <v>0.00015-0.336338349334288i</v>
      </c>
      <c r="M1819" t="str">
        <f t="shared" si="524"/>
        <v>0.0004-0.0593538263531098i</v>
      </c>
      <c r="N1819">
        <f t="shared" si="525"/>
        <v>88.189550233557611</v>
      </c>
      <c r="O1819">
        <f t="shared" si="526"/>
        <v>30.629310630287279</v>
      </c>
      <c r="P1819" s="3">
        <f t="shared" si="527"/>
        <v>30.629310630287279</v>
      </c>
      <c r="Q1819" s="3">
        <f t="shared" si="528"/>
        <v>-91.810449766442389</v>
      </c>
      <c r="R1819">
        <f t="shared" si="529"/>
        <v>88.189550233557611</v>
      </c>
      <c r="S1819">
        <f t="shared" si="530"/>
        <v>0.83900517431240862</v>
      </c>
      <c r="T1819">
        <f t="shared" si="513"/>
        <v>30.629310630287279</v>
      </c>
    </row>
    <row r="1820" spans="1:20" x14ac:dyDescent="0.25">
      <c r="A1820">
        <f t="shared" si="514"/>
        <v>5291.657158826145</v>
      </c>
      <c r="B1820">
        <f t="shared" si="531"/>
        <v>842.19339397479575</v>
      </c>
      <c r="C1820" t="str">
        <f t="shared" si="515"/>
        <v>-1.07361985470389-33.851142170605i</v>
      </c>
      <c r="D1820" t="str">
        <f t="shared" si="516"/>
        <v>3.47812033959-18.9016978480158i</v>
      </c>
      <c r="E1820" t="str">
        <f t="shared" si="517"/>
        <v>162.433472070113+0.629831537298576i</v>
      </c>
      <c r="F1820" t="str">
        <f t="shared" si="518"/>
        <v>2.42492449035308-177.344042219611i</v>
      </c>
      <c r="G1820" t="str">
        <f t="shared" si="519"/>
        <v>0.999999820789565-0.000423332496840477i</v>
      </c>
      <c r="H1820" t="str">
        <f t="shared" si="520"/>
        <v>1104.15724903834+177.892905538085i</v>
      </c>
      <c r="I1820" t="str">
        <f t="shared" si="521"/>
        <v>96.5522524488895-551.187344201632i</v>
      </c>
      <c r="K1820" t="str">
        <f t="shared" si="522"/>
        <v>0.0105930527802049-0.00234166603824053i</v>
      </c>
      <c r="L1820" t="str">
        <f t="shared" si="523"/>
        <v>0.00015-0.335065101946889i</v>
      </c>
      <c r="M1820" t="str">
        <f t="shared" si="524"/>
        <v>0.0004-0.0591291356376863i</v>
      </c>
      <c r="N1820">
        <f t="shared" si="525"/>
        <v>88.183421019651064</v>
      </c>
      <c r="O1820">
        <f t="shared" si="526"/>
        <v>30.59583290431511</v>
      </c>
      <c r="P1820" s="3">
        <f t="shared" si="527"/>
        <v>30.59583290431511</v>
      </c>
      <c r="Q1820" s="3">
        <f t="shared" si="528"/>
        <v>-91.816578980348936</v>
      </c>
      <c r="R1820">
        <f t="shared" si="529"/>
        <v>88.183421019651064</v>
      </c>
      <c r="S1820">
        <f t="shared" si="530"/>
        <v>0.84219339397479576</v>
      </c>
      <c r="T1820">
        <f t="shared" si="513"/>
        <v>30.59583290431511</v>
      </c>
    </row>
    <row r="1821" spans="1:20" x14ac:dyDescent="0.25">
      <c r="A1821">
        <f t="shared" si="514"/>
        <v>5311.7654560296842</v>
      </c>
      <c r="B1821">
        <f t="shared" si="531"/>
        <v>845.39372887189995</v>
      </c>
      <c r="C1821" t="str">
        <f t="shared" si="515"/>
        <v>-1.073105568856-33.7207926715474i</v>
      </c>
      <c r="D1821" t="str">
        <f t="shared" si="516"/>
        <v>3.47812030410365-18.8301738438511i</v>
      </c>
      <c r="E1821" t="str">
        <f t="shared" si="517"/>
        <v>162.433222629028+0.632331995954003i</v>
      </c>
      <c r="F1821" t="str">
        <f t="shared" si="518"/>
        <v>2.42492448704405-176.67269379977i</v>
      </c>
      <c r="G1821" t="str">
        <f t="shared" si="519"/>
        <v>0.999999819424978-0.000424941159748602i</v>
      </c>
      <c r="H1821" t="str">
        <f t="shared" si="520"/>
        <v>1104.3543654596+178.574143150275i</v>
      </c>
      <c r="I1821" t="str">
        <f t="shared" si="521"/>
        <v>96.5562186975337-549.189761538214i</v>
      </c>
      <c r="K1821" t="str">
        <f t="shared" si="522"/>
        <v>0.0105892025438975-0.0023496863112421i</v>
      </c>
      <c r="L1821" t="str">
        <f t="shared" si="523"/>
        <v>0.00015-0.333796674583473i</v>
      </c>
      <c r="M1821" t="str">
        <f t="shared" si="524"/>
        <v>0.0004-0.0589052955147303i</v>
      </c>
      <c r="N1821">
        <f t="shared" si="525"/>
        <v>88.177276620690336</v>
      </c>
      <c r="O1821">
        <f t="shared" si="526"/>
        <v>30.562351460969701</v>
      </c>
      <c r="P1821" s="3">
        <f t="shared" si="527"/>
        <v>30.562351460969701</v>
      </c>
      <c r="Q1821" s="3">
        <f t="shared" si="528"/>
        <v>-91.822723379309664</v>
      </c>
      <c r="R1821">
        <f t="shared" si="529"/>
        <v>88.177276620690336</v>
      </c>
      <c r="S1821">
        <f t="shared" si="530"/>
        <v>0.84539372887190001</v>
      </c>
      <c r="T1821">
        <f t="shared" si="513"/>
        <v>30.562351460969701</v>
      </c>
    </row>
    <row r="1822" spans="1:20" x14ac:dyDescent="0.25">
      <c r="A1822">
        <f t="shared" si="514"/>
        <v>5331.9501647625975</v>
      </c>
      <c r="B1822">
        <f t="shared" si="531"/>
        <v>848.60622504161324</v>
      </c>
      <c r="C1822" t="str">
        <f t="shared" si="515"/>
        <v>-1.07258776194755-33.5909299682149i</v>
      </c>
      <c r="D1822" t="str">
        <f t="shared" si="516"/>
        <v>3.47812026834706-18.7589207180582i</v>
      </c>
      <c r="E1822" t="str">
        <f t="shared" si="517"/>
        <v>162.432971653926+0.63484309754857i</v>
      </c>
      <c r="F1822" t="str">
        <f t="shared" si="518"/>
        <v>2.42492448370984-176.003886875943i</v>
      </c>
      <c r="G1822" t="str">
        <f t="shared" si="519"/>
        <v>0.999999818050001-0.000426555935569142i</v>
      </c>
      <c r="H1822" t="str">
        <f t="shared" si="520"/>
        <v>1104.55302770869+179.258027661878i</v>
      </c>
      <c r="I1822" t="str">
        <f t="shared" si="521"/>
        <v>96.5602145510869-547.200100920554i</v>
      </c>
      <c r="K1822" t="str">
        <f t="shared" si="522"/>
        <v>0.0105853258988701-0.00235772767918764i</v>
      </c>
      <c r="L1822" t="str">
        <f t="shared" si="523"/>
        <v>0.00015-0.332533048997283i</v>
      </c>
      <c r="M1822" t="str">
        <f t="shared" si="524"/>
        <v>0.0004-0.0586823027642262i</v>
      </c>
      <c r="N1822">
        <f t="shared" si="525"/>
        <v>88.17111706297473</v>
      </c>
      <c r="O1822">
        <f t="shared" si="526"/>
        <v>30.52886627692541</v>
      </c>
      <c r="P1822" s="3">
        <f t="shared" si="527"/>
        <v>30.52886627692541</v>
      </c>
      <c r="Q1822" s="3">
        <f t="shared" si="528"/>
        <v>-91.82888293702527</v>
      </c>
      <c r="R1822">
        <f t="shared" si="529"/>
        <v>88.17111706297473</v>
      </c>
      <c r="S1822">
        <f t="shared" si="530"/>
        <v>0.8486062250416132</v>
      </c>
      <c r="T1822">
        <f t="shared" si="513"/>
        <v>30.52886627692541</v>
      </c>
    </row>
    <row r="1823" spans="1:20" x14ac:dyDescent="0.25">
      <c r="A1823">
        <f t="shared" si="514"/>
        <v>5352.2115753886956</v>
      </c>
      <c r="B1823">
        <f t="shared" si="531"/>
        <v>851.83092869677137</v>
      </c>
      <c r="C1823" t="str">
        <f t="shared" si="515"/>
        <v>-1.07206641274519-33.4615522100815i</v>
      </c>
      <c r="D1823" t="str">
        <f t="shared" si="516"/>
        <v>3.47812023231822-18.687937445637i</v>
      </c>
      <c r="E1823" t="str">
        <f t="shared" si="517"/>
        <v>162.432719138284+0.637364894067771i</v>
      </c>
      <c r="F1823" t="str">
        <f t="shared" si="518"/>
        <v>2.42492448035024-175.337611827117i</v>
      </c>
      <c r="G1823" t="str">
        <f t="shared" si="519"/>
        <v>0.999999816664554-0.000428176847531088i</v>
      </c>
      <c r="H1823" t="str">
        <f t="shared" si="520"/>
        <v>1104.75324825358+179.944569760982i</v>
      </c>
      <c r="I1823" t="str">
        <f t="shared" si="521"/>
        <v>96.5642402253131-545.218333981549i</v>
      </c>
      <c r="K1823" t="str">
        <f t="shared" si="522"/>
        <v>0.0105814226851669-0.00236579012685705i</v>
      </c>
      <c r="L1823" t="str">
        <f t="shared" si="523"/>
        <v>0.00015-0.331274207010643i</v>
      </c>
      <c r="M1823" t="str">
        <f t="shared" si="524"/>
        <v>0.0004-0.0584601541783486i</v>
      </c>
      <c r="N1823">
        <f t="shared" si="525"/>
        <v>88.164942373709138</v>
      </c>
      <c r="O1823">
        <f t="shared" si="526"/>
        <v>30.495377328747445</v>
      </c>
      <c r="P1823" s="3">
        <f t="shared" si="527"/>
        <v>30.495377328747445</v>
      </c>
      <c r="Q1823" s="3">
        <f t="shared" si="528"/>
        <v>-91.835057626290862</v>
      </c>
      <c r="R1823">
        <f t="shared" si="529"/>
        <v>88.164942373709138</v>
      </c>
      <c r="S1823">
        <f t="shared" si="530"/>
        <v>0.85183092869677135</v>
      </c>
      <c r="T1823">
        <f t="shared" si="513"/>
        <v>30.495377328747445</v>
      </c>
    </row>
    <row r="1824" spans="1:20" x14ac:dyDescent="0.25">
      <c r="A1824">
        <f t="shared" si="514"/>
        <v>5372.5499793751733</v>
      </c>
      <c r="B1824">
        <f t="shared" si="531"/>
        <v>855.06788622581917</v>
      </c>
      <c r="C1824" t="str">
        <f t="shared" si="515"/>
        <v>-1.07154149992948-33.3326575537642i</v>
      </c>
      <c r="D1824" t="str">
        <f t="shared" si="516"/>
        <v>3.47812019601505-18.6172230054693i</v>
      </c>
      <c r="E1824" t="str">
        <f t="shared" si="517"/>
        <v>162.432465075601+0.639897437799988i</v>
      </c>
      <c r="F1824" t="str">
        <f t="shared" si="518"/>
        <v>2.42492447696506-174.673859068703i</v>
      </c>
      <c r="G1824" t="str">
        <f t="shared" si="519"/>
        <v>0.999999815268557-0.000429803918951701i</v>
      </c>
      <c r="H1824" t="str">
        <f t="shared" si="520"/>
        <v>1104.95503966808+180.633780182771i</v>
      </c>
      <c r="I1824" t="str">
        <f t="shared" si="521"/>
        <v>96.5682959374594-543.244432470677i</v>
      </c>
      <c r="K1824" t="str">
        <f t="shared" si="522"/>
        <v>0.0105774927421714-0.00237387363809091i</v>
      </c>
      <c r="L1824" t="str">
        <f t="shared" si="523"/>
        <v>0.00015-0.330020130514686i</v>
      </c>
      <c r="M1824" t="str">
        <f t="shared" si="524"/>
        <v>0.0004-0.0582388465614151i</v>
      </c>
      <c r="N1824">
        <f t="shared" si="525"/>
        <v>88.158752581013943</v>
      </c>
      <c r="O1824">
        <f t="shared" si="526"/>
        <v>30.461884592892346</v>
      </c>
      <c r="P1824" s="3">
        <f t="shared" si="527"/>
        <v>30.461884592892346</v>
      </c>
      <c r="Q1824" s="3">
        <f t="shared" si="528"/>
        <v>-91.841247418986057</v>
      </c>
      <c r="R1824">
        <f t="shared" si="529"/>
        <v>88.158752581013943</v>
      </c>
      <c r="S1824">
        <f t="shared" si="530"/>
        <v>0.8550678862258192</v>
      </c>
      <c r="T1824">
        <f t="shared" si="513"/>
        <v>30.461884592892346</v>
      </c>
    </row>
    <row r="1825" spans="1:20" x14ac:dyDescent="0.25">
      <c r="A1825">
        <f t="shared" si="514"/>
        <v>5392.9656692967983</v>
      </c>
      <c r="B1825">
        <f t="shared" si="531"/>
        <v>858.31714419347725</v>
      </c>
      <c r="C1825" t="str">
        <f t="shared" si="515"/>
        <v>-1.07101300209468-33.2042441629987i</v>
      </c>
      <c r="D1825" t="str">
        <f t="shared" si="516"/>
        <v>3.47812015943545-18.5467763803042i</v>
      </c>
      <c r="E1825" t="str">
        <f t="shared" si="517"/>
        <v>162.432209459398+0.64244078133918i</v>
      </c>
      <c r="F1825" t="str">
        <f t="shared" si="518"/>
        <v>2.42492447355408-174.012619052393i</v>
      </c>
      <c r="G1825" t="str">
        <f t="shared" si="519"/>
        <v>0.999999813861931-0.000431437173236847i</v>
      </c>
      <c r="H1825" t="str">
        <f t="shared" si="520"/>
        <v>1105.15841463281+181.325669709754i</v>
      </c>
      <c r="I1825" t="str">
        <f t="shared" si="521"/>
        <v>96.5723819062566-541.278368253608i</v>
      </c>
      <c r="K1825" t="str">
        <f t="shared" si="522"/>
        <v>0.0105735359086086-0.00238197819578032i</v>
      </c>
      <c r="L1825" t="str">
        <f t="shared" si="523"/>
        <v>0.00015-0.328770801469104i</v>
      </c>
      <c r="M1825" t="str">
        <f t="shared" si="524"/>
        <v>0.0004-0.0580183767298418i</v>
      </c>
      <c r="N1825">
        <f t="shared" si="525"/>
        <v>88.152547713935832</v>
      </c>
      <c r="O1825">
        <f t="shared" si="526"/>
        <v>30.42838804570831</v>
      </c>
      <c r="P1825" s="3">
        <f t="shared" si="527"/>
        <v>30.42838804570831</v>
      </c>
      <c r="Q1825" s="3">
        <f t="shared" si="528"/>
        <v>-91.847452286064168</v>
      </c>
      <c r="R1825">
        <f t="shared" si="529"/>
        <v>88.152547713935832</v>
      </c>
      <c r="S1825">
        <f t="shared" si="530"/>
        <v>0.85831714419347727</v>
      </c>
      <c r="T1825">
        <f t="shared" si="513"/>
        <v>30.42838804570831</v>
      </c>
    </row>
    <row r="1826" spans="1:20" x14ac:dyDescent="0.25">
      <c r="A1826">
        <f t="shared" si="514"/>
        <v>5413.4589388401264</v>
      </c>
      <c r="B1826">
        <f t="shared" si="531"/>
        <v>861.5787493414125</v>
      </c>
      <c r="C1826" t="str">
        <f t="shared" si="515"/>
        <v>-1.07048089774962-33.0763102086112i</v>
      </c>
      <c r="D1826" t="str">
        <f t="shared" si="516"/>
        <v>3.4781201225773-18.4765965567432i</v>
      </c>
      <c r="E1826" t="str">
        <f t="shared" si="517"/>
        <v>162.431952283217+0.644994977585458i</v>
      </c>
      <c r="F1826" t="str">
        <f t="shared" si="518"/>
        <v>2.42492447011714-173.353882266029i</v>
      </c>
      <c r="G1826" t="str">
        <f t="shared" si="519"/>
        <v>0.999999812444594-0.000433076633881331i</v>
      </c>
      <c r="H1826" t="str">
        <f t="shared" si="520"/>
        <v>1105.36338593622+182.020249172024i</v>
      </c>
      <c r="I1826" t="str">
        <f t="shared" si="521"/>
        <v>96.5764983519419-539.320113311871i</v>
      </c>
      <c r="K1826" t="str">
        <f t="shared" si="522"/>
        <v>0.0105695520225465-0.00239010378185674i</v>
      </c>
      <c r="L1826" t="str">
        <f t="shared" si="523"/>
        <v>0.00015-0.327526201901877i</v>
      </c>
      <c r="M1826" t="str">
        <f t="shared" si="524"/>
        <v>0.0004-0.0577987415120961i</v>
      </c>
      <c r="N1826">
        <f t="shared" si="525"/>
        <v>88.146327802456881</v>
      </c>
      <c r="O1826">
        <f t="shared" si="526"/>
        <v>30.394887663434467</v>
      </c>
      <c r="P1826" s="3">
        <f t="shared" si="527"/>
        <v>30.394887663434467</v>
      </c>
      <c r="Q1826" s="3">
        <f t="shared" si="528"/>
        <v>-91.853672197543119</v>
      </c>
      <c r="R1826">
        <f t="shared" si="529"/>
        <v>88.146327802456881</v>
      </c>
      <c r="S1826">
        <f t="shared" si="530"/>
        <v>0.86157874934141254</v>
      </c>
      <c r="T1826">
        <f t="shared" si="513"/>
        <v>30.394887663434467</v>
      </c>
    </row>
    <row r="1827" spans="1:20" x14ac:dyDescent="0.25">
      <c r="A1827">
        <f t="shared" si="514"/>
        <v>5434.0300828077188</v>
      </c>
      <c r="B1827">
        <f t="shared" si="531"/>
        <v>864.85274858890989</v>
      </c>
      <c r="C1827" t="str">
        <f t="shared" si="515"/>
        <v>-1.06994516531769-32.9488538684956i</v>
      </c>
      <c r="D1827" t="str">
        <f t="shared" si="516"/>
        <v>3.47812008543852-18.4066825252261i</v>
      </c>
      <c r="E1827" t="str">
        <f t="shared" si="517"/>
        <v>162.431693540622+0.647560079748648i</v>
      </c>
      <c r="F1827" t="str">
        <f t="shared" si="518"/>
        <v>2.42492446665404-172.69763923346i</v>
      </c>
      <c r="G1827" t="str">
        <f t="shared" si="519"/>
        <v>0.999999811016465-0.000434722324469241i</v>
      </c>
      <c r="H1827" t="str">
        <f t="shared" si="520"/>
        <v>1105.56996647561+182.717529447489i</v>
      </c>
      <c r="I1827" t="str">
        <f t="shared" si="521"/>
        <v>96.5806454962583-537.369639742478i</v>
      </c>
      <c r="K1827" t="str">
        <f t="shared" si="522"/>
        <v>0.0105655409213987-0.00239825037728182i</v>
      </c>
      <c r="L1827" t="str">
        <f t="shared" si="523"/>
        <v>0.00015-0.326286313909023i</v>
      </c>
      <c r="M1827" t="str">
        <f t="shared" si="524"/>
        <v>0.0004-0.0575799377486509i</v>
      </c>
      <c r="N1827">
        <f t="shared" si="525"/>
        <v>88.140092877505325</v>
      </c>
      <c r="O1827">
        <f t="shared" si="526"/>
        <v>30.361383422201552</v>
      </c>
      <c r="P1827" s="3">
        <f t="shared" si="527"/>
        <v>30.361383422201552</v>
      </c>
      <c r="Q1827" s="3">
        <f t="shared" si="528"/>
        <v>-91.859907122494675</v>
      </c>
      <c r="R1827">
        <f t="shared" si="529"/>
        <v>88.140092877505325</v>
      </c>
      <c r="S1827">
        <f t="shared" si="530"/>
        <v>0.86485274858890993</v>
      </c>
      <c r="T1827">
        <f t="shared" si="513"/>
        <v>30.361383422201552</v>
      </c>
    </row>
    <row r="1828" spans="1:20" x14ac:dyDescent="0.25">
      <c r="A1828">
        <f t="shared" si="514"/>
        <v>5454.6793971223888</v>
      </c>
      <c r="B1828">
        <f t="shared" si="531"/>
        <v>868.13918903354772</v>
      </c>
      <c r="C1828" t="str">
        <f t="shared" si="515"/>
        <v>-1.06940578313723-32.8218733275884i</v>
      </c>
      <c r="D1828" t="str">
        <f t="shared" si="516"/>
        <v>3.47812004801695-18.337033280016i</v>
      </c>
      <c r="E1828" t="str">
        <f t="shared" si="517"/>
        <v>162.431433225204+0.650136141348592i</v>
      </c>
      <c r="F1828" t="str">
        <f t="shared" si="518"/>
        <v>2.42492446316455-172.04388051441i</v>
      </c>
      <c r="G1828" t="str">
        <f t="shared" si="519"/>
        <v>0.999999809577461-0.000436374268674279i</v>
      </c>
      <c r="H1828" t="str">
        <f t="shared" si="520"/>
        <v>1105.77816925807+183.417521462112i</v>
      </c>
      <c r="I1828" t="str">
        <f t="shared" si="521"/>
        <v>96.5848235624647-535.426919757542i</v>
      </c>
      <c r="K1828" t="str">
        <f t="shared" si="522"/>
        <v>0.0105615024419265-0.00240641796203696i</v>
      </c>
      <c r="L1828" t="str">
        <f t="shared" si="523"/>
        <v>0.00015-0.325051119654336i</v>
      </c>
      <c r="M1828" t="str">
        <f t="shared" si="524"/>
        <v>0.0004-0.0573619622919415i</v>
      </c>
      <c r="N1828">
        <f t="shared" si="525"/>
        <v>88.133842970965858</v>
      </c>
      <c r="O1828">
        <f t="shared" si="526"/>
        <v>30.327875298031948</v>
      </c>
      <c r="P1828" s="3">
        <f t="shared" si="527"/>
        <v>30.327875298031948</v>
      </c>
      <c r="Q1828" s="3">
        <f t="shared" si="528"/>
        <v>-91.866157029034142</v>
      </c>
      <c r="R1828">
        <f t="shared" si="529"/>
        <v>88.133842970965858</v>
      </c>
      <c r="S1828">
        <f t="shared" si="530"/>
        <v>0.8681391890335477</v>
      </c>
      <c r="T1828">
        <f t="shared" si="513"/>
        <v>30.327875298031948</v>
      </c>
    </row>
    <row r="1829" spans="1:20" x14ac:dyDescent="0.25">
      <c r="A1829">
        <f t="shared" si="514"/>
        <v>5475.4071788314541</v>
      </c>
      <c r="B1829">
        <f t="shared" si="531"/>
        <v>871.43811795187526</v>
      </c>
      <c r="C1829" t="str">
        <f t="shared" si="515"/>
        <v>-1.06886272946175-32.6953667778437i</v>
      </c>
      <c r="D1829" t="str">
        <f t="shared" si="516"/>
        <v>3.47812001031042-18.2676478191852i</v>
      </c>
      <c r="E1829" t="str">
        <f t="shared" si="517"/>
        <v>162.431171330576+0.652723216218519i</v>
      </c>
      <c r="F1829" t="str">
        <f t="shared" si="518"/>
        <v>2.42492445964851-171.392596704341i</v>
      </c>
      <c r="G1829" t="str">
        <f t="shared" si="519"/>
        <v>0.999999808127501-0.000438032490260111i</v>
      </c>
      <c r="H1829" t="str">
        <f t="shared" si="520"/>
        <v>1105.98800740156+184.120236190153i</v>
      </c>
      <c r="I1829" t="str">
        <f t="shared" si="521"/>
        <v>96.5890327753434-533.491925683943i</v>
      </c>
      <c r="K1829" t="str">
        <f t="shared" si="522"/>
        <v>0.0105574364202415-0.00241460651511308i</v>
      </c>
      <c r="L1829" t="str">
        <f t="shared" si="523"/>
        <v>0.00015-0.323820601369133i</v>
      </c>
      <c r="M1829" t="str">
        <f t="shared" si="524"/>
        <v>0.0004-0.0571448120063177i</v>
      </c>
      <c r="N1829">
        <f t="shared" si="525"/>
        <v>88.127578115690042</v>
      </c>
      <c r="O1829">
        <f t="shared" si="526"/>
        <v>30.29436326683976</v>
      </c>
      <c r="P1829" s="3">
        <f t="shared" si="527"/>
        <v>30.29436326683976</v>
      </c>
      <c r="Q1829" s="3">
        <f t="shared" si="528"/>
        <v>-91.872421884309958</v>
      </c>
      <c r="R1829">
        <f t="shared" si="529"/>
        <v>88.127578115690042</v>
      </c>
      <c r="S1829">
        <f t="shared" si="530"/>
        <v>0.8714381179518752</v>
      </c>
      <c r="T1829">
        <f t="shared" si="513"/>
        <v>30.29436326683976</v>
      </c>
    </row>
    <row r="1830" spans="1:20" x14ac:dyDescent="0.25">
      <c r="A1830">
        <f t="shared" si="514"/>
        <v>5496.2137261110138</v>
      </c>
      <c r="B1830">
        <f t="shared" si="531"/>
        <v>874.74958280009241</v>
      </c>
      <c r="C1830" t="str">
        <f t="shared" si="515"/>
        <v>-1.06831598246067-32.5693324182081i</v>
      </c>
      <c r="D1830" t="str">
        <f t="shared" si="516"/>
        <v>3.47811997231677-18.1985251446004i</v>
      </c>
      <c r="E1830" t="str">
        <f t="shared" si="517"/>
        <v>162.430907850381+0.655321358505883i</v>
      </c>
      <c r="F1830" t="str">
        <f t="shared" si="518"/>
        <v>2.4249244561057-170.743778434316i</v>
      </c>
      <c r="G1830" t="str">
        <f t="shared" si="519"/>
        <v>0.999999806666499-0.000439697013080702i</v>
      </c>
      <c r="H1830" t="str">
        <f t="shared" si="520"/>
        <v>1106.19949413592+184.825684654426i</v>
      </c>
      <c r="I1830" t="str">
        <f t="shared" si="521"/>
        <v>96.5932733612136-531.564629962949i</v>
      </c>
      <c r="K1830" t="str">
        <f t="shared" si="522"/>
        <v>0.0105533426918076-0.00242281601450022i</v>
      </c>
      <c r="L1830" t="str">
        <f t="shared" si="523"/>
        <v>0.00015-0.322594741351996i</v>
      </c>
      <c r="M1830" t="str">
        <f t="shared" si="524"/>
        <v>0.0004-0.0569284837679992i</v>
      </c>
      <c r="N1830">
        <f t="shared" si="525"/>
        <v>88.121298345506062</v>
      </c>
      <c r="O1830">
        <f t="shared" si="526"/>
        <v>30.260847304430833</v>
      </c>
      <c r="P1830" s="3">
        <f t="shared" si="527"/>
        <v>30.260847304430833</v>
      </c>
      <c r="Q1830" s="3">
        <f t="shared" si="528"/>
        <v>-91.878701654493938</v>
      </c>
      <c r="R1830">
        <f t="shared" si="529"/>
        <v>88.121298345506062</v>
      </c>
      <c r="S1830">
        <f t="shared" si="530"/>
        <v>0.87474958280009241</v>
      </c>
      <c r="T1830">
        <f t="shared" si="513"/>
        <v>30.260847304430833</v>
      </c>
    </row>
    <row r="1831" spans="1:20" x14ac:dyDescent="0.25">
      <c r="A1831">
        <f t="shared" si="514"/>
        <v>5517.0993382702354</v>
      </c>
      <c r="B1831">
        <f t="shared" si="531"/>
        <v>878.07363121473281</v>
      </c>
      <c r="C1831" t="str">
        <f t="shared" si="515"/>
        <v>-1.06776552021919-32.4437684545978i</v>
      </c>
      <c r="D1831" t="str">
        <f t="shared" si="516"/>
        <v>3.47811993403384-18.1296642619088i</v>
      </c>
      <c r="E1831" t="str">
        <f t="shared" si="517"/>
        <v>162.430642778288+0.657930622675151i</v>
      </c>
      <c r="F1831" t="str">
        <f t="shared" si="518"/>
        <v>2.42492445253591-170.097416370867i</v>
      </c>
      <c r="G1831" t="str">
        <f t="shared" si="519"/>
        <v>0.999999805194373-0.000441367861080659i</v>
      </c>
      <c r="H1831" t="str">
        <f t="shared" si="520"/>
        <v>1106.41264280389+185.533877926528i</v>
      </c>
      <c r="I1831" t="str">
        <f t="shared" si="521"/>
        <v>96.597545547933-529.645005149859i</v>
      </c>
      <c r="K1831" t="str">
        <f t="shared" si="522"/>
        <v>0.0105492210914442-0.00243104643717704i</v>
      </c>
      <c r="L1831" t="str">
        <f t="shared" si="523"/>
        <v>0.00015-0.321373521968516i</v>
      </c>
      <c r="M1831" t="str">
        <f t="shared" si="524"/>
        <v>0.0004-0.056712974465032i</v>
      </c>
      <c r="N1831">
        <f t="shared" si="525"/>
        <v>88.115003695230129</v>
      </c>
      <c r="O1831">
        <f t="shared" si="526"/>
        <v>30.22732738650334</v>
      </c>
      <c r="P1831" s="3">
        <f t="shared" si="527"/>
        <v>30.22732738650334</v>
      </c>
      <c r="Q1831" s="3">
        <f t="shared" si="528"/>
        <v>-91.884996304769871</v>
      </c>
      <c r="R1831">
        <f t="shared" si="529"/>
        <v>88.115003695230129</v>
      </c>
      <c r="S1831">
        <f t="shared" si="530"/>
        <v>0.87807363121473281</v>
      </c>
      <c r="T1831">
        <f t="shared" si="513"/>
        <v>30.22732738650334</v>
      </c>
    </row>
    <row r="1832" spans="1:20" x14ac:dyDescent="0.25">
      <c r="A1832">
        <f t="shared" si="514"/>
        <v>5538.0643157556633</v>
      </c>
      <c r="B1832">
        <f t="shared" si="531"/>
        <v>881.41031101334886</v>
      </c>
      <c r="C1832" t="str">
        <f t="shared" si="515"/>
        <v>-1.06721132073908-32.3186730998712i</v>
      </c>
      <c r="D1832" t="str">
        <f t="shared" si="516"/>
        <v>3.4781198954594-18.0610641805235i</v>
      </c>
      <c r="E1832" t="str">
        <f t="shared" si="517"/>
        <v>162.430376107995+0.660551063509044i</v>
      </c>
      <c r="F1832" t="str">
        <f t="shared" si="518"/>
        <v>2.42492444893894-169.453501215858i</v>
      </c>
      <c r="G1832" t="str">
        <f t="shared" si="519"/>
        <v>0.999999803711038-0.000443045058295581i</v>
      </c>
      <c r="H1832" t="str">
        <f t="shared" si="520"/>
        <v>1106.62746686223+186.244827127102i</v>
      </c>
      <c r="I1832" t="str">
        <f t="shared" si="521"/>
        <v>96.6018495649133-527.733023913673i</v>
      </c>
      <c r="K1832" t="str">
        <f t="shared" si="522"/>
        <v>0.0105450714533281-0.00243929775910024i</v>
      </c>
      <c r="L1832" t="str">
        <f t="shared" si="523"/>
        <v>0.00015-0.320156925651042i</v>
      </c>
      <c r="M1832" t="str">
        <f t="shared" si="524"/>
        <v>0.0004-0.0564982809972426i</v>
      </c>
      <c r="N1832">
        <f t="shared" si="525"/>
        <v>88.10869420067624</v>
      </c>
      <c r="O1832">
        <f t="shared" si="526"/>
        <v>30.193803488647163</v>
      </c>
      <c r="P1832" s="3">
        <f t="shared" si="527"/>
        <v>30.193803488647163</v>
      </c>
      <c r="Q1832" s="3">
        <f t="shared" si="528"/>
        <v>-91.89130579932376</v>
      </c>
      <c r="R1832">
        <f t="shared" si="529"/>
        <v>88.10869420067624</v>
      </c>
      <c r="S1832">
        <f t="shared" si="530"/>
        <v>0.88141031101334888</v>
      </c>
      <c r="T1832">
        <f t="shared" si="513"/>
        <v>30.193803488647163</v>
      </c>
    </row>
    <row r="1833" spans="1:20" x14ac:dyDescent="0.25">
      <c r="A1833">
        <f t="shared" si="514"/>
        <v>5559.108960155535</v>
      </c>
      <c r="B1833">
        <f t="shared" si="531"/>
        <v>884.75967019519965</v>
      </c>
      <c r="C1833" t="str">
        <f t="shared" si="515"/>
        <v>-1.06665336193882-32.1940445738077i</v>
      </c>
      <c r="D1833" t="str">
        <f t="shared" si="516"/>
        <v>3.47811985659125-17.9927239136093i</v>
      </c>
      <c r="E1833" t="str">
        <f t="shared" si="517"/>
        <v>162.43010783323+0.663182736111359i</v>
      </c>
      <c r="F1833" t="str">
        <f t="shared" si="518"/>
        <v>2.42492444531456-168.812023706353i</v>
      </c>
      <c r="G1833" t="str">
        <f t="shared" si="519"/>
        <v>0.999999802216408-0.0004447286288524i</v>
      </c>
      <c r="H1833" t="str">
        <f t="shared" si="520"/>
        <v>1106.84397988269+186.958543426074i</v>
      </c>
      <c r="I1833" t="str">
        <f t="shared" si="521"/>
        <v>96.6061856431229-525.828659036702i</v>
      </c>
      <c r="K1833" t="str">
        <f t="shared" si="522"/>
        <v>0.010540893610997-0.00244756995519416i</v>
      </c>
      <c r="L1833" t="str">
        <f t="shared" si="523"/>
        <v>0.00015-0.318944934898427i</v>
      </c>
      <c r="M1833" t="str">
        <f t="shared" si="524"/>
        <v>0.0004-0.056284400276193i</v>
      </c>
      <c r="N1833">
        <f t="shared" si="525"/>
        <v>88.102369898667263</v>
      </c>
      <c r="O1833">
        <f t="shared" si="526"/>
        <v>30.160275586344888</v>
      </c>
      <c r="P1833" s="3">
        <f t="shared" si="527"/>
        <v>30.160275586344888</v>
      </c>
      <c r="Q1833" s="3">
        <f t="shared" si="528"/>
        <v>-91.897630101332737</v>
      </c>
      <c r="R1833">
        <f t="shared" si="529"/>
        <v>88.102369898667263</v>
      </c>
      <c r="S1833">
        <f t="shared" si="530"/>
        <v>0.88475967019519963</v>
      </c>
      <c r="T1833">
        <f t="shared" si="513"/>
        <v>30.160275586344888</v>
      </c>
    </row>
    <row r="1834" spans="1:20" x14ac:dyDescent="0.25">
      <c r="A1834">
        <f t="shared" si="514"/>
        <v>5580.2335742041259</v>
      </c>
      <c r="B1834">
        <f t="shared" si="531"/>
        <v>888.12175694194138</v>
      </c>
      <c r="C1834" t="str">
        <f t="shared" si="515"/>
        <v>-1.06609162165407-32.069881103081i</v>
      </c>
      <c r="D1834" t="str">
        <f t="shared" si="516"/>
        <v>3.47811981742711-17.9246424780684i</v>
      </c>
      <c r="E1834" t="str">
        <f t="shared" si="517"/>
        <v>162.429837947751+0.665825695908072i</v>
      </c>
      <c r="F1834" t="str">
        <f t="shared" si="518"/>
        <v>2.42492444166259-168.172974614484i</v>
      </c>
      <c r="G1834" t="str">
        <f t="shared" si="519"/>
        <v>0.999999800710397-0.000446418596969727i</v>
      </c>
      <c r="H1834" t="str">
        <f t="shared" si="520"/>
        <v>1107.06219555318+187.675038042903i</v>
      </c>
      <c r="I1834" t="str">
        <f t="shared" si="521"/>
        <v>96.6105540150982-523.931883414261i</v>
      </c>
      <c r="K1834" t="str">
        <f t="shared" si="522"/>
        <v>0.0105366873973519-0.00245586299933998i</v>
      </c>
      <c r="L1834" t="str">
        <f t="shared" si="523"/>
        <v>0.00015-0.317737532275779i</v>
      </c>
      <c r="M1834" t="str">
        <f t="shared" si="524"/>
        <v>0.0004-0.0560713292251375i</v>
      </c>
      <c r="N1834">
        <f t="shared" si="525"/>
        <v>88.096030827045524</v>
      </c>
      <c r="O1834">
        <f t="shared" si="526"/>
        <v>30.126743654971353</v>
      </c>
      <c r="P1834" s="3">
        <f t="shared" si="527"/>
        <v>30.126743654971353</v>
      </c>
      <c r="Q1834" s="3">
        <f t="shared" si="528"/>
        <v>-91.903969172954476</v>
      </c>
      <c r="R1834">
        <f t="shared" si="529"/>
        <v>88.096030827045524</v>
      </c>
      <c r="S1834">
        <f t="shared" si="530"/>
        <v>0.8881217569419414</v>
      </c>
      <c r="T1834">
        <f t="shared" si="513"/>
        <v>30.126743654971353</v>
      </c>
    </row>
    <row r="1835" spans="1:20" x14ac:dyDescent="0.25">
      <c r="A1835">
        <f t="shared" si="514"/>
        <v>5601.4384617861015</v>
      </c>
      <c r="B1835">
        <f t="shared" si="531"/>
        <v>891.49661961832078</v>
      </c>
      <c r="C1835" t="str">
        <f t="shared" si="515"/>
        <v>-1.06552607763816-31.9461809212366i</v>
      </c>
      <c r="D1835" t="str">
        <f t="shared" si="516"/>
        <v>3.4781197779648-17.8568188945266i</v>
      </c>
      <c r="E1835" t="str">
        <f t="shared" si="517"/>
        <v>162.429566445351+0.668479998650165i</v>
      </c>
      <c r="F1835" t="str">
        <f t="shared" si="518"/>
        <v>2.42492443798284-167.536344747314i</v>
      </c>
      <c r="G1835" t="str">
        <f t="shared" si="519"/>
        <v>0.999999799192918-0.000448114986958207i</v>
      </c>
      <c r="H1835" t="str">
        <f t="shared" si="520"/>
        <v>1107.2821276788+188.394322246846i</v>
      </c>
      <c r="I1835" t="str">
        <f t="shared" si="521"/>
        <v>96.6149549149549-522.042670054283i</v>
      </c>
      <c r="K1835" t="str">
        <f t="shared" si="522"/>
        <v>0.0105324526446601-0.00246417686436517i</v>
      </c>
      <c r="L1835" t="str">
        <f t="shared" si="523"/>
        <v>0.00015-0.316534700414205i</v>
      </c>
      <c r="M1835" t="str">
        <f t="shared" si="524"/>
        <v>0.0004-0.0558590647789774i</v>
      </c>
      <c r="N1835">
        <f t="shared" si="525"/>
        <v>88.089677024683411</v>
      </c>
      <c r="O1835">
        <f t="shared" si="526"/>
        <v>30.093207669794278</v>
      </c>
      <c r="P1835" s="3">
        <f t="shared" si="527"/>
        <v>30.093207669794278</v>
      </c>
      <c r="Q1835" s="3">
        <f t="shared" si="528"/>
        <v>-91.910322975316589</v>
      </c>
      <c r="R1835">
        <f t="shared" si="529"/>
        <v>88.089677024683411</v>
      </c>
      <c r="S1835">
        <f t="shared" si="530"/>
        <v>0.89149661961832083</v>
      </c>
      <c r="T1835">
        <f t="shared" si="513"/>
        <v>30.093207669794278</v>
      </c>
    </row>
    <row r="1836" spans="1:20" x14ac:dyDescent="0.25">
      <c r="A1836">
        <f t="shared" si="514"/>
        <v>5622.7239279408886</v>
      </c>
      <c r="B1836">
        <f t="shared" si="531"/>
        <v>894.88430677287045</v>
      </c>
      <c r="C1836" t="str">
        <f t="shared" si="515"/>
        <v>-1.06495670756247-31.8229422686669i</v>
      </c>
      <c r="D1836" t="str">
        <f t="shared" si="516"/>
        <v>3.47811973820198-17.7892521873188i</v>
      </c>
      <c r="E1836" t="str">
        <f t="shared" si="517"/>
        <v>162.429293319854+0.671145700415121i</v>
      </c>
      <c r="F1836" t="str">
        <f t="shared" si="518"/>
        <v>2.42492443427503-166.90212494671i</v>
      </c>
      <c r="G1836" t="str">
        <f t="shared" si="519"/>
        <v>0.999999797663885-0.000449817823220862i</v>
      </c>
      <c r="H1836" t="str">
        <f t="shared" si="520"/>
        <v>1107.50379018293+189.116407357191i</v>
      </c>
      <c r="I1836" t="str">
        <f t="shared" si="521"/>
        <v>96.6193885783905-520.160992076989i</v>
      </c>
      <c r="K1836" t="str">
        <f t="shared" si="522"/>
        <v>0.0105281891845586-0.0024725115220327i</v>
      </c>
      <c r="L1836" t="str">
        <f t="shared" si="523"/>
        <v>0.00015-0.315336422010565i</v>
      </c>
      <c r="M1836" t="str">
        <f t="shared" si="524"/>
        <v>0.0004-0.0556476038842173i</v>
      </c>
      <c r="N1836">
        <f t="shared" si="525"/>
        <v>88.083308531494325</v>
      </c>
      <c r="O1836">
        <f t="shared" si="526"/>
        <v>30.059667605974237</v>
      </c>
      <c r="P1836" s="3">
        <f t="shared" si="527"/>
        <v>30.059667605974237</v>
      </c>
      <c r="Q1836" s="3">
        <f t="shared" si="528"/>
        <v>-91.916691468505675</v>
      </c>
      <c r="R1836">
        <f t="shared" si="529"/>
        <v>88.083308531494325</v>
      </c>
      <c r="S1836">
        <f t="shared" si="530"/>
        <v>0.89488430677287045</v>
      </c>
      <c r="T1836">
        <f t="shared" ref="T1836:T1899" si="532">P1836</f>
        <v>30.059667605974237</v>
      </c>
    </row>
    <row r="1837" spans="1:20" x14ac:dyDescent="0.25">
      <c r="A1837">
        <f t="shared" ref="A1837:A1900" si="533">2*PI()*B1837</f>
        <v>5644.0902788670646</v>
      </c>
      <c r="B1837">
        <f t="shared" si="531"/>
        <v>898.28486713860741</v>
      </c>
      <c r="C1837" t="str">
        <f t="shared" ref="C1837:C1900" si="534">IMPRODUCT(D1837,E1837,$C$40,,K1837,$C$41)</f>
        <v>-1.06438348901692-31.7001633925877i</v>
      </c>
      <c r="D1837" t="str">
        <f t="shared" ref="D1837:D1900" si="535">IMDIV(IMPRODUCT($C$37,$C$38,COMPLEX(1,A1837/$C$38)),IMSUM(-1*A1837*A1837/$C$39,COMPLEX(0,1*A1837)))</f>
        <v>3.47811969813639-17.7219413844753i</v>
      </c>
      <c r="E1837" t="str">
        <f t="shared" ref="E1837:E1900" si="536">IMDIV(IMPRODUCT(IMSUM(F1837,G1837),$C$29,H1837),IMSUM(1,I1837))</f>
        <v>162.429018565121+0.673822857608784i</v>
      </c>
      <c r="F1837" t="str">
        <f t="shared" ref="F1837:F1900" si="537">IMDIV(IMPRODUCT($C$14,$C$15,COMPLEX(1,A1837/$C$15)),IMSUM(-1*A1837*A1837/$C$16,COMPLEX(0,A1837)))</f>
        <v>2.42492443053902-166.270306089206i</v>
      </c>
      <c r="G1837" t="str">
        <f t="shared" ref="G1837:G1900" si="538">IMDIV(1,COMPLEX(1,A1837*$C$9*$C$10))</f>
        <v>0.999999796123209-0.000451527130253444i</v>
      </c>
      <c r="H1837" t="str">
        <f t="shared" ref="H1837:H1900" si="539">IMDIV($C$3,IMSUM(K1837,COMPLEX(0,$C$28*A1837)))</f>
        <v>1107.72719710837+189.841304743525i</v>
      </c>
      <c r="I1837" t="str">
        <f t="shared" ref="I1837:I1900" si="540">IMPRODUCT(F1837,$C$29,H1837,$C$31)</f>
        <v>96.6238552426978-518.286822714535i</v>
      </c>
      <c r="K1837" t="str">
        <f t="shared" ref="K1837:K1900" si="541">IF($C$26&lt;=0,IMDIV(1,IMSUM(IMDIV(1,L1837),1/$C$18)),IMDIV(1,IMSUM(IMDIV(1,L1837),1/$C$18,IMDIV(1,M1837))))</f>
        <v>0.0105238968480569-0.00248086694303025i</v>
      </c>
      <c r="L1837" t="str">
        <f t="shared" ref="L1837:L1900" si="542">IMSUM($C$21/$C$22,IMDIV(1,COMPLEX(0,$C$20*$C$22*A1837)))</f>
        <v>0.00015-0.314142679827222i</v>
      </c>
      <c r="M1837" t="str">
        <f t="shared" ref="M1837:M1900" si="543">IMSUM($C$25/$C$26,IMDIV(1,COMPLEX(0,$C$24*$C$26*A1837)))</f>
        <v>0.0004-0.0554369434989216i</v>
      </c>
      <c r="N1837">
        <f t="shared" ref="N1837:N1900" si="544">ABS(R1837)</f>
        <v>88.076925388443485</v>
      </c>
      <c r="O1837">
        <f t="shared" ref="O1837:O1900" si="545">ABS(P1837)</f>
        <v>30.026123438565012</v>
      </c>
      <c r="P1837" s="3">
        <f t="shared" ref="P1837:P1900" si="546">20*LOG10(IMABS(C1837))</f>
        <v>30.026123438565012</v>
      </c>
      <c r="Q1837" s="3">
        <f t="shared" ref="Q1837:Q1900" si="547">IMARGUMENT(C1837)*180/PI()</f>
        <v>-91.923074611556515</v>
      </c>
      <c r="R1837">
        <f t="shared" ref="R1837:R1900" si="548">IF(Q1837&lt;0,Q1837+180,Q1837-180)</f>
        <v>88.076925388443485</v>
      </c>
      <c r="S1837">
        <f t="shared" ref="S1837:S1900" si="549">B1837/1000</f>
        <v>0.89828486713860745</v>
      </c>
      <c r="T1837">
        <f t="shared" si="532"/>
        <v>30.026123438565012</v>
      </c>
    </row>
    <row r="1838" spans="1:20" x14ac:dyDescent="0.25">
      <c r="A1838">
        <f t="shared" si="533"/>
        <v>5665.5378219267595</v>
      </c>
      <c r="B1838">
        <f t="shared" ref="B1838:B1901" si="550">B1837*(1+B$42)</f>
        <v>901.6983496337341</v>
      </c>
      <c r="C1838" t="str">
        <f t="shared" si="534"/>
        <v>-1.06380639951036-31.5778425470139i</v>
      </c>
      <c r="D1838" t="str">
        <f t="shared" si="535"/>
        <v>3.47811965776574-17.6548855177075i</v>
      </c>
      <c r="E1838" t="str">
        <f t="shared" si="536"/>
        <v>162.428742175048+0.676511526968281i</v>
      </c>
      <c r="F1838" t="str">
        <f t="shared" si="537"/>
        <v>2.42492442677454-165.640879085876i</v>
      </c>
      <c r="G1838" t="str">
        <f t="shared" si="538"/>
        <v>0.999999794570802-0.00045324293264479i</v>
      </c>
      <c r="H1838" t="str">
        <f t="shared" si="539"/>
        <v>1107.95236261848+190.569025825986i</v>
      </c>
      <c r="I1838" t="str">
        <f t="shared" si="540"/>
        <v>96.6283551467736-516.420135310699i</v>
      </c>
      <c r="K1838" t="str">
        <f t="shared" si="541"/>
        <v>0.0105195754655405-0.00248924309695946i</v>
      </c>
      <c r="L1838" t="str">
        <f t="shared" si="542"/>
        <v>0.00015-0.312953456691793i</v>
      </c>
      <c r="M1838" t="str">
        <f t="shared" si="543"/>
        <v>0.0004-0.0552270805926694i</v>
      </c>
      <c r="N1838">
        <f t="shared" si="544"/>
        <v>88.07052763755901</v>
      </c>
      <c r="O1838">
        <f t="shared" si="545"/>
        <v>29.99257514251369</v>
      </c>
      <c r="P1838" s="3">
        <f t="shared" si="546"/>
        <v>29.99257514251369</v>
      </c>
      <c r="Q1838" s="3">
        <f t="shared" si="547"/>
        <v>-91.92947236244099</v>
      </c>
      <c r="R1838">
        <f t="shared" si="548"/>
        <v>88.07052763755901</v>
      </c>
      <c r="S1838">
        <f t="shared" si="549"/>
        <v>0.90169834963373408</v>
      </c>
      <c r="T1838">
        <f t="shared" si="532"/>
        <v>29.99257514251369</v>
      </c>
    </row>
    <row r="1839" spans="1:20" x14ac:dyDescent="0.25">
      <c r="A1839">
        <f t="shared" si="533"/>
        <v>5687.0668656500811</v>
      </c>
      <c r="B1839">
        <f t="shared" si="550"/>
        <v>905.12480336234228</v>
      </c>
      <c r="C1839" t="str">
        <f t="shared" si="534"/>
        <v>-1.0632254164712-31.4559779927356i</v>
      </c>
      <c r="D1839" t="str">
        <f t="shared" si="535"/>
        <v>3.47811961708768-17.5880836223943i</v>
      </c>
      <c r="E1839" t="str">
        <f t="shared" si="536"/>
        <v>162.428464143567+0.679211765562828i</v>
      </c>
      <c r="F1839" t="str">
        <f t="shared" si="537"/>
        <v>2.42492442298141-165.013834882201i</v>
      </c>
      <c r="G1839" t="str">
        <f t="shared" si="538"/>
        <v>0.999999793006574-0.000454965255077171i</v>
      </c>
      <c r="H1839" t="str">
        <f t="shared" si="539"/>
        <v>1108.17930099826+191.299582075515i</v>
      </c>
      <c r="I1839" t="str">
        <f t="shared" si="540"/>
        <v>96.6328885311246-514.560903320503i</v>
      </c>
      <c r="K1839" t="str">
        <f t="shared" si="541"/>
        <v>0.0105152248667741-0.00249763995232489i</v>
      </c>
      <c r="L1839" t="str">
        <f t="shared" si="542"/>
        <v>0.00015-0.311768735496904i</v>
      </c>
      <c r="M1839" t="str">
        <f t="shared" si="543"/>
        <v>0.0004-0.0550180121465125i</v>
      </c>
      <c r="N1839">
        <f t="shared" si="544"/>
        <v>88.064115321942595</v>
      </c>
      <c r="O1839">
        <f t="shared" si="545"/>
        <v>29.959022692660877</v>
      </c>
      <c r="P1839" s="3">
        <f t="shared" si="546"/>
        <v>29.959022692660877</v>
      </c>
      <c r="Q1839" s="3">
        <f t="shared" si="547"/>
        <v>-91.935884678057405</v>
      </c>
      <c r="R1839">
        <f t="shared" si="548"/>
        <v>88.064115321942595</v>
      </c>
      <c r="S1839">
        <f t="shared" si="549"/>
        <v>0.90512480336234225</v>
      </c>
      <c r="T1839">
        <f t="shared" si="532"/>
        <v>29.959022692660877</v>
      </c>
    </row>
    <row r="1840" spans="1:20" x14ac:dyDescent="0.25">
      <c r="A1840">
        <f t="shared" si="533"/>
        <v>5708.6777197395513</v>
      </c>
      <c r="B1840">
        <f t="shared" si="550"/>
        <v>908.56427761511918</v>
      </c>
      <c r="C1840" t="str">
        <f t="shared" si="534"/>
        <v>-1.06264051724757-31.3345679972967i</v>
      </c>
      <c r="D1840" t="str">
        <f t="shared" si="535"/>
        <v>3.47811957609987-17.521534737568i</v>
      </c>
      <c r="E1840" t="str">
        <f t="shared" si="536"/>
        <v>162.428184464653+0.681923630796628i</v>
      </c>
      <c r="F1840" t="str">
        <f t="shared" si="537"/>
        <v>2.42492441915939-164.38916445794i</v>
      </c>
      <c r="G1840" t="str">
        <f t="shared" si="538"/>
        <v>0.999999791430435-0.00045669412232665i</v>
      </c>
      <c r="H1840" t="str">
        <f t="shared" si="539"/>
        <v>1108.40802665552+192.032985014105i</v>
      </c>
      <c r="I1840" t="str">
        <f t="shared" si="540"/>
        <v>96.637455637872-512.709100309894i</v>
      </c>
      <c r="K1840" t="str">
        <f t="shared" si="541"/>
        <v>0.0105108448809057-0.00250605747652322i</v>
      </c>
      <c r="L1840" t="str">
        <f t="shared" si="542"/>
        <v>0.00015-0.310588499199945i</v>
      </c>
      <c r="M1840" t="str">
        <f t="shared" si="543"/>
        <v>0.0004-0.0548097351529315i</v>
      </c>
      <c r="N1840">
        <f t="shared" si="544"/>
        <v>88.057688485781455</v>
      </c>
      <c r="O1840">
        <f t="shared" si="545"/>
        <v>29.925466063741567</v>
      </c>
      <c r="P1840" s="3">
        <f t="shared" si="546"/>
        <v>29.925466063741567</v>
      </c>
      <c r="Q1840" s="3">
        <f t="shared" si="547"/>
        <v>-91.942311514218545</v>
      </c>
      <c r="R1840">
        <f t="shared" si="548"/>
        <v>88.057688485781455</v>
      </c>
      <c r="S1840">
        <f t="shared" si="549"/>
        <v>0.90856427761511915</v>
      </c>
      <c r="T1840">
        <f t="shared" si="532"/>
        <v>29.925466063741567</v>
      </c>
    </row>
    <row r="1841" spans="1:20" x14ac:dyDescent="0.25">
      <c r="A1841">
        <f t="shared" si="533"/>
        <v>5730.3706950745618</v>
      </c>
      <c r="B1841">
        <f t="shared" si="550"/>
        <v>912.01682187005667</v>
      </c>
      <c r="C1841" t="str">
        <f t="shared" si="534"/>
        <v>-1.06205167910835-31.2136108349668i</v>
      </c>
      <c r="D1841" t="str">
        <f t="shared" si="535"/>
        <v>3.47811953479999-17.4552379059005i</v>
      </c>
      <c r="E1841" t="str">
        <f t="shared" si="536"/>
        <v>162.427903132316+0.684647180410906i</v>
      </c>
      <c r="F1841" t="str">
        <f t="shared" si="537"/>
        <v>2.42492441530827-163.766858826999i</v>
      </c>
      <c r="G1841" t="str">
        <f t="shared" si="538"/>
        <v>0.999999789842295-0.000458429559263441i</v>
      </c>
      <c r="H1841" t="str">
        <f t="shared" si="539"/>
        <v>1108.63855412208+192.769246215096i</v>
      </c>
      <c r="I1841" t="str">
        <f t="shared" si="540"/>
        <v>96.6420567107775-510.864699955425i</v>
      </c>
      <c r="K1841" t="str">
        <f t="shared" si="541"/>
        <v>0.0105064353364691-0.00251449563583223i</v>
      </c>
      <c r="L1841" t="str">
        <f t="shared" si="542"/>
        <v>0.00015-0.309412730822818i</v>
      </c>
      <c r="M1841" t="str">
        <f t="shared" si="543"/>
        <v>0.0004-0.0546022466157914i</v>
      </c>
      <c r="N1841">
        <f t="shared" si="544"/>
        <v>88.051247174358153</v>
      </c>
      <c r="O1841">
        <f t="shared" si="545"/>
        <v>29.891905230384168</v>
      </c>
      <c r="P1841" s="3">
        <f t="shared" si="546"/>
        <v>29.891905230384168</v>
      </c>
      <c r="Q1841" s="3">
        <f t="shared" si="547"/>
        <v>-91.948752825641847</v>
      </c>
      <c r="R1841">
        <f t="shared" si="548"/>
        <v>88.051247174358153</v>
      </c>
      <c r="S1841">
        <f t="shared" si="549"/>
        <v>0.91201682187005673</v>
      </c>
      <c r="T1841">
        <f t="shared" si="532"/>
        <v>29.891905230384168</v>
      </c>
    </row>
    <row r="1842" spans="1:20" x14ac:dyDescent="0.25">
      <c r="A1842">
        <f t="shared" si="533"/>
        <v>5752.146103715846</v>
      </c>
      <c r="B1842">
        <f t="shared" si="550"/>
        <v>915.48248579316294</v>
      </c>
      <c r="C1842" t="str">
        <f t="shared" si="534"/>
        <v>-1.06145887924331-31.0931047867231i</v>
      </c>
      <c r="D1842" t="str">
        <f t="shared" si="535"/>
        <v>3.47811949318559-17.3891921736896i</v>
      </c>
      <c r="E1842" t="str">
        <f t="shared" si="536"/>
        <v>162.427620140611+0.687382472485282i</v>
      </c>
      <c r="F1842" t="str">
        <f t="shared" si="537"/>
        <v>2.42492441142782-163.146909037303i</v>
      </c>
      <c r="G1842" t="str">
        <f t="shared" si="538"/>
        <v>0.999999788242062-0.00046017159085226i</v>
      </c>
      <c r="H1842" t="str">
        <f t="shared" si="539"/>
        <v>1108.87089805484+193.508377303384i</v>
      </c>
      <c r="I1842" t="str">
        <f t="shared" si="540"/>
        <v>96.6466919952277-509.027676043876i</v>
      </c>
      <c r="K1842" t="str">
        <f t="shared" si="541"/>
        <v>0.010501996061389-0.00252295439539974i</v>
      </c>
      <c r="L1842" t="str">
        <f t="shared" si="542"/>
        <v>0.00015-0.308241413451701i</v>
      </c>
      <c r="M1842" t="str">
        <f t="shared" si="543"/>
        <v>0.0004-0.0543955435503004i</v>
      </c>
      <c r="N1842">
        <f t="shared" si="544"/>
        <v>88.044791434062986</v>
      </c>
      <c r="O1842">
        <f t="shared" si="545"/>
        <v>29.85834016711226</v>
      </c>
      <c r="P1842" s="3">
        <f t="shared" si="546"/>
        <v>29.85834016711226</v>
      </c>
      <c r="Q1842" s="3">
        <f t="shared" si="547"/>
        <v>-91.955208565937014</v>
      </c>
      <c r="R1842">
        <f t="shared" si="548"/>
        <v>88.044791434062986</v>
      </c>
      <c r="S1842">
        <f t="shared" si="549"/>
        <v>0.91548248579316294</v>
      </c>
      <c r="T1842">
        <f t="shared" si="532"/>
        <v>29.85834016711226</v>
      </c>
    </row>
    <row r="1843" spans="1:20" x14ac:dyDescent="0.25">
      <c r="A1843">
        <f t="shared" si="533"/>
        <v>5774.0042589099658</v>
      </c>
      <c r="B1843">
        <f t="shared" si="550"/>
        <v>918.96131923917699</v>
      </c>
      <c r="C1843" t="str">
        <f t="shared" si="534"/>
        <v>-1.06086209476368-30.9730481402234i</v>
      </c>
      <c r="D1843" t="str">
        <f t="shared" si="535"/>
        <v>3.47811945125437-17.3233965908454i</v>
      </c>
      <c r="E1843" t="str">
        <f t="shared" si="536"/>
        <v>162.427335483635+0.690129565440909i</v>
      </c>
      <c r="F1843" t="str">
        <f t="shared" si="537"/>
        <v>2.42492440751784-162.529306170666i</v>
      </c>
      <c r="G1843" t="str">
        <f t="shared" si="538"/>
        <v>0.999999786629644-0.00046192024215269i</v>
      </c>
      <c r="H1843" t="str">
        <f t="shared" si="539"/>
        <v>1109.10507323709+194.250389955723i</v>
      </c>
      <c r="I1843" t="str">
        <f t="shared" si="540"/>
        <v>96.6513617382619-507.198002471981i</v>
      </c>
      <c r="K1843" t="str">
        <f t="shared" si="541"/>
        <v>0.0104975268829837-0.00253143371923253i</v>
      </c>
      <c r="L1843" t="str">
        <f t="shared" si="542"/>
        <v>0.00015-0.307074530236802i</v>
      </c>
      <c r="M1843" t="str">
        <f t="shared" si="543"/>
        <v>0.0004-0.0541896229829649i</v>
      </c>
      <c r="N1843">
        <f t="shared" si="544"/>
        <v>88.038321312404804</v>
      </c>
      <c r="O1843">
        <f t="shared" si="545"/>
        <v>29.824770848343878</v>
      </c>
      <c r="P1843" s="3">
        <f t="shared" si="546"/>
        <v>29.824770848343878</v>
      </c>
      <c r="Q1843" s="3">
        <f t="shared" si="547"/>
        <v>-91.961678687595196</v>
      </c>
      <c r="R1843">
        <f t="shared" si="548"/>
        <v>88.038321312404804</v>
      </c>
      <c r="S1843">
        <f t="shared" si="549"/>
        <v>0.91896131923917701</v>
      </c>
      <c r="T1843">
        <f t="shared" si="532"/>
        <v>29.824770848343878</v>
      </c>
    </row>
    <row r="1844" spans="1:20" x14ac:dyDescent="0.25">
      <c r="A1844">
        <f t="shared" si="533"/>
        <v>5795.9454750938248</v>
      </c>
      <c r="B1844">
        <f t="shared" si="550"/>
        <v>922.45337225228593</v>
      </c>
      <c r="C1844" t="str">
        <f t="shared" si="534"/>
        <v>-1.06026130270289-30.8534391897831i</v>
      </c>
      <c r="D1844" t="str">
        <f t="shared" si="535"/>
        <v>3.47811940900385-17.2578502108761i</v>
      </c>
      <c r="E1844" t="str">
        <f t="shared" si="536"/>
        <v>162.427049155527+0.692888518040979i</v>
      </c>
      <c r="F1844" t="str">
        <f t="shared" si="537"/>
        <v>2.42492440357808-161.914041342663i</v>
      </c>
      <c r="G1844" t="str">
        <f t="shared" si="538"/>
        <v>0.999999785004949-0.000463675538319539i</v>
      </c>
      <c r="H1844" t="str">
        <f t="shared" si="539"/>
        <v>1109.3410945796+194.995295900971i</v>
      </c>
      <c r="I1844" t="str">
        <f t="shared" si="540"/>
        <v>96.6560661885723-505.375653246046i</v>
      </c>
      <c r="K1844" t="str">
        <f t="shared" si="541"/>
        <v>0.0104930276279697-0.0025399335701852i</v>
      </c>
      <c r="L1844" t="str">
        <f t="shared" si="542"/>
        <v>0.00015-0.305912064392111i</v>
      </c>
      <c r="M1844" t="str">
        <f t="shared" si="543"/>
        <v>0.0004-0.053984481951549i</v>
      </c>
      <c r="N1844">
        <f t="shared" si="544"/>
        <v>88.03183685802226</v>
      </c>
      <c r="O1844">
        <f t="shared" si="545"/>
        <v>29.791197248391921</v>
      </c>
      <c r="P1844" s="3">
        <f t="shared" si="546"/>
        <v>29.791197248391921</v>
      </c>
      <c r="Q1844" s="3">
        <f t="shared" si="547"/>
        <v>-91.96816314197774</v>
      </c>
      <c r="R1844">
        <f t="shared" si="548"/>
        <v>88.03183685802226</v>
      </c>
      <c r="S1844">
        <f t="shared" si="549"/>
        <v>0.92245337225228596</v>
      </c>
      <c r="T1844">
        <f t="shared" si="532"/>
        <v>29.791197248391921</v>
      </c>
    </row>
    <row r="1845" spans="1:20" x14ac:dyDescent="0.25">
      <c r="A1845">
        <f t="shared" si="533"/>
        <v>5817.9700678991812</v>
      </c>
      <c r="B1845">
        <f t="shared" si="550"/>
        <v>925.9586950668446</v>
      </c>
      <c r="C1845" t="str">
        <f t="shared" si="534"/>
        <v>-1.05965648001707-30.7342762363553i</v>
      </c>
      <c r="D1845" t="str">
        <f t="shared" si="535"/>
        <v>3.4781193664316-17.1925520908753i</v>
      </c>
      <c r="E1845" t="str">
        <f t="shared" si="536"/>
        <v>162.426761150476+0.695659389394967i</v>
      </c>
      <c r="F1845" t="str">
        <f t="shared" si="537"/>
        <v>2.42492439960829-161.301105702504i</v>
      </c>
      <c r="G1845" t="str">
        <f t="shared" si="538"/>
        <v>0.999999783367882-0.0004654375046032i</v>
      </c>
      <c r="H1845" t="str">
        <f t="shared" si="539"/>
        <v>1109.5789771219+195.743106920352i</v>
      </c>
      <c r="I1845" t="str">
        <f t="shared" si="540"/>
        <v>96.6608055965131-503.56060248167i</v>
      </c>
      <c r="K1845" t="str">
        <f t="shared" si="541"/>
        <v>0.0104884981224657-0.00254845390994904i</v>
      </c>
      <c r="L1845" t="str">
        <f t="shared" si="542"/>
        <v>0.00015-0.30475399919517i</v>
      </c>
      <c r="M1845" t="str">
        <f t="shared" si="543"/>
        <v>0.0004-0.05378011750503i</v>
      </c>
      <c r="N1845">
        <f t="shared" si="544"/>
        <v>88.025338120695366</v>
      </c>
      <c r="O1845">
        <f t="shared" si="545"/>
        <v>29.757619341465364</v>
      </c>
      <c r="P1845" s="3">
        <f t="shared" si="546"/>
        <v>29.757619341465364</v>
      </c>
      <c r="Q1845" s="3">
        <f t="shared" si="547"/>
        <v>-91.974661879304634</v>
      </c>
      <c r="R1845">
        <f t="shared" si="548"/>
        <v>88.025338120695366</v>
      </c>
      <c r="S1845">
        <f t="shared" si="549"/>
        <v>0.92595869506684458</v>
      </c>
      <c r="T1845">
        <f t="shared" si="532"/>
        <v>29.757619341465364</v>
      </c>
    </row>
    <row r="1846" spans="1:20" x14ac:dyDescent="0.25">
      <c r="A1846">
        <f t="shared" si="533"/>
        <v>5840.0783541571973</v>
      </c>
      <c r="B1846">
        <f t="shared" si="550"/>
        <v>929.47733810809859</v>
      </c>
      <c r="C1846" t="str">
        <f t="shared" si="534"/>
        <v>-1.05904760358525-30.615557587503i</v>
      </c>
      <c r="D1846" t="str">
        <f t="shared" si="535"/>
        <v>3.47811932353521-17.1275012915073i</v>
      </c>
      <c r="E1846" t="str">
        <f t="shared" si="536"/>
        <v>162.426471462713+0.698442238958667i</v>
      </c>
      <c r="F1846" t="str">
        <f t="shared" si="537"/>
        <v>2.42492439560831-160.690490432902i</v>
      </c>
      <c r="G1846" t="str">
        <f t="shared" si="538"/>
        <v>0.99999978171835-0.000467206166350021i</v>
      </c>
      <c r="H1846" t="str">
        <f t="shared" si="539"/>
        <v>1109.81873603344+196.493834847724i</v>
      </c>
      <c r="I1846" t="str">
        <f t="shared" si="540"/>
        <v>96.6655802141084-501.752824403368i</v>
      </c>
      <c r="K1846" t="str">
        <f t="shared" si="541"/>
        <v>0.0104839381919967-0.00255699469904071i</v>
      </c>
      <c r="L1846" t="str">
        <f t="shared" si="542"/>
        <v>0.00015-0.30360031798682i</v>
      </c>
      <c r="M1846" t="str">
        <f t="shared" si="543"/>
        <v>0.0004-0.0535765267035565i</v>
      </c>
      <c r="N1846">
        <f t="shared" si="544"/>
        <v>88.018825151357589</v>
      </c>
      <c r="O1846">
        <f t="shared" si="545"/>
        <v>29.724037101668273</v>
      </c>
      <c r="P1846" s="3">
        <f t="shared" si="546"/>
        <v>29.724037101668273</v>
      </c>
      <c r="Q1846" s="3">
        <f t="shared" si="547"/>
        <v>-91.981174848642411</v>
      </c>
      <c r="R1846">
        <f t="shared" si="548"/>
        <v>88.018825151357589</v>
      </c>
      <c r="S1846">
        <f t="shared" si="549"/>
        <v>0.92947733810809863</v>
      </c>
      <c r="T1846">
        <f t="shared" si="532"/>
        <v>29.724037101668273</v>
      </c>
    </row>
    <row r="1847" spans="1:20" x14ac:dyDescent="0.25">
      <c r="A1847">
        <f t="shared" si="533"/>
        <v>5862.2706519029953</v>
      </c>
      <c r="B1847">
        <f t="shared" si="550"/>
        <v>933.00935199290939</v>
      </c>
      <c r="C1847" t="str">
        <f t="shared" si="534"/>
        <v>-1.05843465021096-30.4972815573804i</v>
      </c>
      <c r="D1847" t="str">
        <f t="shared" si="535"/>
        <v>3.47811928031218-17.0626968769948i</v>
      </c>
      <c r="E1847" t="str">
        <f t="shared" si="536"/>
        <v>162.426180086522+0.701237126537349i</v>
      </c>
      <c r="F1847" t="str">
        <f t="shared" si="537"/>
        <v>2.42492439157786-160.082186749953i</v>
      </c>
      <c r="G1847" t="str">
        <f t="shared" si="538"/>
        <v>0.999999780056258-0.000468981549002661i</v>
      </c>
      <c r="H1847" t="str">
        <f t="shared" si="539"/>
        <v>1110.0603866149+197.247491569854i</v>
      </c>
      <c r="I1847" t="str">
        <f t="shared" si="540"/>
        <v>96.6703902950674-499.952293344308i</v>
      </c>
      <c r="K1847" t="str">
        <f t="shared" si="541"/>
        <v>0.0104793476614982-0.00256555589679108i</v>
      </c>
      <c r="L1847" t="str">
        <f t="shared" si="542"/>
        <v>0.00015-0.30245100417097i</v>
      </c>
      <c r="M1847" t="str">
        <f t="shared" si="543"/>
        <v>0.0004-0.0533737066184065i</v>
      </c>
      <c r="N1847">
        <f t="shared" si="544"/>
        <v>88.012298002105709</v>
      </c>
      <c r="O1847">
        <f t="shared" si="545"/>
        <v>29.69045050300139</v>
      </c>
      <c r="P1847" s="3">
        <f t="shared" si="546"/>
        <v>29.69045050300139</v>
      </c>
      <c r="Q1847" s="3">
        <f t="shared" si="547"/>
        <v>-91.987701997894291</v>
      </c>
      <c r="R1847">
        <f t="shared" si="548"/>
        <v>88.012298002105709</v>
      </c>
      <c r="S1847">
        <f t="shared" si="549"/>
        <v>0.93300935199290935</v>
      </c>
      <c r="T1847">
        <f t="shared" si="532"/>
        <v>29.69045050300139</v>
      </c>
    </row>
    <row r="1848" spans="1:20" x14ac:dyDescent="0.25">
      <c r="A1848">
        <f t="shared" si="533"/>
        <v>5884.5472803802268</v>
      </c>
      <c r="B1848">
        <f t="shared" si="550"/>
        <v>936.55478753048249</v>
      </c>
      <c r="C1848" t="str">
        <f t="shared" si="534"/>
        <v>-1.05781759662168-30.379446466707i</v>
      </c>
      <c r="D1848" t="str">
        <f t="shared" si="535"/>
        <v>3.47811923676003-16.9981379151043i</v>
      </c>
      <c r="E1848" t="str">
        <f t="shared" si="536"/>
        <v>162.425887016233+0.70404411228752i</v>
      </c>
      <c r="F1848" t="str">
        <f t="shared" si="537"/>
        <v>2.42492438751671-159.476185903004i</v>
      </c>
      <c r="G1848" t="str">
        <f t="shared" si="538"/>
        <v>0.99999977838151-0.00047076367810046i</v>
      </c>
      <c r="H1848" t="str">
        <f t="shared" si="539"/>
        <v>1110.30394429936+198.004089026671i</v>
      </c>
      <c r="I1848" t="str">
        <f t="shared" si="540"/>
        <v>96.6752360947837-498.158983745939i</v>
      </c>
      <c r="K1848" t="str">
        <f t="shared" si="541"/>
        <v>0.0104747263553211-0.00257413746133382i</v>
      </c>
      <c r="L1848" t="str">
        <f t="shared" si="542"/>
        <v>0.00015-0.301306041214356i</v>
      </c>
      <c r="M1848" t="str">
        <f t="shared" si="543"/>
        <v>0.0004-0.0531716543319452i</v>
      </c>
      <c r="N1848">
        <f t="shared" si="544"/>
        <v>88.005756726213448</v>
      </c>
      <c r="O1848">
        <f t="shared" si="545"/>
        <v>29.656859519361603</v>
      </c>
      <c r="P1848" s="3">
        <f t="shared" si="546"/>
        <v>29.656859519361603</v>
      </c>
      <c r="Q1848" s="3">
        <f t="shared" si="547"/>
        <v>-91.994243273786552</v>
      </c>
      <c r="R1848">
        <f t="shared" si="548"/>
        <v>88.005756726213448</v>
      </c>
      <c r="S1848">
        <f t="shared" si="549"/>
        <v>0.93655478753048249</v>
      </c>
      <c r="T1848">
        <f t="shared" si="532"/>
        <v>29.656859519361603</v>
      </c>
    </row>
    <row r="1849" spans="1:20" x14ac:dyDescent="0.25">
      <c r="A1849">
        <f t="shared" si="533"/>
        <v>5906.9085600456719</v>
      </c>
      <c r="B1849">
        <f t="shared" si="550"/>
        <v>940.11369572309832</v>
      </c>
      <c r="C1849" t="str">
        <f t="shared" si="534"/>
        <v>-1.05719641947023-30.2620506427473i</v>
      </c>
      <c r="D1849" t="str">
        <f t="shared" si="535"/>
        <v>3.47811919287627-16.9338234771336i</v>
      </c>
      <c r="E1849" t="str">
        <f t="shared" si="536"/>
        <v>162.425592246231+0.706863256719541i</v>
      </c>
      <c r="F1849" t="str">
        <f t="shared" si="537"/>
        <v>2.42492438342467-158.872479174529i</v>
      </c>
      <c r="G1849" t="str">
        <f t="shared" si="538"/>
        <v>0.99999977669401-0.000472552579279809i</v>
      </c>
      <c r="H1849" t="str">
        <f t="shared" si="539"/>
        <v>1110.54942465362+198.763639211546i</v>
      </c>
      <c r="I1849" t="str">
        <f t="shared" si="540"/>
        <v>96.6801178703501-496.372870157703i</v>
      </c>
      <c r="K1849" t="str">
        <f t="shared" si="541"/>
        <v>0.0104700740972358-0.00258273934959408i</v>
      </c>
      <c r="L1849" t="str">
        <f t="shared" si="542"/>
        <v>0.00015-0.3001654126463i</v>
      </c>
      <c r="M1849" t="str">
        <f t="shared" si="543"/>
        <v>0.0004-0.0529703669375823i</v>
      </c>
      <c r="N1849">
        <f t="shared" si="544"/>
        <v>87.999201378141933</v>
      </c>
      <c r="O1849">
        <f t="shared" si="545"/>
        <v>29.623264124543081</v>
      </c>
      <c r="P1849" s="3">
        <f t="shared" si="546"/>
        <v>29.623264124543081</v>
      </c>
      <c r="Q1849" s="3">
        <f t="shared" si="547"/>
        <v>-92.000798621858067</v>
      </c>
      <c r="R1849">
        <f t="shared" si="548"/>
        <v>87.999201378141933</v>
      </c>
      <c r="S1849">
        <f t="shared" si="549"/>
        <v>0.94011369572309833</v>
      </c>
      <c r="T1849">
        <f t="shared" si="532"/>
        <v>29.623264124543081</v>
      </c>
    </row>
    <row r="1850" spans="1:20" x14ac:dyDescent="0.25">
      <c r="A1850">
        <f t="shared" si="533"/>
        <v>5929.3548125738453</v>
      </c>
      <c r="B1850">
        <f t="shared" si="550"/>
        <v>943.68612776684608</v>
      </c>
      <c r="C1850" t="str">
        <f t="shared" si="534"/>
        <v>-1.05657109533523-30.1450924192857i</v>
      </c>
      <c r="D1850" t="str">
        <f t="shared" si="535"/>
        <v>3.47811914865834-16.8697526378978i</v>
      </c>
      <c r="E1850" t="str">
        <f t="shared" si="536"/>
        <v>162.425295770952+0.709694620699197i</v>
      </c>
      <c r="F1850" t="str">
        <f t="shared" si="537"/>
        <v>2.42492437930144-158.271057880004i</v>
      </c>
      <c r="G1850" t="str">
        <f t="shared" si="538"/>
        <v>0.99999977499366-0.000474348278274514i</v>
      </c>
      <c r="H1850" t="str">
        <f t="shared" si="539"/>
        <v>1110.79684337946+199.526154171562i</v>
      </c>
      <c r="I1850" t="str">
        <f t="shared" si="540"/>
        <v>96.6850358805667-494.593927236716i</v>
      </c>
      <c r="K1850" t="str">
        <f t="shared" si="541"/>
        <v>0.010465390710437-0.00259136151727705i</v>
      </c>
      <c r="L1850" t="str">
        <f t="shared" si="542"/>
        <v>0.00015-0.299029102058478i</v>
      </c>
      <c r="M1850" t="str">
        <f t="shared" si="543"/>
        <v>0.0004-0.0527698415397314i</v>
      </c>
      <c r="N1850">
        <f t="shared" si="544"/>
        <v>87.992632013551699</v>
      </c>
      <c r="O1850">
        <f t="shared" si="545"/>
        <v>29.58966429223695</v>
      </c>
      <c r="P1850" s="3">
        <f t="shared" si="546"/>
        <v>29.58966429223695</v>
      </c>
      <c r="Q1850" s="3">
        <f t="shared" si="547"/>
        <v>-92.007367986448301</v>
      </c>
      <c r="R1850">
        <f t="shared" si="548"/>
        <v>87.992632013551699</v>
      </c>
      <c r="S1850">
        <f t="shared" si="549"/>
        <v>0.94368612776684613</v>
      </c>
      <c r="T1850">
        <f t="shared" si="532"/>
        <v>29.58966429223695</v>
      </c>
    </row>
    <row r="1851" spans="1:20" x14ac:dyDescent="0.25">
      <c r="A1851">
        <f t="shared" si="533"/>
        <v>5951.8863608616257</v>
      </c>
      <c r="B1851">
        <f t="shared" si="550"/>
        <v>947.27213505236011</v>
      </c>
      <c r="C1851" t="str">
        <f t="shared" si="534"/>
        <v>-1.05594160072164-30.0285701366067i</v>
      </c>
      <c r="D1851" t="str">
        <f t="shared" si="535"/>
        <v>3.47811910410372-16.8059244757164i</v>
      </c>
      <c r="E1851" t="str">
        <f t="shared" si="536"/>
        <v>162.424997584887+0.712538265449763i</v>
      </c>
      <c r="F1851" t="str">
        <f t="shared" si="537"/>
        <v>2.42492437514683-157.671913367782i</v>
      </c>
      <c r="G1851" t="str">
        <f t="shared" si="538"/>
        <v>0.999999773280363-0.000476150800916169i</v>
      </c>
      <c r="H1851" t="str">
        <f t="shared" si="539"/>
        <v>1111.04621631489+200.291646007771i</v>
      </c>
      <c r="I1851" t="str">
        <f t="shared" si="540"/>
        <v>96.6899903859433-492.822129747431i</v>
      </c>
      <c r="K1851" t="str">
        <f t="shared" si="541"/>
        <v>0.010460676017549-0.00260000391885658i</v>
      </c>
      <c r="L1851" t="str">
        <f t="shared" si="542"/>
        <v>0.00015-0.29789709310468i</v>
      </c>
      <c r="M1851" t="str">
        <f t="shared" si="543"/>
        <v>0.0004-0.0525700752537669i</v>
      </c>
      <c r="N1851">
        <f t="shared" si="544"/>
        <v>87.986048689314757</v>
      </c>
      <c r="O1851">
        <f t="shared" si="545"/>
        <v>29.556059996032531</v>
      </c>
      <c r="P1851" s="3">
        <f t="shared" si="546"/>
        <v>29.556059996032531</v>
      </c>
      <c r="Q1851" s="3">
        <f t="shared" si="547"/>
        <v>-92.013951310685243</v>
      </c>
      <c r="R1851">
        <f t="shared" si="548"/>
        <v>87.986048689314757</v>
      </c>
      <c r="S1851">
        <f t="shared" si="549"/>
        <v>0.94727213505236008</v>
      </c>
      <c r="T1851">
        <f t="shared" si="532"/>
        <v>29.556059996032531</v>
      </c>
    </row>
    <row r="1852" spans="1:20" x14ac:dyDescent="0.25">
      <c r="A1852">
        <f t="shared" si="533"/>
        <v>5974.5035290329006</v>
      </c>
      <c r="B1852">
        <f t="shared" si="550"/>
        <v>950.87176916555916</v>
      </c>
      <c r="C1852" t="str">
        <f t="shared" si="534"/>
        <v>-1.05530791206183-29.9124821414701i</v>
      </c>
      <c r="D1852" t="str">
        <f t="shared" si="535"/>
        <v>3.47811905920986-16.7423380724i</v>
      </c>
      <c r="E1852" t="str">
        <f t="shared" si="536"/>
        <v>162.424697682583+0.715394252554603i</v>
      </c>
      <c r="F1852" t="str">
        <f t="shared" si="537"/>
        <v>2.42492437096057-157.075037018969i</v>
      </c>
      <c r="G1852" t="str">
        <f t="shared" si="538"/>
        <v>0.999999771554021-0.000477960173134527i</v>
      </c>
      <c r="H1852" t="str">
        <f t="shared" si="539"/>
        <v>1111.29755943555+201.060126875496i</v>
      </c>
      <c r="I1852" t="str">
        <f t="shared" si="540"/>
        <v>96.6949816487213-491.057452561376i</v>
      </c>
      <c r="K1852" t="str">
        <f t="shared" si="541"/>
        <v>0.0104559298406298-0.00260866650756362i</v>
      </c>
      <c r="L1852" t="str">
        <f t="shared" si="542"/>
        <v>0.00015-0.296769369500577i</v>
      </c>
      <c r="M1852" t="str">
        <f t="shared" si="543"/>
        <v>0.0004-0.0523710652059842i</v>
      </c>
      <c r="N1852">
        <f t="shared" si="544"/>
        <v>87.97945146352582</v>
      </c>
      <c r="O1852">
        <f t="shared" si="545"/>
        <v>29.522451209417092</v>
      </c>
      <c r="P1852" s="3">
        <f t="shared" si="546"/>
        <v>29.522451209417092</v>
      </c>
      <c r="Q1852" s="3">
        <f t="shared" si="547"/>
        <v>-92.02054853647418</v>
      </c>
      <c r="R1852">
        <f t="shared" si="548"/>
        <v>87.97945146352582</v>
      </c>
      <c r="S1852">
        <f t="shared" si="549"/>
        <v>0.95087176916555916</v>
      </c>
      <c r="T1852">
        <f t="shared" si="532"/>
        <v>29.522451209417092</v>
      </c>
    </row>
    <row r="1853" spans="1:20" x14ac:dyDescent="0.25">
      <c r="A1853">
        <f t="shared" si="533"/>
        <v>5997.206642443226</v>
      </c>
      <c r="B1853">
        <f t="shared" si="550"/>
        <v>954.48508188838832</v>
      </c>
      <c r="C1853" t="str">
        <f t="shared" si="534"/>
        <v>-1.05467000571573-29.7968267870894i</v>
      </c>
      <c r="D1853" t="str">
        <f t="shared" si="535"/>
        <v>3.47811901397414-16.6789925132365i</v>
      </c>
      <c r="E1853" t="str">
        <f t="shared" si="536"/>
        <v>162.424396058646+0.71826264395878i</v>
      </c>
      <c r="F1853" t="str">
        <f t="shared" si="537"/>
        <v>2.42492436674245-156.480420247296i</v>
      </c>
      <c r="G1853" t="str">
        <f t="shared" si="538"/>
        <v>0.999999769814533-0.000479776420957873i</v>
      </c>
      <c r="H1853" t="str">
        <f t="shared" si="539"/>
        <v>1111.55088885593+201.831608984572i</v>
      </c>
      <c r="I1853" t="str">
        <f t="shared" si="540"/>
        <v>96.7000099328648-489.299870656789i</v>
      </c>
      <c r="K1853" t="str">
        <f t="shared" si="541"/>
        <v>0.0104511520011769-0.00261734923537468i</v>
      </c>
      <c r="L1853" t="str">
        <f t="shared" si="542"/>
        <v>0.00015-0.295645915023488i</v>
      </c>
      <c r="M1853" t="str">
        <f t="shared" si="543"/>
        <v>0.0004-0.0521728085335569i</v>
      </c>
      <c r="N1853">
        <f t="shared" si="544"/>
        <v>87.972840395515178</v>
      </c>
      <c r="O1853">
        <f t="shared" si="545"/>
        <v>29.488837905776535</v>
      </c>
      <c r="P1853" s="3">
        <f t="shared" si="546"/>
        <v>29.488837905776535</v>
      </c>
      <c r="Q1853" s="3">
        <f t="shared" si="547"/>
        <v>-92.027159604484822</v>
      </c>
      <c r="R1853">
        <f t="shared" si="548"/>
        <v>87.972840395515178</v>
      </c>
      <c r="S1853">
        <f t="shared" si="549"/>
        <v>0.95448508188838832</v>
      </c>
      <c r="T1853">
        <f t="shared" si="532"/>
        <v>29.488837905776535</v>
      </c>
    </row>
    <row r="1854" spans="1:20" x14ac:dyDescent="0.25">
      <c r="A1854">
        <f t="shared" si="533"/>
        <v>6019.9960276845104</v>
      </c>
      <c r="B1854">
        <f t="shared" si="550"/>
        <v>958.11212519956428</v>
      </c>
      <c r="C1854" t="str">
        <f t="shared" si="534"/>
        <v>-1.05402785797191-29.6816024331106i</v>
      </c>
      <c r="D1854" t="str">
        <f t="shared" si="535"/>
        <v>3.47811896839399-16.615886886979i</v>
      </c>
      <c r="E1854" t="str">
        <f t="shared" si="536"/>
        <v>162.424092707739+0.721143501972175i</v>
      </c>
      <c r="F1854" t="str">
        <f t="shared" si="537"/>
        <v>2.42492436249219-155.888054499004i</v>
      </c>
      <c r="G1854" t="str">
        <f t="shared" si="538"/>
        <v>0.9999997680618-0.000481599570513398i</v>
      </c>
      <c r="H1854" t="str">
        <f t="shared" si="539"/>
        <v>1111.80622083074+202.606104599641i</v>
      </c>
      <c r="I1854" t="str">
        <f t="shared" si="540"/>
        <v>96.705075504083-487.54935911835i</v>
      </c>
      <c r="K1854" t="str">
        <f t="shared" si="541"/>
        <v>0.0104463423201324-0.00262605205300034i</v>
      </c>
      <c r="L1854" t="str">
        <f t="shared" si="542"/>
        <v>0.00015-0.294526713512143i</v>
      </c>
      <c r="M1854" t="str">
        <f t="shared" si="543"/>
        <v>0.0004-0.0519753023844957i</v>
      </c>
      <c r="N1854">
        <f t="shared" si="544"/>
        <v>87.966215545860209</v>
      </c>
      <c r="O1854">
        <f t="shared" si="545"/>
        <v>29.45522005839619</v>
      </c>
      <c r="P1854" s="3">
        <f t="shared" si="546"/>
        <v>29.45522005839619</v>
      </c>
      <c r="Q1854" s="3">
        <f t="shared" si="547"/>
        <v>-92.033784454139791</v>
      </c>
      <c r="R1854">
        <f t="shared" si="548"/>
        <v>87.966215545860209</v>
      </c>
      <c r="S1854">
        <f t="shared" si="549"/>
        <v>0.95811212519956424</v>
      </c>
      <c r="T1854">
        <f t="shared" si="532"/>
        <v>29.45522005839619</v>
      </c>
    </row>
    <row r="1855" spans="1:20" x14ac:dyDescent="0.25">
      <c r="A1855">
        <f t="shared" si="533"/>
        <v>6042.8720125897116</v>
      </c>
      <c r="B1855">
        <f t="shared" si="550"/>
        <v>961.75295127532263</v>
      </c>
      <c r="C1855" t="str">
        <f t="shared" si="534"/>
        <v>-1.0533814450485-29.5668074455884i</v>
      </c>
      <c r="D1855" t="str">
        <f t="shared" si="535"/>
        <v>3.47811892246677-16.5530202858319i</v>
      </c>
      <c r="E1855" t="str">
        <f t="shared" si="536"/>
        <v>162.423787624586+0.724036889270257i</v>
      </c>
      <c r="F1855" t="str">
        <f t="shared" si="537"/>
        <v>2.4249243582096-155.29793125271i</v>
      </c>
      <c r="G1855" t="str">
        <f t="shared" si="538"/>
        <v>0.999999766295721-0.000483429648027573i</v>
      </c>
      <c r="H1855" t="str">
        <f t="shared" si="539"/>
        <v>1112.06357175627+203.383626040428i</v>
      </c>
      <c r="I1855" t="str">
        <f t="shared" si="540"/>
        <v>96.7101786298321-485.805893136852i</v>
      </c>
      <c r="K1855" t="str">
        <f t="shared" si="541"/>
        <v>0.010441500617888-0.00263477490987358i</v>
      </c>
      <c r="L1855" t="str">
        <f t="shared" si="542"/>
        <v>0.00015-0.29341174886645i</v>
      </c>
      <c r="M1855" t="str">
        <f t="shared" si="543"/>
        <v>0.0004-0.0517785439176088i</v>
      </c>
      <c r="N1855">
        <f t="shared" si="544"/>
        <v>87.95957697639696</v>
      </c>
      <c r="O1855">
        <f t="shared" si="545"/>
        <v>29.421597640460813</v>
      </c>
      <c r="P1855" s="3">
        <f t="shared" si="546"/>
        <v>29.421597640460813</v>
      </c>
      <c r="Q1855" s="3">
        <f t="shared" si="547"/>
        <v>-92.04042302360304</v>
      </c>
      <c r="R1855">
        <f t="shared" si="548"/>
        <v>87.95957697639696</v>
      </c>
      <c r="S1855">
        <f t="shared" si="549"/>
        <v>0.96175295127532268</v>
      </c>
      <c r="T1855">
        <f t="shared" si="532"/>
        <v>29.421597640460813</v>
      </c>
    </row>
    <row r="1856" spans="1:20" x14ac:dyDescent="0.25">
      <c r="A1856">
        <f t="shared" si="533"/>
        <v>6065.8349262375523</v>
      </c>
      <c r="B1856">
        <f t="shared" si="550"/>
        <v>965.40761249016884</v>
      </c>
      <c r="C1856" t="str">
        <f t="shared" si="534"/>
        <v>-1.05273074309347-29.4524401969657i</v>
      </c>
      <c r="D1856" t="str">
        <f t="shared" si="535"/>
        <v>3.47811887618983-16.4903918054378i</v>
      </c>
      <c r="E1856" t="str">
        <f t="shared" si="536"/>
        <v>162.423480803978+0.726942868896865i</v>
      </c>
      <c r="F1856" t="str">
        <f t="shared" si="537"/>
        <v>2.42492435389436-154.710042019295i</v>
      </c>
      <c r="G1856" t="str">
        <f t="shared" si="538"/>
        <v>0.999999764516194-0.000485266679826532i</v>
      </c>
      <c r="H1856" t="str">
        <f t="shared" si="539"/>
        <v>1112.32295817172+204.16418568201i</v>
      </c>
      <c r="I1856" t="str">
        <f t="shared" si="540"/>
        <v>96.7153195793256-484.069448008913i</v>
      </c>
      <c r="K1856" t="str">
        <f t="shared" si="541"/>
        <v>0.0104366267142909-0.00264351775413812i</v>
      </c>
      <c r="L1856" t="str">
        <f t="shared" si="542"/>
        <v>0.00015-0.29230100504727i</v>
      </c>
      <c r="M1856" t="str">
        <f t="shared" si="543"/>
        <v>0.0004-0.0515825303024595i</v>
      </c>
      <c r="N1856">
        <f t="shared" si="544"/>
        <v>87.952924750233265</v>
      </c>
      <c r="O1856">
        <f t="shared" si="545"/>
        <v>29.387970625055569</v>
      </c>
      <c r="P1856" s="3">
        <f t="shared" si="546"/>
        <v>29.387970625055569</v>
      </c>
      <c r="Q1856" s="3">
        <f t="shared" si="547"/>
        <v>-92.047075249766735</v>
      </c>
      <c r="R1856">
        <f t="shared" si="548"/>
        <v>87.952924750233265</v>
      </c>
      <c r="S1856">
        <f t="shared" si="549"/>
        <v>0.96540761249016882</v>
      </c>
      <c r="T1856">
        <f t="shared" si="532"/>
        <v>29.387970625055569</v>
      </c>
    </row>
    <row r="1857" spans="1:20" x14ac:dyDescent="0.25">
      <c r="A1857">
        <f t="shared" si="533"/>
        <v>6088.8850989572557</v>
      </c>
      <c r="B1857">
        <f t="shared" si="550"/>
        <v>969.07616141763151</v>
      </c>
      <c r="C1857" t="str">
        <f t="shared" si="534"/>
        <v>-1.05207572818588-29.3384990660495i</v>
      </c>
      <c r="D1857" t="str">
        <f t="shared" si="535"/>
        <v>3.47811882956051-16.4280005448652i</v>
      </c>
      <c r="E1857" t="str">
        <f t="shared" si="536"/>
        <v>162.423172240765+0.729861504267172i</v>
      </c>
      <c r="F1857" t="str">
        <f t="shared" si="537"/>
        <v>2.42492434954629-154.124378341774i</v>
      </c>
      <c r="G1857" t="str">
        <f t="shared" si="538"/>
        <v>0.999999762723117-0.000487110692336446i</v>
      </c>
      <c r="H1857" t="str">
        <f t="shared" si="539"/>
        <v>1112.58439676065+204.947795955109i</v>
      </c>
      <c r="I1857" t="str">
        <f t="shared" si="540"/>
        <v>96.7204986235452-482.339999136687i</v>
      </c>
      <c r="K1857" t="str">
        <f t="shared" si="541"/>
        <v>0.0104317204286489-0.00265228053263675i</v>
      </c>
      <c r="L1857" t="str">
        <f t="shared" si="542"/>
        <v>0.00015-0.291194466076181i</v>
      </c>
      <c r="M1857" t="str">
        <f t="shared" si="543"/>
        <v>0.0004-0.051387258719326i</v>
      </c>
      <c r="N1857">
        <f t="shared" si="544"/>
        <v>87.946258931759886</v>
      </c>
      <c r="O1857">
        <f t="shared" si="545"/>
        <v>29.354338985165942</v>
      </c>
      <c r="P1857" s="3">
        <f t="shared" si="546"/>
        <v>29.354338985165942</v>
      </c>
      <c r="Q1857" s="3">
        <f t="shared" si="547"/>
        <v>-92.053741068240114</v>
      </c>
      <c r="R1857">
        <f t="shared" si="548"/>
        <v>87.946258931759886</v>
      </c>
      <c r="S1857">
        <f t="shared" si="549"/>
        <v>0.96907616141763153</v>
      </c>
      <c r="T1857">
        <f t="shared" si="532"/>
        <v>29.354338985165942</v>
      </c>
    </row>
    <row r="1858" spans="1:20" x14ac:dyDescent="0.25">
      <c r="A1858">
        <f t="shared" si="533"/>
        <v>6112.0228623332923</v>
      </c>
      <c r="B1858">
        <f t="shared" si="550"/>
        <v>972.75865083101849</v>
      </c>
      <c r="C1858" t="str">
        <f t="shared" si="534"/>
        <v>-1.05141637633609-29.2249824379925i</v>
      </c>
      <c r="D1858" t="str">
        <f t="shared" si="535"/>
        <v>3.47811878257617-16.3658456065948i</v>
      </c>
      <c r="E1858" t="str">
        <f t="shared" si="536"/>
        <v>162.422861929868+0.732792859168814i</v>
      </c>
      <c r="F1858" t="str">
        <f t="shared" si="537"/>
        <v>2.42492434516511-153.540931795179i</v>
      </c>
      <c r="G1858" t="str">
        <f t="shared" si="538"/>
        <v>0.999999760916387-0.000488961712083902i</v>
      </c>
      <c r="H1858" t="str">
        <f t="shared" si="539"/>
        <v>1112.84790435225+205.734469346349i</v>
      </c>
      <c r="I1858" t="str">
        <f t="shared" si="540"/>
        <v>96.7257160352405-480.617522027528i</v>
      </c>
      <c r="K1858" t="str">
        <f t="shared" si="541"/>
        <v>0.010426781579737-0.00266106319089963i</v>
      </c>
      <c r="L1858" t="str">
        <f t="shared" si="542"/>
        <v>0.00015-0.290092116035247i</v>
      </c>
      <c r="M1858" t="str">
        <f t="shared" si="543"/>
        <v>0.0004-0.0511927263591612i</v>
      </c>
      <c r="N1858">
        <f t="shared" si="544"/>
        <v>87.939579586664266</v>
      </c>
      <c r="O1858">
        <f t="shared" si="545"/>
        <v>29.320702693679301</v>
      </c>
      <c r="P1858" s="3">
        <f t="shared" si="546"/>
        <v>29.320702693679301</v>
      </c>
      <c r="Q1858" s="3">
        <f t="shared" si="547"/>
        <v>-92.060420413335734</v>
      </c>
      <c r="R1858">
        <f t="shared" si="548"/>
        <v>87.939579586664266</v>
      </c>
      <c r="S1858">
        <f t="shared" si="549"/>
        <v>0.97275865083101853</v>
      </c>
      <c r="T1858">
        <f t="shared" si="532"/>
        <v>29.320702693679301</v>
      </c>
    </row>
    <row r="1859" spans="1:20" x14ac:dyDescent="0.25">
      <c r="A1859">
        <f t="shared" si="533"/>
        <v>6135.2485492101596</v>
      </c>
      <c r="B1859">
        <f t="shared" si="550"/>
        <v>976.45513370417643</v>
      </c>
      <c r="C1859" t="str">
        <f t="shared" si="534"/>
        <v>-1.05075266348746-29.1118887042666i</v>
      </c>
      <c r="D1859" t="str">
        <f t="shared" si="535"/>
        <v>3.47811873523406-16.3039260965068i</v>
      </c>
      <c r="E1859" t="str">
        <f t="shared" si="536"/>
        <v>162.42254986627+0.735736997764023i</v>
      </c>
      <c r="F1859" t="str">
        <f t="shared" si="537"/>
        <v>2.42492434075057-152.959693986436i</v>
      </c>
      <c r="G1859" t="str">
        <f t="shared" si="538"/>
        <v>0.9999997590959-0.00049081976569629i</v>
      </c>
      <c r="H1859" t="str">
        <f t="shared" si="539"/>
        <v>1113.11349792287+206.524218398573i</v>
      </c>
      <c r="I1859" t="str">
        <f t="shared" si="540"/>
        <v>96.7309720889528-478.901992293736i</v>
      </c>
      <c r="K1859" t="str">
        <f t="shared" si="541"/>
        <v>0.0104218099858023-0.00266986567313254i</v>
      </c>
      <c r="L1859" t="str">
        <f t="shared" si="542"/>
        <v>0.00015-0.288993939066793i</v>
      </c>
      <c r="M1859" t="str">
        <f t="shared" si="543"/>
        <v>0.0004-0.0509989304235516i</v>
      </c>
      <c r="N1859">
        <f t="shared" si="544"/>
        <v>87.932886781940567</v>
      </c>
      <c r="O1859">
        <f t="shared" si="545"/>
        <v>29.287061723384078</v>
      </c>
      <c r="P1859" s="3">
        <f t="shared" si="546"/>
        <v>29.287061723384078</v>
      </c>
      <c r="Q1859" s="3">
        <f t="shared" si="547"/>
        <v>-92.067113218059433</v>
      </c>
      <c r="R1859">
        <f t="shared" si="548"/>
        <v>87.932886781940567</v>
      </c>
      <c r="S1859">
        <f t="shared" si="549"/>
        <v>0.97645513370417647</v>
      </c>
      <c r="T1859">
        <f t="shared" si="532"/>
        <v>29.287061723384078</v>
      </c>
    </row>
    <row r="1860" spans="1:20" x14ac:dyDescent="0.25">
      <c r="A1860">
        <f t="shared" si="533"/>
        <v>6158.5624936971581</v>
      </c>
      <c r="B1860">
        <f t="shared" si="550"/>
        <v>980.1656632122523</v>
      </c>
      <c r="C1860" t="str">
        <f t="shared" si="534"/>
        <v>-1.05008456551634-28.9992162626459i</v>
      </c>
      <c r="D1860" t="str">
        <f t="shared" si="535"/>
        <v>3.47811868753147-16.2422411238684i</v>
      </c>
      <c r="E1860" t="str">
        <f t="shared" si="536"/>
        <v>162.422236045029+0.738693984592328i</v>
      </c>
      <c r="F1860" t="str">
        <f t="shared" si="537"/>
        <v>2.42492433630241-152.380656554242i</v>
      </c>
      <c r="G1860" t="str">
        <f t="shared" si="538"/>
        <v>0.99999975726155-0.00049268487990218i</v>
      </c>
      <c r="H1860" t="str">
        <f t="shared" si="539"/>
        <v>1113.38119459738+207.317055711082i</v>
      </c>
      <c r="I1860" t="str">
        <f t="shared" si="540"/>
        <v>96.7362670610026-477.193385652234i</v>
      </c>
      <c r="K1860" t="str">
        <f t="shared" si="541"/>
        <v>0.0104168054645708-0.00267868792220498i</v>
      </c>
      <c r="L1860" t="str">
        <f t="shared" si="542"/>
        <v>0.00015-0.287899919373175i</v>
      </c>
      <c r="M1860" t="str">
        <f t="shared" si="543"/>
        <v>0.0004-0.050805868124678i</v>
      </c>
      <c r="N1860">
        <f t="shared" si="544"/>
        <v>87.926180585904262</v>
      </c>
      <c r="O1860">
        <f t="shared" si="545"/>
        <v>29.253416046971733</v>
      </c>
      <c r="P1860" s="3">
        <f t="shared" si="546"/>
        <v>29.253416046971733</v>
      </c>
      <c r="Q1860" s="3">
        <f t="shared" si="547"/>
        <v>-92.073819414095738</v>
      </c>
      <c r="R1860">
        <f t="shared" si="548"/>
        <v>87.926180585904262</v>
      </c>
      <c r="S1860">
        <f t="shared" si="549"/>
        <v>0.98016566321225229</v>
      </c>
      <c r="T1860">
        <f t="shared" si="532"/>
        <v>29.253416046971733</v>
      </c>
    </row>
    <row r="1861" spans="1:20" x14ac:dyDescent="0.25">
      <c r="A1861">
        <f t="shared" si="533"/>
        <v>6181.9650311732075</v>
      </c>
      <c r="B1861">
        <f t="shared" si="550"/>
        <v>983.89029273245887</v>
      </c>
      <c r="C1861" t="str">
        <f t="shared" si="534"/>
        <v>-1.04941205823338-28.886963517182i</v>
      </c>
      <c r="D1861" t="str">
        <f t="shared" si="535"/>
        <v>3.47811863946563-16.1807898013205i</v>
      </c>
      <c r="E1861" t="str">
        <f t="shared" si="536"/>
        <v>162.421920461271+0.741663884573001i</v>
      </c>
      <c r="F1861" t="str">
        <f t="shared" si="537"/>
        <v>2.42492433182037-151.803811168951i</v>
      </c>
      <c r="G1861" t="str">
        <f t="shared" si="538"/>
        <v>0.999999755413233-0.00049455708153171i</v>
      </c>
      <c r="H1861" t="str">
        <f t="shared" si="539"/>
        <v>1113.6510116506+208.112993939959i</v>
      </c>
      <c r="I1861" t="str">
        <f t="shared" si="540"/>
        <v>96.7416012295191-475.491677924293i</v>
      </c>
      <c r="K1861" t="str">
        <f t="shared" si="541"/>
        <v>0.0104117678332533-0.00268752987963853i</v>
      </c>
      <c r="L1861" t="str">
        <f t="shared" si="542"/>
        <v>0.00015-0.286810041216552i</v>
      </c>
      <c r="M1861" t="str">
        <f t="shared" si="543"/>
        <v>0.0004-0.0506135366852738i</v>
      </c>
      <c r="N1861">
        <f t="shared" si="544"/>
        <v>87.919461068203233</v>
      </c>
      <c r="O1861">
        <f t="shared" si="545"/>
        <v>29.219765637036449</v>
      </c>
      <c r="P1861" s="3">
        <f t="shared" si="546"/>
        <v>29.219765637036449</v>
      </c>
      <c r="Q1861" s="3">
        <f t="shared" si="547"/>
        <v>-92.080538931796767</v>
      </c>
      <c r="R1861">
        <f t="shared" si="548"/>
        <v>87.919461068203233</v>
      </c>
      <c r="S1861">
        <f t="shared" si="549"/>
        <v>0.98389029273245887</v>
      </c>
      <c r="T1861">
        <f t="shared" si="532"/>
        <v>29.219765637036449</v>
      </c>
    </row>
    <row r="1862" spans="1:20" x14ac:dyDescent="0.25">
      <c r="A1862">
        <f t="shared" si="533"/>
        <v>6205.4564982916654</v>
      </c>
      <c r="B1862">
        <f t="shared" si="550"/>
        <v>987.62907584484219</v>
      </c>
      <c r="C1862" t="str">
        <f t="shared" si="534"/>
        <v>-1.04873511738418-28.7751288781838i</v>
      </c>
      <c r="D1862" t="str">
        <f t="shared" si="535"/>
        <v>3.47811859103381-16.1195712448652i</v>
      </c>
      <c r="E1862" t="str">
        <f t="shared" si="536"/>
        <v>162.421603110197+0.744646763006673i</v>
      </c>
      <c r="F1862" t="str">
        <f t="shared" si="537"/>
        <v>2.42492432730422-151.229149532447i</v>
      </c>
      <c r="G1862" t="str">
        <f t="shared" si="538"/>
        <v>0.999999753550843-0.000496436397516971i</v>
      </c>
      <c r="H1862" t="str">
        <f t="shared" si="539"/>
        <v>1113.92296650879+208.912045798326i</v>
      </c>
      <c r="I1862" t="str">
        <f t="shared" si="540"/>
        <v>96.7469748744323-473.79684503523i</v>
      </c>
      <c r="K1862" t="str">
        <f t="shared" si="541"/>
        <v>0.0104066969085516-0.00269639148559482i</v>
      </c>
      <c r="L1862" t="str">
        <f t="shared" si="542"/>
        <v>0.00015-0.285724288918661i</v>
      </c>
      <c r="M1862" t="str">
        <f t="shared" si="543"/>
        <v>0.0004-0.0504219333385872i</v>
      </c>
      <c r="N1862">
        <f t="shared" si="544"/>
        <v>87.912728299830974</v>
      </c>
      <c r="O1862">
        <f t="shared" si="545"/>
        <v>29.186110466076155</v>
      </c>
      <c r="P1862" s="3">
        <f t="shared" si="546"/>
        <v>29.186110466076155</v>
      </c>
      <c r="Q1862" s="3">
        <f t="shared" si="547"/>
        <v>-92.087271700169026</v>
      </c>
      <c r="R1862">
        <f t="shared" si="548"/>
        <v>87.912728299830974</v>
      </c>
      <c r="S1862">
        <f t="shared" si="549"/>
        <v>0.98762907584484216</v>
      </c>
      <c r="T1862">
        <f t="shared" si="532"/>
        <v>29.186110466076155</v>
      </c>
    </row>
    <row r="1863" spans="1:20" x14ac:dyDescent="0.25">
      <c r="A1863">
        <f t="shared" si="533"/>
        <v>6229.0372329851743</v>
      </c>
      <c r="B1863">
        <f t="shared" si="550"/>
        <v>991.38206633305265</v>
      </c>
      <c r="C1863" t="str">
        <f t="shared" si="534"/>
        <v>-1.04805371865048-28.6637107621953i</v>
      </c>
      <c r="D1863" t="str">
        <f t="shared" si="535"/>
        <v>3.47811854223322-16.058584573853i</v>
      </c>
      <c r="E1863" t="str">
        <f t="shared" si="536"/>
        <v>162.421283987081+0.747642685577227i</v>
      </c>
      <c r="F1863" t="str">
        <f t="shared" si="537"/>
        <v>2.42492432275367-150.656663378031i</v>
      </c>
      <c r="G1863" t="str">
        <f t="shared" si="538"/>
        <v>0.999999751674271-0.000498322854892397i</v>
      </c>
      <c r="H1863" t="str">
        <f t="shared" si="539"/>
        <v>1114.19707675113+209.714224056652i</v>
      </c>
      <c r="I1863" t="str">
        <f t="shared" si="540"/>
        <v>96.752388277494-472.108863014151i</v>
      </c>
      <c r="K1863" t="str">
        <f t="shared" si="541"/>
        <v>0.0104015925066651-0.00270527267886375i</v>
      </c>
      <c r="L1863" t="str">
        <f t="shared" si="542"/>
        <v>0.00015-0.284642646860591i</v>
      </c>
      <c r="M1863" t="str">
        <f t="shared" si="543"/>
        <v>0.0004-0.0502310553283396i</v>
      </c>
      <c r="N1863">
        <f t="shared" si="544"/>
        <v>87.905982353138356</v>
      </c>
      <c r="O1863">
        <f t="shared" si="545"/>
        <v>29.15245050649289</v>
      </c>
      <c r="P1863" s="3">
        <f t="shared" si="546"/>
        <v>29.15245050649289</v>
      </c>
      <c r="Q1863" s="3">
        <f t="shared" si="547"/>
        <v>-92.094017646861644</v>
      </c>
      <c r="R1863">
        <f t="shared" si="548"/>
        <v>87.905982353138356</v>
      </c>
      <c r="S1863">
        <f t="shared" si="549"/>
        <v>0.9913820663330527</v>
      </c>
      <c r="T1863">
        <f t="shared" si="532"/>
        <v>29.15245050649289</v>
      </c>
    </row>
    <row r="1864" spans="1:20" x14ac:dyDescent="0.25">
      <c r="A1864">
        <f t="shared" si="533"/>
        <v>6252.707574470518</v>
      </c>
      <c r="B1864">
        <f t="shared" si="550"/>
        <v>995.14931818511832</v>
      </c>
      <c r="C1864" t="str">
        <f t="shared" si="534"/>
        <v>-1.0473678376508-28.5527075919755i</v>
      </c>
      <c r="D1864" t="str">
        <f t="shared" si="535"/>
        <v>3.47811849306103-15.9978289109701i</v>
      </c>
      <c r="E1864" t="str">
        <f t="shared" si="536"/>
        <v>162.420963087277+0.750651718354918i</v>
      </c>
      <c r="F1864" t="str">
        <f t="shared" si="537"/>
        <v>2.42492431816848-150.086344470297i</v>
      </c>
      <c r="G1864" t="str">
        <f t="shared" si="538"/>
        <v>0.99999974978341-0.000500216480795147i</v>
      </c>
      <c r="H1864" t="str">
        <f t="shared" si="539"/>
        <v>1114.47336011114+210.519541543023i</v>
      </c>
      <c r="I1864" t="str">
        <f t="shared" si="540"/>
        <v>96.7578417222755-470.427707993618i</v>
      </c>
      <c r="K1864" t="str">
        <f t="shared" si="541"/>
        <v>0.0103964544432975-0.00271417339685155i</v>
      </c>
      <c r="L1864" t="str">
        <f t="shared" si="542"/>
        <v>0.00015-0.283565099482557i</v>
      </c>
      <c r="M1864" t="str">
        <f t="shared" si="543"/>
        <v>0.0004-0.0500408999086865i</v>
      </c>
      <c r="N1864">
        <f t="shared" si="544"/>
        <v>87.899223301846902</v>
      </c>
      <c r="O1864">
        <f t="shared" si="545"/>
        <v>29.118785730593878</v>
      </c>
      <c r="P1864" s="3">
        <f t="shared" si="546"/>
        <v>29.118785730593878</v>
      </c>
      <c r="Q1864" s="3">
        <f t="shared" si="547"/>
        <v>-92.100776698153098</v>
      </c>
      <c r="R1864">
        <f t="shared" si="548"/>
        <v>87.899223301846902</v>
      </c>
      <c r="S1864">
        <f t="shared" si="549"/>
        <v>0.99514931818511831</v>
      </c>
      <c r="T1864">
        <f t="shared" si="532"/>
        <v>29.118785730593878</v>
      </c>
    </row>
    <row r="1865" spans="1:20" x14ac:dyDescent="0.25">
      <c r="A1865">
        <f t="shared" si="533"/>
        <v>6276.467863253506</v>
      </c>
      <c r="B1865">
        <f t="shared" si="550"/>
        <v>998.93088559422176</v>
      </c>
      <c r="C1865" t="str">
        <f t="shared" si="534"/>
        <v>-1.04667744994134-28.4421177964763i</v>
      </c>
      <c r="D1865" t="str">
        <f t="shared" si="535"/>
        <v>3.47811844351443-15.937303382226i</v>
      </c>
      <c r="E1865" t="str">
        <f t="shared" si="536"/>
        <v>162.420640406215+0.753673927798227i</v>
      </c>
      <c r="F1865" t="str">
        <f t="shared" si="537"/>
        <v>2.42492431354836-149.518184605015i</v>
      </c>
      <c r="G1865" t="str">
        <f t="shared" si="538"/>
        <v>0.999999747878151-0.000502117302465506i</v>
      </c>
      <c r="H1865" t="str">
        <f t="shared" si="539"/>
        <v>1114.75183447825+211.328011143431i</v>
      </c>
      <c r="I1865" t="str">
        <f t="shared" si="540"/>
        <v>96.7633354941772-468.753356209401i</v>
      </c>
      <c r="K1865" t="str">
        <f t="shared" si="541"/>
        <v>0.0103912825336635-0.00272309357556879i</v>
      </c>
      <c r="L1865" t="str">
        <f t="shared" si="542"/>
        <v>0.00015-0.282491631283679i</v>
      </c>
      <c r="M1865" t="str">
        <f t="shared" si="543"/>
        <v>0.0004-0.0498514643441787i</v>
      </c>
      <c r="N1865">
        <f t="shared" si="544"/>
        <v>87.892451221061521</v>
      </c>
      <c r="O1865">
        <f t="shared" si="545"/>
        <v>29.085116110591919</v>
      </c>
      <c r="P1865" s="3">
        <f t="shared" si="546"/>
        <v>29.085116110591919</v>
      </c>
      <c r="Q1865" s="3">
        <f t="shared" si="547"/>
        <v>-92.107548778938479</v>
      </c>
      <c r="R1865">
        <f t="shared" si="548"/>
        <v>87.892451221061521</v>
      </c>
      <c r="S1865">
        <f t="shared" si="549"/>
        <v>0.99893088559422172</v>
      </c>
      <c r="T1865">
        <f t="shared" si="532"/>
        <v>29.085116110591919</v>
      </c>
    </row>
    <row r="1866" spans="1:20" x14ac:dyDescent="0.25">
      <c r="A1866">
        <f t="shared" si="533"/>
        <v>6300.3184411338698</v>
      </c>
      <c r="B1866">
        <f t="shared" si="550"/>
        <v>1002.7268229594798</v>
      </c>
      <c r="C1866" t="str">
        <f t="shared" si="534"/>
        <v>-1.04598253101737-28.3319398108209i</v>
      </c>
      <c r="D1866" t="str">
        <f t="shared" si="535"/>
        <v>3.47811839359055-15.8770071169405i</v>
      </c>
      <c r="E1866" t="str">
        <f t="shared" si="536"/>
        <v>162.420315939409+0.756709380755676i</v>
      </c>
      <c r="F1866" t="str">
        <f t="shared" si="537"/>
        <v>2.42492430889307-148.952175609016i</v>
      </c>
      <c r="G1866" t="str">
        <f t="shared" si="538"/>
        <v>0.999999745958385-0.000504025347247264i</v>
      </c>
      <c r="H1866" t="str">
        <f t="shared" si="539"/>
        <v>1115.03251789933+212.13964580209i</v>
      </c>
      <c r="I1866" t="str">
        <f t="shared" si="540"/>
        <v>96.7688698804494-467.085784000211i</v>
      </c>
      <c r="K1866" t="str">
        <f t="shared" si="541"/>
        <v>0.0103860765924954-0.0027320331496185i</v>
      </c>
      <c r="L1866" t="str">
        <f t="shared" si="542"/>
        <v>0.00015-0.281422226821757i</v>
      </c>
      <c r="M1866" t="str">
        <f t="shared" si="543"/>
        <v>0.0004-0.0496627459097218i</v>
      </c>
      <c r="N1866">
        <f t="shared" si="544"/>
        <v>87.885666187282141</v>
      </c>
      <c r="O1866">
        <f t="shared" si="545"/>
        <v>29.051441618605974</v>
      </c>
      <c r="P1866" s="3">
        <f t="shared" si="546"/>
        <v>29.051441618605974</v>
      </c>
      <c r="Q1866" s="3">
        <f t="shared" si="547"/>
        <v>-92.114333812717859</v>
      </c>
      <c r="R1866">
        <f t="shared" si="548"/>
        <v>87.885666187282141</v>
      </c>
      <c r="S1866">
        <f t="shared" si="549"/>
        <v>1.0027268229594799</v>
      </c>
      <c r="T1866">
        <f t="shared" si="532"/>
        <v>29.051441618605974</v>
      </c>
    </row>
    <row r="1867" spans="1:20" x14ac:dyDescent="0.25">
      <c r="A1867">
        <f t="shared" si="533"/>
        <v>6324.2596512101791</v>
      </c>
      <c r="B1867">
        <f t="shared" si="550"/>
        <v>1006.5371848867259</v>
      </c>
      <c r="C1867" t="str">
        <f t="shared" si="534"/>
        <v>-1.04528305631352-28.2221720762839i</v>
      </c>
      <c r="D1867" t="str">
        <f t="shared" si="535"/>
        <v>3.47811834328654-15.8169392477316i</v>
      </c>
      <c r="E1867" t="str">
        <f t="shared" si="536"/>
        <v>162.419989682451+0.759758144468551i</v>
      </c>
      <c r="F1867" t="str">
        <f t="shared" si="537"/>
        <v>2.42492430420234-148.38830934007i</v>
      </c>
      <c r="G1867" t="str">
        <f t="shared" si="538"/>
        <v>0.999999744024001-0.000505940642588119i</v>
      </c>
      <c r="H1867" t="str">
        <f t="shared" si="539"/>
        <v>1115.31542858014+212.954458521684i</v>
      </c>
      <c r="I1867" t="str">
        <f t="shared" si="540"/>
        <v>96.7744451701792-465.42496780737i</v>
      </c>
      <c r="K1867" t="str">
        <f t="shared" si="541"/>
        <v>0.0103808364340509-0.0027409920521841i</v>
      </c>
      <c r="L1867" t="str">
        <f t="shared" si="542"/>
        <v>0.00015-0.280356870713047i</v>
      </c>
      <c r="M1867" t="str">
        <f t="shared" si="543"/>
        <v>0.0004-0.0494747418905378i</v>
      </c>
      <c r="N1867">
        <f t="shared" si="544"/>
        <v>87.878868278418139</v>
      </c>
      <c r="O1867">
        <f t="shared" si="545"/>
        <v>29.017762226662207</v>
      </c>
      <c r="P1867" s="3">
        <f t="shared" si="546"/>
        <v>29.017762226662207</v>
      </c>
      <c r="Q1867" s="3">
        <f t="shared" si="547"/>
        <v>-92.121131721581861</v>
      </c>
      <c r="R1867">
        <f t="shared" si="548"/>
        <v>87.878868278418139</v>
      </c>
      <c r="S1867">
        <f t="shared" si="549"/>
        <v>1.0065371848867259</v>
      </c>
      <c r="T1867">
        <f t="shared" si="532"/>
        <v>29.017762226662207</v>
      </c>
    </row>
    <row r="1868" spans="1:20" x14ac:dyDescent="0.25">
      <c r="A1868">
        <f t="shared" si="533"/>
        <v>6348.2918378847771</v>
      </c>
      <c r="B1868">
        <f t="shared" si="550"/>
        <v>1010.3620261892954</v>
      </c>
      <c r="C1868" t="str">
        <f t="shared" si="534"/>
        <v>-1.04457900120547-28.112813040269i</v>
      </c>
      <c r="D1868" t="str">
        <f t="shared" si="535"/>
        <v>3.47811829259949-15.7570989105029i</v>
      </c>
      <c r="E1868" t="str">
        <f t="shared" si="536"/>
        <v>162.41966163102+0.762820286572966i</v>
      </c>
      <c r="F1868" t="str">
        <f t="shared" si="537"/>
        <v>2.42492429947588-147.826577686771i</v>
      </c>
      <c r="G1868" t="str">
        <f t="shared" si="538"/>
        <v>0.999999742074887-0.000507863216040071i</v>
      </c>
      <c r="H1868" t="str">
        <f t="shared" si="539"/>
        <v>1115.60058488699+213.772462363701i</v>
      </c>
      <c r="I1868" t="str">
        <f t="shared" si="540"/>
        <v>96.7800616543179-463.770884174587i</v>
      </c>
      <c r="K1868" t="str">
        <f t="shared" si="541"/>
        <v>0.0103755618721193-0.00274997021501737i</v>
      </c>
      <c r="L1868" t="str">
        <f t="shared" si="542"/>
        <v>0.00015-0.279295547632045i</v>
      </c>
      <c r="M1868" t="str">
        <f t="shared" si="543"/>
        <v>0.0004-0.0492874495821257i</v>
      </c>
      <c r="N1868">
        <f t="shared" si="544"/>
        <v>87.872057573799438</v>
      </c>
      <c r="O1868">
        <f t="shared" si="545"/>
        <v>28.984077906694342</v>
      </c>
      <c r="P1868" s="3">
        <f t="shared" si="546"/>
        <v>28.984077906694342</v>
      </c>
      <c r="Q1868" s="3">
        <f t="shared" si="547"/>
        <v>-92.127942426200562</v>
      </c>
      <c r="R1868">
        <f t="shared" si="548"/>
        <v>87.872057573799438</v>
      </c>
      <c r="S1868">
        <f t="shared" si="549"/>
        <v>1.0103620261892954</v>
      </c>
      <c r="T1868">
        <f t="shared" si="532"/>
        <v>28.984077906694342</v>
      </c>
    </row>
    <row r="1869" spans="1:20" x14ac:dyDescent="0.25">
      <c r="A1869">
        <f t="shared" si="533"/>
        <v>6372.4153468687391</v>
      </c>
      <c r="B1869">
        <f t="shared" si="550"/>
        <v>1014.2014018888148</v>
      </c>
      <c r="C1869" t="str">
        <f t="shared" si="534"/>
        <v>-1.04387034101042-28.0038611562899i</v>
      </c>
      <c r="D1869" t="str">
        <f t="shared" si="535"/>
        <v>3.4781182415265-15.6974852444309i</v>
      </c>
      <c r="E1869" t="str">
        <f t="shared" si="536"/>
        <v>162.419331780882+0.765895875101888i</v>
      </c>
      <c r="F1869" t="str">
        <f t="shared" si="537"/>
        <v>2.42492429471344-147.266972568422i</v>
      </c>
      <c r="G1869" t="str">
        <f t="shared" si="538"/>
        <v>0.999999740110932-0.000509793095259812i</v>
      </c>
      <c r="H1869" t="str">
        <f t="shared" si="539"/>
        <v>1115.88800534824+214.593670448695i</v>
      </c>
      <c r="I1869" t="str">
        <f t="shared" si="540"/>
        <v>96.7857196256769-462.123509747661i</v>
      </c>
      <c r="K1869" t="str">
        <f t="shared" si="541"/>
        <v>0.01037025272003-0.00275896756842652i</v>
      </c>
      <c r="L1869" t="str">
        <f t="shared" si="542"/>
        <v>0.00015-0.278238242311262i</v>
      </c>
      <c r="M1869" t="str">
        <f t="shared" si="543"/>
        <v>0.0004-0.0491008662902227i</v>
      </c>
      <c r="N1869">
        <f t="shared" si="544"/>
        <v>87.865234154190915</v>
      </c>
      <c r="O1869">
        <f t="shared" si="545"/>
        <v>28.950388630544964</v>
      </c>
      <c r="P1869" s="3">
        <f t="shared" si="546"/>
        <v>28.950388630544964</v>
      </c>
      <c r="Q1869" s="3">
        <f t="shared" si="547"/>
        <v>-92.134765845809085</v>
      </c>
      <c r="R1869">
        <f t="shared" si="548"/>
        <v>87.865234154190915</v>
      </c>
      <c r="S1869">
        <f t="shared" si="549"/>
        <v>1.0142014018888148</v>
      </c>
      <c r="T1869">
        <f t="shared" si="532"/>
        <v>28.950388630544964</v>
      </c>
    </row>
    <row r="1870" spans="1:20" x14ac:dyDescent="0.25">
      <c r="A1870">
        <f t="shared" si="533"/>
        <v>6396.6305251868407</v>
      </c>
      <c r="B1870">
        <f t="shared" si="550"/>
        <v>1018.0553672159923</v>
      </c>
      <c r="C1870" t="str">
        <f t="shared" si="534"/>
        <v>-1.04315705098863-27.895314883948i</v>
      </c>
      <c r="D1870" t="str">
        <f t="shared" si="535"/>
        <v>3.4781181900646-15.6380973919532i</v>
      </c>
      <c r="E1870" t="str">
        <f t="shared" si="536"/>
        <v>162.419000127893+0.768984978487657i</v>
      </c>
      <c r="F1870" t="str">
        <f t="shared" si="537"/>
        <v>2.42492428991474-146.709485934913i</v>
      </c>
      <c r="G1870" t="str">
        <f t="shared" si="538"/>
        <v>0.999999738132023-0.000511730308009132i</v>
      </c>
      <c r="H1870" t="str">
        <f t="shared" si="539"/>
        <v>1116.17770865594+215.418095956604i</v>
      </c>
      <c r="I1870" t="str">
        <f t="shared" si="540"/>
        <v>96.7914193789418-460.482821274212i</v>
      </c>
      <c r="K1870" t="str">
        <f t="shared" si="541"/>
        <v>0.0103649087906589-0.00276798404126395i</v>
      </c>
      <c r="L1870" t="str">
        <f t="shared" si="542"/>
        <v>0.00015-0.277184939541006i</v>
      </c>
      <c r="M1870" t="str">
        <f t="shared" si="543"/>
        <v>0.0004-0.0489149893307659i</v>
      </c>
      <c r="N1870">
        <f t="shared" si="544"/>
        <v>87.858398101803786</v>
      </c>
      <c r="O1870">
        <f t="shared" si="545"/>
        <v>28.916694369965828</v>
      </c>
      <c r="P1870" s="3">
        <f t="shared" si="546"/>
        <v>28.916694369965828</v>
      </c>
      <c r="Q1870" s="3">
        <f t="shared" si="547"/>
        <v>-92.141601898196214</v>
      </c>
      <c r="R1870">
        <f t="shared" si="548"/>
        <v>87.858398101803786</v>
      </c>
      <c r="S1870">
        <f t="shared" si="549"/>
        <v>1.0180553672159922</v>
      </c>
      <c r="T1870">
        <f t="shared" si="532"/>
        <v>28.916694369965828</v>
      </c>
    </row>
    <row r="1871" spans="1:20" x14ac:dyDescent="0.25">
      <c r="A1871">
        <f t="shared" si="533"/>
        <v>6420.9377211825513</v>
      </c>
      <c r="B1871">
        <f t="shared" si="550"/>
        <v>1021.9239776114131</v>
      </c>
      <c r="C1871" t="str">
        <f t="shared" si="534"/>
        <v>-1.04243910634385-27.7871726889121i</v>
      </c>
      <c r="D1871" t="str">
        <f t="shared" si="535"/>
        <v>3.47811813821086-15.5789344987554i</v>
      </c>
      <c r="E1871" t="str">
        <f t="shared" si="536"/>
        <v>162.418666667997+0.772087665564468i</v>
      </c>
      <c r="F1871" t="str">
        <f t="shared" si="537"/>
        <v>2.4249242850795-146.154109766614i</v>
      </c>
      <c r="G1871" t="str">
        <f t="shared" si="538"/>
        <v>0.999999736138046-0.00051367488215531i</v>
      </c>
      <c r="H1871" t="str">
        <f t="shared" si="539"/>
        <v>1116.46971366741+216.245752127026i</v>
      </c>
      <c r="I1871" t="str">
        <f t="shared" si="540"/>
        <v>96.7971612106775-458.848795603426i</v>
      </c>
      <c r="K1871" t="str">
        <f t="shared" si="541"/>
        <v>0.010359529896437-0.00277701956091434i</v>
      </c>
      <c r="L1871" t="str">
        <f t="shared" si="542"/>
        <v>0.00015-0.276135624169164i</v>
      </c>
      <c r="M1871" t="str">
        <f t="shared" si="543"/>
        <v>0.0004-0.0487298160298525i</v>
      </c>
      <c r="N1871">
        <f t="shared" si="544"/>
        <v>87.851549500310284</v>
      </c>
      <c r="O1871">
        <f t="shared" si="545"/>
        <v>28.882995096618789</v>
      </c>
      <c r="P1871" s="3">
        <f t="shared" si="546"/>
        <v>28.882995096618789</v>
      </c>
      <c r="Q1871" s="3">
        <f t="shared" si="547"/>
        <v>-92.148450499689716</v>
      </c>
      <c r="R1871">
        <f t="shared" si="548"/>
        <v>87.851549500310284</v>
      </c>
      <c r="S1871">
        <f t="shared" si="549"/>
        <v>1.0219239776114131</v>
      </c>
      <c r="T1871">
        <f t="shared" si="532"/>
        <v>28.882995096618789</v>
      </c>
    </row>
    <row r="1872" spans="1:20" x14ac:dyDescent="0.25">
      <c r="A1872">
        <f t="shared" si="533"/>
        <v>6445.3372845230451</v>
      </c>
      <c r="B1872">
        <f t="shared" si="550"/>
        <v>1025.8072887263365</v>
      </c>
      <c r="C1872" t="str">
        <f t="shared" si="534"/>
        <v>-1.04171648222502-27.6794330428977i</v>
      </c>
      <c r="D1872" t="str">
        <f t="shared" si="535"/>
        <v>3.47811808596229-15.5199957137595i</v>
      </c>
      <c r="E1872" t="str">
        <f t="shared" si="536"/>
        <v>162.418331397232+0.775204005569619i</v>
      </c>
      <c r="F1872" t="str">
        <f t="shared" si="537"/>
        <v>2.42492428020743-145.600836074251i</v>
      </c>
      <c r="G1872" t="str">
        <f t="shared" si="538"/>
        <v>0.999999734128885-0.000515626845671523i</v>
      </c>
      <c r="H1872" t="str">
        <f t="shared" si="539"/>
        <v>1116.76403940686+217.076652259526i</v>
      </c>
      <c r="I1872" t="str">
        <f t="shared" si="540"/>
        <v>96.8029454193354-457.221409685762i</v>
      </c>
      <c r="K1872" t="str">
        <f t="shared" si="541"/>
        <v>0.0103541158493577-0.00278607405328241i</v>
      </c>
      <c r="L1872" t="str">
        <f t="shared" si="542"/>
        <v>0.00015-0.27509028110098i</v>
      </c>
      <c r="M1872" t="str">
        <f t="shared" si="543"/>
        <v>0.0004-0.0485453437237022i</v>
      </c>
      <c r="N1872">
        <f t="shared" si="544"/>
        <v>87.844688434855115</v>
      </c>
      <c r="O1872">
        <f t="shared" si="545"/>
        <v>28.849290782076604</v>
      </c>
      <c r="P1872" s="3">
        <f t="shared" si="546"/>
        <v>28.849290782076604</v>
      </c>
      <c r="Q1872" s="3">
        <f t="shared" si="547"/>
        <v>-92.155311565144885</v>
      </c>
      <c r="R1872">
        <f t="shared" si="548"/>
        <v>87.844688434855115</v>
      </c>
      <c r="S1872">
        <f t="shared" si="549"/>
        <v>1.0258072887263365</v>
      </c>
      <c r="T1872">
        <f t="shared" si="532"/>
        <v>28.849290782076604</v>
      </c>
    </row>
    <row r="1873" spans="1:20" x14ac:dyDescent="0.25">
      <c r="A1873">
        <f t="shared" si="533"/>
        <v>6469.8295662042328</v>
      </c>
      <c r="B1873">
        <f t="shared" si="550"/>
        <v>1029.7053564234966</v>
      </c>
      <c r="C1873" t="str">
        <f t="shared" si="534"/>
        <v>-1.040989153727-27.5720944236473i</v>
      </c>
      <c r="D1873" t="str">
        <f t="shared" si="535"/>
        <v>3.47811803331587-15.4612801891113i</v>
      </c>
      <c r="E1873" t="str">
        <f t="shared" si="536"/>
        <v>162.41799431173+0.778334068146598i</v>
      </c>
      <c r="F1873" t="str">
        <f t="shared" si="537"/>
        <v>2.42492427529827-145.049656898797i</v>
      </c>
      <c r="G1873" t="str">
        <f t="shared" si="538"/>
        <v>0.999999732104426-0.000517586226637243i</v>
      </c>
      <c r="H1873" t="str">
        <f t="shared" si="539"/>
        <v>1117.06070506705+217.910809713928i</v>
      </c>
      <c r="I1873" t="str">
        <f t="shared" si="540"/>
        <v>96.8087723052619-455.600640572712i</v>
      </c>
      <c r="K1873" t="str">
        <f t="shared" si="541"/>
        <v>0.0103486664609851-0.00279514744278088i</v>
      </c>
      <c r="L1873" t="str">
        <f t="shared" si="542"/>
        <v>0.00015-0.274048895298844i</v>
      </c>
      <c r="M1873" t="str">
        <f t="shared" si="543"/>
        <v>0.0004-0.0483615697586196i</v>
      </c>
      <c r="N1873">
        <f t="shared" si="544"/>
        <v>87.837814992069596</v>
      </c>
      <c r="O1873">
        <f t="shared" si="545"/>
        <v>28.815581397824033</v>
      </c>
      <c r="P1873" s="3">
        <f t="shared" si="546"/>
        <v>28.815581397824033</v>
      </c>
      <c r="Q1873" s="3">
        <f t="shared" si="547"/>
        <v>-92.162185007930404</v>
      </c>
      <c r="R1873">
        <f t="shared" si="548"/>
        <v>87.837814992069596</v>
      </c>
      <c r="S1873">
        <f t="shared" si="549"/>
        <v>1.0297053564234966</v>
      </c>
      <c r="T1873">
        <f t="shared" si="532"/>
        <v>28.815581397824033</v>
      </c>
    </row>
    <row r="1874" spans="1:20" x14ac:dyDescent="0.25">
      <c r="A1874">
        <f t="shared" si="533"/>
        <v>6494.414918555809</v>
      </c>
      <c r="B1874">
        <f t="shared" si="550"/>
        <v>1033.6182367779058</v>
      </c>
      <c r="C1874" t="str">
        <f t="shared" si="534"/>
        <v>-1.04025709589189-27.4651553149085i</v>
      </c>
      <c r="D1874" t="str">
        <f t="shared" si="535"/>
        <v>3.47811798026857-15.4027870801682i</v>
      </c>
      <c r="E1874" t="str">
        <f t="shared" si="536"/>
        <v>162.417655407722+0.78147792334765i</v>
      </c>
      <c r="F1874" t="str">
        <f t="shared" si="537"/>
        <v>2.42492427035173-144.500564311354i</v>
      </c>
      <c r="G1874" t="str">
        <f t="shared" si="538"/>
        <v>0.999999730064552-0.000519553053238641i</v>
      </c>
      <c r="H1874" t="str">
        <f t="shared" si="539"/>
        <v>1117.35973001097+218.748237910629i</v>
      </c>
      <c r="I1874" t="str">
        <f t="shared" si="540"/>
        <v>96.814642170711-453.986465416533i</v>
      </c>
      <c r="K1874" t="str">
        <f t="shared" si="541"/>
        <v>0.0103431815424618-0.00280423965231833i</v>
      </c>
      <c r="L1874" t="str">
        <f t="shared" si="542"/>
        <v>0.00015-0.273011451782072i</v>
      </c>
      <c r="M1874" t="str">
        <f t="shared" si="543"/>
        <v>0.0004-0.0481784914909539i</v>
      </c>
      <c r="N1874">
        <f t="shared" si="544"/>
        <v>87.830929260083991</v>
      </c>
      <c r="O1874">
        <f t="shared" si="545"/>
        <v>28.781866915258249</v>
      </c>
      <c r="P1874" s="3">
        <f t="shared" si="546"/>
        <v>28.781866915258249</v>
      </c>
      <c r="Q1874" s="3">
        <f t="shared" si="547"/>
        <v>-92.169070739916009</v>
      </c>
      <c r="R1874">
        <f t="shared" si="548"/>
        <v>87.830929260083991</v>
      </c>
      <c r="S1874">
        <f t="shared" si="549"/>
        <v>1.0336182367779059</v>
      </c>
      <c r="T1874">
        <f t="shared" si="532"/>
        <v>28.781866915258249</v>
      </c>
    </row>
    <row r="1875" spans="1:20" x14ac:dyDescent="0.25">
      <c r="A1875">
        <f t="shared" si="533"/>
        <v>6519.0936952463207</v>
      </c>
      <c r="B1875">
        <f t="shared" si="550"/>
        <v>1037.5459860776618</v>
      </c>
      <c r="C1875" t="str">
        <f t="shared" si="534"/>
        <v>-1.03952028370979-27.358614206415i</v>
      </c>
      <c r="D1875" t="str">
        <f t="shared" si="535"/>
        <v>3.47811792681736-15.3445155454871i</v>
      </c>
      <c r="E1875" t="str">
        <f t="shared" si="536"/>
        <v>162.417314681537+0.784635641634741i</v>
      </c>
      <c r="F1875" t="str">
        <f t="shared" si="537"/>
        <v>2.42492426536752-143.95355041304i</v>
      </c>
      <c r="G1875" t="str">
        <f t="shared" si="538"/>
        <v>0.999999728009145-0.000521527353768997i</v>
      </c>
      <c r="H1875" t="str">
        <f t="shared" si="539"/>
        <v>1117.6611337735+219.588950330868i</v>
      </c>
      <c r="I1875" t="str">
        <f t="shared" si="540"/>
        <v>96.8205553198395-452.378861469985i</v>
      </c>
      <c r="K1875" t="str">
        <f t="shared" si="541"/>
        <v>0.0103376609045177-0.00281335060328696i</v>
      </c>
      <c r="L1875" t="str">
        <f t="shared" si="542"/>
        <v>0.00015-0.271977935626691i</v>
      </c>
      <c r="M1875" t="str">
        <f t="shared" si="543"/>
        <v>0.0004-0.0479961062870632i</v>
      </c>
      <c r="N1875">
        <f t="shared" si="544"/>
        <v>87.824031328541864</v>
      </c>
      <c r="O1875">
        <f t="shared" si="545"/>
        <v>28.748147305690143</v>
      </c>
      <c r="P1875" s="3">
        <f t="shared" si="546"/>
        <v>28.748147305690143</v>
      </c>
      <c r="Q1875" s="3">
        <f t="shared" si="547"/>
        <v>-92.175968671458136</v>
      </c>
      <c r="R1875">
        <f t="shared" si="548"/>
        <v>87.824031328541864</v>
      </c>
      <c r="S1875">
        <f t="shared" si="549"/>
        <v>1.0375459860776619</v>
      </c>
      <c r="T1875">
        <f t="shared" si="532"/>
        <v>28.748147305690143</v>
      </c>
    </row>
    <row r="1876" spans="1:20" x14ac:dyDescent="0.25">
      <c r="A1876">
        <f t="shared" si="533"/>
        <v>6543.8662512882574</v>
      </c>
      <c r="B1876">
        <f t="shared" si="550"/>
        <v>1041.4886608247571</v>
      </c>
      <c r="C1876" t="str">
        <f t="shared" si="534"/>
        <v>-1.03877869212079-27.2524695938656i</v>
      </c>
      <c r="D1876" t="str">
        <f t="shared" si="535"/>
        <v>3.47811787295915-15.2864647468126i</v>
      </c>
      <c r="E1876" t="str">
        <f t="shared" si="536"/>
        <v>162.416972129606+0.787807293883205i</v>
      </c>
      <c r="F1876" t="str">
        <f t="shared" si="537"/>
        <v>2.42492426034536-143.408607334878i</v>
      </c>
      <c r="G1876" t="str">
        <f t="shared" si="538"/>
        <v>0.999999725938088-0.000523509156629101i</v>
      </c>
      <c r="H1876" t="str">
        <f t="shared" si="539"/>
        <v>1117.96493606311+220.432960517068i</v>
      </c>
      <c r="I1876" t="str">
        <f t="shared" si="540"/>
        <v>96.8265120587329-450.77780608608i</v>
      </c>
      <c r="K1876" t="str">
        <f t="shared" si="541"/>
        <v>0.010332104357478-0.0028224802155506i</v>
      </c>
      <c r="L1876" t="str">
        <f t="shared" si="542"/>
        <v>0.00015-0.270948331965223i</v>
      </c>
      <c r="M1876" t="str">
        <f t="shared" si="543"/>
        <v>0.0004-0.0478144115232746i</v>
      </c>
      <c r="N1876">
        <f t="shared" si="544"/>
        <v>87.817121288611332</v>
      </c>
      <c r="O1876">
        <f t="shared" si="545"/>
        <v>28.714422540345037</v>
      </c>
      <c r="P1876" s="3">
        <f t="shared" si="546"/>
        <v>28.714422540345037</v>
      </c>
      <c r="Q1876" s="3">
        <f t="shared" si="547"/>
        <v>-92.182878711388668</v>
      </c>
      <c r="R1876">
        <f t="shared" si="548"/>
        <v>87.817121288611332</v>
      </c>
      <c r="S1876">
        <f t="shared" si="549"/>
        <v>1.0414886608247571</v>
      </c>
      <c r="T1876">
        <f t="shared" si="532"/>
        <v>28.714422540345037</v>
      </c>
    </row>
    <row r="1877" spans="1:20" x14ac:dyDescent="0.25">
      <c r="A1877">
        <f t="shared" si="533"/>
        <v>6568.7329430431528</v>
      </c>
      <c r="B1877">
        <f t="shared" si="550"/>
        <v>1045.4463177358912</v>
      </c>
      <c r="C1877" t="str">
        <f t="shared" si="534"/>
        <v>-1.03803229601522-27.1467199789037i</v>
      </c>
      <c r="D1877" t="str">
        <f t="shared" si="535"/>
        <v>3.47811781869083-15.2286338490643i</v>
      </c>
      <c r="E1877" t="str">
        <f t="shared" si="536"/>
        <v>162.416627748462+0.790992951383056i</v>
      </c>
      <c r="F1877" t="str">
        <f t="shared" si="537"/>
        <v>2.42492425528497-142.865727237679i</v>
      </c>
      <c r="G1877" t="str">
        <f t="shared" si="538"/>
        <v>0.99999972385126-0.000525498490327666i</v>
      </c>
      <c r="H1877" t="str">
        <f t="shared" si="539"/>
        <v>1118.27115676359+221.280282073097i</v>
      </c>
      <c r="I1877" t="str">
        <f t="shared" si="540"/>
        <v>96.8325126953946-449.18327671782i</v>
      </c>
      <c r="K1877" t="str">
        <f t="shared" si="541"/>
        <v>0.0103265117112722-0.00283162840743235i</v>
      </c>
      <c r="L1877" t="str">
        <f t="shared" si="542"/>
        <v>0.00015-0.269922625986474i</v>
      </c>
      <c r="M1877" t="str">
        <f t="shared" si="543"/>
        <v>0.0004-0.0476334045858485i</v>
      </c>
      <c r="N1877">
        <f t="shared" si="544"/>
        <v>87.81019923300029</v>
      </c>
      <c r="O1877">
        <f t="shared" si="545"/>
        <v>28.680692590363481</v>
      </c>
      <c r="P1877" s="3">
        <f t="shared" si="546"/>
        <v>28.680692590363481</v>
      </c>
      <c r="Q1877" s="3">
        <f t="shared" si="547"/>
        <v>-92.18980076699971</v>
      </c>
      <c r="R1877">
        <f t="shared" si="548"/>
        <v>87.81019923300029</v>
      </c>
      <c r="S1877">
        <f t="shared" si="549"/>
        <v>1.0454463177358913</v>
      </c>
      <c r="T1877">
        <f t="shared" si="532"/>
        <v>28.680692590363481</v>
      </c>
    </row>
    <row r="1878" spans="1:20" x14ac:dyDescent="0.25">
      <c r="A1878">
        <f t="shared" si="533"/>
        <v>6593.6941282267171</v>
      </c>
      <c r="B1878">
        <f t="shared" si="550"/>
        <v>1049.4190137432877</v>
      </c>
      <c r="C1878" t="str">
        <f t="shared" si="534"/>
        <v>-1.03728107023527-27.0413638690985i</v>
      </c>
      <c r="D1878" t="str">
        <f t="shared" si="535"/>
        <v>3.4781177640093-15.1710220203253i</v>
      </c>
      <c r="E1878" t="str">
        <f t="shared" si="536"/>
        <v>162.416281534747+0.794192685841668i</v>
      </c>
      <c r="F1878" t="str">
        <f t="shared" si="537"/>
        <v>2.42492425018603-142.324902311929i</v>
      </c>
      <c r="G1878" t="str">
        <f t="shared" si="538"/>
        <v>0.999999721748543-0.000527495383481737i</v>
      </c>
      <c r="H1878" t="str">
        <f t="shared" si="539"/>
        <v>1118.57981593579+222.130928664593i</v>
      </c>
      <c r="I1878" t="str">
        <f t="shared" si="540"/>
        <v>96.8385575397614-447.595250917942i</v>
      </c>
      <c r="K1878" t="str">
        <f t="shared" si="541"/>
        <v>0.0103208827754429-0.00284079509570249i</v>
      </c>
      <c r="L1878" t="str">
        <f t="shared" si="542"/>
        <v>0.00015-0.26890080293532i</v>
      </c>
      <c r="M1878" t="str">
        <f t="shared" si="543"/>
        <v>0.0004-0.0474530828709388i</v>
      </c>
      <c r="N1878">
        <f t="shared" si="544"/>
        <v>87.80326525596908</v>
      </c>
      <c r="O1878">
        <f t="shared" si="545"/>
        <v>28.646957426802654</v>
      </c>
      <c r="P1878" s="3">
        <f t="shared" si="546"/>
        <v>28.646957426802654</v>
      </c>
      <c r="Q1878" s="3">
        <f t="shared" si="547"/>
        <v>-92.19673474403092</v>
      </c>
      <c r="R1878">
        <f t="shared" si="548"/>
        <v>87.80326525596908</v>
      </c>
      <c r="S1878">
        <f t="shared" si="549"/>
        <v>1.0494190137432877</v>
      </c>
      <c r="T1878">
        <f t="shared" si="532"/>
        <v>28.646957426802654</v>
      </c>
    </row>
    <row r="1879" spans="1:20" x14ac:dyDescent="0.25">
      <c r="A1879">
        <f t="shared" si="533"/>
        <v>6618.7501659139798</v>
      </c>
      <c r="B1879">
        <f t="shared" si="550"/>
        <v>1053.4068059955123</v>
      </c>
      <c r="C1879" t="str">
        <f t="shared" si="534"/>
        <v>-1.03652498957641-26.9363997779232i</v>
      </c>
      <c r="D1879" t="str">
        <f t="shared" si="535"/>
        <v>3.4781177089114-15.1136284318302i</v>
      </c>
      <c r="E1879" t="str">
        <f t="shared" si="536"/>
        <v>162.415933485207+0.797406569386224i</v>
      </c>
      <c r="F1879" t="str">
        <f t="shared" si="537"/>
        <v>2.42492424504827-141.786124777681i</v>
      </c>
      <c r="G1879" t="str">
        <f t="shared" si="538"/>
        <v>0.999999719629814-0.000529499864817101i</v>
      </c>
      <c r="H1879" t="str">
        <f t="shared" si="539"/>
        <v>1118.89093381939+222.984914019267i</v>
      </c>
      <c r="I1879" t="str">
        <f t="shared" si="540"/>
        <v>96.8446469037139-446.013706338687i</v>
      </c>
      <c r="K1879" t="str">
        <f t="shared" si="541"/>
        <v>0.0103152173591545-0.00284998019556628i</v>
      </c>
      <c r="L1879" t="str">
        <f t="shared" si="542"/>
        <v>0.00015-0.267882848112493i</v>
      </c>
      <c r="M1879" t="str">
        <f t="shared" si="543"/>
        <v>0.0004-0.0472734437845575i</v>
      </c>
      <c r="N1879">
        <f t="shared" si="544"/>
        <v>87.796319453343145</v>
      </c>
      <c r="O1879">
        <f t="shared" si="545"/>
        <v>28.613217020636753</v>
      </c>
      <c r="P1879" s="3">
        <f t="shared" si="546"/>
        <v>28.613217020636753</v>
      </c>
      <c r="Q1879" s="3">
        <f t="shared" si="547"/>
        <v>-92.203680546656855</v>
      </c>
      <c r="R1879">
        <f t="shared" si="548"/>
        <v>87.796319453343145</v>
      </c>
      <c r="S1879">
        <f t="shared" si="549"/>
        <v>1.0534068059955124</v>
      </c>
      <c r="T1879">
        <f t="shared" si="532"/>
        <v>28.613217020636753</v>
      </c>
    </row>
    <row r="1880" spans="1:20" x14ac:dyDescent="0.25">
      <c r="A1880">
        <f t="shared" si="533"/>
        <v>6643.9014165444532</v>
      </c>
      <c r="B1880">
        <f t="shared" si="550"/>
        <v>1057.4097518582953</v>
      </c>
      <c r="C1880" t="str">
        <f t="shared" si="534"/>
        <v>-1.03576402878839-26.831826224737i</v>
      </c>
      <c r="D1880" t="str">
        <f t="shared" si="535"/>
        <v>3.47811765339397-15.0564522579529i</v>
      </c>
      <c r="E1880" t="str">
        <f t="shared" si="536"/>
        <v>162.415583596702+0.800634674565055i</v>
      </c>
      <c r="F1880" t="str">
        <f t="shared" si="537"/>
        <v>2.42492423987139-141.249386884438i</v>
      </c>
      <c r="G1880" t="str">
        <f t="shared" si="538"/>
        <v>0.999999717494953-0.000531511963168702i</v>
      </c>
      <c r="H1880" t="str">
        <f t="shared" si="539"/>
        <v>1119.20453083466+223.8422519272i</v>
      </c>
      <c r="I1880" t="str">
        <f t="shared" si="540"/>
        <v>96.8507811010771-444.438620731528i</v>
      </c>
      <c r="K1880" t="str">
        <f t="shared" si="541"/>
        <v>0.0103095152712028-0.00285918362065178i</v>
      </c>
      <c r="L1880" t="str">
        <f t="shared" si="542"/>
        <v>0.00015-0.26686874687437i</v>
      </c>
      <c r="M1880" t="str">
        <f t="shared" si="543"/>
        <v>0.0004-0.0470944847425358i</v>
      </c>
      <c r="N1880">
        <f t="shared" si="544"/>
        <v>87.789361922527263</v>
      </c>
      <c r="O1880">
        <f t="shared" si="545"/>
        <v>28.579471342758637</v>
      </c>
      <c r="P1880" s="3">
        <f t="shared" si="546"/>
        <v>28.579471342758637</v>
      </c>
      <c r="Q1880" s="3">
        <f t="shared" si="547"/>
        <v>-92.210638077472737</v>
      </c>
      <c r="R1880">
        <f t="shared" si="548"/>
        <v>87.789361922527263</v>
      </c>
      <c r="S1880">
        <f t="shared" si="549"/>
        <v>1.0574097518582952</v>
      </c>
      <c r="T1880">
        <f t="shared" si="532"/>
        <v>28.579471342758637</v>
      </c>
    </row>
    <row r="1881" spans="1:20" x14ac:dyDescent="0.25">
      <c r="A1881">
        <f t="shared" si="533"/>
        <v>6669.1482419273216</v>
      </c>
      <c r="B1881">
        <f t="shared" si="550"/>
        <v>1061.4279089153567</v>
      </c>
      <c r="C1881" t="str">
        <f t="shared" si="534"/>
        <v>-1.03499816257658-26.7276417347631i</v>
      </c>
      <c r="D1881" t="str">
        <f t="shared" si="535"/>
        <v>3.47811759745379-14.9994926761949i</v>
      </c>
      <c r="E1881" t="str">
        <f t="shared" si="536"/>
        <v>162.415231866204+0.803877074351182i</v>
      </c>
      <c r="F1881" t="str">
        <f t="shared" si="537"/>
        <v>2.4249242346551-140.714680911047i</v>
      </c>
      <c r="G1881" t="str">
        <f t="shared" si="538"/>
        <v>0.999999715343836-0.000533531707481054i</v>
      </c>
      <c r="H1881" t="str">
        <f t="shared" si="539"/>
        <v>1119.5206275843+224.702956241152i</v>
      </c>
      <c r="I1881" t="str">
        <f t="shared" si="540"/>
        <v>96.856960447633-442.869971946958i</v>
      </c>
      <c r="K1881" t="str">
        <f t="shared" si="541"/>
        <v>0.0103037763200238-0.00286840528299756i</v>
      </c>
      <c r="L1881" t="str">
        <f t="shared" si="542"/>
        <v>0.00015-0.265858484632766i</v>
      </c>
      <c r="M1881" t="str">
        <f t="shared" si="543"/>
        <v>0.0004-0.0469162031704881i</v>
      </c>
      <c r="N1881">
        <f t="shared" si="544"/>
        <v>87.782392762518612</v>
      </c>
      <c r="O1881">
        <f t="shared" si="545"/>
        <v>28.545720363980145</v>
      </c>
      <c r="P1881" s="3">
        <f t="shared" si="546"/>
        <v>28.545720363980145</v>
      </c>
      <c r="Q1881" s="3">
        <f t="shared" si="547"/>
        <v>-92.217607237481388</v>
      </c>
      <c r="R1881">
        <f t="shared" si="548"/>
        <v>87.782392762518612</v>
      </c>
      <c r="S1881">
        <f t="shared" si="549"/>
        <v>1.0614279089153567</v>
      </c>
      <c r="T1881">
        <f t="shared" si="532"/>
        <v>28.545720363980145</v>
      </c>
    </row>
    <row r="1882" spans="1:20" x14ac:dyDescent="0.25">
      <c r="A1882">
        <f t="shared" si="533"/>
        <v>6694.4910052466457</v>
      </c>
      <c r="B1882">
        <f t="shared" si="550"/>
        <v>1065.4613349692352</v>
      </c>
      <c r="C1882" t="str">
        <f t="shared" si="534"/>
        <v>-1.03422736560336-26.6238448390708i</v>
      </c>
      <c r="D1882" t="str">
        <f t="shared" si="535"/>
        <v>3.47811754108767-14.9427488671735i</v>
      </c>
      <c r="E1882" t="str">
        <f t="shared" si="536"/>
        <v>162.414878290801+0.80713384214358i</v>
      </c>
      <c r="F1882" t="str">
        <f t="shared" si="537"/>
        <v>2.42492422939908-140.181999165582i</v>
      </c>
      <c r="G1882" t="str">
        <f t="shared" si="538"/>
        <v>0.99999971317634-0.000535559126808659i</v>
      </c>
      <c r="H1882" t="str">
        <f t="shared" si="539"/>
        <v>1119.8392448552+225.567040876874i</v>
      </c>
      <c r="I1882" t="str">
        <f t="shared" si="540"/>
        <v>96.8631852611252-441.307737934204i</v>
      </c>
      <c r="K1882" t="str">
        <f t="shared" si="541"/>
        <v>0.0102980003137037-0.00287764509304064i</v>
      </c>
      <c r="L1882" t="str">
        <f t="shared" si="542"/>
        <v>0.00015-0.264852046854718i</v>
      </c>
      <c r="M1882" t="str">
        <f t="shared" si="543"/>
        <v>0.0004-0.0467385965037737i</v>
      </c>
      <c r="N1882">
        <f t="shared" si="544"/>
        <v>87.775412073920194</v>
      </c>
      <c r="O1882">
        <f t="shared" si="545"/>
        <v>28.511964055033769</v>
      </c>
      <c r="P1882" s="3">
        <f t="shared" si="546"/>
        <v>28.511964055033769</v>
      </c>
      <c r="Q1882" s="3">
        <f t="shared" si="547"/>
        <v>-92.224587926079806</v>
      </c>
      <c r="R1882">
        <f t="shared" si="548"/>
        <v>87.775412073920194</v>
      </c>
      <c r="S1882">
        <f t="shared" si="549"/>
        <v>1.0654613349692352</v>
      </c>
      <c r="T1882">
        <f t="shared" si="532"/>
        <v>28.511964055033769</v>
      </c>
    </row>
    <row r="1883" spans="1:20" x14ac:dyDescent="0.25">
      <c r="A1883">
        <f t="shared" si="533"/>
        <v>6719.930071066583</v>
      </c>
      <c r="B1883">
        <f t="shared" si="550"/>
        <v>1069.5100880421182</v>
      </c>
      <c r="C1883" t="str">
        <f t="shared" si="534"/>
        <v>-1.03345161248921-26.520434074555i</v>
      </c>
      <c r="D1883" t="str">
        <f t="shared" si="535"/>
        <v>3.47811748429234-14.88622001461i</v>
      </c>
      <c r="E1883" t="str">
        <f t="shared" si="536"/>
        <v>162.414522867696+0.810405051770437i</v>
      </c>
      <c r="F1883" t="str">
        <f t="shared" si="537"/>
        <v>2.42492422410305-139.651333985238i</v>
      </c>
      <c r="G1883" t="str">
        <f t="shared" si="538"/>
        <v>0.999999710992338-0.000537594250316425i</v>
      </c>
      <c r="H1883" t="str">
        <f t="shared" si="539"/>
        <v>1120.16040362035+226.434519813402i</v>
      </c>
      <c r="I1883" t="str">
        <f t="shared" si="540"/>
        <v>96.8694558612643-439.751896741026i</v>
      </c>
      <c r="K1883" t="str">
        <f t="shared" si="541"/>
        <v>0.0102921870599884-0.00288690295960414i</v>
      </c>
      <c r="L1883" t="str">
        <f t="shared" si="542"/>
        <v>0.00015-0.263849419062281i</v>
      </c>
      <c r="M1883" t="str">
        <f t="shared" si="543"/>
        <v>0.0004-0.0465616621874614i</v>
      </c>
      <c r="N1883">
        <f t="shared" si="544"/>
        <v>87.768419958954851</v>
      </c>
      <c r="O1883">
        <f t="shared" si="545"/>
        <v>28.478202386573447</v>
      </c>
      <c r="P1883" s="3">
        <f t="shared" si="546"/>
        <v>28.478202386573447</v>
      </c>
      <c r="Q1883" s="3">
        <f t="shared" si="547"/>
        <v>-92.231580041045149</v>
      </c>
      <c r="R1883">
        <f t="shared" si="548"/>
        <v>87.768419958954851</v>
      </c>
      <c r="S1883">
        <f t="shared" si="549"/>
        <v>1.0695100880421182</v>
      </c>
      <c r="T1883">
        <f t="shared" si="532"/>
        <v>28.478202386573447</v>
      </c>
    </row>
    <row r="1884" spans="1:20" x14ac:dyDescent="0.25">
      <c r="A1884">
        <f t="shared" si="533"/>
        <v>6745.4658053366365</v>
      </c>
      <c r="B1884">
        <f t="shared" si="550"/>
        <v>1073.5742263766783</v>
      </c>
      <c r="C1884" t="str">
        <f t="shared" si="534"/>
        <v>-1.03267087781436-26.4174079839159i</v>
      </c>
      <c r="D1884" t="str">
        <f t="shared" si="535"/>
        <v>3.47811742706456-14.8299053053177i</v>
      </c>
      <c r="E1884" t="str">
        <f t="shared" si="536"/>
        <v>162.414165594214+0.813690777490064i</v>
      </c>
      <c r="F1884" t="str">
        <f t="shared" si="537"/>
        <v>2.42492421876668-139.122677736217i</v>
      </c>
      <c r="G1884" t="str">
        <f t="shared" si="538"/>
        <v>0.999999708791708-0.000539637107280085i</v>
      </c>
      <c r="H1884" t="str">
        <f t="shared" si="539"/>
        <v>1120.48412504066+227.305407093377i</v>
      </c>
      <c r="I1884" t="str">
        <f t="shared" si="540"/>
        <v>96.8757725697367-438.202426513453i</v>
      </c>
      <c r="K1884" t="str">
        <f t="shared" si="541"/>
        <v>0.0102863363662932-0.00289617878988518i</v>
      </c>
      <c r="L1884" t="str">
        <f t="shared" si="542"/>
        <v>0.00015-0.262850586832318i</v>
      </c>
      <c r="M1884" t="str">
        <f t="shared" si="543"/>
        <v>0.0004-0.0463853976762914i</v>
      </c>
      <c r="N1884">
        <f t="shared" si="544"/>
        <v>87.761416521478068</v>
      </c>
      <c r="O1884">
        <f t="shared" si="545"/>
        <v>28.444435329175462</v>
      </c>
      <c r="P1884" s="3">
        <f t="shared" si="546"/>
        <v>28.444435329175462</v>
      </c>
      <c r="Q1884" s="3">
        <f t="shared" si="547"/>
        <v>-92.238583478521932</v>
      </c>
      <c r="R1884">
        <f t="shared" si="548"/>
        <v>87.761416521478068</v>
      </c>
      <c r="S1884">
        <f t="shared" si="549"/>
        <v>1.0735742263766783</v>
      </c>
      <c r="T1884">
        <f t="shared" si="532"/>
        <v>28.444435329175462</v>
      </c>
    </row>
    <row r="1885" spans="1:20" x14ac:dyDescent="0.25">
      <c r="A1885">
        <f t="shared" si="533"/>
        <v>6771.0985753969153</v>
      </c>
      <c r="B1885">
        <f t="shared" si="550"/>
        <v>1077.6538084369097</v>
      </c>
      <c r="C1885" t="str">
        <f t="shared" si="534"/>
        <v>-1.03188513611993-26.3147651156411i</v>
      </c>
      <c r="D1885" t="str">
        <f t="shared" si="535"/>
        <v>3.47811736940103-14.7738039291907i</v>
      </c>
      <c r="E1885" t="str">
        <f t="shared" si="536"/>
        <v>162.413806467803+0.816991093994307i</v>
      </c>
      <c r="F1885" t="str">
        <f t="shared" si="537"/>
        <v>2.42492421338968-138.596022813622i</v>
      </c>
      <c r="G1885" t="str">
        <f t="shared" si="538"/>
        <v>0.99999970657432-0.000541687727086617i</v>
      </c>
      <c r="H1885" t="str">
        <f t="shared" si="539"/>
        <v>1120.81043046686+228.179716823345i</v>
      </c>
      <c r="I1885" t="str">
        <f t="shared" si="540"/>
        <v>96.8821357102106-436.659305495563i</v>
      </c>
      <c r="K1885" t="str">
        <f t="shared" si="541"/>
        <v>0.0102804480397131-0.00290547248944257i</v>
      </c>
      <c r="L1885" t="str">
        <f t="shared" si="542"/>
        <v>0.00015-0.261855535796292i</v>
      </c>
      <c r="M1885" t="str">
        <f t="shared" si="543"/>
        <v>0.0004-0.0462098004346399i</v>
      </c>
      <c r="N1885">
        <f t="shared" si="544"/>
        <v>87.754401866992183</v>
      </c>
      <c r="O1885">
        <f t="shared" si="545"/>
        <v>28.410662853340067</v>
      </c>
      <c r="P1885" s="3">
        <f t="shared" si="546"/>
        <v>28.410662853340067</v>
      </c>
      <c r="Q1885" s="3">
        <f t="shared" si="547"/>
        <v>-92.245598133007817</v>
      </c>
      <c r="R1885">
        <f t="shared" si="548"/>
        <v>87.754401866992183</v>
      </c>
      <c r="S1885">
        <f t="shared" si="549"/>
        <v>1.0776538084369096</v>
      </c>
      <c r="T1885">
        <f t="shared" si="532"/>
        <v>28.410662853340067</v>
      </c>
    </row>
    <row r="1886" spans="1:20" x14ac:dyDescent="0.25">
      <c r="A1886">
        <f t="shared" si="533"/>
        <v>6796.8287499834241</v>
      </c>
      <c r="B1886">
        <f t="shared" si="550"/>
        <v>1081.74889290897</v>
      </c>
      <c r="C1886" t="str">
        <f t="shared" si="534"/>
        <v>-1.03109436190956-26.2125040239847i</v>
      </c>
      <c r="D1886" t="str">
        <f t="shared" si="535"/>
        <v>3.47811731129843-14.7179150791919i</v>
      </c>
      <c r="E1886" t="str">
        <f t="shared" si="536"/>
        <v>162.413445486035+0.820306076410491i</v>
      </c>
      <c r="F1886" t="str">
        <f t="shared" si="537"/>
        <v>2.42492420797173-138.071361641345i</v>
      </c>
      <c r="G1886" t="str">
        <f t="shared" si="538"/>
        <v>0.999999704340049-0.000543746139234669i</v>
      </c>
      <c r="H1886" t="str">
        <f t="shared" si="539"/>
        <v>1121.13934144143+229.057463174075i</v>
      </c>
      <c r="I1886" t="str">
        <f t="shared" si="540"/>
        <v>96.8885456083441-435.122512029251i</v>
      </c>
      <c r="K1886" t="str">
        <f t="shared" si="541"/>
        <v>0.0102745218870328-0.00291478396218474i</v>
      </c>
      <c r="L1886" t="str">
        <f t="shared" si="542"/>
        <v>0.00015-0.26086425164006i</v>
      </c>
      <c r="M1886" t="str">
        <f t="shared" si="543"/>
        <v>0.0004-0.0460348679364812i</v>
      </c>
      <c r="N1886">
        <f t="shared" si="544"/>
        <v>87.747376102659544</v>
      </c>
      <c r="O1886">
        <f t="shared" si="545"/>
        <v>28.376884929492196</v>
      </c>
      <c r="P1886" s="3">
        <f t="shared" si="546"/>
        <v>28.376884929492196</v>
      </c>
      <c r="Q1886" s="3">
        <f t="shared" si="547"/>
        <v>-92.252623897340456</v>
      </c>
      <c r="R1886">
        <f t="shared" si="548"/>
        <v>87.747376102659544</v>
      </c>
      <c r="S1886">
        <f t="shared" si="549"/>
        <v>1.08174889290897</v>
      </c>
      <c r="T1886">
        <f t="shared" si="532"/>
        <v>28.376884929492196</v>
      </c>
    </row>
    <row r="1887" spans="1:20" x14ac:dyDescent="0.25">
      <c r="A1887">
        <f t="shared" si="533"/>
        <v>6822.656699233361</v>
      </c>
      <c r="B1887">
        <f t="shared" si="550"/>
        <v>1085.8595387020241</v>
      </c>
      <c r="C1887" t="str">
        <f t="shared" si="534"/>
        <v>-1.03029852965075-26.1106232689483i</v>
      </c>
      <c r="D1887" t="str">
        <f t="shared" si="535"/>
        <v>3.4781172527534-14.6622379513414i</v>
      </c>
      <c r="E1887" t="str">
        <f t="shared" si="536"/>
        <v>162.41308264661+0.823635800303686i</v>
      </c>
      <c r="F1887" t="str">
        <f t="shared" si="537"/>
        <v>2.42492420251254-137.54868667196i</v>
      </c>
      <c r="G1887" t="str">
        <f t="shared" si="538"/>
        <v>0.999999702088764-0.000545812373334982i</v>
      </c>
      <c r="H1887" t="str">
        <f t="shared" si="539"/>
        <v>1121.47087970049+229.938660380871i</v>
      </c>
      <c r="I1887" t="str">
        <f t="shared" si="540"/>
        <v>96.8950025917933-433.59202455399i</v>
      </c>
      <c r="K1887" t="str">
        <f t="shared" si="541"/>
        <v>0.0102685577147371-0.00292411311035748i</v>
      </c>
      <c r="L1887" t="str">
        <f t="shared" si="542"/>
        <v>0.00015-0.259876720103666i</v>
      </c>
      <c r="M1887" t="str">
        <f t="shared" si="543"/>
        <v>0.0004-0.0458605976653529i</v>
      </c>
      <c r="N1887">
        <f t="shared" si="544"/>
        <v>87.740339337316101</v>
      </c>
      <c r="O1887">
        <f t="shared" si="545"/>
        <v>28.343101527982725</v>
      </c>
      <c r="P1887" s="3">
        <f t="shared" si="546"/>
        <v>28.343101527982725</v>
      </c>
      <c r="Q1887" s="3">
        <f t="shared" si="547"/>
        <v>-92.259660662683899</v>
      </c>
      <c r="R1887">
        <f t="shared" si="548"/>
        <v>87.740339337316101</v>
      </c>
      <c r="S1887">
        <f t="shared" si="549"/>
        <v>1.085859538702024</v>
      </c>
      <c r="T1887">
        <f t="shared" si="532"/>
        <v>28.343101527982725</v>
      </c>
    </row>
    <row r="1888" spans="1:20" x14ac:dyDescent="0.25">
      <c r="A1888">
        <f t="shared" si="533"/>
        <v>6848.5827946904474</v>
      </c>
      <c r="B1888">
        <f t="shared" si="550"/>
        <v>1089.9858049490917</v>
      </c>
      <c r="C1888" t="str">
        <f t="shared" si="534"/>
        <v>-1.02949761377587-26.0091214162623i</v>
      </c>
      <c r="D1888" t="str">
        <f t="shared" si="535"/>
        <v>3.47811719376259-14.6067717447049i</v>
      </c>
      <c r="E1888" t="str">
        <f t="shared" si="536"/>
        <v>162.412717947358+0.826980341678732i</v>
      </c>
      <c r="F1888" t="str">
        <f t="shared" si="537"/>
        <v>2.42492419701179-137.02799038661i</v>
      </c>
      <c r="G1888" t="str">
        <f t="shared" si="538"/>
        <v>0.999999699820338-0.000547886459110814i</v>
      </c>
      <c r="H1888" t="str">
        <f t="shared" si="539"/>
        <v>1121.80506717578+230.823322743858i</v>
      </c>
      <c r="I1888" t="str">
        <f t="shared" si="540"/>
        <v>96.9015069902065-432.067821606598i</v>
      </c>
      <c r="K1888" t="str">
        <f t="shared" si="541"/>
        <v>0.0102625553290219-0.00293345983453172i</v>
      </c>
      <c r="L1888" t="str">
        <f t="shared" si="542"/>
        <v>0.00015-0.258892926981138i</v>
      </c>
      <c r="M1888" t="str">
        <f t="shared" si="543"/>
        <v>0.0004-0.0456869871143184i</v>
      </c>
      <c r="N1888">
        <f t="shared" si="544"/>
        <v>87.733291681486364</v>
      </c>
      <c r="O1888">
        <f t="shared" si="545"/>
        <v>28.309312619089884</v>
      </c>
      <c r="P1888" s="3">
        <f t="shared" si="546"/>
        <v>28.309312619089884</v>
      </c>
      <c r="Q1888" s="3">
        <f t="shared" si="547"/>
        <v>-92.266708318513636</v>
      </c>
      <c r="R1888">
        <f t="shared" si="548"/>
        <v>87.733291681486364</v>
      </c>
      <c r="S1888">
        <f t="shared" si="549"/>
        <v>1.0899858049490918</v>
      </c>
      <c r="T1888">
        <f t="shared" si="532"/>
        <v>28.309312619089884</v>
      </c>
    </row>
    <row r="1889" spans="1:20" x14ac:dyDescent="0.25">
      <c r="A1889">
        <f t="shared" si="533"/>
        <v>6874.6074093102707</v>
      </c>
      <c r="B1889">
        <f t="shared" si="550"/>
        <v>1094.1277510078983</v>
      </c>
      <c r="C1889" t="str">
        <f t="shared" si="534"/>
        <v>-1.02869158868437-25.9079970373652i</v>
      </c>
      <c r="D1889" t="str">
        <f t="shared" si="535"/>
        <v>3.4781171343226-14.5515156613824i</v>
      </c>
      <c r="E1889" t="str">
        <f t="shared" si="536"/>
        <v>162.412351386241+0.830339776983228i</v>
      </c>
      <c r="F1889" t="str">
        <f t="shared" si="537"/>
        <v>2.42492419146913-136.509265294906i</v>
      </c>
      <c r="G1889" t="str">
        <f t="shared" si="538"/>
        <v>0.999999697534639-0.000549968426398373i</v>
      </c>
      <c r="H1889" t="str">
        <f t="shared" si="539"/>
        <v>1122.14192599665+231.711464628335i</v>
      </c>
      <c r="I1889" t="str">
        <f t="shared" si="540"/>
        <v>96.9080591352508-430.549881821044i</v>
      </c>
      <c r="K1889" t="str">
        <f t="shared" si="541"/>
        <v>0.0102565145358041-0.00294282403359141i</v>
      </c>
      <c r="L1889" t="str">
        <f t="shared" si="542"/>
        <v>0.00015-0.257912858120281i</v>
      </c>
      <c r="M1889" t="str">
        <f t="shared" si="543"/>
        <v>0.0004-0.045514033785932i</v>
      </c>
      <c r="N1889">
        <f t="shared" si="544"/>
        <v>87.726233247395257</v>
      </c>
      <c r="O1889">
        <f t="shared" si="545"/>
        <v>28.275518173019989</v>
      </c>
      <c r="P1889" s="3">
        <f t="shared" si="546"/>
        <v>28.275518173019989</v>
      </c>
      <c r="Q1889" s="3">
        <f t="shared" si="547"/>
        <v>-92.273766752604743</v>
      </c>
      <c r="R1889">
        <f t="shared" si="548"/>
        <v>87.726233247395257</v>
      </c>
      <c r="S1889">
        <f t="shared" si="549"/>
        <v>1.0941277510078982</v>
      </c>
      <c r="T1889">
        <f t="shared" si="532"/>
        <v>28.275518173019989</v>
      </c>
    </row>
    <row r="1890" spans="1:20" x14ac:dyDescent="0.25">
      <c r="A1890">
        <f t="shared" si="533"/>
        <v>6900.7309174656502</v>
      </c>
      <c r="B1890">
        <f t="shared" si="550"/>
        <v>1098.2854364617283</v>
      </c>
      <c r="C1890" t="str">
        <f t="shared" si="534"/>
        <v>-1.02788042874403-25.807248709387i</v>
      </c>
      <c r="D1890" t="str">
        <f t="shared" si="535"/>
        <v>3.47811707443-14.4964689064967i</v>
      </c>
      <c r="E1890" t="str">
        <f t="shared" si="536"/>
        <v>162.41198296136+0.833714183108646i</v>
      </c>
      <c r="F1890" t="str">
        <f t="shared" si="537"/>
        <v>2.42492418588427-135.992503934813i</v>
      </c>
      <c r="G1890" t="str">
        <f t="shared" si="538"/>
        <v>0.999999695231535-0.000552058305147238i</v>
      </c>
      <c r="H1890" t="str">
        <f t="shared" si="539"/>
        <v>1122.481478492+232.603100465058i</v>
      </c>
      <c r="I1890" t="str">
        <f t="shared" si="540"/>
        <v>96.9146593606029-429.03818392818i</v>
      </c>
      <c r="K1890" t="str">
        <f t="shared" si="541"/>
        <v>0.0102504351407334-0.0029522056047214i</v>
      </c>
      <c r="L1890" t="str">
        <f t="shared" si="542"/>
        <v>0.00015-0.256936499422475i</v>
      </c>
      <c r="M1890" t="str">
        <f t="shared" si="543"/>
        <v>0.0004-0.0453417351922016i</v>
      </c>
      <c r="N1890">
        <f t="shared" si="544"/>
        <v>87.719164148982642</v>
      </c>
      <c r="O1890">
        <f t="shared" si="545"/>
        <v>28.241718159909542</v>
      </c>
      <c r="P1890" s="3">
        <f t="shared" si="546"/>
        <v>28.241718159909542</v>
      </c>
      <c r="Q1890" s="3">
        <f t="shared" si="547"/>
        <v>-92.280835851017358</v>
      </c>
      <c r="R1890">
        <f t="shared" si="548"/>
        <v>87.719164148982642</v>
      </c>
      <c r="S1890">
        <f t="shared" si="549"/>
        <v>1.0982854364617283</v>
      </c>
      <c r="T1890">
        <f t="shared" si="532"/>
        <v>28.241718159909542</v>
      </c>
    </row>
    <row r="1891" spans="1:20" x14ac:dyDescent="0.25">
      <c r="A1891">
        <f t="shared" si="533"/>
        <v>6926.9536949520198</v>
      </c>
      <c r="B1891">
        <f t="shared" si="550"/>
        <v>1102.4589211202829</v>
      </c>
      <c r="C1891" t="str">
        <f t="shared" si="534"/>
        <v>-1.02706410829198-25.7068750151268i</v>
      </c>
      <c r="D1891" t="str">
        <f t="shared" si="535"/>
        <v>3.47811701408137-14.4416306881816i</v>
      </c>
      <c r="E1891" t="str">
        <f t="shared" si="536"/>
        <v>162.411612670948+0.837103637393832i</v>
      </c>
      <c r="F1891" t="str">
        <f t="shared" si="537"/>
        <v>2.42492418025691-135.477698872544i</v>
      </c>
      <c r="G1891" t="str">
        <f t="shared" si="538"/>
        <v>0.999999692910894-0.000554156125420801i</v>
      </c>
      <c r="H1891" t="str">
        <f t="shared" si="539"/>
        <v>1122.82374719238+233.498244750559i</v>
      </c>
      <c r="I1891" t="str">
        <f t="shared" si="540"/>
        <v>96.9213080019584-427.532706755555i</v>
      </c>
      <c r="K1891" t="str">
        <f t="shared" si="541"/>
        <v>0.010244316949203-0.00296160444339519i</v>
      </c>
      <c r="L1891" t="str">
        <f t="shared" si="542"/>
        <v>0.00015-0.255963836842474i</v>
      </c>
      <c r="M1891" t="str">
        <f t="shared" si="543"/>
        <v>0.0004-0.0451700888545541i</v>
      </c>
      <c r="N1891">
        <f t="shared" si="544"/>
        <v>87.712084501917857</v>
      </c>
      <c r="O1891">
        <f t="shared" si="545"/>
        <v>28.207912549825373</v>
      </c>
      <c r="P1891" s="3">
        <f t="shared" si="546"/>
        <v>28.207912549825373</v>
      </c>
      <c r="Q1891" s="3">
        <f t="shared" si="547"/>
        <v>-92.287915498082143</v>
      </c>
      <c r="R1891">
        <f t="shared" si="548"/>
        <v>87.712084501917857</v>
      </c>
      <c r="S1891">
        <f t="shared" si="549"/>
        <v>1.1024589211202829</v>
      </c>
      <c r="T1891">
        <f t="shared" si="532"/>
        <v>28.207912549825373</v>
      </c>
    </row>
    <row r="1892" spans="1:20" x14ac:dyDescent="0.25">
      <c r="A1892">
        <f t="shared" si="533"/>
        <v>6953.2761189928378</v>
      </c>
      <c r="B1892">
        <f t="shared" si="550"/>
        <v>1106.6482650205401</v>
      </c>
      <c r="C1892" t="str">
        <f t="shared" si="534"/>
        <v>-1.02624260163695-25.606874543037i</v>
      </c>
      <c r="D1892" t="str">
        <f t="shared" si="535"/>
        <v>3.4781169532732-14.387000217571i</v>
      </c>
      <c r="E1892" t="str">
        <f t="shared" si="536"/>
        <v>162.411240513385+0.84050821762639i</v>
      </c>
      <c r="F1892" t="str">
        <f t="shared" si="537"/>
        <v>2.42492417458667-134.964842702457i</v>
      </c>
      <c r="G1892" t="str">
        <f t="shared" si="538"/>
        <v>0.999999690572583-0.000556261917396686i</v>
      </c>
      <c r="H1892" t="str">
        <f t="shared" si="539"/>
        <v>1123.16875483197+234.396912047458i</v>
      </c>
      <c r="I1892" t="str">
        <f t="shared" si="540"/>
        <v>96.9280053970389-426.033429227186i</v>
      </c>
      <c r="K1892" t="str">
        <f t="shared" si="541"/>
        <v>0.010238159766361-0.00297102044336285i</v>
      </c>
      <c r="L1892" t="str">
        <f t="shared" si="542"/>
        <v>0.00015-0.254994856388199i</v>
      </c>
      <c r="M1892" t="str">
        <f t="shared" si="543"/>
        <v>0.0004-0.0449990923037998i</v>
      </c>
      <c r="N1892">
        <f t="shared" si="544"/>
        <v>87.704994423612419</v>
      </c>
      <c r="O1892">
        <f t="shared" si="545"/>
        <v>28.174101312767018</v>
      </c>
      <c r="P1892" s="3">
        <f t="shared" si="546"/>
        <v>28.174101312767018</v>
      </c>
      <c r="Q1892" s="3">
        <f t="shared" si="547"/>
        <v>-92.295005576387581</v>
      </c>
      <c r="R1892">
        <f t="shared" si="548"/>
        <v>87.704994423612419</v>
      </c>
      <c r="S1892">
        <f t="shared" si="549"/>
        <v>1.10664826502054</v>
      </c>
      <c r="T1892">
        <f t="shared" si="532"/>
        <v>28.174101312767018</v>
      </c>
    </row>
    <row r="1893" spans="1:20" x14ac:dyDescent="0.25">
      <c r="A1893">
        <f t="shared" si="533"/>
        <v>6979.6985682450113</v>
      </c>
      <c r="B1893">
        <f t="shared" si="550"/>
        <v>1110.8535284276181</v>
      </c>
      <c r="C1893" t="str">
        <f t="shared" si="534"/>
        <v>-1.02541588306035-25.5072458872022i</v>
      </c>
      <c r="D1893" t="str">
        <f t="shared" si="535"/>
        <v>3.47811689200202-14.3325767087872i</v>
      </c>
      <c r="E1893" t="str">
        <f t="shared" si="536"/>
        <v>162.410866487189+0.843928002045663i</v>
      </c>
      <c r="F1893" t="str">
        <f t="shared" si="537"/>
        <v>2.42492416887326-134.453928046944i</v>
      </c>
      <c r="G1893" t="str">
        <f t="shared" si="538"/>
        <v>0.999999688216468-0.000558375711367195i</v>
      </c>
      <c r="H1893" t="str">
        <f t="shared" si="539"/>
        <v>1123.51652435069+235.299116984787i</v>
      </c>
      <c r="I1893" t="str">
        <f t="shared" si="540"/>
        <v>96.9347518855995-424.540330363342i</v>
      </c>
      <c r="K1893" t="str">
        <f t="shared" si="541"/>
        <v>0.010231963397122-0.00298045349663897i</v>
      </c>
      <c r="L1893" t="str">
        <f t="shared" si="542"/>
        <v>0.00015-0.25402954412054i</v>
      </c>
      <c r="M1893" t="str">
        <f t="shared" si="543"/>
        <v>0.0004-0.0448287430800953i</v>
      </c>
      <c r="N1893">
        <f t="shared" si="544"/>
        <v>87.69789403323459</v>
      </c>
      <c r="O1893">
        <f t="shared" si="545"/>
        <v>28.140284418667328</v>
      </c>
      <c r="P1893" s="3">
        <f t="shared" si="546"/>
        <v>28.140284418667328</v>
      </c>
      <c r="Q1893" s="3">
        <f t="shared" si="547"/>
        <v>-92.30210596676541</v>
      </c>
      <c r="R1893">
        <f t="shared" si="548"/>
        <v>87.69789403323459</v>
      </c>
      <c r="S1893">
        <f t="shared" si="549"/>
        <v>1.1108535284276182</v>
      </c>
      <c r="T1893">
        <f t="shared" si="532"/>
        <v>28.140284418667328</v>
      </c>
    </row>
    <row r="1894" spans="1:20" x14ac:dyDescent="0.25">
      <c r="A1894">
        <f t="shared" si="533"/>
        <v>7006.2214228043422</v>
      </c>
      <c r="B1894">
        <f t="shared" si="550"/>
        <v>1115.0747718356431</v>
      </c>
      <c r="C1894" t="str">
        <f t="shared" si="534"/>
        <v>-1.02458392681808-25.4079876473213i</v>
      </c>
      <c r="D1894" t="str">
        <f t="shared" si="535"/>
        <v>3.47811683026431-14.2783593789297i</v>
      </c>
      <c r="E1894" t="str">
        <f t="shared" si="536"/>
        <v>162.410490591029+0.847363069344428i</v>
      </c>
      <c r="F1894" t="str">
        <f t="shared" si="537"/>
        <v>2.42492416311636-133.944947556324i</v>
      </c>
      <c r="G1894" t="str">
        <f t="shared" si="538"/>
        <v>0.999999685842412-0.000560497537739737i</v>
      </c>
      <c r="H1894" t="str">
        <f t="shared" si="539"/>
        <v>1123.86707889627+236.204874258294i</v>
      </c>
      <c r="I1894" t="str">
        <f t="shared" si="540"/>
        <v>96.9415478094289-423.053389280322i</v>
      </c>
      <c r="K1894" t="str">
        <f t="shared" si="541"/>
        <v>0.0102257276461786-0.00298990349349047i</v>
      </c>
      <c r="L1894" t="str">
        <f t="shared" si="542"/>
        <v>0.00015-0.253067886153159i</v>
      </c>
      <c r="M1894" t="str">
        <f t="shared" si="543"/>
        <v>0.0004-0.0446590387329103i</v>
      </c>
      <c r="N1894">
        <f t="shared" si="544"/>
        <v>87.690783451722879</v>
      </c>
      <c r="O1894">
        <f t="shared" si="545"/>
        <v>28.106461837394136</v>
      </c>
      <c r="P1894" s="3">
        <f t="shared" si="546"/>
        <v>28.106461837394136</v>
      </c>
      <c r="Q1894" s="3">
        <f t="shared" si="547"/>
        <v>-92.309216548277121</v>
      </c>
      <c r="R1894">
        <f t="shared" si="548"/>
        <v>87.690783451722879</v>
      </c>
      <c r="S1894">
        <f t="shared" si="549"/>
        <v>1.1150747718356431</v>
      </c>
      <c r="T1894">
        <f t="shared" si="532"/>
        <v>28.106461837394136</v>
      </c>
    </row>
    <row r="1895" spans="1:20" x14ac:dyDescent="0.25">
      <c r="A1895">
        <f t="shared" si="533"/>
        <v>7032.8450642109983</v>
      </c>
      <c r="B1895">
        <f t="shared" si="550"/>
        <v>1119.3120559686186</v>
      </c>
      <c r="C1895" t="str">
        <f t="shared" si="534"/>
        <v>-1.02374670714235-25.309098428688i</v>
      </c>
      <c r="D1895" t="str">
        <f t="shared" si="535"/>
        <v>3.47811676805649-14.2243474480641i</v>
      </c>
      <c r="E1895" t="str">
        <f t="shared" si="536"/>
        <v>162.410112823718+0.850813498671529i</v>
      </c>
      <c r="F1895" t="str">
        <f t="shared" si="537"/>
        <v>2.42492415731561-133.437893908744i</v>
      </c>
      <c r="G1895" t="str">
        <f t="shared" si="538"/>
        <v>0.999999683450278-0.000562627427037268i</v>
      </c>
      <c r="H1895" t="str">
        <f t="shared" si="539"/>
        <v>1124.2204418264+237.114198630774i</v>
      </c>
      <c r="I1895" t="str">
        <f t="shared" si="540"/>
        <v>96.9483935123658-421.572585190276i</v>
      </c>
      <c r="K1895" t="str">
        <f t="shared" si="541"/>
        <v>0.0102194523180133-0.00299937032242462i</v>
      </c>
      <c r="L1895" t="str">
        <f t="shared" si="542"/>
        <v>0.00015-0.25210986865228i</v>
      </c>
      <c r="M1895" t="str">
        <f t="shared" si="543"/>
        <v>0.0004-0.0444899768209905i</v>
      </c>
      <c r="N1895">
        <f t="shared" si="544"/>
        <v>87.683662801799471</v>
      </c>
      <c r="O1895">
        <f t="shared" si="545"/>
        <v>28.072633538751365</v>
      </c>
      <c r="P1895" s="3">
        <f t="shared" si="546"/>
        <v>28.072633538751365</v>
      </c>
      <c r="Q1895" s="3">
        <f t="shared" si="547"/>
        <v>-92.316337198200529</v>
      </c>
      <c r="R1895">
        <f t="shared" si="548"/>
        <v>87.683662801799471</v>
      </c>
      <c r="S1895">
        <f t="shared" si="549"/>
        <v>1.1193120559686185</v>
      </c>
      <c r="T1895">
        <f t="shared" si="532"/>
        <v>28.072633538751365</v>
      </c>
    </row>
    <row r="1896" spans="1:20" x14ac:dyDescent="0.25">
      <c r="A1896">
        <f t="shared" si="533"/>
        <v>7059.5698754550012</v>
      </c>
      <c r="B1896">
        <f t="shared" si="550"/>
        <v>1123.5654417812993</v>
      </c>
      <c r="C1896" t="str">
        <f t="shared" si="534"/>
        <v>-1.02290419824267-25.2105768421731i</v>
      </c>
      <c r="D1896" t="str">
        <f t="shared" si="535"/>
        <v>3.478116705375-14.1705401392104i</v>
      </c>
      <c r="E1896" t="str">
        <f t="shared" si="536"/>
        <v>162.409733184226+0.854279369633853i</v>
      </c>
      <c r="F1896" t="str">
        <f t="shared" si="537"/>
        <v>2.4249241514707-132.932759810066i</v>
      </c>
      <c r="G1896" t="str">
        <f t="shared" si="538"/>
        <v>0.99999968103993-0.000564765409898728i</v>
      </c>
      <c r="H1896" t="str">
        <f t="shared" si="539"/>
        <v>1124.57663671084+238.027104932358i</v>
      </c>
      <c r="I1896" t="str">
        <f t="shared" si="540"/>
        <v>96.9552893402884-420.097897400959i</v>
      </c>
      <c r="K1896" t="str">
        <f t="shared" si="541"/>
        <v>0.0102131372169109-0.00300885387017692i</v>
      </c>
      <c r="L1896" t="str">
        <f t="shared" si="542"/>
        <v>0.00015-0.251155477836501i</v>
      </c>
      <c r="M1896" t="str">
        <f t="shared" si="543"/>
        <v>0.0004-0.0443215549123237i</v>
      </c>
      <c r="N1896">
        <f t="shared" si="544"/>
        <v>87.676532207985673</v>
      </c>
      <c r="O1896">
        <f t="shared" si="545"/>
        <v>28.038799492480798</v>
      </c>
      <c r="P1896" s="3">
        <f t="shared" si="546"/>
        <v>28.038799492480798</v>
      </c>
      <c r="Q1896" s="3">
        <f t="shared" si="547"/>
        <v>-92.323467792014327</v>
      </c>
      <c r="R1896">
        <f t="shared" si="548"/>
        <v>87.676532207985673</v>
      </c>
      <c r="S1896">
        <f t="shared" si="549"/>
        <v>1.1235654417812992</v>
      </c>
      <c r="T1896">
        <f t="shared" si="532"/>
        <v>28.038799492480798</v>
      </c>
    </row>
    <row r="1897" spans="1:20" x14ac:dyDescent="0.25">
      <c r="A1897">
        <f t="shared" si="533"/>
        <v>7086.3962409817304</v>
      </c>
      <c r="B1897">
        <f t="shared" si="550"/>
        <v>1127.8349904600684</v>
      </c>
      <c r="C1897" t="str">
        <f t="shared" si="534"/>
        <v>-1.02205637430841-25.1124215042055i</v>
      </c>
      <c r="D1897" t="str">
        <f t="shared" si="535"/>
        <v>3.47811664221624-14.1169366783326i</v>
      </c>
      <c r="E1897" t="str">
        <f t="shared" si="536"/>
        <v>162.409351671675+0.857760762298685i</v>
      </c>
      <c r="F1897" t="str">
        <f t="shared" si="537"/>
        <v>2.42492414558128-132.429537993766i</v>
      </c>
      <c r="G1897" t="str">
        <f t="shared" si="538"/>
        <v>0.999999678611228-0.000566911517079483i</v>
      </c>
      <c r="H1897" t="str">
        <f t="shared" si="539"/>
        <v>1124.9356873336+238.943608060858i</v>
      </c>
      <c r="I1897" t="str">
        <f t="shared" si="540"/>
        <v>96.9622356411333-418.629305315546i</v>
      </c>
      <c r="K1897" t="str">
        <f t="shared" si="541"/>
        <v>0.0102067821469704-0.00301835402169918i</v>
      </c>
      <c r="L1897" t="str">
        <f t="shared" si="542"/>
        <v>0.00015-0.25020469997659i</v>
      </c>
      <c r="M1897" t="str">
        <f t="shared" si="543"/>
        <v>0.0004-0.0441537705841042i</v>
      </c>
      <c r="N1897">
        <f t="shared" si="544"/>
        <v>87.669391796613709</v>
      </c>
      <c r="O1897">
        <f t="shared" si="545"/>
        <v>28.004959668263389</v>
      </c>
      <c r="P1897" s="3">
        <f t="shared" si="546"/>
        <v>28.004959668263389</v>
      </c>
      <c r="Q1897" s="3">
        <f t="shared" si="547"/>
        <v>-92.330608203386291</v>
      </c>
      <c r="R1897">
        <f t="shared" si="548"/>
        <v>87.669391796613709</v>
      </c>
      <c r="S1897">
        <f t="shared" si="549"/>
        <v>1.1278349904600684</v>
      </c>
      <c r="T1897">
        <f t="shared" si="532"/>
        <v>28.004959668263389</v>
      </c>
    </row>
    <row r="1898" spans="1:20" x14ac:dyDescent="0.25">
      <c r="A1898">
        <f t="shared" si="533"/>
        <v>7113.3245466974613</v>
      </c>
      <c r="B1898">
        <f t="shared" si="550"/>
        <v>1132.1207634238167</v>
      </c>
      <c r="C1898" t="str">
        <f t="shared" si="534"/>
        <v>-1.02120320950983-25.0146310367526i</v>
      </c>
      <c r="D1898" t="str">
        <f t="shared" si="535"/>
        <v>3.47811657857654-14.0635362943268i</v>
      </c>
      <c r="E1898" t="str">
        <f t="shared" si="536"/>
        <v>162.408968285343+0.86125775719631i</v>
      </c>
      <c r="F1898" t="str">
        <f t="shared" si="537"/>
        <v>2.42492413964701-131.92822122083i</v>
      </c>
      <c r="G1898" t="str">
        <f t="shared" si="538"/>
        <v>0.999999676164034-0.000569065779451771i</v>
      </c>
      <c r="H1898" t="str">
        <f t="shared" si="539"/>
        <v>1125.29761769517+239.863722982069i</v>
      </c>
      <c r="I1898" t="str">
        <f t="shared" si="540"/>
        <v>96.9692327648957-417.166788432443i</v>
      </c>
      <c r="K1898" t="str">
        <f t="shared" si="541"/>
        <v>0.0102003869121176-0.00302787066014746i</v>
      </c>
      <c r="L1898" t="str">
        <f t="shared" si="542"/>
        <v>0.00015-0.249257521395288i</v>
      </c>
      <c r="M1898" t="str">
        <f t="shared" si="543"/>
        <v>0.0004-0.0439866214226979i</v>
      </c>
      <c r="N1898">
        <f t="shared" si="544"/>
        <v>87.662241695842255</v>
      </c>
      <c r="O1898">
        <f t="shared" si="545"/>
        <v>27.971114035720333</v>
      </c>
      <c r="P1898" s="3">
        <f t="shared" si="546"/>
        <v>27.971114035720333</v>
      </c>
      <c r="Q1898" s="3">
        <f t="shared" si="547"/>
        <v>-92.337758304157745</v>
      </c>
      <c r="R1898">
        <f t="shared" si="548"/>
        <v>87.662241695842255</v>
      </c>
      <c r="S1898">
        <f t="shared" si="549"/>
        <v>1.1321207634238166</v>
      </c>
      <c r="T1898">
        <f t="shared" si="532"/>
        <v>27.971114035720333</v>
      </c>
    </row>
    <row r="1899" spans="1:20" x14ac:dyDescent="0.25">
      <c r="A1899">
        <f t="shared" si="533"/>
        <v>7140.3551799749112</v>
      </c>
      <c r="B1899">
        <f t="shared" si="550"/>
        <v>1136.4228223248272</v>
      </c>
      <c r="C1899" t="str">
        <f t="shared" si="534"/>
        <v>-1.02034467799995-24.9172040673039i</v>
      </c>
      <c r="D1899" t="str">
        <f t="shared" si="535"/>
        <v>3.47811651445228-14.0103382190106i</v>
      </c>
      <c r="E1899" t="str">
        <f t="shared" si="536"/>
        <v>162.408583024673+0.864770435321703i</v>
      </c>
      <c r="F1899" t="str">
        <f t="shared" si="537"/>
        <v>2.42492413366757-131.428802279648i</v>
      </c>
      <c r="G1899" t="str">
        <f t="shared" si="538"/>
        <v>0.999999673698205-0.000571228228005136i</v>
      </c>
      <c r="H1899" t="str">
        <f t="shared" si="539"/>
        <v>1125.66245201468+240.787464730076i</v>
      </c>
      <c r="I1899" t="str">
        <f t="shared" si="540"/>
        <v>96.9762810636284-415.710326345056i</v>
      </c>
      <c r="K1899" t="str">
        <f t="shared" si="541"/>
        <v>0.0101939513161179-0.00303740366687013i</v>
      </c>
      <c r="L1899" t="str">
        <f t="shared" si="542"/>
        <v>0.00015-0.248313928467113i</v>
      </c>
      <c r="M1899" t="str">
        <f t="shared" si="543"/>
        <v>0.0004-0.0438201050236082i</v>
      </c>
      <c r="N1899">
        <f t="shared" si="544"/>
        <v>87.655082035670091</v>
      </c>
      <c r="O1899">
        <f t="shared" si="545"/>
        <v>27.93726256441532</v>
      </c>
      <c r="P1899" s="3">
        <f t="shared" si="546"/>
        <v>27.93726256441532</v>
      </c>
      <c r="Q1899" s="3">
        <f t="shared" si="547"/>
        <v>-92.344917964329909</v>
      </c>
      <c r="R1899">
        <f t="shared" si="548"/>
        <v>87.655082035670091</v>
      </c>
      <c r="S1899">
        <f t="shared" si="549"/>
        <v>1.1364228223248272</v>
      </c>
      <c r="T1899">
        <f t="shared" si="532"/>
        <v>27.93726256441532</v>
      </c>
    </row>
    <row r="1900" spans="1:20" x14ac:dyDescent="0.25">
      <c r="A1900">
        <f t="shared" si="533"/>
        <v>7167.4885296588163</v>
      </c>
      <c r="B1900">
        <f t="shared" si="550"/>
        <v>1140.7412290496616</v>
      </c>
      <c r="C1900" t="str">
        <f t="shared" si="534"/>
        <v>-1.0194807539164-24.8201392288505i</v>
      </c>
      <c r="D1900" t="str">
        <f t="shared" si="535"/>
        <v>3.47811644983974-13.9573416871117i</v>
      </c>
      <c r="E1900" t="str">
        <f t="shared" si="536"/>
        <v>162.408195889267+0.868298878137944i</v>
      </c>
      <c r="F1900" t="str">
        <f t="shared" si="537"/>
        <v>2.4249241276426-130.93127398591i</v>
      </c>
      <c r="G1900" t="str">
        <f t="shared" si="538"/>
        <v>0.999999671213601-0.000573398893846885i</v>
      </c>
      <c r="H1900" t="str">
        <f t="shared" si="539"/>
        <v>1126.03021473218+241.714848407596i</v>
      </c>
      <c r="I1900" t="str">
        <f t="shared" si="540"/>
        <v>96.9833808914559-414.259898741609i</v>
      </c>
      <c r="K1900" t="str">
        <f t="shared" si="541"/>
        <v>0.010187475162589-0.00304695292139603i</v>
      </c>
      <c r="L1900" t="str">
        <f t="shared" si="542"/>
        <v>0.00015-0.247373907618164i</v>
      </c>
      <c r="M1900" t="str">
        <f t="shared" si="543"/>
        <v>0.0004-0.0436542189914407i</v>
      </c>
      <c r="N1900">
        <f t="shared" si="544"/>
        <v>87.647912947949777</v>
      </c>
      <c r="O1900">
        <f t="shared" si="545"/>
        <v>27.903405223855287</v>
      </c>
      <c r="P1900" s="3">
        <f t="shared" si="546"/>
        <v>27.903405223855287</v>
      </c>
      <c r="Q1900" s="3">
        <f t="shared" si="547"/>
        <v>-92.352087052050223</v>
      </c>
      <c r="R1900">
        <f t="shared" si="548"/>
        <v>87.647912947949777</v>
      </c>
      <c r="S1900">
        <f t="shared" si="549"/>
        <v>1.1407412290496615</v>
      </c>
      <c r="T1900">
        <f t="shared" ref="T1900:T1963" si="551">P1900</f>
        <v>27.903405223855287</v>
      </c>
    </row>
    <row r="1901" spans="1:20" x14ac:dyDescent="0.25">
      <c r="A1901">
        <f t="shared" ref="A1901:A1964" si="552">2*PI()*B1901</f>
        <v>7194.724986071521</v>
      </c>
      <c r="B1901">
        <f t="shared" si="550"/>
        <v>1145.0760457200504</v>
      </c>
      <c r="C1901" t="str">
        <f t="shared" ref="C1901:C1964" si="553">IMPRODUCT(D1901,E1901,$C$40,,K1901,$C$41)</f>
        <v>-1.01861141138333-24.7234351598679i</v>
      </c>
      <c r="D1901" t="str">
        <f t="shared" ref="D1901:D1964" si="554">IMDIV(IMPRODUCT($C$37,$C$38,COMPLEX(1,A1901/$C$38)),IMSUM(-1*A1901*A1901/$C$39,COMPLEX(0,1*A1901)))</f>
        <v>3.47811638473522-13.9045459362573i</v>
      </c>
      <c r="E1901" t="str">
        <f t="shared" ref="E1901:E1964" si="555">IMDIV(IMPRODUCT(IMSUM(F1901,G1901),$C$29,H1901),IMSUM(1,I1901))</f>
        <v>162.407806878895+0.871843167576348i</v>
      </c>
      <c r="F1901" t="str">
        <f t="shared" ref="F1901:F1964" si="556">IMDIV(IMPRODUCT($C$14,$C$15,COMPLEX(1,A1901/$C$15)),IMSUM(-1*A1901*A1901/$C$16,COMPLEX(0,A1901)))</f>
        <v>2.42492412157173-130.435629182506i</v>
      </c>
      <c r="G1901" t="str">
        <f t="shared" ref="G1901:G1964" si="557">IMDIV(1,COMPLEX(1,A1901*$C$9*$C$10))</f>
        <v>0.999999668710077-0.000575577808202531i</v>
      </c>
      <c r="H1901" t="str">
        <f t="shared" ref="H1901:H1964" si="558">IMDIV($C$3,IMSUM(K1901,COMPLEX(0,$C$28*A1901)))</f>
        <v>1126.40093051093+242.645889186279i</v>
      </c>
      <c r="I1901" t="str">
        <f t="shared" ref="I1901:I1964" si="559">IMPRODUCT(F1901,$C$29,H1901,$C$31)</f>
        <v>96.9905326045753-412.815485404964i</v>
      </c>
      <c r="K1901" t="str">
        <f t="shared" ref="K1901:K1964" si="560">IF($C$26&lt;=0,IMDIV(1,IMSUM(IMDIV(1,L1901),1/$C$18)),IMDIV(1,IMSUM(IMDIV(1,L1901),1/$C$18,IMDIV(1,M1901))))</f>
        <v>0.010180958255014-0.0030565183014225i</v>
      </c>
      <c r="L1901" t="str">
        <f t="shared" ref="L1901:L1964" si="561">IMSUM($C$21/$C$22,IMDIV(1,COMPLEX(0,$C$20*$C$22*A1901)))</f>
        <v>0.00015-0.246437445325925i</v>
      </c>
      <c r="M1901" t="str">
        <f t="shared" ref="M1901:M1964" si="562">IMSUM($C$25/$C$26,IMDIV(1,COMPLEX(0,$C$24*$C$26*A1901)))</f>
        <v>0.0004-0.0434889609398692i</v>
      </c>
      <c r="N1901">
        <f t="shared" ref="N1901:N1964" si="563">ABS(R1901)</f>
        <v>87.640734566401349</v>
      </c>
      <c r="O1901">
        <f t="shared" ref="O1901:O1964" si="564">ABS(P1901)</f>
        <v>27.869541983492397</v>
      </c>
      <c r="P1901" s="3">
        <f t="shared" ref="P1901:P1964" si="565">20*LOG10(IMABS(C1901))</f>
        <v>27.869541983492397</v>
      </c>
      <c r="Q1901" s="3">
        <f t="shared" ref="Q1901:Q1964" si="566">IMARGUMENT(C1901)*180/PI()</f>
        <v>-92.359265433598651</v>
      </c>
      <c r="R1901">
        <f t="shared" ref="R1901:R1964" si="567">IF(Q1901&lt;0,Q1901+180,Q1901-180)</f>
        <v>87.640734566401349</v>
      </c>
      <c r="S1901">
        <f t="shared" ref="S1901:S1964" si="568">B1901/1000</f>
        <v>1.1450760457200504</v>
      </c>
      <c r="T1901">
        <f t="shared" si="551"/>
        <v>27.869541983492397</v>
      </c>
    </row>
    <row r="1902" spans="1:20" x14ac:dyDescent="0.25">
      <c r="A1902">
        <f t="shared" si="552"/>
        <v>7222.0649410185924</v>
      </c>
      <c r="B1902">
        <f t="shared" ref="B1902:B1965" si="569">B1901*(1+B$42)</f>
        <v>1149.4273346937866</v>
      </c>
      <c r="C1902" t="str">
        <f t="shared" si="553"/>
        <v>-1.0177366245129-24.6270905042976i</v>
      </c>
      <c r="D1902" t="str">
        <f t="shared" si="554"/>
        <v>3.47811631913497-13.8519502069627i</v>
      </c>
      <c r="E1902" t="str">
        <f t="shared" si="555"/>
        <v>162.407415993499+0.875403386041093i</v>
      </c>
      <c r="F1902" t="str">
        <f t="shared" si="556"/>
        <v>2.42492411545464-129.941860739418i</v>
      </c>
      <c r="G1902" t="str">
        <f t="shared" si="557"/>
        <v>0.999999666187491-0.000577765002416237i</v>
      </c>
      <c r="H1902" t="str">
        <f t="shared" si="558"/>
        <v>1126.7746242397+243.580602307028i</v>
      </c>
      <c r="I1902" t="str">
        <f t="shared" si="559"/>
        <v>96.9977365612576-411.377066212411i</v>
      </c>
      <c r="K1902" t="str">
        <f t="shared" si="560"/>
        <v>0.0101744003967546-0.00306609968280358i</v>
      </c>
      <c r="L1902" t="str">
        <f t="shared" si="561"/>
        <v>0.00015-0.245504528119073i</v>
      </c>
      <c r="M1902" t="str">
        <f t="shared" si="562"/>
        <v>0.0004-0.0433243284916012i</v>
      </c>
      <c r="N1902">
        <f t="shared" si="563"/>
        <v>87.633547026627085</v>
      </c>
      <c r="O1902">
        <f t="shared" si="564"/>
        <v>27.835672812725541</v>
      </c>
      <c r="P1902" s="3">
        <f t="shared" si="565"/>
        <v>27.835672812725541</v>
      </c>
      <c r="Q1902" s="3">
        <f t="shared" si="566"/>
        <v>-92.366452973372915</v>
      </c>
      <c r="R1902">
        <f t="shared" si="567"/>
        <v>87.633547026627085</v>
      </c>
      <c r="S1902">
        <f t="shared" si="568"/>
        <v>1.1494273346937867</v>
      </c>
      <c r="T1902">
        <f t="shared" si="551"/>
        <v>27.835672812725541</v>
      </c>
    </row>
    <row r="1903" spans="1:20" x14ac:dyDescent="0.25">
      <c r="A1903">
        <f t="shared" si="552"/>
        <v>7249.5087877944634</v>
      </c>
      <c r="B1903">
        <f t="shared" si="569"/>
        <v>1153.7951585656231</v>
      </c>
      <c r="C1903" t="str">
        <f t="shared" si="553"/>
        <v>-1.01685636740746-24.5311039115288i</v>
      </c>
      <c r="D1903" t="str">
        <f t="shared" si="554"/>
        <v>3.47811625303521-13.7995537426207i</v>
      </c>
      <c r="E1903" t="str">
        <f t="shared" si="555"/>
        <v>162.407023233192+0.878979616409563i</v>
      </c>
      <c r="F1903" t="str">
        <f t="shared" si="556"/>
        <v>2.424924109291-129.449961553621i</v>
      </c>
      <c r="G1903" t="str">
        <f t="shared" si="557"/>
        <v>0.999999663645696-0.000579960507951279i</v>
      </c>
      <c r="H1903" t="str">
        <f t="shared" si="558"/>
        <v>1127.15132103503+244.519003080319i</v>
      </c>
      <c r="I1903" t="str">
        <f t="shared" si="559"/>
        <v>97.004993121855-409.944621135468i</v>
      </c>
      <c r="K1903" t="str">
        <f t="shared" si="560"/>
        <v>0.0101678013910648-0.00307569693953826i</v>
      </c>
      <c r="L1903" t="str">
        <f t="shared" si="561"/>
        <v>0.00015-0.244575142577279i</v>
      </c>
      <c r="M1903" t="str">
        <f t="shared" si="562"/>
        <v>0.0004-0.0431603192783434i</v>
      </c>
      <c r="N1903">
        <f t="shared" si="563"/>
        <v>87.626350466124634</v>
      </c>
      <c r="O1903">
        <f t="shared" si="564"/>
        <v>27.801797680901927</v>
      </c>
      <c r="P1903" s="3">
        <f t="shared" si="565"/>
        <v>27.801797680901927</v>
      </c>
      <c r="Q1903" s="3">
        <f t="shared" si="566"/>
        <v>-92.373649533875366</v>
      </c>
      <c r="R1903">
        <f t="shared" si="567"/>
        <v>87.626350466124634</v>
      </c>
      <c r="S1903">
        <f t="shared" si="568"/>
        <v>1.153795158565623</v>
      </c>
      <c r="T1903">
        <f t="shared" si="551"/>
        <v>27.801797680901927</v>
      </c>
    </row>
    <row r="1904" spans="1:20" x14ac:dyDescent="0.25">
      <c r="A1904">
        <f t="shared" si="552"/>
        <v>7277.056921188082</v>
      </c>
      <c r="B1904">
        <f t="shared" si="569"/>
        <v>1158.1795801681724</v>
      </c>
      <c r="C1904" t="str">
        <f t="shared" si="553"/>
        <v>-1.01597061416089-24.4354740363795i</v>
      </c>
      <c r="D1904" t="str">
        <f t="shared" si="554"/>
        <v>3.47811618643214-13.7473557894906i</v>
      </c>
      <c r="E1904" t="str">
        <f t="shared" si="555"/>
        <v>162.406628598259+0.882571942036379i</v>
      </c>
      <c r="F1904" t="str">
        <f t="shared" si="556"/>
        <v>2.4249241030804-128.95992454898i</v>
      </c>
      <c r="G1904" t="str">
        <f t="shared" si="557"/>
        <v>0.999999661084547-0.000582164356390484i</v>
      </c>
      <c r="H1904" t="str">
        <f t="shared" si="558"/>
        <v>1127.53104624371+245.461106886514i</v>
      </c>
      <c r="I1904" t="str">
        <f t="shared" si="559"/>
        <v>97.0123026488023-408.518130239736i</v>
      </c>
      <c r="K1904" t="str">
        <f t="shared" si="560"/>
        <v>0.0101611610411043-0.00308530994375859i</v>
      </c>
      <c r="L1904" t="str">
        <f t="shared" si="561"/>
        <v>0.00015-0.243649275331021i</v>
      </c>
      <c r="M1904" t="str">
        <f t="shared" si="562"/>
        <v>0.0004-0.0429969309407685i</v>
      </c>
      <c r="N1904">
        <f t="shared" si="563"/>
        <v>87.619145024302284</v>
      </c>
      <c r="O1904">
        <f t="shared" si="564"/>
        <v>27.767916557318429</v>
      </c>
      <c r="P1904" s="3">
        <f t="shared" si="565"/>
        <v>27.767916557318429</v>
      </c>
      <c r="Q1904" s="3">
        <f t="shared" si="566"/>
        <v>-92.380854975697716</v>
      </c>
      <c r="R1904">
        <f t="shared" si="567"/>
        <v>87.619145024302284</v>
      </c>
      <c r="S1904">
        <f t="shared" si="568"/>
        <v>1.1581795801681725</v>
      </c>
      <c r="T1904">
        <f t="shared" si="551"/>
        <v>27.767916557318429</v>
      </c>
    </row>
    <row r="1905" spans="1:20" x14ac:dyDescent="0.25">
      <c r="A1905">
        <f t="shared" si="552"/>
        <v>7304.7097374885971</v>
      </c>
      <c r="B1905">
        <f t="shared" si="569"/>
        <v>1162.5806625728114</v>
      </c>
      <c r="C1905" t="str">
        <f t="shared" si="553"/>
        <v>-1.0150793388611-24.3401995390798i</v>
      </c>
      <c r="D1905" t="str">
        <f t="shared" si="554"/>
        <v>3.47811611932192-13.6953555966871i</v>
      </c>
      <c r="E1905" t="str">
        <f t="shared" si="555"/>
        <v>162.406232089168+0.886180446753761i</v>
      </c>
      <c r="F1905" t="str">
        <f t="shared" si="556"/>
        <v>2.42492409682251-128.471742676149i</v>
      </c>
      <c r="G1905" t="str">
        <f t="shared" si="557"/>
        <v>0.999999658503897-0.000584376579436695i</v>
      </c>
      <c r="H1905" t="str">
        <f t="shared" si="558"/>
        <v>1127.91382544504+246.406929176188i</v>
      </c>
      <c r="I1905" t="str">
        <f t="shared" si="559"/>
        <v>97.0196655066247-407.097573684671i</v>
      </c>
      <c r="K1905" t="str">
        <f t="shared" si="560"/>
        <v>0.0101544791499526-0.0030949385657182i</v>
      </c>
      <c r="L1905" t="str">
        <f t="shared" si="561"/>
        <v>0.00015-0.242726913061388i</v>
      </c>
      <c r="M1905" t="str">
        <f t="shared" si="562"/>
        <v>0.0004-0.0428341611284802i</v>
      </c>
      <c r="N1905">
        <f t="shared" si="563"/>
        <v>87.611930842491475</v>
      </c>
      <c r="O1905">
        <f t="shared" si="564"/>
        <v>27.734029411223755</v>
      </c>
      <c r="P1905" s="3">
        <f t="shared" si="565"/>
        <v>27.734029411223755</v>
      </c>
      <c r="Q1905" s="3">
        <f t="shared" si="566"/>
        <v>-92.388069157508525</v>
      </c>
      <c r="R1905">
        <f t="shared" si="567"/>
        <v>87.611930842491475</v>
      </c>
      <c r="S1905">
        <f t="shared" si="568"/>
        <v>1.1625806625728115</v>
      </c>
      <c r="T1905">
        <f t="shared" si="551"/>
        <v>27.734029411223755</v>
      </c>
    </row>
    <row r="1906" spans="1:20" x14ac:dyDescent="0.25">
      <c r="A1906">
        <f t="shared" si="552"/>
        <v>7332.4676344910531</v>
      </c>
      <c r="B1906">
        <f t="shared" si="569"/>
        <v>1166.9984690905881</v>
      </c>
      <c r="C1906" t="str">
        <f t="shared" si="553"/>
        <v>-1.01418251559162-24.2452790852537i</v>
      </c>
      <c r="D1906" t="str">
        <f t="shared" si="554"/>
        <v>3.47811605170071-13.6435524161702i</v>
      </c>
      <c r="E1906" t="str">
        <f t="shared" si="555"/>
        <v>162.405833706572+0.889805214875051i</v>
      </c>
      <c r="F1906" t="str">
        <f t="shared" si="556"/>
        <v>2.42492409051699-127.985408912467i</v>
      </c>
      <c r="G1906" t="str">
        <f t="shared" si="557"/>
        <v>0.999999655903596-0.000586597208913224i</v>
      </c>
      <c r="H1906" t="str">
        <f t="shared" si="558"/>
        <v>1128.29968445335+247.356485470437i</v>
      </c>
      <c r="I1906" t="str">
        <f t="shared" si="559"/>
        <v>97.0270820619358-405.682931723433i</v>
      </c>
      <c r="K1906" t="str">
        <f t="shared" si="560"/>
        <v>0.0101477555206228-0.00310458267378039i</v>
      </c>
      <c r="L1906" t="str">
        <f t="shared" si="561"/>
        <v>0.00015-0.241808042499889i</v>
      </c>
      <c r="M1906" t="str">
        <f t="shared" si="562"/>
        <v>0.0004-0.0426720074999804i</v>
      </c>
      <c r="N1906">
        <f t="shared" si="563"/>
        <v>87.604708063961752</v>
      </c>
      <c r="O1906">
        <f t="shared" si="564"/>
        <v>27.700136211820038</v>
      </c>
      <c r="P1906" s="3">
        <f t="shared" si="565"/>
        <v>27.700136211820038</v>
      </c>
      <c r="Q1906" s="3">
        <f t="shared" si="566"/>
        <v>-92.395291936038248</v>
      </c>
      <c r="R1906">
        <f t="shared" si="567"/>
        <v>87.604708063961752</v>
      </c>
      <c r="S1906">
        <f t="shared" si="568"/>
        <v>1.1669984690905881</v>
      </c>
      <c r="T1906">
        <f t="shared" si="551"/>
        <v>27.700136211820038</v>
      </c>
    </row>
    <row r="1907" spans="1:20" x14ac:dyDescent="0.25">
      <c r="A1907">
        <f t="shared" si="552"/>
        <v>7360.3310115021195</v>
      </c>
      <c r="B1907">
        <f t="shared" si="569"/>
        <v>1171.4330632731323</v>
      </c>
      <c r="C1907" t="str">
        <f t="shared" si="553"/>
        <v>-1.01328011843345-24.1507113458991i</v>
      </c>
      <c r="D1907" t="str">
        <f t="shared" si="554"/>
        <v>3.47811598356459-13.5919455027336i</v>
      </c>
      <c r="E1907" t="str">
        <f t="shared" si="555"/>
        <v>162.4054334513+0.893446331197188i</v>
      </c>
      <c r="F1907" t="str">
        <f t="shared" si="556"/>
        <v>2.42492408416343-127.50091626186i</v>
      </c>
      <c r="G1907" t="str">
        <f t="shared" si="557"/>
        <v>0.999999653283496-0.000588826276764311i</v>
      </c>
      <c r="H1907" t="str">
        <f t="shared" si="558"/>
        <v>1128.68864932038+248.309791361209i</v>
      </c>
      <c r="I1907" t="str">
        <f t="shared" si="559"/>
        <v>97.0345526834473-404.274184702698i</v>
      </c>
      <c r="K1907" t="str">
        <f t="shared" si="560"/>
        <v>0.0101409899560761-0.00311424213440674i</v>
      </c>
      <c r="L1907" t="str">
        <f t="shared" si="561"/>
        <v>0.00015-0.240892650428262i</v>
      </c>
      <c r="M1907" t="str">
        <f t="shared" si="562"/>
        <v>0.0004-0.0425104677226343i</v>
      </c>
      <c r="N1907">
        <f t="shared" si="563"/>
        <v>87.597476833934692</v>
      </c>
      <c r="O1907">
        <f t="shared" si="564"/>
        <v>27.666236928263842</v>
      </c>
      <c r="P1907" s="3">
        <f t="shared" si="565"/>
        <v>27.666236928263842</v>
      </c>
      <c r="Q1907" s="3">
        <f t="shared" si="566"/>
        <v>-92.402523166065308</v>
      </c>
      <c r="R1907">
        <f t="shared" si="567"/>
        <v>87.597476833934692</v>
      </c>
      <c r="S1907">
        <f t="shared" si="568"/>
        <v>1.1714330632731325</v>
      </c>
      <c r="T1907">
        <f t="shared" si="551"/>
        <v>27.666236928263842</v>
      </c>
    </row>
    <row r="1908" spans="1:20" x14ac:dyDescent="0.25">
      <c r="A1908">
        <f t="shared" si="552"/>
        <v>7388.3002693458275</v>
      </c>
      <c r="B1908">
        <f t="shared" si="569"/>
        <v>1175.8845089135702</v>
      </c>
      <c r="C1908" t="str">
        <f t="shared" si="553"/>
        <v>-1.01237212146741-24.0564949973724i</v>
      </c>
      <c r="D1908" t="str">
        <f t="shared" si="554"/>
        <v>3.47811591490967-13.5405341139945i</v>
      </c>
      <c r="E1908" t="str">
        <f t="shared" si="555"/>
        <v>162.405031324377+0.897103881001026i</v>
      </c>
      <c r="F1908" t="str">
        <f t="shared" si="556"/>
        <v>2.42492407776151-127.018257754739i</v>
      </c>
      <c r="G1908" t="str">
        <f t="shared" si="557"/>
        <v>0.999999650643444-0.000591063815055575i</v>
      </c>
      <c r="H1908" t="str">
        <f t="shared" si="558"/>
        <v>1129.08074633776+249.26686251161i</v>
      </c>
      <c r="I1908" t="str">
        <f t="shared" si="559"/>
        <v>97.0420777419672-402.871313062474i</v>
      </c>
      <c r="K1908" t="str">
        <f t="shared" si="560"/>
        <v>0.0101341822592362-0.00312391681214548i</v>
      </c>
      <c r="L1908" t="str">
        <f t="shared" si="561"/>
        <v>0.00015-0.239980723678284i</v>
      </c>
      <c r="M1908" t="str">
        <f t="shared" si="562"/>
        <v>0.0004-0.0423495394726383i</v>
      </c>
      <c r="N1908">
        <f t="shared" si="563"/>
        <v>87.590237299597248</v>
      </c>
      <c r="O1908">
        <f t="shared" si="564"/>
        <v>27.632331529668811</v>
      </c>
      <c r="P1908" s="3">
        <f t="shared" si="565"/>
        <v>27.632331529668811</v>
      </c>
      <c r="Q1908" s="3">
        <f t="shared" si="566"/>
        <v>-92.409762700402752</v>
      </c>
      <c r="R1908">
        <f t="shared" si="567"/>
        <v>87.590237299597248</v>
      </c>
      <c r="S1908">
        <f t="shared" si="568"/>
        <v>1.1758845089135703</v>
      </c>
      <c r="T1908">
        <f t="shared" si="551"/>
        <v>27.632331529668811</v>
      </c>
    </row>
    <row r="1909" spans="1:20" x14ac:dyDescent="0.25">
      <c r="A1909">
        <f t="shared" si="552"/>
        <v>7416.3758103693426</v>
      </c>
      <c r="B1909">
        <f t="shared" si="569"/>
        <v>1180.3528700474419</v>
      </c>
      <c r="C1909" t="str">
        <f t="shared" si="553"/>
        <v>-1.01145849877554-23.9626287213704i</v>
      </c>
      <c r="D1909" t="str">
        <f t="shared" si="554"/>
        <v>3.47811584573198-13.4893175103828i</v>
      </c>
      <c r="E1909" t="str">
        <f t="shared" si="555"/>
        <v>162.404627327017+0.900777950055989i</v>
      </c>
      <c r="F1909" t="str">
        <f t="shared" si="556"/>
        <v>2.42492407131083-126.537426447899i</v>
      </c>
      <c r="G1909" t="str">
        <f t="shared" si="557"/>
        <v>0.999999647983291-0.00059330985597449i</v>
      </c>
      <c r="H1909" t="str">
        <f t="shared" si="558"/>
        <v>1129.47600203951+250.227714656214i</v>
      </c>
      <c r="I1909" t="str">
        <f t="shared" si="559"/>
        <v>97.0496576103987-401.474297335934i</v>
      </c>
      <c r="K1909" t="str">
        <f t="shared" si="560"/>
        <v>0.0101273322330043-0.00313360656961996i</v>
      </c>
      <c r="L1909" t="str">
        <f t="shared" si="561"/>
        <v>0.00015-0.239072249131584i</v>
      </c>
      <c r="M1909" t="str">
        <f t="shared" si="562"/>
        <v>0.0004-0.0421892204349854i</v>
      </c>
      <c r="N1909">
        <f t="shared" si="563"/>
        <v>87.582989610117252</v>
      </c>
      <c r="O1909">
        <f t="shared" si="564"/>
        <v>27.598419985107302</v>
      </c>
      <c r="P1909" s="3">
        <f t="shared" si="565"/>
        <v>27.598419985107302</v>
      </c>
      <c r="Q1909" s="3">
        <f t="shared" si="566"/>
        <v>-92.417010389882748</v>
      </c>
      <c r="R1909">
        <f t="shared" si="567"/>
        <v>87.582989610117252</v>
      </c>
      <c r="S1909">
        <f t="shared" si="568"/>
        <v>1.1803528700474419</v>
      </c>
      <c r="T1909">
        <f t="shared" si="551"/>
        <v>27.598419985107302</v>
      </c>
    </row>
    <row r="1910" spans="1:20" x14ac:dyDescent="0.25">
      <c r="A1910">
        <f t="shared" si="552"/>
        <v>7444.5580384487457</v>
      </c>
      <c r="B1910">
        <f t="shared" si="569"/>
        <v>1184.8382109536221</v>
      </c>
      <c r="C1910" t="str">
        <f t="shared" si="553"/>
        <v>-1.01053922444392-23.8691112049111i</v>
      </c>
      <c r="D1910" t="str">
        <f t="shared" si="554"/>
        <v>3.47811577602753-13.4382949551305i</v>
      </c>
      <c r="E1910" t="str">
        <f t="shared" si="555"/>
        <v>162.404221460631+0.904468624620828i</v>
      </c>
      <c r="F1910" t="str">
        <f t="shared" si="556"/>
        <v>2.42492406481105-126.05841542442i</v>
      </c>
      <c r="G1910" t="str">
        <f t="shared" si="557"/>
        <v>0.999999645302882-0.000595564431830837i</v>
      </c>
      <c r="H1910" t="str">
        <f t="shared" si="558"/>
        <v>1129.87444320463+251.192363601412i</v>
      </c>
      <c r="I1910" t="str">
        <f t="shared" si="559"/>
        <v>97.0572926637558-400.083118149262i</v>
      </c>
      <c r="K1910" t="str">
        <f t="shared" si="560"/>
        <v>0.0101204396802733-0.00314331126751733i</v>
      </c>
      <c r="L1910" t="str">
        <f t="shared" si="561"/>
        <v>0.00015-0.23816721371945i</v>
      </c>
      <c r="M1910" t="str">
        <f t="shared" si="562"/>
        <v>0.0004-0.0420295083034323i</v>
      </c>
      <c r="N1910">
        <f t="shared" si="563"/>
        <v>87.575733916655238</v>
      </c>
      <c r="O1910">
        <f t="shared" si="564"/>
        <v>27.564502263611715</v>
      </c>
      <c r="P1910" s="3">
        <f t="shared" si="565"/>
        <v>27.564502263611715</v>
      </c>
      <c r="Q1910" s="3">
        <f t="shared" si="566"/>
        <v>-92.424266083344762</v>
      </c>
      <c r="R1910">
        <f t="shared" si="567"/>
        <v>87.575733916655238</v>
      </c>
      <c r="S1910">
        <f t="shared" si="568"/>
        <v>1.1848382109536222</v>
      </c>
      <c r="T1910">
        <f t="shared" si="551"/>
        <v>27.564502263611715</v>
      </c>
    </row>
    <row r="1911" spans="1:20" x14ac:dyDescent="0.25">
      <c r="A1911">
        <f t="shared" si="552"/>
        <v>7472.8473589948517</v>
      </c>
      <c r="B1911">
        <f t="shared" si="569"/>
        <v>1189.340596155246</v>
      </c>
      <c r="C1911" t="str">
        <f t="shared" si="553"/>
        <v>-1.00961427256389-23.7759411403171i</v>
      </c>
      <c r="D1911" t="str">
        <f t="shared" si="554"/>
        <v>3.47811570579234-13.387465714261i</v>
      </c>
      <c r="E1911" t="str">
        <f t="shared" si="555"/>
        <v>162.403813726826+0.90817599144589i</v>
      </c>
      <c r="F1911" t="str">
        <f t="shared" si="556"/>
        <v>2.42492405826176-125.581217793567i</v>
      </c>
      <c r="G1911" t="str">
        <f t="shared" si="557"/>
        <v>0.999999642602063-0.00059782757505717i</v>
      </c>
      <c r="H1911" t="str">
        <f t="shared" si="558"/>
        <v>1130.2760968596+252.160825225693i</v>
      </c>
      <c r="I1911" t="str">
        <f t="shared" si="559"/>
        <v>97.064983279151-398.697756221463i</v>
      </c>
      <c r="K1911" t="str">
        <f t="shared" si="560"/>
        <v>0.0101135044039437-0.00315303076457706i</v>
      </c>
      <c r="L1911" t="str">
        <f t="shared" si="561"/>
        <v>0.00015-0.237265604422644i</v>
      </c>
      <c r="M1911" t="str">
        <f t="shared" si="562"/>
        <v>0.0004-0.0418704007804666i</v>
      </c>
      <c r="N1911">
        <f t="shared" si="563"/>
        <v>87.568470372380673</v>
      </c>
      <c r="O1911">
        <f t="shared" si="564"/>
        <v>27.53057833417671</v>
      </c>
      <c r="P1911" s="3">
        <f t="shared" si="565"/>
        <v>27.53057833417671</v>
      </c>
      <c r="Q1911" s="3">
        <f t="shared" si="566"/>
        <v>-92.431529627619327</v>
      </c>
      <c r="R1911">
        <f t="shared" si="567"/>
        <v>87.568470372380673</v>
      </c>
      <c r="S1911">
        <f t="shared" si="568"/>
        <v>1.1893405961552459</v>
      </c>
      <c r="T1911">
        <f t="shared" si="551"/>
        <v>27.53057833417671</v>
      </c>
    </row>
    <row r="1912" spans="1:20" x14ac:dyDescent="0.25">
      <c r="A1912">
        <f t="shared" si="552"/>
        <v>7501.2441789590321</v>
      </c>
      <c r="B1912">
        <f t="shared" si="569"/>
        <v>1193.860090420636</v>
      </c>
      <c r="C1912" t="str">
        <f t="shared" si="553"/>
        <v>-1.00868361723477-23.6831172251972i</v>
      </c>
      <c r="D1912" t="str">
        <f t="shared" si="554"/>
        <v>3.47811563502234-13.3368290565785i</v>
      </c>
      <c r="E1912" t="str">
        <f t="shared" si="555"/>
        <v>162.403404127411+0.911900137776149i</v>
      </c>
      <c r="F1912" t="str">
        <f t="shared" si="556"/>
        <v>2.42492405166261-125.105826690693i</v>
      </c>
      <c r="G1912" t="str">
        <f t="shared" si="557"/>
        <v>0.999999639880679-0.000600099318209286i</v>
      </c>
      <c r="H1912" t="str">
        <f t="shared" si="558"/>
        <v>1130.68099028099+253.13311547999i</v>
      </c>
      <c r="I1912" t="str">
        <f t="shared" si="559"/>
        <v>97.0727298358102-397.318192364214i</v>
      </c>
      <c r="K1912" t="str">
        <f t="shared" si="560"/>
        <v>0.0101065262069383-0.00316276491757975i</v>
      </c>
      <c r="L1912" t="str">
        <f t="shared" si="561"/>
        <v>0.00015-0.236367408271213i</v>
      </c>
      <c r="M1912" t="str">
        <f t="shared" si="562"/>
        <v>0.0004-0.0417118955772729i</v>
      </c>
      <c r="N1912">
        <f t="shared" si="563"/>
        <v>87.561199132484248</v>
      </c>
      <c r="O1912">
        <f t="shared" si="564"/>
        <v>27.496648165760785</v>
      </c>
      <c r="P1912" s="3">
        <f t="shared" si="565"/>
        <v>27.496648165760785</v>
      </c>
      <c r="Q1912" s="3">
        <f t="shared" si="566"/>
        <v>-92.438800867515752</v>
      </c>
      <c r="R1912">
        <f t="shared" si="567"/>
        <v>87.561199132484248</v>
      </c>
      <c r="S1912">
        <f t="shared" si="568"/>
        <v>1.193860090420636</v>
      </c>
      <c r="T1912">
        <f t="shared" si="551"/>
        <v>27.496648165760785</v>
      </c>
    </row>
    <row r="1913" spans="1:20" x14ac:dyDescent="0.25">
      <c r="A1913">
        <f t="shared" si="552"/>
        <v>7529.7489068390769</v>
      </c>
      <c r="B1913">
        <f t="shared" si="569"/>
        <v>1198.3967587642344</v>
      </c>
      <c r="C1913" t="str">
        <f t="shared" si="553"/>
        <v>-1.00774723256551-23.5906381624307i</v>
      </c>
      <c r="D1913" t="str">
        <f t="shared" si="554"/>
        <v>3.47811556371348-13.2863842536577i</v>
      </c>
      <c r="E1913" t="str">
        <f t="shared" si="555"/>
        <v>162.402992664403+0.915641151352091i</v>
      </c>
      <c r="F1913" t="str">
        <f t="shared" si="556"/>
        <v>2.42492404501321-124.632235277137i</v>
      </c>
      <c r="G1913" t="str">
        <f t="shared" si="557"/>
        <v>0.999999637138573-0.000602379693966691i</v>
      </c>
      <c r="H1913" t="str">
        <f t="shared" si="558"/>
        <v>1131.08915099808+254.109250387963i</v>
      </c>
      <c r="I1913" t="str">
        <f t="shared" si="559"/>
        <v>97.0805327150599-395.944407481687i</v>
      </c>
      <c r="K1913" t="str">
        <f t="shared" si="560"/>
        <v>0.0100995048922184-0.00317251358133582i</v>
      </c>
      <c r="L1913" t="str">
        <f t="shared" si="561"/>
        <v>0.00015-0.235472612344305i</v>
      </c>
      <c r="M1913" t="str">
        <f t="shared" si="562"/>
        <v>0.0004-0.0415539904137008i</v>
      </c>
      <c r="N1913">
        <f t="shared" si="563"/>
        <v>87.553920354193238</v>
      </c>
      <c r="O1913">
        <f t="shared" si="564"/>
        <v>27.462711727288873</v>
      </c>
      <c r="P1913" s="3">
        <f t="shared" si="565"/>
        <v>27.462711727288873</v>
      </c>
      <c r="Q1913" s="3">
        <f t="shared" si="566"/>
        <v>-92.446079645806762</v>
      </c>
      <c r="R1913">
        <f t="shared" si="567"/>
        <v>87.553920354193238</v>
      </c>
      <c r="S1913">
        <f t="shared" si="568"/>
        <v>1.1983967587642343</v>
      </c>
      <c r="T1913">
        <f t="shared" si="551"/>
        <v>27.462711727288873</v>
      </c>
    </row>
    <row r="1914" spans="1:20" x14ac:dyDescent="0.25">
      <c r="A1914">
        <f t="shared" si="552"/>
        <v>7558.3619526850644</v>
      </c>
      <c r="B1914">
        <f t="shared" si="569"/>
        <v>1202.9506664475384</v>
      </c>
      <c r="C1914" t="str">
        <f t="shared" si="553"/>
        <v>-1.00680509267723-23.4985026601474i</v>
      </c>
      <c r="D1914" t="str">
        <f t="shared" si="554"/>
        <v>3.47811549186163-13.2361305798332i</v>
      </c>
      <c r="E1914" t="str">
        <f t="shared" si="555"/>
        <v>162.402579340025+0.91939912041347i</v>
      </c>
      <c r="F1914" t="str">
        <f t="shared" si="556"/>
        <v>2.42492403831317-124.160436740127i</v>
      </c>
      <c r="G1914" t="str">
        <f t="shared" si="557"/>
        <v>0.999999634375587-0.000604668735133073i</v>
      </c>
      <c r="H1914" t="str">
        <f t="shared" si="558"/>
        <v>1131.50060679557+255.089246046351i</v>
      </c>
      <c r="I1914" t="str">
        <f t="shared" si="559"/>
        <v>97.0883923003429-394.576382570414i</v>
      </c>
      <c r="K1914" t="str">
        <f t="shared" si="560"/>
        <v>0.0100924402627989-0.00318227660867442i</v>
      </c>
      <c r="L1914" t="str">
        <f t="shared" si="561"/>
        <v>0.00015-0.234581203769979i</v>
      </c>
      <c r="M1914" t="str">
        <f t="shared" si="562"/>
        <v>0.0004-0.0413966830182315i</v>
      </c>
      <c r="N1914">
        <f t="shared" si="563"/>
        <v>87.546634196784112</v>
      </c>
      <c r="O1914">
        <f t="shared" si="564"/>
        <v>27.428768987653349</v>
      </c>
      <c r="P1914" s="3">
        <f t="shared" si="565"/>
        <v>27.428768987653349</v>
      </c>
      <c r="Q1914" s="3">
        <f t="shared" si="566"/>
        <v>-92.453365803215888</v>
      </c>
      <c r="R1914">
        <f t="shared" si="567"/>
        <v>87.546634196784112</v>
      </c>
      <c r="S1914">
        <f t="shared" si="568"/>
        <v>1.2029506664475385</v>
      </c>
      <c r="T1914">
        <f t="shared" si="551"/>
        <v>27.428768987653349</v>
      </c>
    </row>
    <row r="1915" spans="1:20" x14ac:dyDescent="0.25">
      <c r="A1915">
        <f t="shared" si="552"/>
        <v>7587.0837281052673</v>
      </c>
      <c r="B1915">
        <f t="shared" si="569"/>
        <v>1207.521878980039</v>
      </c>
      <c r="C1915" t="str">
        <f t="shared" si="553"/>
        <v>-1.00585717170519-23.4067094317115i</v>
      </c>
      <c r="D1915" t="str">
        <f t="shared" si="554"/>
        <v>3.47811541946268-13.186067312189i</v>
      </c>
      <c r="E1915" t="str">
        <f t="shared" si="555"/>
        <v>162.402164156713+0.923174133700111i</v>
      </c>
      <c r="F1915" t="str">
        <f t="shared" si="556"/>
        <v>2.42492403156211-123.690424292684i</v>
      </c>
      <c r="G1915" t="str">
        <f t="shared" si="557"/>
        <v>0.999999631591563-0.000606966474636768i</v>
      </c>
      <c r="H1915" t="str">
        <f t="shared" si="558"/>
        <v>1131.91538571622+256.073118625275i</v>
      </c>
      <c r="I1915" t="str">
        <f t="shared" si="559"/>
        <v>97.096308977216-393.21409871912i</v>
      </c>
      <c r="K1915" t="str">
        <f t="shared" si="560"/>
        <v>0.0100853321217645-0.00319205385043232i</v>
      </c>
      <c r="L1915" t="str">
        <f t="shared" si="561"/>
        <v>0.00015-0.233693169725024i</v>
      </c>
      <c r="M1915" t="str">
        <f t="shared" si="562"/>
        <v>0.0004-0.0412399711279454i</v>
      </c>
      <c r="N1915">
        <f t="shared" si="563"/>
        <v>87.539340821597222</v>
      </c>
      <c r="O1915">
        <f t="shared" si="564"/>
        <v>27.394819915716514</v>
      </c>
      <c r="P1915" s="3">
        <f t="shared" si="565"/>
        <v>27.394819915716514</v>
      </c>
      <c r="Q1915" s="3">
        <f t="shared" si="566"/>
        <v>-92.460659178402778</v>
      </c>
      <c r="R1915">
        <f t="shared" si="567"/>
        <v>87.539340821597222</v>
      </c>
      <c r="S1915">
        <f t="shared" si="568"/>
        <v>1.207521878980039</v>
      </c>
      <c r="T1915">
        <f t="shared" si="551"/>
        <v>27.394819915716514</v>
      </c>
    </row>
    <row r="1916" spans="1:20" x14ac:dyDescent="0.25">
      <c r="A1916">
        <f t="shared" si="552"/>
        <v>7615.9146462720682</v>
      </c>
      <c r="B1916">
        <f t="shared" si="569"/>
        <v>1212.1104621201632</v>
      </c>
      <c r="C1916" t="str">
        <f t="shared" si="553"/>
        <v>-1.0049034438008-23.3152571957043i</v>
      </c>
      <c r="D1916" t="str">
        <f t="shared" si="554"/>
        <v>3.47811534651246-13.1361937305481i</v>
      </c>
      <c r="E1916" t="str">
        <f t="shared" si="555"/>
        <v>162.401747117119+0.926966280454853i</v>
      </c>
      <c r="F1916" t="str">
        <f t="shared" si="556"/>
        <v>2.42492402475967-123.22219117352i</v>
      </c>
      <c r="G1916" t="str">
        <f t="shared" si="557"/>
        <v>0.99999962878634-0.000609272945531241i</v>
      </c>
      <c r="H1916" t="str">
        <f t="shared" si="558"/>
        <v>1132.33351606357+257.060884368533i</v>
      </c>
      <c r="I1916" t="str">
        <f t="shared" si="559"/>
        <v>97.1042831333417-391.857537108554i</v>
      </c>
      <c r="K1916" t="str">
        <f t="shared" si="560"/>
        <v>0.0100781802722861-0.00320184515544289i</v>
      </c>
      <c r="L1916" t="str">
        <f t="shared" si="561"/>
        <v>0.00015-0.232808497434771i</v>
      </c>
      <c r="M1916" t="str">
        <f t="shared" si="562"/>
        <v>0.0004-0.0410838524884892i</v>
      </c>
      <c r="N1916">
        <f t="shared" si="563"/>
        <v>87.532040392051144</v>
      </c>
      <c r="O1916">
        <f t="shared" si="564"/>
        <v>27.360864480312582</v>
      </c>
      <c r="P1916" s="3">
        <f t="shared" si="565"/>
        <v>27.360864480312582</v>
      </c>
      <c r="Q1916" s="3">
        <f t="shared" si="566"/>
        <v>-92.467959607948856</v>
      </c>
      <c r="R1916">
        <f t="shared" si="567"/>
        <v>87.532040392051144</v>
      </c>
      <c r="S1916">
        <f t="shared" si="568"/>
        <v>1.2121104621201633</v>
      </c>
      <c r="T1916">
        <f t="shared" si="551"/>
        <v>27.360864480312582</v>
      </c>
    </row>
    <row r="1917" spans="1:20" x14ac:dyDescent="0.25">
      <c r="A1917">
        <f t="shared" si="552"/>
        <v>7644.8551219279016</v>
      </c>
      <c r="B1917">
        <f t="shared" si="569"/>
        <v>1216.7164818762199</v>
      </c>
      <c r="C1917" t="str">
        <f t="shared" si="553"/>
        <v>-1.00394388313416-23.2241446759066i</v>
      </c>
      <c r="D1917" t="str">
        <f t="shared" si="554"/>
        <v>3.47811527300677-13.0865091174623i</v>
      </c>
      <c r="E1917" t="str">
        <f t="shared" si="555"/>
        <v>162.401328224113+0.930775650425242i</v>
      </c>
      <c r="F1917" t="str">
        <f t="shared" si="556"/>
        <v>2.42492401790541-122.755730646944i</v>
      </c>
      <c r="G1917" t="str">
        <f t="shared" si="557"/>
        <v>0.999999625959757-0.000611588180995555i</v>
      </c>
      <c r="H1917" t="str">
        <f t="shared" si="558"/>
        <v>1132.75502640474+258.052559593934i</v>
      </c>
      <c r="I1917" t="str">
        <f t="shared" si="559"/>
        <v>97.1123151584974-390.506679011363i</v>
      </c>
      <c r="K1917" t="str">
        <f t="shared" si="560"/>
        <v>0.0100709845176371-0.00321165037052524i</v>
      </c>
      <c r="L1917" t="str">
        <f t="shared" si="561"/>
        <v>0.00015-0.231927174172914i</v>
      </c>
      <c r="M1917" t="str">
        <f t="shared" si="562"/>
        <v>0.0004-0.0409283248540437i</v>
      </c>
      <c r="N1917">
        <f t="shared" si="563"/>
        <v>87.524733073655725</v>
      </c>
      <c r="O1917">
        <f t="shared" si="564"/>
        <v>27.326902650249629</v>
      </c>
      <c r="P1917" s="3">
        <f t="shared" si="565"/>
        <v>27.326902650249629</v>
      </c>
      <c r="Q1917" s="3">
        <f t="shared" si="566"/>
        <v>-92.475266926344275</v>
      </c>
      <c r="R1917">
        <f t="shared" si="567"/>
        <v>87.524733073655725</v>
      </c>
      <c r="S1917">
        <f t="shared" si="568"/>
        <v>1.2167164818762199</v>
      </c>
      <c r="T1917">
        <f t="shared" si="551"/>
        <v>27.326902650249629</v>
      </c>
    </row>
    <row r="1918" spans="1:20" x14ac:dyDescent="0.25">
      <c r="A1918">
        <f t="shared" si="552"/>
        <v>7673.9055713912276</v>
      </c>
      <c r="B1918">
        <f t="shared" si="569"/>
        <v>1221.3400045073495</v>
      </c>
      <c r="C1918" t="str">
        <f t="shared" si="553"/>
        <v>-1.00297846389622-23.1333706012814i</v>
      </c>
      <c r="D1918" t="str">
        <f t="shared" si="554"/>
        <v>3.47811519894137-13.0370127582017i</v>
      </c>
      <c r="E1918" t="str">
        <f t="shared" si="555"/>
        <v>162.400907480791+0.93460233386647i</v>
      </c>
      <c r="F1918" t="str">
        <f t="shared" si="556"/>
        <v>2.42492401099896-122.291036002766i</v>
      </c>
      <c r="G1918" t="str">
        <f t="shared" si="557"/>
        <v>0.999999623111651-0.00061391221433485i</v>
      </c>
      <c r="H1918" t="str">
        <f t="shared" si="558"/>
        <v>1133.17994557321+259.048160693615i</v>
      </c>
      <c r="I1918" t="str">
        <f t="shared" si="559"/>
        <v>97.1204054445788-389.16150579195i</v>
      </c>
      <c r="K1918" t="str">
        <f t="shared" si="560"/>
        <v>0.0100637446612096-0.00322146934047331i</v>
      </c>
      <c r="L1918" t="str">
        <f t="shared" si="561"/>
        <v>0.00015-0.231049187261322i</v>
      </c>
      <c r="M1918" t="str">
        <f t="shared" si="562"/>
        <v>0.0004-0.040773385987292i</v>
      </c>
      <c r="N1918">
        <f t="shared" si="563"/>
        <v>87.517419034026261</v>
      </c>
      <c r="O1918">
        <f t="shared" si="564"/>
        <v>27.292934394311636</v>
      </c>
      <c r="P1918" s="3">
        <f t="shared" si="565"/>
        <v>27.292934394311636</v>
      </c>
      <c r="Q1918" s="3">
        <f t="shared" si="566"/>
        <v>-92.482580965973739</v>
      </c>
      <c r="R1918">
        <f t="shared" si="567"/>
        <v>87.517419034026261</v>
      </c>
      <c r="S1918">
        <f t="shared" si="568"/>
        <v>1.2213400045073495</v>
      </c>
      <c r="T1918">
        <f t="shared" si="551"/>
        <v>27.292934394311636</v>
      </c>
    </row>
    <row r="1919" spans="1:20" x14ac:dyDescent="0.25">
      <c r="A1919">
        <f t="shared" si="552"/>
        <v>7703.0664125625144</v>
      </c>
      <c r="B1919">
        <f t="shared" si="569"/>
        <v>1225.9810965244774</v>
      </c>
      <c r="C1919" t="str">
        <f t="shared" si="553"/>
        <v>-1.00200716030097-23.0429337059573i</v>
      </c>
      <c r="D1919" t="str">
        <f t="shared" si="554"/>
        <v>3.47811512431201-12.9877039407446i</v>
      </c>
      <c r="E1919" t="str">
        <f t="shared" si="555"/>
        <v>162.400484890474+0.938446421542622i</v>
      </c>
      <c r="F1919" t="str">
        <f t="shared" si="556"/>
        <v>2.42492400403993-121.828100556196i</v>
      </c>
      <c r="G1919" t="str">
        <f t="shared" si="557"/>
        <v>0.999999620241859-0.000616245078980826i</v>
      </c>
      <c r="H1919" t="str">
        <f t="shared" si="558"/>
        <v>1133.6083026716+260.047704134335i</v>
      </c>
      <c r="I1919" t="str">
        <f t="shared" si="559"/>
        <v>97.1285543855894-387.821998906291i</v>
      </c>
      <c r="K1919" t="str">
        <f t="shared" si="560"/>
        <v>0.010056460506532-0.00323130190804523i</v>
      </c>
      <c r="L1919" t="str">
        <f t="shared" si="561"/>
        <v>0.00015-0.230174524069856i</v>
      </c>
      <c r="M1919" t="str">
        <f t="shared" si="562"/>
        <v>0.0004-0.0406190336593864i</v>
      </c>
      <c r="N1919">
        <f t="shared" si="563"/>
        <v>87.510098442897686</v>
      </c>
      <c r="O1919">
        <f t="shared" si="564"/>
        <v>27.258959681260826</v>
      </c>
      <c r="P1919" s="3">
        <f t="shared" si="565"/>
        <v>27.258959681260826</v>
      </c>
      <c r="Q1919" s="3">
        <f t="shared" si="566"/>
        <v>-92.489901557102314</v>
      </c>
      <c r="R1919">
        <f t="shared" si="567"/>
        <v>87.510098442897686</v>
      </c>
      <c r="S1919">
        <f t="shared" si="568"/>
        <v>1.2259810965244773</v>
      </c>
      <c r="T1919">
        <f t="shared" si="551"/>
        <v>27.258959681260826</v>
      </c>
    </row>
    <row r="1920" spans="1:20" x14ac:dyDescent="0.25">
      <c r="A1920">
        <f t="shared" si="552"/>
        <v>7732.3380649302517</v>
      </c>
      <c r="B1920">
        <f t="shared" si="569"/>
        <v>1230.6398246912704</v>
      </c>
      <c r="C1920" t="str">
        <f t="shared" si="553"/>
        <v>-1.00102994658783-22.95283272921i</v>
      </c>
      <c r="D1920" t="str">
        <f t="shared" si="554"/>
        <v>3.47811504911439-12.9385819557671i</v>
      </c>
      <c r="E1920" t="str">
        <f t="shared" si="555"/>
        <v>162.400060456712+0.942308004728914i</v>
      </c>
      <c r="F1920" t="str">
        <f t="shared" si="556"/>
        <v>2.42492399702792-121.366917647754i</v>
      </c>
      <c r="G1920" t="str">
        <f t="shared" si="557"/>
        <v>0.999999617350214-0.00061858680849222i</v>
      </c>
      <c r="H1920" t="str">
        <f t="shared" si="558"/>
        <v>1134.0401270746+261.051206457798i</v>
      </c>
      <c r="I1920" t="str">
        <f t="shared" si="559"/>
        <v>97.1367623776494-386.488139901845i</v>
      </c>
      <c r="K1920" t="str">
        <f t="shared" si="560"/>
        <v>0.0100491318572853-0.00324114791395251i</v>
      </c>
      <c r="L1920" t="str">
        <f t="shared" si="561"/>
        <v>0.00015-0.229303172016195i</v>
      </c>
      <c r="M1920" t="str">
        <f t="shared" si="562"/>
        <v>0.0004-0.0404652656499167i</v>
      </c>
      <c r="N1920">
        <f t="shared" si="563"/>
        <v>87.502771472137908</v>
      </c>
      <c r="O1920">
        <f t="shared" si="564"/>
        <v>27.224978479839251</v>
      </c>
      <c r="P1920" s="3">
        <f t="shared" si="565"/>
        <v>27.224978479839251</v>
      </c>
      <c r="Q1920" s="3">
        <f t="shared" si="566"/>
        <v>-92.497228527862092</v>
      </c>
      <c r="R1920">
        <f t="shared" si="567"/>
        <v>87.502771472137908</v>
      </c>
      <c r="S1920">
        <f t="shared" si="568"/>
        <v>1.2306398246912704</v>
      </c>
      <c r="T1920">
        <f t="shared" si="551"/>
        <v>27.224978479839251</v>
      </c>
    </row>
    <row r="1921" spans="1:20" x14ac:dyDescent="0.25">
      <c r="A1921">
        <f t="shared" si="552"/>
        <v>7761.7209495769876</v>
      </c>
      <c r="B1921">
        <f t="shared" si="569"/>
        <v>1235.3162560250973</v>
      </c>
      <c r="C1921" t="str">
        <f t="shared" si="553"/>
        <v>-1.00004679702399-22.8630664154469i</v>
      </c>
      <c r="D1921" t="str">
        <f t="shared" si="554"/>
        <v>3.47811497334419-12.8896460966329i</v>
      </c>
      <c r="E1921" t="str">
        <f t="shared" si="555"/>
        <v>162.399634183292+0.946187175214635i</v>
      </c>
      <c r="F1921" t="str">
        <f t="shared" si="556"/>
        <v>2.42492398996251-120.907480643168i</v>
      </c>
      <c r="G1921" t="str">
        <f t="shared" si="557"/>
        <v>0.999999614436551-0.000620937436555287i</v>
      </c>
      <c r="H1921" t="str">
        <f t="shared" si="558"/>
        <v>1134.47544843184+262.058684280964i</v>
      </c>
      <c r="I1921" t="str">
        <f t="shared" si="559"/>
        <v>97.1450298189908-385.159910417385i</v>
      </c>
      <c r="K1921" t="str">
        <f t="shared" si="560"/>
        <v>0.0100417585173209-0.00325100719684968i</v>
      </c>
      <c r="L1921" t="str">
        <f t="shared" si="561"/>
        <v>0.00015-0.228435118565645i</v>
      </c>
      <c r="M1921" t="str">
        <f t="shared" si="562"/>
        <v>0.0004-0.0403120797468785i</v>
      </c>
      <c r="N1921">
        <f t="shared" si="563"/>
        <v>87.495438295761929</v>
      </c>
      <c r="O1921">
        <f t="shared" si="564"/>
        <v>27.190990758771612</v>
      </c>
      <c r="P1921" s="3">
        <f t="shared" si="565"/>
        <v>27.190990758771612</v>
      </c>
      <c r="Q1921" s="3">
        <f t="shared" si="566"/>
        <v>-92.504561704238071</v>
      </c>
      <c r="R1921">
        <f t="shared" si="567"/>
        <v>87.495438295761929</v>
      </c>
      <c r="S1921">
        <f t="shared" si="568"/>
        <v>1.2353162560250974</v>
      </c>
      <c r="T1921">
        <f t="shared" si="551"/>
        <v>27.190990758771612</v>
      </c>
    </row>
    <row r="1922" spans="1:20" x14ac:dyDescent="0.25">
      <c r="A1922">
        <f t="shared" si="552"/>
        <v>7791.2154891853806</v>
      </c>
      <c r="B1922">
        <f t="shared" si="569"/>
        <v>1240.0104577979928</v>
      </c>
      <c r="C1922" t="str">
        <f t="shared" si="553"/>
        <v>-0.999057685906617-22.7736335141876i</v>
      </c>
      <c r="D1922" t="str">
        <f t="shared" si="554"/>
        <v>3.47811489699703-12.8408956593831i</v>
      </c>
      <c r="E1922" t="str">
        <f t="shared" si="555"/>
        <v>162.399206074234+0.950084025304469i</v>
      </c>
      <c r="F1922" t="str">
        <f t="shared" si="556"/>
        <v>2.4249239828433-120.449782933282i</v>
      </c>
      <c r="G1922" t="str">
        <f t="shared" si="557"/>
        <v>0.999999611500702-0.000623296996984291i</v>
      </c>
      <c r="H1922" t="str">
        <f t="shared" si="558"/>
        <v>1134.91429667082+263.070154296357i</v>
      </c>
      <c r="I1922" t="str">
        <f t="shared" si="559"/>
        <v>97.1533571099584-383.837292182869i</v>
      </c>
      <c r="K1922" t="str">
        <f t="shared" si="560"/>
        <v>0.0100343402906776-0.00326087959332358i</v>
      </c>
      <c r="L1922" t="str">
        <f t="shared" si="561"/>
        <v>0.00015-0.227570351230968i</v>
      </c>
      <c r="M1922" t="str">
        <f t="shared" si="562"/>
        <v>0.0004-0.0401594737466413i</v>
      </c>
      <c r="N1922">
        <f t="shared" si="563"/>
        <v>87.488099089945734</v>
      </c>
      <c r="O1922">
        <f t="shared" si="564"/>
        <v>27.156996486766513</v>
      </c>
      <c r="P1922" s="3">
        <f t="shared" si="565"/>
        <v>27.156996486766513</v>
      </c>
      <c r="Q1922" s="3">
        <f t="shared" si="566"/>
        <v>-92.511900910054266</v>
      </c>
      <c r="R1922">
        <f t="shared" si="567"/>
        <v>87.488099089945734</v>
      </c>
      <c r="S1922">
        <f t="shared" si="568"/>
        <v>1.2400104577979927</v>
      </c>
      <c r="T1922">
        <f t="shared" si="551"/>
        <v>27.156996486766513</v>
      </c>
    </row>
    <row r="1923" spans="1:20" x14ac:dyDescent="0.25">
      <c r="A1923">
        <f t="shared" si="552"/>
        <v>7820.8221080442854</v>
      </c>
      <c r="B1923">
        <f t="shared" si="569"/>
        <v>1244.7224975376253</v>
      </c>
      <c r="C1923" t="str">
        <f t="shared" si="553"/>
        <v>-0.99806258756545-22.6845327800514i</v>
      </c>
      <c r="D1923" t="str">
        <f t="shared" si="554"/>
        <v>3.47811482006855-12.7923299427265i</v>
      </c>
      <c r="E1923" t="str">
        <f t="shared" si="555"/>
        <v>162.398776133806+0.953998647820718i</v>
      </c>
      <c r="F1923" t="str">
        <f t="shared" si="556"/>
        <v>2.42492397566987-119.993817933962i</v>
      </c>
      <c r="G1923" t="str">
        <f t="shared" si="557"/>
        <v>0.999999608542499-0.000625665523721985i</v>
      </c>
      <c r="H1923" t="str">
        <f t="shared" si="558"/>
        <v>1135.35670199985+264.085633272353i</v>
      </c>
      <c r="I1923" t="str">
        <f t="shared" si="559"/>
        <v>97.1617446530027-382.52026701931i</v>
      </c>
      <c r="K1923" t="str">
        <f t="shared" si="560"/>
        <v>0.0100268769816001-0.00327076493788322i</v>
      </c>
      <c r="L1923" t="str">
        <f t="shared" si="561"/>
        <v>0.00015-0.226708857572193i</v>
      </c>
      <c r="M1923" t="str">
        <f t="shared" si="562"/>
        <v>0.0004-0.0400074454539165i</v>
      </c>
      <c r="N1923">
        <f t="shared" si="563"/>
        <v>87.480754033039943</v>
      </c>
      <c r="O1923">
        <f t="shared" si="564"/>
        <v>27.122995632520379</v>
      </c>
      <c r="P1923" s="3">
        <f t="shared" si="565"/>
        <v>27.122995632520379</v>
      </c>
      <c r="Q1923" s="3">
        <f t="shared" si="566"/>
        <v>-92.519245966960057</v>
      </c>
      <c r="R1923">
        <f t="shared" si="567"/>
        <v>87.480754033039943</v>
      </c>
      <c r="S1923">
        <f t="shared" si="568"/>
        <v>1.2447224975376252</v>
      </c>
      <c r="T1923">
        <f t="shared" si="551"/>
        <v>27.122995632520379</v>
      </c>
    </row>
    <row r="1924" spans="1:20" x14ac:dyDescent="0.25">
      <c r="A1924">
        <f t="shared" si="552"/>
        <v>7850.5412320548548</v>
      </c>
      <c r="B1924">
        <f t="shared" si="569"/>
        <v>1249.4524430282684</v>
      </c>
      <c r="C1924" t="str">
        <f t="shared" si="553"/>
        <v>-0.997061476365363-22.5957629727348i</v>
      </c>
      <c r="D1924" t="str">
        <f t="shared" si="554"/>
        <v>3.47811474255431-12.7439482480288i</v>
      </c>
      <c r="E1924" t="str">
        <f t="shared" si="555"/>
        <v>162.398344366517+0.957931136105534i</v>
      </c>
      <c r="F1924" t="str">
        <f t="shared" si="556"/>
        <v>2.42492396844183-119.539579085998i</v>
      </c>
      <c r="G1924" t="str">
        <f t="shared" si="557"/>
        <v>0.999999605561771-0.000628043050840101i</v>
      </c>
      <c r="H1924" t="str">
        <f t="shared" si="558"/>
        <v>1135.80269491113+265.105138053533i</v>
      </c>
      <c r="I1924" t="str">
        <f t="shared" si="559"/>
        <v>97.1701928526917-381.208816838657i</v>
      </c>
      <c r="K1924" t="str">
        <f t="shared" si="560"/>
        <v>0.0100193683945558-0.00328066306294943i</v>
      </c>
      <c r="L1924" t="str">
        <f t="shared" si="561"/>
        <v>0.00015-0.225850625196446i</v>
      </c>
      <c r="M1924" t="str">
        <f t="shared" si="562"/>
        <v>0.0004-0.0398559926817259i</v>
      </c>
      <c r="N1924">
        <f t="shared" si="563"/>
        <v>87.473403305582607</v>
      </c>
      <c r="O1924">
        <f t="shared" si="564"/>
        <v>27.088988164717613</v>
      </c>
      <c r="P1924" s="3">
        <f t="shared" si="565"/>
        <v>27.088988164717613</v>
      </c>
      <c r="Q1924" s="3">
        <f t="shared" si="566"/>
        <v>-92.526596694417393</v>
      </c>
      <c r="R1924">
        <f t="shared" si="567"/>
        <v>87.473403305582607</v>
      </c>
      <c r="S1924">
        <f t="shared" si="568"/>
        <v>1.2494524430282683</v>
      </c>
      <c r="T1924">
        <f t="shared" si="551"/>
        <v>27.088988164717613</v>
      </c>
    </row>
    <row r="1925" spans="1:20" x14ac:dyDescent="0.25">
      <c r="A1925">
        <f t="shared" si="552"/>
        <v>7880.3732887366632</v>
      </c>
      <c r="B1925">
        <f t="shared" si="569"/>
        <v>1254.2003623117757</v>
      </c>
      <c r="C1925" t="str">
        <f t="shared" si="553"/>
        <v>-0.996054326708289-22.507322856999i</v>
      </c>
      <c r="D1925" t="str">
        <f t="shared" si="554"/>
        <v>3.47811466444983-12.695749879303i</v>
      </c>
      <c r="E1925" t="str">
        <f t="shared" si="555"/>
        <v>162.397910777128+0.961881584022974i</v>
      </c>
      <c r="F1925" t="str">
        <f t="shared" si="556"/>
        <v>2.42492396115876-119.087059855011i</v>
      </c>
      <c r="G1925" t="str">
        <f t="shared" si="557"/>
        <v>0.999999602558346-0.000630429612539845i</v>
      </c>
      <c r="H1925" t="str">
        <f t="shared" si="558"/>
        <v>1136.25230618373+266.12868556093i</v>
      </c>
      <c r="I1925" t="str">
        <f t="shared" si="559"/>
        <v>97.1787021156904-379.902923643649i</v>
      </c>
      <c r="K1925" t="str">
        <f t="shared" si="560"/>
        <v>0.0100118143342541-0.00329057379884466i</v>
      </c>
      <c r="L1925" t="str">
        <f t="shared" si="561"/>
        <v>0.00015-0.224995641757767i</v>
      </c>
      <c r="M1925" t="str">
        <f t="shared" si="562"/>
        <v>0.0004-0.0397051132513706i</v>
      </c>
      <c r="N1925">
        <f t="shared" si="563"/>
        <v>87.466047090314618</v>
      </c>
      <c r="O1925">
        <f t="shared" si="564"/>
        <v>27.054974052034545</v>
      </c>
      <c r="P1925" s="3">
        <f t="shared" si="565"/>
        <v>27.054974052034545</v>
      </c>
      <c r="Q1925" s="3">
        <f t="shared" si="566"/>
        <v>-92.533952909685382</v>
      </c>
      <c r="R1925">
        <f t="shared" si="567"/>
        <v>87.466047090314618</v>
      </c>
      <c r="S1925">
        <f t="shared" si="568"/>
        <v>1.2542003623117757</v>
      </c>
      <c r="T1925">
        <f t="shared" si="551"/>
        <v>27.054974052034545</v>
      </c>
    </row>
    <row r="1926" spans="1:20" x14ac:dyDescent="0.25">
      <c r="A1926">
        <f t="shared" si="552"/>
        <v>7910.3187072338633</v>
      </c>
      <c r="B1926">
        <f t="shared" si="569"/>
        <v>1258.9663236885606</v>
      </c>
      <c r="C1926" t="str">
        <f t="shared" si="553"/>
        <v>-0.995041113036208-22.4192112026506i</v>
      </c>
      <c r="D1926" t="str">
        <f t="shared" si="554"/>
        <v>3.47811458575064-12.6477341431995i</v>
      </c>
      <c r="E1926" t="str">
        <f t="shared" si="555"/>
        <v>162.397475370649+0.965850085961045i</v>
      </c>
      <c r="F1926" t="str">
        <f t="shared" si="556"/>
        <v>2.42492395382021-118.63625373136i</v>
      </c>
      <c r="G1926" t="str">
        <f t="shared" si="557"/>
        <v>0.999999599532051-0.00063282524315238i</v>
      </c>
      <c r="H1926" t="str">
        <f t="shared" si="558"/>
        <v>1136.70556688669+267.156292792375i</v>
      </c>
      <c r="I1926" t="str">
        <f t="shared" si="559"/>
        <v>97.1872728507728-378.602569527712i</v>
      </c>
      <c r="K1926" t="str">
        <f t="shared" si="560"/>
        <v>0.010004214605664-0.003300496973783i</v>
      </c>
      <c r="L1926" t="str">
        <f t="shared" si="561"/>
        <v>0.00015-0.224143894956931i</v>
      </c>
      <c r="M1926" t="str">
        <f t="shared" si="562"/>
        <v>0.0004-0.0395548049923996i</v>
      </c>
      <c r="N1926">
        <f t="shared" si="563"/>
        <v>87.458685572191897</v>
      </c>
      <c r="O1926">
        <f t="shared" si="564"/>
        <v>27.020953263140818</v>
      </c>
      <c r="P1926" s="3">
        <f t="shared" si="565"/>
        <v>27.020953263140818</v>
      </c>
      <c r="Q1926" s="3">
        <f t="shared" si="566"/>
        <v>-92.541314427808103</v>
      </c>
      <c r="R1926">
        <f t="shared" si="567"/>
        <v>87.458685572191897</v>
      </c>
      <c r="S1926">
        <f t="shared" si="568"/>
        <v>1.2589663236885607</v>
      </c>
      <c r="T1926">
        <f t="shared" si="551"/>
        <v>27.020953263140818</v>
      </c>
    </row>
    <row r="1927" spans="1:20" x14ac:dyDescent="0.25">
      <c r="A1927">
        <f t="shared" si="552"/>
        <v>7940.3779183213528</v>
      </c>
      <c r="B1927">
        <f t="shared" si="569"/>
        <v>1263.7503957185772</v>
      </c>
      <c r="C1927" t="str">
        <f t="shared" si="553"/>
        <v>-0.994021809833519-22.3314267845262i</v>
      </c>
      <c r="D1927" t="str">
        <f t="shared" si="554"/>
        <v>3.4781145064522-12.5999003489957i</v>
      </c>
      <c r="E1927" t="str">
        <f t="shared" si="555"/>
        <v>162.397038152354+0.969836736834049i</v>
      </c>
      <c r="F1927" t="str">
        <f t="shared" si="556"/>
        <v>2.4249239464258-118.187154230048i</v>
      </c>
      <c r="G1927" t="str">
        <f t="shared" si="557"/>
        <v>0.999999596482713-0.000635229977139328i</v>
      </c>
      <c r="H1927" t="str">
        <f t="shared" si="558"/>
        <v>1137.16250838216+268.187976822791i</v>
      </c>
      <c r="I1927" t="str">
        <f t="shared" si="559"/>
        <v>97.1959054688175-377.307736674835i</v>
      </c>
      <c r="K1927" t="str">
        <f t="shared" si="560"/>
        <v>0.00999656901403284-0.00331043241386025i</v>
      </c>
      <c r="L1927" t="str">
        <f t="shared" si="561"/>
        <v>0.00015-0.223295372541274i</v>
      </c>
      <c r="M1927" t="str">
        <f t="shared" si="562"/>
        <v>0.0004-0.0394050657425778i</v>
      </c>
      <c r="N1927">
        <f t="shared" si="563"/>
        <v>87.451318938399325</v>
      </c>
      <c r="O1927">
        <f t="shared" si="564"/>
        <v>26.986925766702257</v>
      </c>
      <c r="P1927" s="3">
        <f t="shared" si="565"/>
        <v>26.986925766702257</v>
      </c>
      <c r="Q1927" s="3">
        <f t="shared" si="566"/>
        <v>-92.548681061600675</v>
      </c>
      <c r="R1927">
        <f t="shared" si="567"/>
        <v>87.451318938399325</v>
      </c>
      <c r="S1927">
        <f t="shared" si="568"/>
        <v>1.2637503957185772</v>
      </c>
      <c r="T1927">
        <f t="shared" si="551"/>
        <v>26.986925766702257</v>
      </c>
    </row>
    <row r="1928" spans="1:20" x14ac:dyDescent="0.25">
      <c r="A1928">
        <f t="shared" si="552"/>
        <v>7970.5513544109735</v>
      </c>
      <c r="B1928">
        <f t="shared" si="569"/>
        <v>1268.5526472223078</v>
      </c>
      <c r="C1928" t="str">
        <f t="shared" si="553"/>
        <v>-0.992996391629484-22.2439683824751i</v>
      </c>
      <c r="D1928" t="str">
        <f t="shared" si="554"/>
        <v>3.47811442654996-12.5522478085864i</v>
      </c>
      <c r="E1928" t="str">
        <f t="shared" si="555"/>
        <v>162.396599127774+0.973841632083734i</v>
      </c>
      <c r="F1928" t="str">
        <f t="shared" si="556"/>
        <v>2.42492393897508-117.739754890628i</v>
      </c>
      <c r="G1928" t="str">
        <f t="shared" si="557"/>
        <v>0.999999593410156-0.00063764384909326i</v>
      </c>
      <c r="H1928" t="str">
        <f t="shared" si="558"/>
        <v>1137.62316232855+269.223754804473i</v>
      </c>
      <c r="I1928" t="str">
        <f t="shared" si="559"/>
        <v>97.2046003827961-376.018407359457i</v>
      </c>
      <c r="K1928" t="str">
        <f t="shared" si="560"/>
        <v>0.00998887736490542-0.00332037994304409i</v>
      </c>
      <c r="L1928" t="str">
        <f t="shared" si="561"/>
        <v>0.00015-0.222450062304517i</v>
      </c>
      <c r="M1928" t="str">
        <f t="shared" si="562"/>
        <v>0.0004-0.0392558933478558i</v>
      </c>
      <c r="N1928">
        <f t="shared" si="563"/>
        <v>87.44394737836457</v>
      </c>
      <c r="O1928">
        <f t="shared" si="564"/>
        <v>26.952891531383059</v>
      </c>
      <c r="P1928" s="3">
        <f t="shared" si="565"/>
        <v>26.952891531383059</v>
      </c>
      <c r="Q1928" s="3">
        <f t="shared" si="566"/>
        <v>-92.55605262163543</v>
      </c>
      <c r="R1928">
        <f t="shared" si="567"/>
        <v>87.44394737836457</v>
      </c>
      <c r="S1928">
        <f t="shared" si="568"/>
        <v>1.2685526472223079</v>
      </c>
      <c r="T1928">
        <f t="shared" si="551"/>
        <v>26.952891531383059</v>
      </c>
    </row>
    <row r="1929" spans="1:20" x14ac:dyDescent="0.25">
      <c r="A1929">
        <f t="shared" si="552"/>
        <v>8000.839449557735</v>
      </c>
      <c r="B1929">
        <f t="shared" si="569"/>
        <v>1273.3731472817526</v>
      </c>
      <c r="C1929" t="str">
        <f t="shared" si="553"/>
        <v>-0.991964833000922-22.1568347813427i</v>
      </c>
      <c r="D1929" t="str">
        <f t="shared" si="554"/>
        <v>3.47811434603931-12.5047758364738i</v>
      </c>
      <c r="E1929" t="str">
        <f t="shared" si="555"/>
        <v>162.396158302706+0.977864867682135i</v>
      </c>
      <c r="F1929" t="str">
        <f t="shared" si="556"/>
        <v>2.42492393146762-117.29404927711i</v>
      </c>
      <c r="G1929" t="str">
        <f t="shared" si="557"/>
        <v>0.999999590314204-0.000640066893738197i</v>
      </c>
      <c r="H1929" t="str">
        <f t="shared" si="558"/>
        <v>1138.08756068371+270.26364396741i</v>
      </c>
      <c r="I1929" t="str">
        <f t="shared" si="559"/>
        <v>97.2133580077779-374.734563946339i</v>
      </c>
      <c r="K1929" t="str">
        <f t="shared" si="560"/>
        <v>0.00998113946414273-0.00333033938316438i</v>
      </c>
      <c r="L1929" t="str">
        <f t="shared" si="561"/>
        <v>0.00015-0.221607952086588i</v>
      </c>
      <c r="M1929" t="str">
        <f t="shared" si="562"/>
        <v>0.0004-0.039107285662339i</v>
      </c>
      <c r="N1929">
        <f t="shared" si="563"/>
        <v>87.436571083771099</v>
      </c>
      <c r="O1929">
        <f t="shared" si="564"/>
        <v>26.918850525848256</v>
      </c>
      <c r="P1929" s="3">
        <f t="shared" si="565"/>
        <v>26.918850525848256</v>
      </c>
      <c r="Q1929" s="3">
        <f t="shared" si="566"/>
        <v>-92.563428916228901</v>
      </c>
      <c r="R1929">
        <f t="shared" si="567"/>
        <v>87.436571083771099</v>
      </c>
      <c r="S1929">
        <f t="shared" si="568"/>
        <v>1.2733731472817527</v>
      </c>
      <c r="T1929">
        <f t="shared" si="551"/>
        <v>26.918850525848256</v>
      </c>
    </row>
    <row r="1930" spans="1:20" x14ac:dyDescent="0.25">
      <c r="A1930">
        <f t="shared" si="552"/>
        <v>8031.2426394660552</v>
      </c>
      <c r="B1930">
        <f t="shared" si="569"/>
        <v>1278.2119652414233</v>
      </c>
      <c r="C1930" t="str">
        <f t="shared" si="553"/>
        <v>-0.990927108574709-22.0700247709539i</v>
      </c>
      <c r="D1930" t="str">
        <f t="shared" si="554"/>
        <v>3.47811426491561-12.4574837497577i</v>
      </c>
      <c r="E1930" t="str">
        <f t="shared" si="555"/>
        <v>162.395715683215+0.981906540133818i</v>
      </c>
      <c r="F1930" t="str">
        <f t="shared" si="556"/>
        <v>2.42492392390301-116.85003097787i</v>
      </c>
      <c r="G1930" t="str">
        <f t="shared" si="557"/>
        <v>0.999999587194677-0.000642499145930107i</v>
      </c>
      <c r="H1930" t="str">
        <f t="shared" si="558"/>
        <v>1138.5557357082+271.307661619565i</v>
      </c>
      <c r="I1930" t="str">
        <f t="shared" si="559"/>
        <v>97.2221787609219-373.456188890479i</v>
      </c>
      <c r="K1930" t="str">
        <f t="shared" si="560"/>
        <v>0.00997335511794134-0.00334031055390362i</v>
      </c>
      <c r="L1930" t="str">
        <f t="shared" si="561"/>
        <v>0.00015-0.220769029773449i</v>
      </c>
      <c r="M1930" t="str">
        <f t="shared" si="562"/>
        <v>0.0004-0.0389592405482556i</v>
      </c>
      <c r="N1930">
        <f t="shared" si="563"/>
        <v>87.429190248572027</v>
      </c>
      <c r="O1930">
        <f t="shared" si="564"/>
        <v>26.884802718766146</v>
      </c>
      <c r="P1930" s="3">
        <f t="shared" si="565"/>
        <v>26.884802718766146</v>
      </c>
      <c r="Q1930" s="3">
        <f t="shared" si="566"/>
        <v>-92.570809751427973</v>
      </c>
      <c r="R1930">
        <f t="shared" si="567"/>
        <v>87.429190248572027</v>
      </c>
      <c r="S1930">
        <f t="shared" si="568"/>
        <v>1.2782119652414232</v>
      </c>
      <c r="T1930">
        <f t="shared" si="551"/>
        <v>26.884802718766146</v>
      </c>
    </row>
    <row r="1931" spans="1:20" x14ac:dyDescent="0.25">
      <c r="A1931">
        <f t="shared" si="552"/>
        <v>8061.7613614960264</v>
      </c>
      <c r="B1931">
        <f t="shared" si="569"/>
        <v>1283.0691707093408</v>
      </c>
      <c r="C1931" t="str">
        <f t="shared" si="553"/>
        <v>-0.989883193030397-21.9835371460965i</v>
      </c>
      <c r="D1931" t="str">
        <f t="shared" si="554"/>
        <v>3.4781141831742-12.4103708681253i</v>
      </c>
      <c r="E1931" t="str">
        <f t="shared" si="555"/>
        <v>162.395271275644+0.985966746476666i</v>
      </c>
      <c r="F1931" t="str">
        <f t="shared" si="556"/>
        <v>2.42492391628079-116.407693605554i</v>
      </c>
      <c r="G1931" t="str">
        <f t="shared" si="557"/>
        <v>0.999999584051397-0.000644940640657412i</v>
      </c>
      <c r="H1931" t="str">
        <f t="shared" si="558"/>
        <v>1139.02771996855+272.355825147179i</v>
      </c>
      <c r="I1931" t="str">
        <f t="shared" si="559"/>
        <v>97.2310630614727-372.18326473698i</v>
      </c>
      <c r="K1931" t="str">
        <f t="shared" si="560"/>
        <v>0.00996552413285282-0.00335029327278748i</v>
      </c>
      <c r="L1931" t="str">
        <f t="shared" si="561"/>
        <v>0.00015-0.21993328329692i</v>
      </c>
      <c r="M1931" t="str">
        <f t="shared" si="562"/>
        <v>0.0004-0.0388117558759271i</v>
      </c>
      <c r="N1931">
        <f t="shared" si="563"/>
        <v>87.421805069003341</v>
      </c>
      <c r="O1931">
        <f t="shared" si="564"/>
        <v>26.850748078810835</v>
      </c>
      <c r="P1931" s="3">
        <f t="shared" si="565"/>
        <v>26.850748078810835</v>
      </c>
      <c r="Q1931" s="3">
        <f t="shared" si="566"/>
        <v>-92.578194930996659</v>
      </c>
      <c r="R1931">
        <f t="shared" si="567"/>
        <v>87.421805069003341</v>
      </c>
      <c r="S1931">
        <f t="shared" si="568"/>
        <v>1.2830691707093409</v>
      </c>
      <c r="T1931">
        <f t="shared" si="551"/>
        <v>26.850748078810835</v>
      </c>
    </row>
    <row r="1932" spans="1:20" x14ac:dyDescent="0.25">
      <c r="A1932">
        <f t="shared" si="552"/>
        <v>8092.3960546697117</v>
      </c>
      <c r="B1932">
        <f t="shared" si="569"/>
        <v>1287.9448335580364</v>
      </c>
      <c r="C1932" t="str">
        <f t="shared" si="553"/>
        <v>-0.988833061103103-21.8973707065048i</v>
      </c>
      <c r="D1932" t="str">
        <f t="shared" si="554"/>
        <v>3.47811410081039-12.3634365138422i</v>
      </c>
      <c r="E1932" t="str">
        <f t="shared" si="555"/>
        <v>162.394825086608+0.990045584285066i</v>
      </c>
      <c r="F1932" t="str">
        <f t="shared" si="556"/>
        <v>2.42492390860054-115.967030796992i</v>
      </c>
      <c r="G1932" t="str">
        <f t="shared" si="557"/>
        <v>0.999999580884183-0.000647391413041482i</v>
      </c>
      <c r="H1932" t="str">
        <f t="shared" si="558"/>
        <v>1139.50354634061+273.408152015056i</v>
      </c>
      <c r="I1932" t="str">
        <f t="shared" si="559"/>
        <v>97.2400113307575-370.91577412098i</v>
      </c>
      <c r="K1932" t="str">
        <f t="shared" si="560"/>
        <v>0.00995764631580354-0.00336028735517555i</v>
      </c>
      <c r="L1932" t="str">
        <f t="shared" si="561"/>
        <v>0.00015-0.219100700634509i</v>
      </c>
      <c r="M1932" t="str">
        <f t="shared" si="562"/>
        <v>0.0004-0.0386648295237369i</v>
      </c>
      <c r="N1932">
        <f t="shared" si="563"/>
        <v>87.414415743596706</v>
      </c>
      <c r="O1932">
        <f t="shared" si="564"/>
        <v>26.816686574664775</v>
      </c>
      <c r="P1932" s="3">
        <f t="shared" si="565"/>
        <v>26.816686574664775</v>
      </c>
      <c r="Q1932" s="3">
        <f t="shared" si="566"/>
        <v>-92.585584256403294</v>
      </c>
      <c r="R1932">
        <f t="shared" si="567"/>
        <v>87.414415743596706</v>
      </c>
      <c r="S1932">
        <f t="shared" si="568"/>
        <v>1.2879448335580364</v>
      </c>
      <c r="T1932">
        <f t="shared" si="551"/>
        <v>26.816686574664775</v>
      </c>
    </row>
    <row r="1933" spans="1:20" x14ac:dyDescent="0.25">
      <c r="A1933">
        <f t="shared" si="552"/>
        <v>8123.1471596774572</v>
      </c>
      <c r="B1933">
        <f t="shared" si="569"/>
        <v>1292.8390239255571</v>
      </c>
      <c r="C1933" t="str">
        <f t="shared" si="553"/>
        <v>-0.98777668758596-21.8115242568437i</v>
      </c>
      <c r="D1933" t="str">
        <f t="shared" si="554"/>
        <v>3.47811401781943-12.3166800117419i</v>
      </c>
      <c r="E1933" t="str">
        <f t="shared" si="555"/>
        <v>162.39437712301+0.994143151671475i</v>
      </c>
      <c r="F1933" t="str">
        <f t="shared" si="556"/>
        <v>2.4249239008618-115.5280362131i</v>
      </c>
      <c r="G1933" t="str">
        <f t="shared" si="557"/>
        <v>0.999999577692852-0.000649851498337148i</v>
      </c>
      <c r="H1933" t="str">
        <f t="shared" si="558"/>
        <v>1139.98324801288+274.464659766861i</v>
      </c>
      <c r="I1933" t="str">
        <f t="shared" si="559"/>
        <v>97.2490239921788-369.653699767514i</v>
      </c>
      <c r="K1933" t="str">
        <f t="shared" si="560"/>
        <v>0.00994972147411451-0.00337029261425212i</v>
      </c>
      <c r="L1933" t="str">
        <f t="shared" si="561"/>
        <v>0.00015-0.218271269809234i</v>
      </c>
      <c r="M1933" t="str">
        <f t="shared" si="562"/>
        <v>0.0004-0.0385184593781i</v>
      </c>
      <c r="N1933">
        <f t="shared" si="563"/>
        <v>87.407022473193294</v>
      </c>
      <c r="O1933">
        <f t="shared" si="564"/>
        <v>26.782618175021575</v>
      </c>
      <c r="P1933" s="3">
        <f t="shared" si="565"/>
        <v>26.782618175021575</v>
      </c>
      <c r="Q1933" s="3">
        <f t="shared" si="566"/>
        <v>-92.592977526806706</v>
      </c>
      <c r="R1933">
        <f t="shared" si="567"/>
        <v>87.407022473193294</v>
      </c>
      <c r="S1933">
        <f t="shared" si="568"/>
        <v>1.2928390239255572</v>
      </c>
      <c r="T1933">
        <f t="shared" si="551"/>
        <v>26.782618175021575</v>
      </c>
    </row>
    <row r="1934" spans="1:20" x14ac:dyDescent="0.25">
      <c r="A1934">
        <f t="shared" si="552"/>
        <v>8154.0151188842328</v>
      </c>
      <c r="B1934">
        <f t="shared" si="569"/>
        <v>1297.7518122164743</v>
      </c>
      <c r="C1934" t="str">
        <f t="shared" si="553"/>
        <v>-0.98671404733272-21.7259966066906i</v>
      </c>
      <c r="D1934" t="str">
        <f t="shared" si="554"/>
        <v>3.47811393419654-12.2701006892162i</v>
      </c>
      <c r="E1934" t="str">
        <f t="shared" si="555"/>
        <v>162.393927392035+0.998259547288121i</v>
      </c>
      <c r="F1934" t="str">
        <f t="shared" si="556"/>
        <v>2.42492389306413-115.090703538795i</v>
      </c>
      <c r="G1934" t="str">
        <f t="shared" si="557"/>
        <v>0.999999574477221-0.000652320931933205i</v>
      </c>
      <c r="H1934" t="str">
        <f t="shared" si="558"/>
        <v>1140.46685848995+275.525366025392i</v>
      </c>
      <c r="I1934" t="str">
        <f t="shared" si="559"/>
        <v>97.2581014712087-368.397024491458i</v>
      </c>
      <c r="K1934" t="str">
        <f t="shared" si="560"/>
        <v>0.00994174941552163-0.00338030886101713i</v>
      </c>
      <c r="L1934" t="str">
        <f t="shared" si="561"/>
        <v>0.00015-0.217444978889454i</v>
      </c>
      <c r="M1934" t="str">
        <f t="shared" si="562"/>
        <v>0.0004-0.0383726433334331i</v>
      </c>
      <c r="N1934">
        <f t="shared" si="563"/>
        <v>87.399625460957182</v>
      </c>
      <c r="O1934">
        <f t="shared" si="564"/>
        <v>26.748542848587945</v>
      </c>
      <c r="P1934" s="3">
        <f t="shared" si="565"/>
        <v>26.748542848587945</v>
      </c>
      <c r="Q1934" s="3">
        <f t="shared" si="566"/>
        <v>-92.600374539042818</v>
      </c>
      <c r="R1934">
        <f t="shared" si="567"/>
        <v>87.399625460957182</v>
      </c>
      <c r="S1934">
        <f t="shared" si="568"/>
        <v>1.2977518122164742</v>
      </c>
      <c r="T1934">
        <f t="shared" si="551"/>
        <v>26.748542848587945</v>
      </c>
    </row>
    <row r="1935" spans="1:20" x14ac:dyDescent="0.25">
      <c r="A1935">
        <f t="shared" si="552"/>
        <v>8185.0003763359928</v>
      </c>
      <c r="B1935">
        <f t="shared" si="569"/>
        <v>1302.6832691028969</v>
      </c>
      <c r="C1935" t="str">
        <f t="shared" si="553"/>
        <v>-0.985645115261095-21.6407865705211i</v>
      </c>
      <c r="D1935" t="str">
        <f t="shared" si="554"/>
        <v>3.47811384993692-12.2236978762061i</v>
      </c>
      <c r="E1935" t="str">
        <f t="shared" si="555"/>
        <v>162.39347590116+1.00239487032876i</v>
      </c>
      <c r="F1935" t="str">
        <f t="shared" si="556"/>
        <v>2.4249238852071-114.655026482899i</v>
      </c>
      <c r="G1935" t="str">
        <f t="shared" si="557"/>
        <v>0.999999571237104-0.000654799749352922i</v>
      </c>
      <c r="H1935" t="str">
        <f t="shared" si="558"/>
        <v>1140.95441159592+276.590288492886i</v>
      </c>
      <c r="I1935" t="str">
        <f t="shared" si="559"/>
        <v>97.267244195385-367.1457311974i</v>
      </c>
      <c r="K1935" t="str">
        <f t="shared" si="560"/>
        <v>0.00993372994819598-0.00339033590427738i</v>
      </c>
      <c r="L1935" t="str">
        <f t="shared" si="561"/>
        <v>0.00015-0.216621815988697i</v>
      </c>
      <c r="M1935" t="str">
        <f t="shared" si="562"/>
        <v>0.0004-0.038227379292123i</v>
      </c>
      <c r="N1935">
        <f t="shared" si="563"/>
        <v>87.392224912386936</v>
      </c>
      <c r="O1935">
        <f t="shared" si="564"/>
        <v>26.714460564087172</v>
      </c>
      <c r="P1935" s="3">
        <f t="shared" si="565"/>
        <v>26.714460564087172</v>
      </c>
      <c r="Q1935" s="3">
        <f t="shared" si="566"/>
        <v>-92.607775087613064</v>
      </c>
      <c r="R1935">
        <f t="shared" si="567"/>
        <v>87.392224912386936</v>
      </c>
      <c r="S1935">
        <f t="shared" si="568"/>
        <v>1.3026832691028969</v>
      </c>
      <c r="T1935">
        <f t="shared" si="551"/>
        <v>26.714460564087172</v>
      </c>
    </row>
    <row r="1936" spans="1:20" x14ac:dyDescent="0.25">
      <c r="A1936">
        <f t="shared" si="552"/>
        <v>8216.1033777660705</v>
      </c>
      <c r="B1936">
        <f t="shared" si="569"/>
        <v>1307.633465525488</v>
      </c>
      <c r="C1936" t="str">
        <f t="shared" si="553"/>
        <v>-0.984569866354785-21.5558929676911i</v>
      </c>
      <c r="D1936" t="str">
        <f t="shared" si="554"/>
        <v>3.4781137650357-12.1774709051914i</v>
      </c>
      <c r="E1936" t="str">
        <f t="shared" si="555"/>
        <v>162.393022658156+1.00654922053177i</v>
      </c>
      <c r="F1936" t="str">
        <f t="shared" si="556"/>
        <v>2.42492387729023-114.220998778052i</v>
      </c>
      <c r="G1936" t="str">
        <f t="shared" si="557"/>
        <v>0.999999567972316-0.000657287986254557i</v>
      </c>
      <c r="H1936" t="str">
        <f t="shared" si="558"/>
        <v>1141.44594147794+277.65944495128i</v>
      </c>
      <c r="I1936" t="str">
        <f t="shared" si="559"/>
        <v>97.2764525943008-365.899802879585i</v>
      </c>
      <c r="K1936" t="str">
        <f t="shared" si="560"/>
        <v>0.00992566288076448-0.00340037355063767i</v>
      </c>
      <c r="L1936" t="str">
        <f t="shared" si="561"/>
        <v>0.00015-0.215801769265488i</v>
      </c>
      <c r="M1936" t="str">
        <f t="shared" si="562"/>
        <v>0.0004-0.0380826651644978i</v>
      </c>
      <c r="N1936">
        <f t="shared" si="563"/>
        <v>87.384821035330631</v>
      </c>
      <c r="O1936">
        <f t="shared" si="564"/>
        <v>26.680371290261142</v>
      </c>
      <c r="P1936" s="3">
        <f t="shared" si="565"/>
        <v>26.680371290261142</v>
      </c>
      <c r="Q1936" s="3">
        <f t="shared" si="566"/>
        <v>-92.615178964669369</v>
      </c>
      <c r="R1936">
        <f t="shared" si="567"/>
        <v>87.384821035330631</v>
      </c>
      <c r="S1936">
        <f t="shared" si="568"/>
        <v>1.307633465525488</v>
      </c>
      <c r="T1936">
        <f t="shared" si="551"/>
        <v>26.680371290261142</v>
      </c>
    </row>
    <row r="1937" spans="1:20" x14ac:dyDescent="0.25">
      <c r="A1937">
        <f t="shared" si="552"/>
        <v>8247.3245706015823</v>
      </c>
      <c r="B1937">
        <f t="shared" si="569"/>
        <v>1312.602472694485</v>
      </c>
      <c r="C1937" t="str">
        <f t="shared" si="553"/>
        <v>-0.983488275666764-21.4713146224216i</v>
      </c>
      <c r="D1937" t="str">
        <f t="shared" si="554"/>
        <v>3.47811367948801-12.1314191111816i</v>
      </c>
      <c r="E1937" t="str">
        <f t="shared" si="555"/>
        <v>162.392567671096+1.01072269818058i</v>
      </c>
      <c r="F1937" t="str">
        <f t="shared" si="556"/>
        <v>2.42492386931307-113.788614180618i</v>
      </c>
      <c r="G1937" t="str">
        <f t="shared" si="557"/>
        <v>0.999999564682669-0.000659785678431861i</v>
      </c>
      <c r="H1937" t="str">
        <f t="shared" si="558"/>
        <v>1141.9414826097+278.732853262501i</v>
      </c>
      <c r="I1937" t="str">
        <f t="shared" si="559"/>
        <v>97.2857270995977-364.659222621794i</v>
      </c>
      <c r="K1937" t="str">
        <f t="shared" si="560"/>
        <v>0.00991754802233074-0.00341042160449227i</v>
      </c>
      <c r="L1937" t="str">
        <f t="shared" si="561"/>
        <v>0.00015-0.21498482692318i</v>
      </c>
      <c r="M1937" t="str">
        <f t="shared" si="562"/>
        <v>0.0004-0.0379384988687964i</v>
      </c>
      <c r="N1937">
        <f t="shared" si="563"/>
        <v>87.377414039997518</v>
      </c>
      <c r="O1937">
        <f t="shared" si="564"/>
        <v>26.646274995873519</v>
      </c>
      <c r="P1937" s="3">
        <f t="shared" si="565"/>
        <v>26.646274995873519</v>
      </c>
      <c r="Q1937" s="3">
        <f t="shared" si="566"/>
        <v>-92.622585960002482</v>
      </c>
      <c r="R1937">
        <f t="shared" si="567"/>
        <v>87.377414039997518</v>
      </c>
      <c r="S1937">
        <f t="shared" si="568"/>
        <v>1.3126024726944849</v>
      </c>
      <c r="T1937">
        <f t="shared" si="551"/>
        <v>26.646274995873519</v>
      </c>
    </row>
    <row r="1938" spans="1:20" x14ac:dyDescent="0.25">
      <c r="A1938">
        <f t="shared" si="552"/>
        <v>8278.6644039698676</v>
      </c>
      <c r="B1938">
        <f t="shared" si="569"/>
        <v>1317.5903620907241</v>
      </c>
      <c r="C1938" t="str">
        <f t="shared" si="553"/>
        <v>-0.982400318322041-21.3870503637818i</v>
      </c>
      <c r="D1938" t="str">
        <f t="shared" si="554"/>
        <v>3.47811359328894-12.0855418317062i</v>
      </c>
      <c r="E1938" t="str">
        <f t="shared" si="555"/>
        <v>162.392110948353+1.01491540410611i</v>
      </c>
      <c r="F1938" t="str">
        <f t="shared" si="556"/>
        <v>2.42492386127518-113.357866470601i</v>
      </c>
      <c r="G1938" t="str">
        <f t="shared" si="557"/>
        <v>0.999999561367973-0.000662292861814601i</v>
      </c>
      <c r="H1938" t="str">
        <f t="shared" si="558"/>
        <v>1142.44106979505+279.810531368739i</v>
      </c>
      <c r="I1938" t="str">
        <f t="shared" si="559"/>
        <v>97.2950681449615-363.423973597298i</v>
      </c>
      <c r="K1938" t="str">
        <f t="shared" si="560"/>
        <v>0.00990938518249607-0.00342047986801649i</v>
      </c>
      <c r="L1938" t="str">
        <f t="shared" si="561"/>
        <v>0.00015-0.214170977209783i</v>
      </c>
      <c r="M1938" t="str">
        <f t="shared" si="562"/>
        <v>0.0004-0.0377948783311381i</v>
      </c>
      <c r="N1938">
        <f t="shared" si="563"/>
        <v>87.370004138971026</v>
      </c>
      <c r="O1938">
        <f t="shared" si="564"/>
        <v>26.612171649712216</v>
      </c>
      <c r="P1938" s="3">
        <f t="shared" si="565"/>
        <v>26.612171649712216</v>
      </c>
      <c r="Q1938" s="3">
        <f t="shared" si="566"/>
        <v>-92.629995861028974</v>
      </c>
      <c r="R1938">
        <f t="shared" si="567"/>
        <v>87.370004138971026</v>
      </c>
      <c r="S1938">
        <f t="shared" si="568"/>
        <v>1.3175903620907241</v>
      </c>
      <c r="T1938">
        <f t="shared" si="551"/>
        <v>26.612171649712216</v>
      </c>
    </row>
    <row r="1939" spans="1:20" x14ac:dyDescent="0.25">
      <c r="A1939">
        <f t="shared" si="552"/>
        <v>8310.1233287049545</v>
      </c>
      <c r="B1939">
        <f t="shared" si="569"/>
        <v>1322.5972054666688</v>
      </c>
      <c r="C1939" t="str">
        <f t="shared" si="553"/>
        <v>-0.981305969520413-21.303099025673i</v>
      </c>
      <c r="D1939" t="str">
        <f t="shared" si="554"/>
        <v>3.47811350643351-12.0398384068051i</v>
      </c>
      <c r="E1939" t="str">
        <f t="shared" si="555"/>
        <v>162.391652498609+1.01912743968939i</v>
      </c>
      <c r="F1939" t="str">
        <f t="shared" si="556"/>
        <v>2.4249238531761-112.92874945155i</v>
      </c>
      <c r="G1939" t="str">
        <f t="shared" si="557"/>
        <v>0.999999558028037-0.000664809572469074i</v>
      </c>
      <c r="H1939" t="str">
        <f t="shared" si="558"/>
        <v>1142.94473817161+280.89249729272i</v>
      </c>
      <c r="I1939" t="str">
        <f t="shared" si="559"/>
        <v>97.3044761661097-362.19403906875i</v>
      </c>
      <c r="K1939" t="str">
        <f t="shared" si="560"/>
        <v>0.00990117417138079-0.00343054814115838i</v>
      </c>
      <c r="L1939" t="str">
        <f t="shared" si="561"/>
        <v>0.00015-0.213360208417795i</v>
      </c>
      <c r="M1939" t="str">
        <f t="shared" si="562"/>
        <v>0.0004-0.0376518014854933i</v>
      </c>
      <c r="N1939">
        <f t="shared" si="563"/>
        <v>87.362591547221854</v>
      </c>
      <c r="O1939">
        <f t="shared" si="564"/>
        <v>26.578061220592232</v>
      </c>
      <c r="P1939" s="3">
        <f t="shared" si="565"/>
        <v>26.578061220592232</v>
      </c>
      <c r="Q1939" s="3">
        <f t="shared" si="566"/>
        <v>-92.637408452778146</v>
      </c>
      <c r="R1939">
        <f t="shared" si="567"/>
        <v>87.362591547221854</v>
      </c>
      <c r="S1939">
        <f t="shared" si="568"/>
        <v>1.3225972054666688</v>
      </c>
      <c r="T1939">
        <f t="shared" si="551"/>
        <v>26.578061220592232</v>
      </c>
    </row>
    <row r="1940" spans="1:20" x14ac:dyDescent="0.25">
      <c r="A1940">
        <f t="shared" si="552"/>
        <v>8341.7017973540333</v>
      </c>
      <c r="B1940">
        <f t="shared" si="569"/>
        <v>1327.6230748474422</v>
      </c>
      <c r="C1940" t="str">
        <f t="shared" si="553"/>
        <v>-0.980205204539494-21.2194594468132i</v>
      </c>
      <c r="D1940" t="str">
        <f t="shared" si="554"/>
        <v>3.47811341891673-11.9943081790192i</v>
      </c>
      <c r="E1940" t="str">
        <f t="shared" si="555"/>
        <v>162.391192330863+1.0233589068621i</v>
      </c>
      <c r="F1940" t="str">
        <f t="shared" si="556"/>
        <v>2.42492384501532-112.501256950473i</v>
      </c>
      <c r="G1940" t="str">
        <f t="shared" si="557"/>
        <v>0.999999554662669-0.000667335846598626i</v>
      </c>
      <c r="H1940" t="str">
        <f t="shared" si="558"/>
        <v>1143.45252321449+281.978769137976i</v>
      </c>
      <c r="I1940" t="str">
        <f t="shared" si="559"/>
        <v>97.3139516007852-360.969402388135i</v>
      </c>
      <c r="K1940" t="str">
        <f t="shared" si="560"/>
        <v>0.00989291479964572-0.0034406262216306i</v>
      </c>
      <c r="L1940" t="str">
        <f t="shared" si="561"/>
        <v>0.00015-0.212552508884036i</v>
      </c>
      <c r="M1940" t="str">
        <f t="shared" si="562"/>
        <v>0.0004-0.0375092662736534i</v>
      </c>
      <c r="N1940">
        <f t="shared" si="563"/>
        <v>87.355176482120456</v>
      </c>
      <c r="O1940">
        <f t="shared" si="564"/>
        <v>26.543943677358754</v>
      </c>
      <c r="P1940" s="3">
        <f t="shared" si="565"/>
        <v>26.543943677358754</v>
      </c>
      <c r="Q1940" s="3">
        <f t="shared" si="566"/>
        <v>-92.644823517879544</v>
      </c>
      <c r="R1940">
        <f t="shared" si="567"/>
        <v>87.355176482120456</v>
      </c>
      <c r="S1940">
        <f t="shared" si="568"/>
        <v>1.3276230748474422</v>
      </c>
      <c r="T1940">
        <f t="shared" si="551"/>
        <v>26.543943677358754</v>
      </c>
    </row>
    <row r="1941" spans="1:20" x14ac:dyDescent="0.25">
      <c r="A1941">
        <f t="shared" si="552"/>
        <v>8373.4002641839779</v>
      </c>
      <c r="B1941">
        <f t="shared" si="569"/>
        <v>1332.6680425318625</v>
      </c>
      <c r="C1941" t="str">
        <f t="shared" si="553"/>
        <v>-0.979097998737419-21.1361304707192i</v>
      </c>
      <c r="D1941" t="str">
        <f t="shared" si="554"/>
        <v>3.47811333073356-11.9489504933807i</v>
      </c>
      <c r="E1941" t="str">
        <f t="shared" si="555"/>
        <v>162.390730454424+1.027609908109i</v>
      </c>
      <c r="F1941" t="str">
        <f t="shared" si="556"/>
        <v>2.42492383679242-112.075382817746i</v>
      </c>
      <c r="G1941" t="str">
        <f t="shared" si="557"/>
        <v>0.999999551271677-0.000669871720544169i</v>
      </c>
      <c r="H1941" t="str">
        <f t="shared" si="558"/>
        <v>1143.96446073994+283.069365089105i</v>
      </c>
      <c r="I1941" t="str">
        <f t="shared" si="559"/>
        <v>97.3234948887433-359.75004699667i</v>
      </c>
      <c r="K1941" t="str">
        <f t="shared" si="560"/>
        <v>0.00988460687851391-0.00345071390490247i</v>
      </c>
      <c r="L1941" t="str">
        <f t="shared" si="561"/>
        <v>0.00015-0.211747866989476i</v>
      </c>
      <c r="M1941" t="str">
        <f t="shared" si="562"/>
        <v>0.0004-0.0373672706452016i</v>
      </c>
      <c r="N1941">
        <f t="shared" si="563"/>
        <v>87.347759163449979</v>
      </c>
      <c r="O1941">
        <f t="shared" si="564"/>
        <v>26.509818988889325</v>
      </c>
      <c r="P1941" s="3">
        <f t="shared" si="565"/>
        <v>26.509818988889325</v>
      </c>
      <c r="Q1941" s="3">
        <f t="shared" si="566"/>
        <v>-92.652240836550021</v>
      </c>
      <c r="R1941">
        <f t="shared" si="567"/>
        <v>87.347759163449979</v>
      </c>
      <c r="S1941">
        <f t="shared" si="568"/>
        <v>1.3326680425318624</v>
      </c>
      <c r="T1941">
        <f t="shared" si="551"/>
        <v>26.509818988889325</v>
      </c>
    </row>
    <row r="1942" spans="1:20" x14ac:dyDescent="0.25">
      <c r="A1942">
        <f t="shared" si="552"/>
        <v>8405.2191851878779</v>
      </c>
      <c r="B1942">
        <f t="shared" si="569"/>
        <v>1337.7321810934836</v>
      </c>
      <c r="C1942" t="str">
        <f t="shared" si="553"/>
        <v>-0.977984327556209-21.0531109456929i</v>
      </c>
      <c r="D1942" t="str">
        <f t="shared" si="554"/>
        <v>3.47811324187894-11.9037646974042i</v>
      </c>
      <c r="E1942" t="str">
        <f t="shared" si="555"/>
        <v>162.390266878927+1.03188054647017i</v>
      </c>
      <c r="F1942" t="str">
        <f t="shared" si="556"/>
        <v>2.42492382850691-111.651120927028i</v>
      </c>
      <c r="G1942" t="str">
        <f t="shared" si="557"/>
        <v>0.999999547854863-0.000672417230784712i</v>
      </c>
      <c r="H1942" t="str">
        <f t="shared" si="558"/>
        <v>1144.48058690921+284.16430341205i</v>
      </c>
      <c r="I1942" t="str">
        <f t="shared" si="559"/>
        <v>97.3331064717495-358.53595642477i</v>
      </c>
      <c r="K1942" t="str">
        <f t="shared" si="560"/>
        <v>0.00987625021979257-0.00346081098419226i</v>
      </c>
      <c r="L1942" t="str">
        <f t="shared" si="561"/>
        <v>0.00015-0.210946271159071i</v>
      </c>
      <c r="M1942" t="str">
        <f t="shared" si="562"/>
        <v>0.0004-0.0372258125574831i</v>
      </c>
      <c r="N1942">
        <f t="shared" si="563"/>
        <v>87.340339813417884</v>
      </c>
      <c r="O1942">
        <f t="shared" si="564"/>
        <v>26.475687124097686</v>
      </c>
      <c r="P1942" s="3">
        <f t="shared" si="565"/>
        <v>26.475687124097686</v>
      </c>
      <c r="Q1942" s="3">
        <f t="shared" si="566"/>
        <v>-92.659660186582116</v>
      </c>
      <c r="R1942">
        <f t="shared" si="567"/>
        <v>87.340339813417884</v>
      </c>
      <c r="S1942">
        <f t="shared" si="568"/>
        <v>1.3377321810934837</v>
      </c>
      <c r="T1942">
        <f t="shared" si="551"/>
        <v>26.475687124097686</v>
      </c>
    </row>
    <row r="1943" spans="1:20" x14ac:dyDescent="0.25">
      <c r="A1943">
        <f t="shared" si="552"/>
        <v>8437.1590180915919</v>
      </c>
      <c r="B1943">
        <f t="shared" si="569"/>
        <v>1342.8155633816389</v>
      </c>
      <c r="C1943" t="str">
        <f t="shared" si="553"/>
        <v>-0.976864166524235-20.9703997248032i</v>
      </c>
      <c r="D1943" t="str">
        <f t="shared" si="554"/>
        <v>3.47811315234774-11.8587501410767i</v>
      </c>
      <c r="E1943" t="str">
        <f t="shared" si="555"/>
        <v>162.389801614332+1.03617092554193i</v>
      </c>
      <c r="F1943" t="str">
        <f t="shared" si="556"/>
        <v>2.42492382015831-111.228465175167i</v>
      </c>
      <c r="G1943" t="str">
        <f t="shared" si="557"/>
        <v>0.999999544412033-0.000674972413937877i</v>
      </c>
      <c r="H1943" t="str">
        <f t="shared" si="558"/>
        <v>1145.0009382323+285.263602454329i</v>
      </c>
      <c r="I1943" t="str">
        <f t="shared" si="559"/>
        <v>97.342786793555-357.327114291947i</v>
      </c>
      <c r="K1943" t="str">
        <f t="shared" si="560"/>
        <v>0.00986784463589536-0.00347091725045944i</v>
      </c>
      <c r="L1943" t="str">
        <f t="shared" si="561"/>
        <v>0.00015-0.210147709861597i</v>
      </c>
      <c r="M1943" t="str">
        <f t="shared" si="562"/>
        <v>0.0004-0.037084889975576i</v>
      </c>
      <c r="N1943">
        <f t="shared" si="563"/>
        <v>87.332918656669648</v>
      </c>
      <c r="O1943">
        <f t="shared" si="564"/>
        <v>26.441548051935854</v>
      </c>
      <c r="P1943" s="3">
        <f t="shared" si="565"/>
        <v>26.441548051935854</v>
      </c>
      <c r="Q1943" s="3">
        <f t="shared" si="566"/>
        <v>-92.667081343330352</v>
      </c>
      <c r="R1943">
        <f t="shared" si="567"/>
        <v>87.332918656669648</v>
      </c>
      <c r="S1943">
        <f t="shared" si="568"/>
        <v>1.3428155633816388</v>
      </c>
      <c r="T1943">
        <f t="shared" si="551"/>
        <v>26.441548051935854</v>
      </c>
    </row>
    <row r="1944" spans="1:20" x14ac:dyDescent="0.25">
      <c r="A1944">
        <f t="shared" si="552"/>
        <v>8469.2202223603399</v>
      </c>
      <c r="B1944">
        <f t="shared" si="569"/>
        <v>1347.9182625224892</v>
      </c>
      <c r="C1944" t="str">
        <f t="shared" si="553"/>
        <v>-0.975737491259772-20.8879956658719i</v>
      </c>
      <c r="D1944" t="str">
        <f t="shared" si="554"/>
        <v>3.47811306213481-11.8139061768488i</v>
      </c>
      <c r="E1944" t="str">
        <f t="shared" si="555"/>
        <v>162.389334670933+1.0404811494794i</v>
      </c>
      <c r="F1944" t="str">
        <f t="shared" si="556"/>
        <v>2.42492381174613-110.807409482121i</v>
      </c>
      <c r="G1944" t="str">
        <f t="shared" si="557"/>
        <v>0.999999540942987-0.000677537306760432i</v>
      </c>
      <c r="H1944" t="str">
        <f t="shared" si="558"/>
        <v>1145.5255515719+286.367280645318i</v>
      </c>
      <c r="I1944" t="str">
        <f t="shared" si="559"/>
        <v>97.3525362999023-356.123504306797i</v>
      </c>
      <c r="K1944" t="str">
        <f t="shared" si="560"/>
        <v>0.00985938993986461-0.00348103249239739i</v>
      </c>
      <c r="L1944" t="str">
        <f t="shared" si="561"/>
        <v>0.00015-0.209352171609481i</v>
      </c>
      <c r="M1944" t="str">
        <f t="shared" si="562"/>
        <v>0.0004-0.0369445008722615i</v>
      </c>
      <c r="N1944">
        <f t="shared" si="563"/>
        <v>87.325495920299758</v>
      </c>
      <c r="O1944">
        <f t="shared" si="564"/>
        <v>26.407401741397912</v>
      </c>
      <c r="P1944" s="3">
        <f t="shared" si="565"/>
        <v>26.407401741397912</v>
      </c>
      <c r="Q1944" s="3">
        <f t="shared" si="566"/>
        <v>-92.674504079700242</v>
      </c>
      <c r="R1944">
        <f t="shared" si="567"/>
        <v>87.325495920299758</v>
      </c>
      <c r="S1944">
        <f t="shared" si="568"/>
        <v>1.3479182625224893</v>
      </c>
      <c r="T1944">
        <f t="shared" si="551"/>
        <v>26.407401741397912</v>
      </c>
    </row>
    <row r="1945" spans="1:20" x14ac:dyDescent="0.25">
      <c r="A1945">
        <f t="shared" si="552"/>
        <v>8501.40325920531</v>
      </c>
      <c r="B1945">
        <f t="shared" si="569"/>
        <v>1353.0403519200747</v>
      </c>
      <c r="C1945" t="str">
        <f t="shared" si="553"/>
        <v>-0.974604277473647-20.805897631456i</v>
      </c>
      <c r="D1945" t="str">
        <f t="shared" si="554"/>
        <v>3.47811297123496-11.7692321596249i</v>
      </c>
      <c r="E1945" t="str">
        <f t="shared" si="555"/>
        <v>162.388866059355+1.04481132299737i</v>
      </c>
      <c r="F1945" t="str">
        <f t="shared" si="556"/>
        <v>2.42492380326991-110.38794779086i</v>
      </c>
      <c r="G1945" t="str">
        <f t="shared" si="557"/>
        <v>0.999999537447527-0.000680111946148817i</v>
      </c>
      <c r="H1945" t="str">
        <f t="shared" si="558"/>
        <v>1146.05446414724+287.475356496484i</v>
      </c>
      <c r="I1945" t="str">
        <f t="shared" si="559"/>
        <v>97.3623554384983-354.925110266884i</v>
      </c>
      <c r="K1945" t="str">
        <f t="shared" si="560"/>
        <v>0.00985088594539408-0.00349115649642609i</v>
      </c>
      <c r="L1945" t="str">
        <f t="shared" si="561"/>
        <v>0.00015-0.208559644958639i</v>
      </c>
      <c r="M1945" t="str">
        <f t="shared" si="562"/>
        <v>0.0004-0.036804643227995i</v>
      </c>
      <c r="N1945">
        <f t="shared" si="563"/>
        <v>87.318071833864735</v>
      </c>
      <c r="O1945">
        <f t="shared" si="564"/>
        <v>26.373248161522234</v>
      </c>
      <c r="P1945" s="3">
        <f t="shared" si="565"/>
        <v>26.373248161522234</v>
      </c>
      <c r="Q1945" s="3">
        <f t="shared" si="566"/>
        <v>-92.681928166135265</v>
      </c>
      <c r="R1945">
        <f t="shared" si="567"/>
        <v>87.318071833864735</v>
      </c>
      <c r="S1945">
        <f t="shared" si="568"/>
        <v>1.3530403519200747</v>
      </c>
      <c r="T1945">
        <f t="shared" si="551"/>
        <v>26.373248161522234</v>
      </c>
    </row>
    <row r="1946" spans="1:20" x14ac:dyDescent="0.25">
      <c r="A1946">
        <f t="shared" si="552"/>
        <v>8533.7085915902899</v>
      </c>
      <c r="B1946">
        <f t="shared" si="569"/>
        <v>1358.181905257371</v>
      </c>
      <c r="C1946" t="str">
        <f t="shared" si="553"/>
        <v>-0.973464500972373-20.7241044888328i</v>
      </c>
      <c r="D1946" t="str">
        <f t="shared" si="554"/>
        <v>3.47811287964297-11.7247274467543i</v>
      </c>
      <c r="E1946" t="str">
        <f t="shared" si="555"/>
        <v>162.388395790567+1.04916155137302i</v>
      </c>
      <c r="F1946" t="str">
        <f t="shared" si="556"/>
        <v>2.42492379472913-109.970074067289i</v>
      </c>
      <c r="G1946" t="str">
        <f t="shared" si="557"/>
        <v>0.99999953392545-0.000682696369139672i</v>
      </c>
      <c r="H1946" t="str">
        <f t="shared" si="558"/>
        <v>1146.58771353812+288.587848601635i</v>
      </c>
      <c r="I1946" t="str">
        <f t="shared" si="559"/>
        <v>97.3722446590119-353.731916058744i</v>
      </c>
      <c r="K1946" t="str">
        <f t="shared" si="560"/>
        <v>0.00984233246685174-0.003501289046685i</v>
      </c>
      <c r="L1946" t="str">
        <f t="shared" si="561"/>
        <v>0.00015-0.207770118508307i</v>
      </c>
      <c r="M1946" t="str">
        <f t="shared" si="562"/>
        <v>0.0004-0.0366653150308776i</v>
      </c>
      <c r="N1946">
        <f t="shared" si="563"/>
        <v>87.310646629395336</v>
      </c>
      <c r="O1946">
        <f t="shared" si="564"/>
        <v>26.33908728139502</v>
      </c>
      <c r="P1946" s="3">
        <f t="shared" si="565"/>
        <v>26.33908728139502</v>
      </c>
      <c r="Q1946" s="3">
        <f t="shared" si="566"/>
        <v>-92.689353370604664</v>
      </c>
      <c r="R1946">
        <f t="shared" si="567"/>
        <v>87.310646629395336</v>
      </c>
      <c r="S1946">
        <f t="shared" si="568"/>
        <v>1.3581819052573709</v>
      </c>
      <c r="T1946">
        <f t="shared" si="551"/>
        <v>26.33908728139502</v>
      </c>
    </row>
    <row r="1947" spans="1:20" x14ac:dyDescent="0.25">
      <c r="A1947">
        <f t="shared" si="552"/>
        <v>8566.1366842383341</v>
      </c>
      <c r="B1947">
        <f t="shared" si="569"/>
        <v>1363.3429964973491</v>
      </c>
      <c r="C1947" t="str">
        <f t="shared" si="553"/>
        <v>-0.972318137661372-20.6426151099839i</v>
      </c>
      <c r="D1947" t="str">
        <f t="shared" si="554"/>
        <v>3.47811278735357-11.6803913980216i</v>
      </c>
      <c r="E1947" t="str">
        <f t="shared" si="555"/>
        <v>162.387923875883+1.05353194044653i</v>
      </c>
      <c r="F1947" t="str">
        <f t="shared" si="556"/>
        <v>2.42492378612333-109.553782300152i</v>
      </c>
      <c r="G1947" t="str">
        <f t="shared" si="557"/>
        <v>0.999999530376555-0.000685290612910378i</v>
      </c>
      <c r="H1947" t="str">
        <f t="shared" si="558"/>
        <v>1147.12533768893+289.704775637161i</v>
      </c>
      <c r="I1947" t="str">
        <f t="shared" si="559"/>
        <v>97.3822044130531-352.543905657799i</v>
      </c>
      <c r="K1947" t="str">
        <f t="shared" si="560"/>
        <v>0.00983372931930286-0.00351142992502628i</v>
      </c>
      <c r="L1947" t="str">
        <f t="shared" si="561"/>
        <v>0.00015-0.206983580900883i</v>
      </c>
      <c r="M1947" t="str">
        <f t="shared" si="562"/>
        <v>0.0004-0.0365265142766265i</v>
      </c>
      <c r="N1947">
        <f t="shared" si="563"/>
        <v>87.303220541408052</v>
      </c>
      <c r="O1947">
        <f t="shared" si="564"/>
        <v>26.304919070153247</v>
      </c>
      <c r="P1947" s="3">
        <f t="shared" si="565"/>
        <v>26.304919070153247</v>
      </c>
      <c r="Q1947" s="3">
        <f t="shared" si="566"/>
        <v>-92.696779458591948</v>
      </c>
      <c r="R1947">
        <f t="shared" si="567"/>
        <v>87.303220541408052</v>
      </c>
      <c r="S1947">
        <f t="shared" si="568"/>
        <v>1.3633429964973491</v>
      </c>
      <c r="T1947">
        <f t="shared" si="551"/>
        <v>26.304919070153247</v>
      </c>
    </row>
    <row r="1948" spans="1:20" x14ac:dyDescent="0.25">
      <c r="A1948">
        <f t="shared" si="552"/>
        <v>8598.6880036384391</v>
      </c>
      <c r="B1948">
        <f t="shared" si="569"/>
        <v>1368.5236998840389</v>
      </c>
      <c r="C1948" t="str">
        <f t="shared" si="553"/>
        <v>-0.971165163548211-20.5614283715792i</v>
      </c>
      <c r="D1948" t="str">
        <f t="shared" si="554"/>
        <v>3.47811269436142-11.636223375638i</v>
      </c>
      <c r="E1948" t="str">
        <f t="shared" si="555"/>
        <v>162.387450326964+1.05792259662402i</v>
      </c>
      <c r="F1948" t="str">
        <f t="shared" si="556"/>
        <v>2.424923777452-109.139066500953i</v>
      </c>
      <c r="G1948" t="str">
        <f t="shared" si="557"/>
        <v>0.999999526800638-0.00068789471477958i</v>
      </c>
      <c r="H1948" t="str">
        <f t="shared" si="558"/>
        <v>1147.66737491268+290.826156362275i</v>
      </c>
      <c r="I1948" t="str">
        <f t="shared" si="559"/>
        <v>97.392235154166-351.361063128324i</v>
      </c>
      <c r="K1948" t="str">
        <f t="shared" si="560"/>
        <v>0.00982507631853333-0.00352157891100811i</v>
      </c>
      <c r="L1948" t="str">
        <f t="shared" si="561"/>
        <v>0.00015-0.206200020821761i</v>
      </c>
      <c r="M1948" t="str">
        <f t="shared" si="562"/>
        <v>0.0004-0.036388238968546i</v>
      </c>
      <c r="N1948">
        <f t="shared" si="563"/>
        <v>87.295793806916691</v>
      </c>
      <c r="O1948">
        <f t="shared" si="564"/>
        <v>26.270743496987805</v>
      </c>
      <c r="P1948" s="3">
        <f t="shared" si="565"/>
        <v>26.270743496987805</v>
      </c>
      <c r="Q1948" s="3">
        <f t="shared" si="566"/>
        <v>-92.704206193083309</v>
      </c>
      <c r="R1948">
        <f t="shared" si="567"/>
        <v>87.295793806916691</v>
      </c>
      <c r="S1948">
        <f t="shared" si="568"/>
        <v>1.3685236998840389</v>
      </c>
      <c r="T1948">
        <f t="shared" si="551"/>
        <v>26.270743496987805</v>
      </c>
    </row>
    <row r="1949" spans="1:20" x14ac:dyDescent="0.25">
      <c r="A1949">
        <f t="shared" si="552"/>
        <v>8631.363018052265</v>
      </c>
      <c r="B1949">
        <f t="shared" si="569"/>
        <v>1373.7240899435983</v>
      </c>
      <c r="C1949" t="str">
        <f t="shared" si="553"/>
        <v>-0.970005554745312-20.4805431549611i</v>
      </c>
      <c r="D1949" t="str">
        <f t="shared" si="554"/>
        <v>3.47811260066121-11.5922227442315i</v>
      </c>
      <c r="E1949" t="str">
        <f t="shared" si="555"/>
        <v>162.386975155829+1.06233362687755i</v>
      </c>
      <c r="F1949" t="str">
        <f t="shared" si="556"/>
        <v>2.42492376871463-108.725920703867i</v>
      </c>
      <c r="G1949" t="str">
        <f t="shared" si="557"/>
        <v>0.999999523197491-0.000690508712207738i</v>
      </c>
      <c r="H1949" t="str">
        <f t="shared" si="558"/>
        <v>1148.21386389519+291.952009619234i</v>
      </c>
      <c r="I1949" t="str">
        <f t="shared" si="559"/>
        <v>97.4023373378093-350.183372623411i</v>
      </c>
      <c r="K1949" t="str">
        <f t="shared" si="560"/>
        <v>0.00981637328107307-0.00353173578188808i</v>
      </c>
      <c r="L1949" t="str">
        <f t="shared" si="561"/>
        <v>0.00015-0.205419426999164i</v>
      </c>
      <c r="M1949" t="str">
        <f t="shared" si="562"/>
        <v>0.0004-0.0362504871174996i</v>
      </c>
      <c r="N1949">
        <f t="shared" si="563"/>
        <v>87.28836666544548</v>
      </c>
      <c r="O1949">
        <f t="shared" si="564"/>
        <v>26.236560531146587</v>
      </c>
      <c r="P1949" s="3">
        <f t="shared" si="565"/>
        <v>26.236560531146587</v>
      </c>
      <c r="Q1949" s="3">
        <f t="shared" si="566"/>
        <v>-92.71163333455452</v>
      </c>
      <c r="R1949">
        <f t="shared" si="567"/>
        <v>87.28836666544548</v>
      </c>
      <c r="S1949">
        <f t="shared" si="568"/>
        <v>1.3737240899435983</v>
      </c>
      <c r="T1949">
        <f t="shared" si="551"/>
        <v>26.236560531146587</v>
      </c>
    </row>
    <row r="1950" spans="1:20" x14ac:dyDescent="0.25">
      <c r="A1950">
        <f t="shared" si="552"/>
        <v>8664.1621975208636</v>
      </c>
      <c r="B1950">
        <f t="shared" si="569"/>
        <v>1378.9442414853841</v>
      </c>
      <c r="C1950" t="str">
        <f t="shared" si="553"/>
        <v>-0.968839287473677-20.3999583461293i</v>
      </c>
      <c r="D1950" t="str">
        <f t="shared" si="554"/>
        <v>3.47811250624753-11.5483888708383i</v>
      </c>
      <c r="E1950" t="str">
        <f t="shared" si="555"/>
        <v>162.386498374857+1.06676513874867i</v>
      </c>
      <c r="F1950" t="str">
        <f t="shared" si="556"/>
        <v>2.42492375991075-108.314338965652i</v>
      </c>
      <c r="G1950" t="str">
        <f t="shared" si="557"/>
        <v>0.999999519566909-0.000693132642797651i</v>
      </c>
      <c r="H1950" t="str">
        <f t="shared" si="558"/>
        <v>1148.76484369926+293.08235433358i</v>
      </c>
      <c r="I1950" t="str">
        <f t="shared" si="559"/>
        <v>97.4125114213434-349.010818384925i</v>
      </c>
      <c r="K1950" t="str">
        <f t="shared" si="560"/>
        <v>0.00980762002421984-0.00354190031261708i</v>
      </c>
      <c r="L1950" t="str">
        <f t="shared" si="561"/>
        <v>0.00015-0.204641788203989i</v>
      </c>
      <c r="M1950" t="str">
        <f t="shared" si="562"/>
        <v>0.0004-0.0361132567418804i</v>
      </c>
      <c r="N1950">
        <f t="shared" si="563"/>
        <v>87.280939359039166</v>
      </c>
      <c r="O1950">
        <f t="shared" si="564"/>
        <v>26.202370141937976</v>
      </c>
      <c r="P1950" s="3">
        <f t="shared" si="565"/>
        <v>26.202370141937976</v>
      </c>
      <c r="Q1950" s="3">
        <f t="shared" si="566"/>
        <v>-92.719060640960834</v>
      </c>
      <c r="R1950">
        <f t="shared" si="567"/>
        <v>87.280939359039166</v>
      </c>
      <c r="S1950">
        <f t="shared" si="568"/>
        <v>1.3789442414853841</v>
      </c>
      <c r="T1950">
        <f t="shared" si="551"/>
        <v>26.202370141937976</v>
      </c>
    </row>
    <row r="1951" spans="1:20" x14ac:dyDescent="0.25">
      <c r="A1951">
        <f t="shared" si="552"/>
        <v>8697.0860138714434</v>
      </c>
      <c r="B1951">
        <f t="shared" si="569"/>
        <v>1384.1842296030286</v>
      </c>
      <c r="C1951" t="str">
        <f t="shared" si="553"/>
        <v>-0.967666338065721-20.319672835724i</v>
      </c>
      <c r="D1951" t="str">
        <f t="shared" si="554"/>
        <v>3.47811241111496-11.5047211248934i</v>
      </c>
      <c r="E1951" t="str">
        <f t="shared" si="555"/>
        <v>162.386019996789+1.07121724034859i</v>
      </c>
      <c r="F1951" t="str">
        <f t="shared" si="556"/>
        <v>2.42492375103982-107.904315365566i</v>
      </c>
      <c r="G1951" t="str">
        <f t="shared" si="557"/>
        <v>0.999999515908682-0.000695766544295008i</v>
      </c>
      <c r="H1951" t="str">
        <f t="shared" si="558"/>
        <v>1149.32035376888+294.217209514345i</v>
      </c>
      <c r="I1951" t="str">
        <f t="shared" si="559"/>
        <v>97.4227578640109-347.843384743467i</v>
      </c>
      <c r="K1951" t="str">
        <f t="shared" si="560"/>
        <v>0.0097988163660632-0.00355207227583312i</v>
      </c>
      <c r="L1951" t="str">
        <f t="shared" si="561"/>
        <v>0.00015-0.20386709324964i</v>
      </c>
      <c r="M1951" t="str">
        <f t="shared" si="562"/>
        <v>0.0004-0.0359765458675836i</v>
      </c>
      <c r="N1951">
        <f t="shared" si="563"/>
        <v>87.273512132275542</v>
      </c>
      <c r="O1951">
        <f t="shared" si="564"/>
        <v>26.168172298733591</v>
      </c>
      <c r="P1951" s="3">
        <f t="shared" si="565"/>
        <v>26.168172298733591</v>
      </c>
      <c r="Q1951" s="3">
        <f t="shared" si="566"/>
        <v>-92.726487867724458</v>
      </c>
      <c r="R1951">
        <f t="shared" si="567"/>
        <v>87.273512132275542</v>
      </c>
      <c r="S1951">
        <f t="shared" si="568"/>
        <v>1.3841842296030287</v>
      </c>
      <c r="T1951">
        <f t="shared" si="551"/>
        <v>26.168172298733591</v>
      </c>
    </row>
    <row r="1952" spans="1:20" x14ac:dyDescent="0.25">
      <c r="A1952">
        <f t="shared" si="552"/>
        <v>8730.134940724156</v>
      </c>
      <c r="B1952">
        <f t="shared" si="569"/>
        <v>1389.4441296755201</v>
      </c>
      <c r="C1952" t="str">
        <f t="shared" si="553"/>
        <v>-0.966486682968822-20.2396855190112i</v>
      </c>
      <c r="D1952" t="str">
        <f t="shared" si="554"/>
        <v>3.47811231525798-11.4612188782215i</v>
      </c>
      <c r="E1952" t="str">
        <f t="shared" si="555"/>
        <v>162.385540034739+1.07569004035989i</v>
      </c>
      <c r="F1952" t="str">
        <f t="shared" si="556"/>
        <v>2.42492374210135-107.495844005283i</v>
      </c>
      <c r="G1952" t="str">
        <f t="shared" si="557"/>
        <v>0.999999512222599-0.00069841045458893i</v>
      </c>
      <c r="H1952" t="str">
        <f t="shared" si="558"/>
        <v>1149.88043393355+295.356594254283i</v>
      </c>
      <c r="I1952" t="str">
        <f t="shared" si="559"/>
        <v>97.4330771269261-346.681056118353i</v>
      </c>
      <c r="K1952" t="str">
        <f t="shared" si="560"/>
        <v>0.00978996212550858-0.00356225144185551i</v>
      </c>
      <c r="L1952" t="str">
        <f t="shared" si="561"/>
        <v>0.00015-0.203095330991871i</v>
      </c>
      <c r="M1952" t="str">
        <f t="shared" si="562"/>
        <v>0.0004-0.0358403525279772i</v>
      </c>
      <c r="N1952">
        <f t="shared" si="563"/>
        <v>87.266085232275984</v>
      </c>
      <c r="O1952">
        <f t="shared" si="564"/>
        <v>26.133966970972004</v>
      </c>
      <c r="P1952" s="3">
        <f t="shared" si="565"/>
        <v>26.133966970972004</v>
      </c>
      <c r="Q1952" s="3">
        <f t="shared" si="566"/>
        <v>-92.733914767724016</v>
      </c>
      <c r="R1952">
        <f t="shared" si="567"/>
        <v>87.266085232275984</v>
      </c>
      <c r="S1952">
        <f t="shared" si="568"/>
        <v>1.3894441296755202</v>
      </c>
      <c r="T1952">
        <f t="shared" si="551"/>
        <v>26.133966970972004</v>
      </c>
    </row>
    <row r="1953" spans="1:20" x14ac:dyDescent="0.25">
      <c r="A1953">
        <f t="shared" si="552"/>
        <v>8763.3094534989086</v>
      </c>
      <c r="B1953">
        <f t="shared" si="569"/>
        <v>1394.7240173682872</v>
      </c>
      <c r="C1953" t="str">
        <f t="shared" si="553"/>
        <v>-0.96530029874819-20.1599952958664i</v>
      </c>
      <c r="D1953" t="str">
        <f t="shared" si="554"/>
        <v>3.47811221867114-11.4178815050282i</v>
      </c>
      <c r="E1953" t="str">
        <f t="shared" si="555"/>
        <v>162.385058502194+1.08018364803876i</v>
      </c>
      <c r="F1953" t="str">
        <f t="shared" si="556"/>
        <v>2.42492373309482-107.088919008805i</v>
      </c>
      <c r="G1953" t="str">
        <f t="shared" si="557"/>
        <v>0.999999508508449-0.000701064411712509i</v>
      </c>
      <c r="H1953" t="str">
        <f t="shared" si="558"/>
        <v>1150.44512441266+296.500527730063i</v>
      </c>
      <c r="I1953" t="str">
        <f t="shared" si="559"/>
        <v>97.4434696730501-345.523817017589i</v>
      </c>
      <c r="K1953" t="str">
        <f t="shared" si="560"/>
        <v>0.00978105712230176-0.00357243757867917i</v>
      </c>
      <c r="L1953" t="str">
        <f t="shared" si="561"/>
        <v>0.00015-0.202326490328622i</v>
      </c>
      <c r="M1953" t="str">
        <f t="shared" si="562"/>
        <v>0.0004-0.0357046747638745i</v>
      </c>
      <c r="N1953">
        <f t="shared" si="563"/>
        <v>87.258658908717933</v>
      </c>
      <c r="O1953">
        <f t="shared" si="564"/>
        <v>26.099754128161766</v>
      </c>
      <c r="P1953" s="3">
        <f t="shared" si="565"/>
        <v>26.099754128161766</v>
      </c>
      <c r="Q1953" s="3">
        <f t="shared" si="566"/>
        <v>-92.741341091282067</v>
      </c>
      <c r="R1953">
        <f t="shared" si="567"/>
        <v>87.258658908717933</v>
      </c>
      <c r="S1953">
        <f t="shared" si="568"/>
        <v>1.3947240173682871</v>
      </c>
      <c r="T1953">
        <f t="shared" si="551"/>
        <v>26.099754128161766</v>
      </c>
    </row>
    <row r="1954" spans="1:20" x14ac:dyDescent="0.25">
      <c r="A1954">
        <f t="shared" si="552"/>
        <v>8796.6100294222033</v>
      </c>
      <c r="B1954">
        <f t="shared" si="569"/>
        <v>1400.0239686342866</v>
      </c>
      <c r="C1954" t="str">
        <f t="shared" si="553"/>
        <v>-0.964107162090571-20.0806010707594i</v>
      </c>
      <c r="D1954" t="str">
        <f t="shared" si="554"/>
        <v>3.47811212134884-11.3747083818907i</v>
      </c>
      <c r="E1954" t="str">
        <f t="shared" si="555"/>
        <v>162.38457541302+1.08469817321591i</v>
      </c>
      <c r="F1954" t="str">
        <f t="shared" si="556"/>
        <v>2.42492372401971-106.683534522379i</v>
      </c>
      <c r="G1954" t="str">
        <f t="shared" si="557"/>
        <v>0.999999504766018-0.000703728453843359i</v>
      </c>
      <c r="H1954" t="str">
        <f t="shared" si="558"/>
        <v>1151.01446581985+297.649029202487i</v>
      </c>
      <c r="I1954" t="str">
        <f t="shared" si="559"/>
        <v>97.4539359671771-344.37165203784i</v>
      </c>
      <c r="K1954" t="str">
        <f t="shared" si="560"/>
        <v>0.00977210117705344-0.00358263045196927i</v>
      </c>
      <c r="L1954" t="str">
        <f t="shared" si="561"/>
        <v>0.00015-0.201560560199863i</v>
      </c>
      <c r="M1954" t="str">
        <f t="shared" si="562"/>
        <v>0.0004-0.0355695106235051i</v>
      </c>
      <c r="N1954">
        <f t="shared" si="563"/>
        <v>87.251233413844744</v>
      </c>
      <c r="O1954">
        <f t="shared" si="564"/>
        <v>26.065533739884955</v>
      </c>
      <c r="P1954" s="3">
        <f t="shared" si="565"/>
        <v>26.065533739884955</v>
      </c>
      <c r="Q1954" s="3">
        <f t="shared" si="566"/>
        <v>-92.748766586155256</v>
      </c>
      <c r="R1954">
        <f t="shared" si="567"/>
        <v>87.251233413844744</v>
      </c>
      <c r="S1954">
        <f t="shared" si="568"/>
        <v>1.4000239686342866</v>
      </c>
      <c r="T1954">
        <f t="shared" si="551"/>
        <v>26.065533739884955</v>
      </c>
    </row>
    <row r="1955" spans="1:20" x14ac:dyDescent="0.25">
      <c r="A1955">
        <f t="shared" si="552"/>
        <v>8830.0371475340071</v>
      </c>
      <c r="B1955">
        <f t="shared" si="569"/>
        <v>1405.3440597150968</v>
      </c>
      <c r="C1955" t="str">
        <f t="shared" si="553"/>
        <v>-0.962907249807492-20.0015017527386i</v>
      </c>
      <c r="D1955" t="str">
        <f t="shared" si="554"/>
        <v>3.47811202328548-11.3316988877493i</v>
      </c>
      <c r="E1955" t="str">
        <f t="shared" si="555"/>
        <v>162.38409078147+1.08923372629821i</v>
      </c>
      <c r="F1955" t="str">
        <f t="shared" si="556"/>
        <v>2.42492371487548-106.279684714414i</v>
      </c>
      <c r="G1955" t="str">
        <f t="shared" si="557"/>
        <v>0.99999950099509-0.00070640261930417i</v>
      </c>
      <c r="H1955" t="str">
        <f t="shared" si="558"/>
        <v>1151.58849916751+298.802118016674i</v>
      </c>
      <c r="I1955" t="str">
        <f t="shared" si="559"/>
        <v>97.4644764759126-343.224545864426i</v>
      </c>
      <c r="K1955" t="str">
        <f t="shared" si="560"/>
        <v>0.00976309411126404-0.00359282982505596i</v>
      </c>
      <c r="L1955" t="str">
        <f t="shared" si="561"/>
        <v>0.00015-0.200797529587431i</v>
      </c>
      <c r="M1955" t="str">
        <f t="shared" si="562"/>
        <v>0.0004-0.0354348581624877i</v>
      </c>
      <c r="N1955">
        <f t="shared" si="563"/>
        <v>87.243809002476993</v>
      </c>
      <c r="O1955">
        <f t="shared" si="564"/>
        <v>26.031305775800515</v>
      </c>
      <c r="P1955" s="3">
        <f t="shared" si="565"/>
        <v>26.031305775800515</v>
      </c>
      <c r="Q1955" s="3">
        <f t="shared" si="566"/>
        <v>-92.756190997523007</v>
      </c>
      <c r="R1955">
        <f t="shared" si="567"/>
        <v>87.243809002476993</v>
      </c>
      <c r="S1955">
        <f t="shared" si="568"/>
        <v>1.4053440597150968</v>
      </c>
      <c r="T1955">
        <f t="shared" si="551"/>
        <v>26.031305775800515</v>
      </c>
    </row>
    <row r="1956" spans="1:20" x14ac:dyDescent="0.25">
      <c r="A1956">
        <f t="shared" si="552"/>
        <v>8863.5912886946371</v>
      </c>
      <c r="B1956">
        <f t="shared" si="569"/>
        <v>1410.6843671420143</v>
      </c>
      <c r="C1956" t="str">
        <f t="shared" si="553"/>
        <v>-0.961700538838394-19.9226962554155i</v>
      </c>
      <c r="D1956" t="str">
        <f t="shared" si="554"/>
        <v>3.47811192447544-11.2888524038978i</v>
      </c>
      <c r="E1956" t="str">
        <f t="shared" si="555"/>
        <v>162.383604622188+1.0937904182705i</v>
      </c>
      <c r="F1956" t="str">
        <f t="shared" si="556"/>
        <v>2.42492370566164-105.877363775393i</v>
      </c>
      <c r="G1956" t="str">
        <f t="shared" si="557"/>
        <v>0.999999497195449-0.000709086946563248i</v>
      </c>
      <c r="H1956" t="str">
        <f t="shared" si="558"/>
        <v>1152.16726587129+299.959813602268i</v>
      </c>
      <c r="I1956" t="str">
        <f t="shared" si="559"/>
        <v>97.4750916676549-342.082483271287i</v>
      </c>
      <c r="K1956" t="str">
        <f t="shared" si="560"/>
        <v>0.00975403574734868-0.00360303545892947i</v>
      </c>
      <c r="L1956" t="str">
        <f t="shared" si="561"/>
        <v>0.00015-0.200037387514874i</v>
      </c>
      <c r="M1956" t="str">
        <f t="shared" si="562"/>
        <v>0.0004-0.0353007154438013i</v>
      </c>
      <c r="N1956">
        <f t="shared" si="563"/>
        <v>87.236385932023936</v>
      </c>
      <c r="O1956">
        <f t="shared" si="564"/>
        <v>25.997070205647702</v>
      </c>
      <c r="P1956" s="3">
        <f t="shared" si="565"/>
        <v>25.997070205647702</v>
      </c>
      <c r="Q1956" s="3">
        <f t="shared" si="566"/>
        <v>-92.763614067976064</v>
      </c>
      <c r="R1956">
        <f t="shared" si="567"/>
        <v>87.236385932023936</v>
      </c>
      <c r="S1956">
        <f t="shared" si="568"/>
        <v>1.4106843671420142</v>
      </c>
      <c r="T1956">
        <f t="shared" si="551"/>
        <v>25.997070205647702</v>
      </c>
    </row>
    <row r="1957" spans="1:20" x14ac:dyDescent="0.25">
      <c r="A1957">
        <f t="shared" si="552"/>
        <v>8897.2729355916763</v>
      </c>
      <c r="B1957">
        <f t="shared" si="569"/>
        <v>1416.0449677371539</v>
      </c>
      <c r="C1957" t="str">
        <f t="shared" si="553"/>
        <v>-0.960487006254107-19.8441834969484i</v>
      </c>
      <c r="D1957" t="str">
        <f t="shared" si="554"/>
        <v>3.47811182491302-11.2461683139751i</v>
      </c>
      <c r="E1957" t="str">
        <f t="shared" si="555"/>
        <v>162.383116950209+1.09836836069652i</v>
      </c>
      <c r="F1957" t="str">
        <f t="shared" si="556"/>
        <v>2.42492369637764-105.476565917796i</v>
      </c>
      <c r="G1957" t="str">
        <f t="shared" si="557"/>
        <v>0.999999493366876-0.00071178147423508i</v>
      </c>
      <c r="H1957" t="str">
        <f t="shared" si="558"/>
        <v>1152.75080775473+301.122135473602i</v>
      </c>
      <c r="I1957" t="str">
        <f t="shared" si="559"/>
        <v>97.4857820125737-340.945449121011i</v>
      </c>
      <c r="K1957" t="str">
        <f t="shared" si="560"/>
        <v>0.00974492590866255-0.00361324711223524i</v>
      </c>
      <c r="L1957" t="str">
        <f t="shared" si="561"/>
        <v>0.00015-0.199280123047294i</v>
      </c>
      <c r="M1957" t="str">
        <f t="shared" si="562"/>
        <v>0.0004-0.0351670805377578i</v>
      </c>
      <c r="N1957">
        <f t="shared" si="563"/>
        <v>87.228964462493778</v>
      </c>
      <c r="O1957">
        <f t="shared" si="564"/>
        <v>25.962826999249234</v>
      </c>
      <c r="P1957" s="3">
        <f t="shared" si="565"/>
        <v>25.962826999249234</v>
      </c>
      <c r="Q1957" s="3">
        <f t="shared" si="566"/>
        <v>-92.771035537506222</v>
      </c>
      <c r="R1957">
        <f t="shared" si="567"/>
        <v>87.228964462493778</v>
      </c>
      <c r="S1957">
        <f t="shared" si="568"/>
        <v>1.4160449677371538</v>
      </c>
      <c r="T1957">
        <f t="shared" si="551"/>
        <v>25.962826999249234</v>
      </c>
    </row>
    <row r="1958" spans="1:20" x14ac:dyDescent="0.25">
      <c r="A1958">
        <f t="shared" si="552"/>
        <v>8931.0825727469255</v>
      </c>
      <c r="B1958">
        <f t="shared" si="569"/>
        <v>1421.4259386145552</v>
      </c>
      <c r="C1958" t="str">
        <f t="shared" si="553"/>
        <v>-0.959266629260589-19.7659624000283i</v>
      </c>
      <c r="D1958" t="str">
        <f t="shared" si="554"/>
        <v>3.47811172459249-11.2036460039563i</v>
      </c>
      <c r="E1958" t="str">
        <f t="shared" si="555"/>
        <v>162.382627780974+1.10296766572055i</v>
      </c>
      <c r="F1958" t="str">
        <f t="shared" si="556"/>
        <v>2.42492368702294-105.07728537601i</v>
      </c>
      <c r="G1958" t="str">
        <f t="shared" si="557"/>
        <v>0.999999489509151-0.00071448624108088i</v>
      </c>
      <c r="H1958" t="str">
        <f t="shared" si="558"/>
        <v>1153.33916705384+302.289103229892i</v>
      </c>
      <c r="I1958" t="str">
        <f t="shared" si="559"/>
        <v>97.4965479825871-339.813428364785i</v>
      </c>
      <c r="K1958" t="str">
        <f t="shared" si="560"/>
        <v>0.00973576441952624-0.00362346454126958i</v>
      </c>
      <c r="L1958" t="str">
        <f t="shared" si="561"/>
        <v>0.00015-0.198525725291188i</v>
      </c>
      <c r="M1958" t="str">
        <f t="shared" si="562"/>
        <v>0.0004-0.0350339515219743i</v>
      </c>
      <c r="N1958">
        <f t="shared" si="563"/>
        <v>87.221544856503527</v>
      </c>
      <c r="O1958">
        <f t="shared" si="564"/>
        <v>25.928576126515395</v>
      </c>
      <c r="P1958" s="3">
        <f t="shared" si="565"/>
        <v>25.928576126515395</v>
      </c>
      <c r="Q1958" s="3">
        <f t="shared" si="566"/>
        <v>-92.778455143496473</v>
      </c>
      <c r="R1958">
        <f t="shared" si="567"/>
        <v>87.221544856503527</v>
      </c>
      <c r="S1958">
        <f t="shared" si="568"/>
        <v>1.4214259386145551</v>
      </c>
      <c r="T1958">
        <f t="shared" si="551"/>
        <v>25.928576126515395</v>
      </c>
    </row>
    <row r="1959" spans="1:20" x14ac:dyDescent="0.25">
      <c r="A1959">
        <f t="shared" si="552"/>
        <v>8965.0206865233649</v>
      </c>
      <c r="B1959">
        <f t="shared" si="569"/>
        <v>1426.8273571812906</v>
      </c>
      <c r="C1959" t="str">
        <f t="shared" si="553"/>
        <v>-0.958039385201963-19.6880318918625i</v>
      </c>
      <c r="D1959" t="str">
        <f t="shared" si="554"/>
        <v>3.4781116235081-11.1612848621437i</v>
      </c>
      <c r="E1959" t="str">
        <f t="shared" si="555"/>
        <v>162.382137130326+1.10758844606875i</v>
      </c>
      <c r="F1959" t="str">
        <f t="shared" si="556"/>
        <v>2.42492367759701-104.679516406252i</v>
      </c>
      <c r="G1959" t="str">
        <f t="shared" si="557"/>
        <v>0.999999485622051-0.000717201286009153i</v>
      </c>
      <c r="H1959" t="str">
        <f t="shared" si="558"/>
        <v>1153.9323864219+303.460736555398i</v>
      </c>
      <c r="I1959" t="str">
        <f t="shared" si="559"/>
        <v>97.5073900513422-338.686406042444i</v>
      </c>
      <c r="K1959" t="str">
        <f t="shared" si="560"/>
        <v>0.00972655110525146-0.0036336874999753i</v>
      </c>
      <c r="L1959" t="str">
        <f t="shared" si="561"/>
        <v>0.00015-0.197774183394289i</v>
      </c>
      <c r="M1959" t="str">
        <f t="shared" si="562"/>
        <v>0.0004-0.0349013264813452i</v>
      </c>
      <c r="N1959">
        <f t="shared" si="563"/>
        <v>87.214127379290289</v>
      </c>
      <c r="O1959">
        <f t="shared" si="564"/>
        <v>25.894317557447192</v>
      </c>
      <c r="P1959" s="3">
        <f t="shared" si="565"/>
        <v>25.894317557447192</v>
      </c>
      <c r="Q1959" s="3">
        <f t="shared" si="566"/>
        <v>-92.785872620709711</v>
      </c>
      <c r="R1959">
        <f t="shared" si="567"/>
        <v>87.214127379290289</v>
      </c>
      <c r="S1959">
        <f t="shared" si="568"/>
        <v>1.4268273571812906</v>
      </c>
      <c r="T1959">
        <f t="shared" si="551"/>
        <v>25.894317557447192</v>
      </c>
    </row>
    <row r="1960" spans="1:20" x14ac:dyDescent="0.25">
      <c r="A1960">
        <f t="shared" si="552"/>
        <v>8999.0877651321534</v>
      </c>
      <c r="B1960">
        <f t="shared" si="569"/>
        <v>1432.2493011385795</v>
      </c>
      <c r="C1960" t="str">
        <f t="shared" si="553"/>
        <v>-0.956805251564028-19.6103909041586i</v>
      </c>
      <c r="D1960" t="str">
        <f t="shared" si="554"/>
        <v>3.47811152165399-11.1190842791578i</v>
      </c>
      <c r="E1960" t="str">
        <f t="shared" si="555"/>
        <v>162.381645014521+1.11223081505032i</v>
      </c>
      <c r="F1960" t="str">
        <f t="shared" si="556"/>
        <v>2.42492366809932-104.283253286481i</v>
      </c>
      <c r="G1960" t="str">
        <f t="shared" si="557"/>
        <v>0.999999481705353-0.000719926648076251i</v>
      </c>
      <c r="H1960" t="str">
        <f t="shared" si="558"/>
        <v>1154.53050893414+304.637055219585i</v>
      </c>
      <c r="I1960" t="str">
        <f t="shared" si="559"/>
        <v>97.5183086941851-337.564367282422i</v>
      </c>
      <c r="K1960" t="str">
        <f t="shared" si="560"/>
        <v>0.00971728579216692-0.00364391573993767i</v>
      </c>
      <c r="L1960" t="str">
        <f t="shared" si="561"/>
        <v>0.00015-0.197025486545417i</v>
      </c>
      <c r="M1960" t="str">
        <f t="shared" si="562"/>
        <v>0.0004-0.0347692035080147i</v>
      </c>
      <c r="N1960">
        <f t="shared" si="563"/>
        <v>87.206712298721385</v>
      </c>
      <c r="O1960">
        <f t="shared" si="564"/>
        <v>25.860051262139653</v>
      </c>
      <c r="P1960" s="3">
        <f t="shared" si="565"/>
        <v>25.860051262139653</v>
      </c>
      <c r="Q1960" s="3">
        <f t="shared" si="566"/>
        <v>-92.793287701278615</v>
      </c>
      <c r="R1960">
        <f t="shared" si="567"/>
        <v>87.206712298721385</v>
      </c>
      <c r="S1960">
        <f t="shared" si="568"/>
        <v>1.4322493011385795</v>
      </c>
      <c r="T1960">
        <f t="shared" si="551"/>
        <v>25.860051262139653</v>
      </c>
    </row>
    <row r="1961" spans="1:20" x14ac:dyDescent="0.25">
      <c r="A1961">
        <f t="shared" si="552"/>
        <v>9033.2842986396554</v>
      </c>
      <c r="B1961">
        <f t="shared" si="569"/>
        <v>1437.6918484829062</v>
      </c>
      <c r="C1961" t="str">
        <f t="shared" si="553"/>
        <v>-0.955564205977907-19.5330383731105i</v>
      </c>
      <c r="D1961" t="str">
        <f t="shared" si="554"/>
        <v>3.47811141902433-11.0770436479292i</v>
      </c>
      <c r="E1961" t="str">
        <f t="shared" si="555"/>
        <v>162.381151450229+1.11689488655971i</v>
      </c>
      <c r="F1961" t="str">
        <f t="shared" si="556"/>
        <v>2.42492365852929-103.888490316318i</v>
      </c>
      <c r="G1961" t="str">
        <f t="shared" si="557"/>
        <v>0.999999477758831-0.000722662366486936i</v>
      </c>
      <c r="H1961" t="str">
        <f t="shared" si="558"/>
        <v>1155.13357809267+305.818079077283i</v>
      </c>
      <c r="I1961" t="str">
        <f t="shared" si="559"/>
        <v>97.5293043881411-336.447297301803i</v>
      </c>
      <c r="K1961" t="str">
        <f t="shared" si="560"/>
        <v>0.00970796830764436-0.0036541490103807i</v>
      </c>
      <c r="L1961" t="str">
        <f t="shared" si="561"/>
        <v>0.00015-0.196279623974315i</v>
      </c>
      <c r="M1961" t="str">
        <f t="shared" si="562"/>
        <v>0.0004-0.0346375807013497i</v>
      </c>
      <c r="N1961">
        <f t="shared" si="563"/>
        <v>87.199299885304114</v>
      </c>
      <c r="O1961">
        <f t="shared" si="564"/>
        <v>25.825777210786139</v>
      </c>
      <c r="P1961" s="3">
        <f t="shared" si="565"/>
        <v>25.825777210786139</v>
      </c>
      <c r="Q1961" s="3">
        <f t="shared" si="566"/>
        <v>-92.800700114695886</v>
      </c>
      <c r="R1961">
        <f t="shared" si="567"/>
        <v>87.199299885304114</v>
      </c>
      <c r="S1961">
        <f t="shared" si="568"/>
        <v>1.4376918484829062</v>
      </c>
      <c r="T1961">
        <f t="shared" si="551"/>
        <v>25.825777210786139</v>
      </c>
    </row>
    <row r="1962" spans="1:20" x14ac:dyDescent="0.25">
      <c r="A1962">
        <f t="shared" si="552"/>
        <v>9067.6107789744856</v>
      </c>
      <c r="B1962">
        <f t="shared" si="569"/>
        <v>1443.1550775071412</v>
      </c>
      <c r="C1962" t="str">
        <f t="shared" si="553"/>
        <v>-0.954316226223759-19.4559732393827i</v>
      </c>
      <c r="D1962" t="str">
        <f t="shared" si="554"/>
        <v>3.47811131561322-11.0351623636893i</v>
      </c>
      <c r="E1962" t="str">
        <f t="shared" si="555"/>
        <v>162.380656454549+1.12158077507608i</v>
      </c>
      <c r="F1962" t="str">
        <f t="shared" si="556"/>
        <v>2.42492364888641-103.495221816966i</v>
      </c>
      <c r="G1962" t="str">
        <f t="shared" si="557"/>
        <v>0.999999473782259-0.000725408480594946i</v>
      </c>
      <c r="H1962" t="str">
        <f t="shared" si="558"/>
        <v>1155.74163783132+307.003828068834i</v>
      </c>
      <c r="I1962" t="str">
        <f t="shared" si="559"/>
        <v>97.5403776118904-335.335181406316i</v>
      </c>
      <c r="K1962" t="str">
        <f t="shared" si="560"/>
        <v>0.00969859848012487-0.00366438705816368i</v>
      </c>
      <c r="L1962" t="str">
        <f t="shared" si="561"/>
        <v>0.00015-0.195536584951499i</v>
      </c>
      <c r="M1962" t="str">
        <f t="shared" si="562"/>
        <v>0.0004-0.0345064561679115i</v>
      </c>
      <c r="N1962">
        <f t="shared" si="563"/>
        <v>87.191890412194908</v>
      </c>
      <c r="O1962">
        <f t="shared" si="564"/>
        <v>25.791495373681812</v>
      </c>
      <c r="P1962" s="3">
        <f t="shared" si="565"/>
        <v>25.791495373681812</v>
      </c>
      <c r="Q1962" s="3">
        <f t="shared" si="566"/>
        <v>-92.808109587805092</v>
      </c>
      <c r="R1962">
        <f t="shared" si="567"/>
        <v>87.191890412194908</v>
      </c>
      <c r="S1962">
        <f t="shared" si="568"/>
        <v>1.4431550775071411</v>
      </c>
      <c r="T1962">
        <f t="shared" si="551"/>
        <v>25.791495373681812</v>
      </c>
    </row>
    <row r="1963" spans="1:20" x14ac:dyDescent="0.25">
      <c r="A1963">
        <f t="shared" si="552"/>
        <v>9102.0676999345906</v>
      </c>
      <c r="B1963">
        <f t="shared" si="569"/>
        <v>1448.6390668016684</v>
      </c>
      <c r="C1963" t="str">
        <f t="shared" si="553"/>
        <v>-0.953061290233529-19.3791944480929i</v>
      </c>
      <c r="D1963" t="str">
        <f t="shared" si="554"/>
        <v>3.47811121141469-10.9934398239615i</v>
      </c>
      <c r="E1963" t="str">
        <f t="shared" si="555"/>
        <v>162.380160044998+1.1262885956671i</v>
      </c>
      <c r="F1963" t="str">
        <f t="shared" si="556"/>
        <v>2.4249236391701-103.103442131126i</v>
      </c>
      <c r="G1963" t="str">
        <f t="shared" si="557"/>
        <v>0.999999469775408-0.000728165029903556i</v>
      </c>
      <c r="H1963" t="str">
        <f t="shared" si="558"/>
        <v>1156.35473252063+308.194322220218i</v>
      </c>
      <c r="I1963" t="str">
        <f t="shared" si="559"/>
        <v>97.5515288457357-334.228004990353i</v>
      </c>
      <c r="K1963" t="str">
        <f t="shared" si="560"/>
        <v>0.00968917613914542-0.00367462962777776i</v>
      </c>
      <c r="L1963" t="str">
        <f t="shared" si="561"/>
        <v>0.00015-0.194796358788104i</v>
      </c>
      <c r="M1963" t="str">
        <f t="shared" si="562"/>
        <v>0.0004-0.0343758280214301i</v>
      </c>
      <c r="N1963">
        <f t="shared" si="563"/>
        <v>87.18448415521128</v>
      </c>
      <c r="O1963">
        <f t="shared" si="564"/>
        <v>25.757205721226455</v>
      </c>
      <c r="P1963" s="3">
        <f t="shared" si="565"/>
        <v>25.757205721226455</v>
      </c>
      <c r="Q1963" s="3">
        <f t="shared" si="566"/>
        <v>-92.81551584478872</v>
      </c>
      <c r="R1963">
        <f t="shared" si="567"/>
        <v>87.18448415521128</v>
      </c>
      <c r="S1963">
        <f t="shared" si="568"/>
        <v>1.4486390668016684</v>
      </c>
      <c r="T1963">
        <f t="shared" si="551"/>
        <v>25.757205721226455</v>
      </c>
    </row>
    <row r="1964" spans="1:20" x14ac:dyDescent="0.25">
      <c r="A1964">
        <f t="shared" si="552"/>
        <v>9136.6555571943409</v>
      </c>
      <c r="B1964">
        <f t="shared" si="569"/>
        <v>1454.1438952555147</v>
      </c>
      <c r="C1964" t="str">
        <f t="shared" si="553"/>
        <v>-0.951799376095694-19.3027009487997i</v>
      </c>
      <c r="D1964" t="str">
        <f t="shared" si="554"/>
        <v>3.47811110642275-10.9518754285533i</v>
      </c>
      <c r="E1964" t="str">
        <f t="shared" si="555"/>
        <v>162.379662239531+1.13101846398748i</v>
      </c>
      <c r="F1964" t="str">
        <f t="shared" si="556"/>
        <v>2.42492362937979-102.713145622915i</v>
      </c>
      <c r="G1964" t="str">
        <f t="shared" si="557"/>
        <v>0.999999465738047-0.000730932054066152i</v>
      </c>
      <c r="H1964" t="str">
        <f t="shared" si="558"/>
        <v>1156.9729069729+309.389581643198i</v>
      </c>
      <c r="I1964" t="str">
        <f t="shared" si="559"/>
        <v>97.5627585715793-333.125753536995i</v>
      </c>
      <c r="K1964" t="str">
        <f t="shared" si="560"/>
        <v>0.00967970111536545-0.00368487646134314i</v>
      </c>
      <c r="L1964" t="str">
        <f t="shared" si="561"/>
        <v>0.00015-0.194058934835728i</v>
      </c>
      <c r="M1964" t="str">
        <f t="shared" si="562"/>
        <v>0.0004-0.0342456943827756i</v>
      </c>
      <c r="N1964">
        <f t="shared" si="563"/>
        <v>87.177081392838161</v>
      </c>
      <c r="O1964">
        <f t="shared" si="564"/>
        <v>25.722908223929572</v>
      </c>
      <c r="P1964" s="3">
        <f t="shared" si="565"/>
        <v>25.722908223929572</v>
      </c>
      <c r="Q1964" s="3">
        <f t="shared" si="566"/>
        <v>-92.822918607161839</v>
      </c>
      <c r="R1964">
        <f t="shared" si="567"/>
        <v>87.177081392838161</v>
      </c>
      <c r="S1964">
        <f t="shared" si="568"/>
        <v>1.4541438952555148</v>
      </c>
      <c r="T1964">
        <f t="shared" ref="T1964:T2027" si="570">P1964</f>
        <v>25.722908223929572</v>
      </c>
    </row>
    <row r="1965" spans="1:20" x14ac:dyDescent="0.25">
      <c r="A1965">
        <f t="shared" ref="A1965:A2028" si="571">2*PI()*B1965</f>
        <v>9171.3748483116815</v>
      </c>
      <c r="B1965">
        <f t="shared" si="569"/>
        <v>1459.6696420574858</v>
      </c>
      <c r="C1965" t="str">
        <f t="shared" ref="C1965:C2028" si="572">IMPRODUCT(D1965,E1965,$C$40,,K1965,$C$41)</f>
        <v>-0.95053046205781-19.2264916954854i</v>
      </c>
      <c r="D1965" t="str">
        <f t="shared" ref="D1965:D2028" si="573">IMDIV(IMPRODUCT($C$37,$C$38,COMPLEX(1,A1965/$C$38)),IMSUM(-1*A1965*A1965/$C$39,COMPLEX(0,1*A1965)))</f>
        <v>3.47811100063137-10.9104685795467i</v>
      </c>
      <c r="E1965" t="str">
        <f t="shared" ref="E1965:E2028" si="574">IMDIV(IMPRODUCT(IMSUM(F1965,G1965),$C$29,H1965),IMSUM(1,I1965))</f>
        <v>162.379163056543+1.13577049628207i</v>
      </c>
      <c r="F1965" t="str">
        <f t="shared" ref="F1965:F2028" si="575">IMDIV(IMPRODUCT($C$14,$C$15,COMPLEX(1,A1965/$C$15)),IMSUM(-1*A1965*A1965/$C$16,COMPLEX(0,A1965)))</f>
        <v>2.42492361951495-102.324326677787i</v>
      </c>
      <c r="G1965" t="str">
        <f t="shared" ref="G1965:G2028" si="576">IMDIV(1,COMPLEX(1,A1965*$C$9*$C$10))</f>
        <v>0.999999461669943-0.000733709592886796i</v>
      </c>
      <c r="H1965" t="str">
        <f t="shared" ref="H1965:H2028" si="577">IMDIV($C$3,IMSUM(K1965,COMPLEX(0,$C$28*A1965)))</f>
        <v>1157.59620644728+310.58962653543i</v>
      </c>
      <c r="I1965" t="str">
        <f t="shared" ref="I1965:I2028" si="578">IMPRODUCT(F1965,$C$29,H1965,$C$31)</f>
        <v>97.5740672728926-332.028412618034i</v>
      </c>
      <c r="K1965" t="str">
        <f t="shared" ref="K1965:K2028" si="579">IF($C$26&lt;=0,IMDIV(1,IMSUM(IMDIV(1,L1965),1/$C$18)),IMDIV(1,IMSUM(IMDIV(1,L1965),1/$C$18,IMDIV(1,M1965))))</f>
        <v>0.00967017324059386-0.00369512729860622i</v>
      </c>
      <c r="L1965" t="str">
        <f t="shared" ref="L1965:L2028" si="580">IMSUM($C$21/$C$22,IMDIV(1,COMPLEX(0,$C$20*$C$22*A1965)))</f>
        <v>0.00015-0.19332430248628i</v>
      </c>
      <c r="M1965" t="str">
        <f t="shared" ref="M1965:M2028" si="581">IMSUM($C$25/$C$26,IMDIV(1,COMPLEX(0,$C$24*$C$26*A1965)))</f>
        <v>0.0004-0.0341160533799319i</v>
      </c>
      <c r="N1965">
        <f t="shared" ref="N1965:N2028" si="582">ABS(R1965)</f>
        <v>87.169682406240156</v>
      </c>
      <c r="O1965">
        <f t="shared" ref="O1965:O2028" si="583">ABS(P1965)</f>
        <v>25.688602852413297</v>
      </c>
      <c r="P1965" s="3">
        <f t="shared" ref="P1965:P2028" si="584">20*LOG10(IMABS(C1965))</f>
        <v>25.688602852413297</v>
      </c>
      <c r="Q1965" s="3">
        <f t="shared" ref="Q1965:Q2028" si="585">IMARGUMENT(C1965)*180/PI()</f>
        <v>-92.830317593759844</v>
      </c>
      <c r="R1965">
        <f t="shared" ref="R1965:R2028" si="586">IF(Q1965&lt;0,Q1965+180,Q1965-180)</f>
        <v>87.169682406240156</v>
      </c>
      <c r="S1965">
        <f t="shared" ref="S1965:S2028" si="587">B1965/1000</f>
        <v>1.4596696420574857</v>
      </c>
      <c r="T1965">
        <f t="shared" si="570"/>
        <v>25.688602852413297</v>
      </c>
    </row>
    <row r="1966" spans="1:20" x14ac:dyDescent="0.25">
      <c r="A1966">
        <f t="shared" si="571"/>
        <v>9206.2260727352641</v>
      </c>
      <c r="B1966">
        <f t="shared" ref="B1966:B2029" si="588">B1965*(1+B$42)</f>
        <v>1465.2163866973042</v>
      </c>
      <c r="C1966" t="str">
        <f t="shared" si="572"/>
        <v>-0.949254526530726-19.1505656465407i</v>
      </c>
      <c r="D1966" t="str">
        <f t="shared" si="573"/>
        <v>3.47811089403445-10.8692186812903i</v>
      </c>
      <c r="E1966" t="str">
        <f t="shared" si="574"/>
        <v>162.378662514868+1.1405448093865i</v>
      </c>
      <c r="F1966" t="str">
        <f t="shared" si="575"/>
        <v>2.42492360957499-101.936979702451i</v>
      </c>
      <c r="G1966" t="str">
        <f t="shared" si="576"/>
        <v>0.999999457570864-0.000736497686320801i</v>
      </c>
      <c r="H1966" t="str">
        <f t="shared" si="577"/>
        <v>1158.22467665496+311.794477180576i</v>
      </c>
      <c r="I1966" t="str">
        <f t="shared" si="578"/>
        <v>97.5854554346863-330.935967894013i</v>
      </c>
      <c r="K1966" t="str">
        <f t="shared" si="579"/>
        <v>0.00966059234781602-0.00370538187693719i</v>
      </c>
      <c r="L1966" t="str">
        <f t="shared" si="580"/>
        <v>0.00015-0.192592451171827i</v>
      </c>
      <c r="M1966" t="str">
        <f t="shared" si="581"/>
        <v>0.0004-0.0339869031479696i</v>
      </c>
      <c r="N1966">
        <f t="shared" si="582"/>
        <v>87.16228747926894</v>
      </c>
      <c r="O1966">
        <f t="shared" si="583"/>
        <v>25.654289577416233</v>
      </c>
      <c r="P1966" s="3">
        <f t="shared" si="584"/>
        <v>25.654289577416233</v>
      </c>
      <c r="Q1966" s="3">
        <f t="shared" si="585"/>
        <v>-92.83771252073106</v>
      </c>
      <c r="R1966">
        <f t="shared" si="586"/>
        <v>87.16228747926894</v>
      </c>
      <c r="S1966">
        <f t="shared" si="587"/>
        <v>1.4652163866973043</v>
      </c>
      <c r="T1966">
        <f t="shared" si="570"/>
        <v>25.654289577416233</v>
      </c>
    </row>
    <row r="1967" spans="1:20" x14ac:dyDescent="0.25">
      <c r="A1967">
        <f t="shared" si="571"/>
        <v>9241.2097318116594</v>
      </c>
      <c r="B1967">
        <f t="shared" si="588"/>
        <v>1470.784208966754</v>
      </c>
      <c r="C1967" t="str">
        <f t="shared" si="572"/>
        <v>-0.947971548092053-19.0749217647502i</v>
      </c>
      <c r="D1967" t="str">
        <f t="shared" si="573"/>
        <v>3.47811078662586-10.8281251403904i</v>
      </c>
      <c r="E1967" t="str">
        <f t="shared" si="574"/>
        <v>162.378160633794+1.14534152072792i</v>
      </c>
      <c r="F1967" t="str">
        <f t="shared" si="575"/>
        <v>2.42492359955935-101.551099124791i</v>
      </c>
      <c r="G1967" t="str">
        <f t="shared" si="576"/>
        <v>0.999999453440572-0.000739296374475309i</v>
      </c>
      <c r="H1967" t="str">
        <f t="shared" si="577"/>
        <v>1158.85836376438+313.004153948404i</v>
      </c>
      <c r="I1967" t="str">
        <f t="shared" si="578"/>
        <v>97.596923543479-329.848405114249i</v>
      </c>
      <c r="K1967" t="str">
        <f t="shared" si="579"/>
        <v>0.00965095827122115-0.00371563993132787i</v>
      </c>
      <c r="L1967" t="str">
        <f t="shared" si="580"/>
        <v>0.00015-0.191863370364442i</v>
      </c>
      <c r="M1967" t="str">
        <f t="shared" si="581"/>
        <v>0.0004-0.0338582418290192i</v>
      </c>
      <c r="N1967">
        <f t="shared" si="582"/>
        <v>87.154896898472842</v>
      </c>
      <c r="O1967">
        <f t="shared" si="583"/>
        <v>25.619968369797647</v>
      </c>
      <c r="P1967" s="3">
        <f t="shared" si="584"/>
        <v>25.619968369797647</v>
      </c>
      <c r="Q1967" s="3">
        <f t="shared" si="585"/>
        <v>-92.845103101527158</v>
      </c>
      <c r="R1967">
        <f t="shared" si="586"/>
        <v>87.154896898472842</v>
      </c>
      <c r="S1967">
        <f t="shared" si="587"/>
        <v>1.470784208966754</v>
      </c>
      <c r="T1967">
        <f t="shared" si="570"/>
        <v>25.619968369797647</v>
      </c>
    </row>
    <row r="1968" spans="1:20" x14ac:dyDescent="0.25">
      <c r="A1968">
        <f t="shared" si="571"/>
        <v>9276.3263287925438</v>
      </c>
      <c r="B1968">
        <f t="shared" si="588"/>
        <v>1476.3731889608277</v>
      </c>
      <c r="C1968" t="str">
        <f t="shared" si="572"/>
        <v>-0.946681505489946-18.9995590172773i</v>
      </c>
      <c r="D1968" t="str">
        <f t="shared" si="573"/>
        <v>3.47811067839941-10.7871873657027i</v>
      </c>
      <c r="E1968" t="str">
        <f t="shared" si="574"/>
        <v>162.377657433064+1.15016074832642i</v>
      </c>
      <c r="F1968" t="str">
        <f t="shared" si="575"/>
        <v>2.42492358946743-101.166679393785i</v>
      </c>
      <c r="G1968" t="str">
        <f t="shared" si="576"/>
        <v>0.99999944927883-0.00074210569760986i</v>
      </c>
      <c r="H1968" t="str">
        <f t="shared" si="577"/>
        <v>1159.49731440661+314.21867729488i</v>
      </c>
      <c r="I1968" t="str">
        <f t="shared" si="578"/>
        <v>97.6084720872655-328.765710116888i</v>
      </c>
      <c r="K1968" t="str">
        <f t="shared" si="579"/>
        <v>0.00964127084622975-0.00372590119438978i</v>
      </c>
      <c r="L1968" t="str">
        <f t="shared" si="580"/>
        <v>0.00015-0.191137049576054i</v>
      </c>
      <c r="M1968" t="str">
        <f t="shared" si="581"/>
        <v>0.0004-0.0337300675722447i</v>
      </c>
      <c r="N1968">
        <f t="shared" si="582"/>
        <v>87.147510953105382</v>
      </c>
      <c r="O1968">
        <f t="shared" si="583"/>
        <v>25.585639200541415</v>
      </c>
      <c r="P1968" s="3">
        <f t="shared" si="584"/>
        <v>25.585639200541415</v>
      </c>
      <c r="Q1968" s="3">
        <f t="shared" si="585"/>
        <v>-92.852489046894618</v>
      </c>
      <c r="R1968">
        <f t="shared" si="586"/>
        <v>87.147510953105382</v>
      </c>
      <c r="S1968">
        <f t="shared" si="587"/>
        <v>1.4763731889608278</v>
      </c>
      <c r="T1968">
        <f t="shared" si="570"/>
        <v>25.585639200541415</v>
      </c>
    </row>
    <row r="1969" spans="1:20" x14ac:dyDescent="0.25">
      <c r="A1969">
        <f t="shared" si="571"/>
        <v>9311.5763688419556</v>
      </c>
      <c r="B1969">
        <f t="shared" si="588"/>
        <v>1481.9834070788788</v>
      </c>
      <c r="C1969" t="str">
        <f t="shared" si="572"/>
        <v>-0.945384377646462-18.9244763756469i</v>
      </c>
      <c r="D1969" t="str">
        <f t="shared" si="573"/>
        <v>3.4781105693489-10.7464047683233i</v>
      </c>
      <c r="E1969" t="str">
        <f t="shared" si="574"/>
        <v>162.377152932878+1.15500261079574i</v>
      </c>
      <c r="F1969" t="str">
        <f t="shared" si="575"/>
        <v>2.42492357929868-100.783714979425i</v>
      </c>
      <c r="G1969" t="str">
        <f t="shared" si="576"/>
        <v>0.999999445085399-0.000744925696136981i</v>
      </c>
      <c r="H1969" t="str">
        <f t="shared" si="577"/>
        <v>1160.14157568065+315.43806776225i</v>
      </c>
      <c r="I1969" t="str">
        <f t="shared" si="578"/>
        <v>97.6201015554829-327.687868828929i</v>
      </c>
      <c r="K1969" t="str">
        <f t="shared" si="579"/>
        <v>0.00963152990952126-0.00373616539635255i</v>
      </c>
      <c r="L1969" t="str">
        <f t="shared" si="580"/>
        <v>0.00015-0.190413478358292i</v>
      </c>
      <c r="M1969" t="str">
        <f t="shared" si="581"/>
        <v>0.0004-0.0336023785338162i</v>
      </c>
      <c r="N1969">
        <f t="shared" si="582"/>
        <v>87.140129935134468</v>
      </c>
      <c r="O1969">
        <f t="shared" si="583"/>
        <v>25.551302040759044</v>
      </c>
      <c r="P1969" s="3">
        <f t="shared" si="584"/>
        <v>25.551302040759044</v>
      </c>
      <c r="Q1969" s="3">
        <f t="shared" si="585"/>
        <v>-92.859870064865532</v>
      </c>
      <c r="R1969">
        <f t="shared" si="586"/>
        <v>87.140129935134468</v>
      </c>
      <c r="S1969">
        <f t="shared" si="587"/>
        <v>1.4819834070788789</v>
      </c>
      <c r="T1969">
        <f t="shared" si="570"/>
        <v>25.551302040759044</v>
      </c>
    </row>
    <row r="1970" spans="1:20" x14ac:dyDescent="0.25">
      <c r="A1970">
        <f t="shared" si="571"/>
        <v>9346.9603590435545</v>
      </c>
      <c r="B1970">
        <f t="shared" si="588"/>
        <v>1487.6149440257786</v>
      </c>
      <c r="C1970" t="str">
        <f t="shared" si="572"/>
        <v>-0.944080143661857-18.8496728157331i</v>
      </c>
      <c r="D1970" t="str">
        <f t="shared" si="573"/>
        <v>3.47811045946803-10.705776761581i</v>
      </c>
      <c r="E1970" t="str">
        <f t="shared" si="574"/>
        <v>162.376647153907+1.15986722734558i</v>
      </c>
      <c r="F1970" t="str">
        <f t="shared" si="575"/>
        <v>2.4249235690525-100.402200372641i</v>
      </c>
      <c r="G1970" t="str">
        <f t="shared" si="576"/>
        <v>0.999999440860038-0.000747756410622759i</v>
      </c>
      <c r="H1970" t="str">
        <f t="shared" si="577"/>
        <v>1160.791195159+316.662345979106i</v>
      </c>
      <c r="I1970" t="str">
        <f t="shared" si="578"/>
        <v>97.6318124389789-326.614867266315i</v>
      </c>
      <c r="K1970" t="str">
        <f t="shared" si="579"/>
        <v>0.00962173529906196-0.00374643226506264i</v>
      </c>
      <c r="L1970" t="str">
        <f t="shared" si="580"/>
        <v>0.00015-0.189692646302343i</v>
      </c>
      <c r="M1970" t="str">
        <f t="shared" si="581"/>
        <v>0.0004-0.0334751728768841i</v>
      </c>
      <c r="N1970">
        <f t="shared" si="582"/>
        <v>87.13275413924957</v>
      </c>
      <c r="O1970">
        <f t="shared" si="583"/>
        <v>25.516956861694929</v>
      </c>
      <c r="P1970" s="3">
        <f t="shared" si="584"/>
        <v>25.516956861694929</v>
      </c>
      <c r="Q1970" s="3">
        <f t="shared" si="585"/>
        <v>-92.86724586075043</v>
      </c>
      <c r="R1970">
        <f t="shared" si="586"/>
        <v>87.13275413924957</v>
      </c>
      <c r="S1970">
        <f t="shared" si="587"/>
        <v>1.4876149440257787</v>
      </c>
      <c r="T1970">
        <f t="shared" si="570"/>
        <v>25.516956861694929</v>
      </c>
    </row>
    <row r="1971" spans="1:20" x14ac:dyDescent="0.25">
      <c r="A1971">
        <f t="shared" si="571"/>
        <v>9382.478808407921</v>
      </c>
      <c r="B1971">
        <f t="shared" si="588"/>
        <v>1493.2678808130765</v>
      </c>
      <c r="C1971" t="str">
        <f t="shared" si="572"/>
        <v>-0.942768782817887-18.7751473177418i</v>
      </c>
      <c r="D1971" t="str">
        <f t="shared" si="573"/>
        <v>3.47811034875049-10.6653027610282i</v>
      </c>
      <c r="E1971" t="str">
        <f t="shared" si="574"/>
        <v>162.37614011729+1.16475471778009i</v>
      </c>
      <c r="F1971" t="str">
        <f t="shared" si="575"/>
        <v>2.42492355872829-100.022130085217i</v>
      </c>
      <c r="G1971" t="str">
        <f t="shared" si="576"/>
        <v>0.999999436602502-0.000750597881787427i</v>
      </c>
      <c r="H1971" t="str">
        <f t="shared" si="577"/>
        <v>1161.44622089309+317.891532660451i</v>
      </c>
      <c r="I1971" t="str">
        <f t="shared" si="578"/>
        <v>97.6436052299731-325.546691533941i</v>
      </c>
      <c r="K1971" t="str">
        <f t="shared" si="579"/>
        <v>0.00961188685413302-0.00375670152598224i</v>
      </c>
      <c r="L1971" t="str">
        <f t="shared" si="580"/>
        <v>0.00015-0.188974543038796i</v>
      </c>
      <c r="M1971" t="str">
        <f t="shared" si="581"/>
        <v>0.0004-0.0333484487715522i</v>
      </c>
      <c r="N1971">
        <f t="shared" si="582"/>
        <v>87.125383862870819</v>
      </c>
      <c r="O1971">
        <f t="shared" si="583"/>
        <v>25.482603634729383</v>
      </c>
      <c r="P1971" s="3">
        <f t="shared" si="584"/>
        <v>25.482603634729383</v>
      </c>
      <c r="Q1971" s="3">
        <f t="shared" si="585"/>
        <v>-92.874616137129181</v>
      </c>
      <c r="R1971">
        <f t="shared" si="586"/>
        <v>87.125383862870819</v>
      </c>
      <c r="S1971">
        <f t="shared" si="587"/>
        <v>1.4932678808130766</v>
      </c>
      <c r="T1971">
        <f t="shared" si="570"/>
        <v>25.482603634729383</v>
      </c>
    </row>
    <row r="1972" spans="1:20" x14ac:dyDescent="0.25">
      <c r="A1972">
        <f t="shared" si="571"/>
        <v>9418.1322278798707</v>
      </c>
      <c r="B1972">
        <f t="shared" si="588"/>
        <v>1498.9422987601663</v>
      </c>
      <c r="C1972" t="str">
        <f t="shared" si="572"/>
        <v>-0.941450274581655-18.7008988661964i</v>
      </c>
      <c r="D1972" t="str">
        <f t="shared" si="573"/>
        <v>3.47811023718991-10.6249821844327i</v>
      </c>
      <c r="E1972" t="str">
        <f t="shared" si="574"/>
        <v>162.375631844649+1.16966520250134i</v>
      </c>
      <c r="F1972" t="str">
        <f t="shared" si="575"/>
        <v>2.42492354832548-99.6434986497138i</v>
      </c>
      <c r="G1972" t="str">
        <f t="shared" si="576"/>
        <v>0.999999432312548-0.000753450150505951i</v>
      </c>
      <c r="H1972" t="str">
        <f t="shared" si="577"/>
        <v>1162.10670141896+319.125648607735i</v>
      </c>
      <c r="I1972" t="str">
        <f t="shared" si="578"/>
        <v>97.655480422019-324.48332782574i</v>
      </c>
      <c r="K1972" t="str">
        <f t="shared" si="579"/>
        <v>0.00960198441535872-0.0037669729021886i</v>
      </c>
      <c r="L1972" t="str">
        <f t="shared" si="580"/>
        <v>0.00015-0.188259158237493i</v>
      </c>
      <c r="M1972" t="str">
        <f t="shared" si="581"/>
        <v>0.0004-0.0332222043948517i</v>
      </c>
      <c r="N1972">
        <f t="shared" si="582"/>
        <v>87.118019406156861</v>
      </c>
      <c r="O1972">
        <f t="shared" si="583"/>
        <v>25.448242331383057</v>
      </c>
      <c r="P1972" s="3">
        <f t="shared" si="584"/>
        <v>25.448242331383057</v>
      </c>
      <c r="Q1972" s="3">
        <f t="shared" si="585"/>
        <v>-92.881980593843139</v>
      </c>
      <c r="R1972">
        <f t="shared" si="586"/>
        <v>87.118019406156861</v>
      </c>
      <c r="S1972">
        <f t="shared" si="587"/>
        <v>1.4989422987601664</v>
      </c>
      <c r="T1972">
        <f t="shared" si="570"/>
        <v>25.448242331383057</v>
      </c>
    </row>
    <row r="1973" spans="1:20" x14ac:dyDescent="0.25">
      <c r="A1973">
        <f t="shared" si="571"/>
        <v>9453.9211303458142</v>
      </c>
      <c r="B1973">
        <f t="shared" si="588"/>
        <v>1504.638279495455</v>
      </c>
      <c r="C1973" t="str">
        <f t="shared" si="572"/>
        <v>-0.940124598609573-18.6269264499226i</v>
      </c>
      <c r="D1973" t="str">
        <f t="shared" si="573"/>
        <v>3.47811012477986-10.5848144517695i</v>
      </c>
      <c r="E1973" t="str">
        <f t="shared" si="574"/>
        <v>162.375122358087+1.17459880250908i</v>
      </c>
      <c r="F1973" t="str">
        <f t="shared" si="575"/>
        <v>2.42492353784345-99.2663006193913i</v>
      </c>
      <c r="G1973" t="str">
        <f t="shared" si="576"/>
        <v>0.999999427989929-0.000756313257808617i</v>
      </c>
      <c r="H1973" t="str">
        <f t="shared" si="577"/>
        <v>1162.77268576294+320.364714708899i</v>
      </c>
      <c r="I1973" t="str">
        <f t="shared" si="578"/>
        <v>97.6674385099685-323.42476242475i</v>
      </c>
      <c r="K1973" t="str">
        <f t="shared" si="579"/>
        <v>0.00959202782473493-0.00377724611437361i</v>
      </c>
      <c r="L1973" t="str">
        <f t="shared" si="580"/>
        <v>0.00015-0.187546481607385i</v>
      </c>
      <c r="M1973" t="str">
        <f t="shared" si="581"/>
        <v>0.0004-0.033096437930715i</v>
      </c>
      <c r="N1973">
        <f t="shared" si="582"/>
        <v>87.110661072012178</v>
      </c>
      <c r="O1973">
        <f t="shared" si="583"/>
        <v>25.413872923321033</v>
      </c>
      <c r="P1973" s="3">
        <f t="shared" si="584"/>
        <v>25.413872923321033</v>
      </c>
      <c r="Q1973" s="3">
        <f t="shared" si="585"/>
        <v>-92.889338927987822</v>
      </c>
      <c r="R1973">
        <f t="shared" si="586"/>
        <v>87.110661072012178</v>
      </c>
      <c r="S1973">
        <f t="shared" si="587"/>
        <v>1.5046382794954549</v>
      </c>
      <c r="T1973">
        <f t="shared" si="570"/>
        <v>25.413872923321033</v>
      </c>
    </row>
    <row r="1974" spans="1:20" x14ac:dyDescent="0.25">
      <c r="A1974">
        <f t="shared" si="571"/>
        <v>9489.8460306411289</v>
      </c>
      <c r="B1974">
        <f t="shared" si="588"/>
        <v>1510.3559049575379</v>
      </c>
      <c r="C1974" t="str">
        <f t="shared" si="572"/>
        <v>-0.938791734750997-18.5532290620335i</v>
      </c>
      <c r="D1974" t="str">
        <f t="shared" si="573"/>
        <v>3.47811001151388-10.5447989852123i</v>
      </c>
      <c r="E1974" t="str">
        <f t="shared" si="574"/>
        <v>162.374611680199+1.17955563940162i</v>
      </c>
      <c r="F1974" t="str">
        <f t="shared" si="575"/>
        <v>2.42492352728161-98.8905305681291i</v>
      </c>
      <c r="G1974" t="str">
        <f t="shared" si="576"/>
        <v>0.999999423634395-0.000759187244881622i</v>
      </c>
      <c r="H1974" t="str">
        <f t="shared" si="577"/>
        <v>1163.44422344739+321.608751938396i</v>
      </c>
      <c r="I1974" t="str">
        <f t="shared" si="578"/>
        <v>97.6794799899314-322.370981703174i</v>
      </c>
      <c r="K1974" t="str">
        <f t="shared" si="579"/>
        <v>0.00958201692565766-0.00378752088084364i</v>
      </c>
      <c r="L1974" t="str">
        <f t="shared" si="580"/>
        <v>0.00015-0.186836502896379i</v>
      </c>
      <c r="M1974" t="str">
        <f t="shared" si="581"/>
        <v>0.0004-0.0329711475699493i</v>
      </c>
      <c r="N1974">
        <f t="shared" si="582"/>
        <v>87.103309166095002</v>
      </c>
      <c r="O1974">
        <f t="shared" si="583"/>
        <v>25.379495382357028</v>
      </c>
      <c r="P1974" s="3">
        <f t="shared" si="584"/>
        <v>25.379495382357028</v>
      </c>
      <c r="Q1974" s="3">
        <f t="shared" si="585"/>
        <v>-92.896690833904998</v>
      </c>
      <c r="R1974">
        <f t="shared" si="586"/>
        <v>87.103309166095002</v>
      </c>
      <c r="S1974">
        <f t="shared" si="587"/>
        <v>1.5103559049575379</v>
      </c>
      <c r="T1974">
        <f t="shared" si="570"/>
        <v>25.379495382357028</v>
      </c>
    </row>
    <row r="1975" spans="1:20" x14ac:dyDescent="0.25">
      <c r="A1975">
        <f t="shared" si="571"/>
        <v>9525.9074455575665</v>
      </c>
      <c r="B1975">
        <f t="shared" si="588"/>
        <v>1516.0952573963766</v>
      </c>
      <c r="C1975" t="str">
        <f t="shared" si="572"/>
        <v>-0.937451663052211-18.4798056999131i</v>
      </c>
      <c r="D1975" t="str">
        <f t="shared" si="573"/>
        <v>3.47810989738544-10.504935209125i</v>
      </c>
      <c r="E1975" t="str">
        <f t="shared" si="574"/>
        <v>162.374099834074+1.18453583537663i</v>
      </c>
      <c r="F1975" t="str">
        <f t="shared" si="575"/>
        <v>2.42492351663935-98.516183090349i</v>
      </c>
      <c r="G1975" t="str">
        <f t="shared" si="576"/>
        <v>0.999999419245696-0.000762072153067665i</v>
      </c>
      <c r="H1975" t="str">
        <f t="shared" si="577"/>
        <v>1164.12136449659+322.857781357205i</v>
      </c>
      <c r="I1975" t="str">
        <f t="shared" si="578"/>
        <v>97.6916053592356-321.321972122463i</v>
      </c>
      <c r="K1975" t="str">
        <f t="shared" si="579"/>
        <v>0.00957195156295183-0.00379779691751985i</v>
      </c>
      <c r="L1975" t="str">
        <f t="shared" si="580"/>
        <v>0.00015-0.186129211891192i</v>
      </c>
      <c r="M1975" t="str">
        <f t="shared" si="581"/>
        <v>0.0004-0.0328463315102104i</v>
      </c>
      <c r="N1975">
        <f t="shared" si="582"/>
        <v>87.095963996824139</v>
      </c>
      <c r="O1975">
        <f t="shared" si="583"/>
        <v>25.345109680456925</v>
      </c>
      <c r="P1975" s="3">
        <f t="shared" si="584"/>
        <v>25.345109680456925</v>
      </c>
      <c r="Q1975" s="3">
        <f t="shared" si="585"/>
        <v>-92.904036003175861</v>
      </c>
      <c r="R1975">
        <f t="shared" si="586"/>
        <v>87.095963996824139</v>
      </c>
      <c r="S1975">
        <f t="shared" si="587"/>
        <v>1.5160952573963766</v>
      </c>
      <c r="T1975">
        <f t="shared" si="570"/>
        <v>25.345109680456925</v>
      </c>
    </row>
    <row r="1976" spans="1:20" x14ac:dyDescent="0.25">
      <c r="A1976">
        <f t="shared" si="571"/>
        <v>9562.1058938506849</v>
      </c>
      <c r="B1976">
        <f t="shared" si="588"/>
        <v>1521.8564193744828</v>
      </c>
      <c r="C1976" t="str">
        <f t="shared" si="572"/>
        <v>-0.936104363760143-18.4066553652029i</v>
      </c>
      <c r="D1976" t="str">
        <f t="shared" si="573"/>
        <v>3.47810978238799-10.4652225500538i</v>
      </c>
      <c r="E1976" t="str">
        <f t="shared" si="574"/>
        <v>162.373586843303+1.18953951323185i</v>
      </c>
      <c r="F1976" t="str">
        <f t="shared" si="575"/>
        <v>2.42492350591604-98.1432528009369i</v>
      </c>
      <c r="G1976" t="str">
        <f t="shared" si="576"/>
        <v>0.99999941482358-0.000764968023866543i</v>
      </c>
      <c r="H1976" t="str">
        <f t="shared" si="577"/>
        <v>1164.80415944262+324.111824112812i</v>
      </c>
      <c r="I1976" t="str">
        <f t="shared" si="578"/>
        <v>97.7038151163796-320.277720233393i</v>
      </c>
      <c r="K1976" t="str">
        <f t="shared" si="579"/>
        <v>0.00956183158290034-0.00380807393793857i</v>
      </c>
      <c r="L1976" t="str">
        <f t="shared" si="580"/>
        <v>0.00015-0.185424598417207i</v>
      </c>
      <c r="M1976" t="str">
        <f t="shared" si="581"/>
        <v>0.0004-0.0327219879559777i</v>
      </c>
      <c r="N1976">
        <f t="shared" si="582"/>
        <v>87.088625875386612</v>
      </c>
      <c r="O1976">
        <f t="shared" si="583"/>
        <v>25.310715789743782</v>
      </c>
      <c r="P1976" s="3">
        <f t="shared" si="584"/>
        <v>25.310715789743782</v>
      </c>
      <c r="Q1976" s="3">
        <f t="shared" si="585"/>
        <v>-92.911374124613388</v>
      </c>
      <c r="R1976">
        <f t="shared" si="586"/>
        <v>87.088625875386612</v>
      </c>
      <c r="S1976">
        <f t="shared" si="587"/>
        <v>1.5218564193744828</v>
      </c>
      <c r="T1976">
        <f t="shared" si="570"/>
        <v>25.310715789743782</v>
      </c>
    </row>
    <row r="1977" spans="1:20" x14ac:dyDescent="0.25">
      <c r="A1977">
        <f t="shared" si="571"/>
        <v>9598.4418962473192</v>
      </c>
      <c r="B1977">
        <f t="shared" si="588"/>
        <v>1527.639473768106</v>
      </c>
      <c r="C1977" t="str">
        <f t="shared" si="572"/>
        <v>-0.934749817326453-18.3337770637861i</v>
      </c>
      <c r="D1977" t="str">
        <f t="shared" si="573"/>
        <v>3.47810966651491-10.4256604367188i</v>
      </c>
      <c r="E1977" t="str">
        <f t="shared" si="574"/>
        <v>162.373072731986+1.19456679636664i</v>
      </c>
      <c r="F1977" t="str">
        <f t="shared" si="575"/>
        <v>2.42492349511109-97.7717343351652i</v>
      </c>
      <c r="G1977" t="str">
        <f t="shared" si="576"/>
        <v>0.999999410367792-0.000767874898935747i</v>
      </c>
      <c r="H1977" t="str">
        <f t="shared" si="577"/>
        <v>1165.49265933143+325.370901439214i</v>
      </c>
      <c r="I1977" t="str">
        <f t="shared" si="578"/>
        <v>97.7161097609957-319.238212676156i</v>
      </c>
      <c r="K1977" t="str">
        <f t="shared" si="579"/>
        <v>0.00955165683327307-0.00381835165325227i</v>
      </c>
      <c r="L1977" t="str">
        <f t="shared" si="580"/>
        <v>0.00015-0.184722652338321i</v>
      </c>
      <c r="M1977" t="str">
        <f t="shared" si="581"/>
        <v>0.0004-0.0325981151185273i</v>
      </c>
      <c r="N1977">
        <f t="shared" si="582"/>
        <v>87.081295115743785</v>
      </c>
      <c r="O1977">
        <f t="shared" si="583"/>
        <v>25.276313682501694</v>
      </c>
      <c r="P1977" s="3">
        <f t="shared" si="584"/>
        <v>25.276313682501694</v>
      </c>
      <c r="Q1977" s="3">
        <f t="shared" si="585"/>
        <v>-92.918704884256215</v>
      </c>
      <c r="R1977">
        <f t="shared" si="586"/>
        <v>87.081295115743785</v>
      </c>
      <c r="S1977">
        <f t="shared" si="587"/>
        <v>1.527639473768106</v>
      </c>
      <c r="T1977">
        <f t="shared" si="570"/>
        <v>25.276313682501694</v>
      </c>
    </row>
    <row r="1978" spans="1:20" x14ac:dyDescent="0.25">
      <c r="A1978">
        <f t="shared" si="571"/>
        <v>9634.9159754530574</v>
      </c>
      <c r="B1978">
        <f t="shared" si="588"/>
        <v>1533.4445037684247</v>
      </c>
      <c r="C1978" t="str">
        <f t="shared" si="572"/>
        <v>-0.933388004411199-18.2611698057716i</v>
      </c>
      <c r="D1978" t="str">
        <f t="shared" si="573"/>
        <v>3.47810954975952-10.3862483000056i</v>
      </c>
      <c r="E1978" t="str">
        <f t="shared" si="574"/>
        <v>162.372557524735+1.19961780878207i</v>
      </c>
      <c r="F1978" t="str">
        <f t="shared" si="575"/>
        <v>2.42492348422386-97.4016223486161i</v>
      </c>
      <c r="G1978" t="str">
        <f t="shared" si="576"/>
        <v>0.999999405878076-0.000770792820091059i</v>
      </c>
      <c r="H1978" t="str">
        <f t="shared" si="577"/>
        <v>1166.18691572887+326.635034656877i</v>
      </c>
      <c r="I1978" t="str">
        <f t="shared" si="578"/>
        <v>97.7284897938003-318.203436180444i</v>
      </c>
      <c r="K1978" t="str">
        <f t="shared" si="579"/>
        <v>0.00954142716335626-0.00382862977223066i</v>
      </c>
      <c r="L1978" t="str">
        <f t="shared" si="580"/>
        <v>0.00015-0.184023363556806i</v>
      </c>
      <c r="M1978" t="str">
        <f t="shared" si="581"/>
        <v>0.0004-0.0324747112159068i</v>
      </c>
      <c r="N1978">
        <f t="shared" si="582"/>
        <v>87.073972034638544</v>
      </c>
      <c r="O1978">
        <f t="shared" si="583"/>
        <v>25.241903331179692</v>
      </c>
      <c r="P1978" s="3">
        <f t="shared" si="584"/>
        <v>25.241903331179692</v>
      </c>
      <c r="Q1978" s="3">
        <f t="shared" si="585"/>
        <v>-92.926027965361456</v>
      </c>
      <c r="R1978">
        <f t="shared" si="586"/>
        <v>87.073972034638544</v>
      </c>
      <c r="S1978">
        <f t="shared" si="587"/>
        <v>1.5334445037684248</v>
      </c>
      <c r="T1978">
        <f t="shared" si="570"/>
        <v>25.241903331179692</v>
      </c>
    </row>
    <row r="1979" spans="1:20" x14ac:dyDescent="0.25">
      <c r="A1979">
        <f t="shared" si="571"/>
        <v>9671.5286561597786</v>
      </c>
      <c r="B1979">
        <f t="shared" si="588"/>
        <v>1539.2715928827447</v>
      </c>
      <c r="C1979" t="str">
        <f t="shared" si="572"/>
        <v>-0.932018905887021-18.1888326054809i</v>
      </c>
      <c r="D1979" t="str">
        <f t="shared" si="573"/>
        <v>3.47810943211512-10.3469855729574i</v>
      </c>
      <c r="E1979" t="str">
        <f t="shared" si="574"/>
        <v>162.372041246685+1.20469267508072i</v>
      </c>
      <c r="F1979" t="str">
        <f t="shared" si="575"/>
        <v>2.42492347325374-97.0329115171045i</v>
      </c>
      <c r="G1979" t="str">
        <f t="shared" si="576"/>
        <v>0.999999401354172-0.00077372182930716i</v>
      </c>
      <c r="H1979" t="str">
        <f t="shared" si="577"/>
        <v>1166.8869807269+327.904245172688i</v>
      </c>
      <c r="I1979" t="str">
        <f t="shared" si="578"/>
        <v>97.7409557165472-317.17337756555i</v>
      </c>
      <c r="K1979" t="str">
        <f t="shared" si="579"/>
        <v>0.00953114242398197-0.00383890800126219i</v>
      </c>
      <c r="L1979" t="str">
        <f t="shared" si="580"/>
        <v>0.00015-0.183326722013156i</v>
      </c>
      <c r="M1979" t="str">
        <f t="shared" si="581"/>
        <v>0.0004-0.0323517744729097i</v>
      </c>
      <c r="N1979">
        <f t="shared" si="582"/>
        <v>87.066656951601075</v>
      </c>
      <c r="O1979">
        <f t="shared" si="583"/>
        <v>25.207484708396937</v>
      </c>
      <c r="P1979" s="3">
        <f t="shared" si="584"/>
        <v>25.207484708396937</v>
      </c>
      <c r="Q1979" s="3">
        <f t="shared" si="585"/>
        <v>-92.933343048398925</v>
      </c>
      <c r="R1979">
        <f t="shared" si="586"/>
        <v>87.066656951601075</v>
      </c>
      <c r="S1979">
        <f t="shared" si="587"/>
        <v>1.5392715928827447</v>
      </c>
      <c r="T1979">
        <f t="shared" si="570"/>
        <v>25.207484708396937</v>
      </c>
    </row>
    <row r="1980" spans="1:20" x14ac:dyDescent="0.25">
      <c r="A1980">
        <f t="shared" si="571"/>
        <v>9708.2804650531871</v>
      </c>
      <c r="B1980">
        <f t="shared" si="588"/>
        <v>1545.1208249356991</v>
      </c>
      <c r="C1980" t="str">
        <f t="shared" si="572"/>
        <v>-0.930642502842724-18.1167644814306i</v>
      </c>
      <c r="D1980" t="str">
        <f t="shared" si="573"/>
        <v>3.47810931357493-10.3078716907666i</v>
      </c>
      <c r="E1980" t="str">
        <f t="shared" si="574"/>
        <v>162.371523923493+1.20979152046978i</v>
      </c>
      <c r="F1980" t="str">
        <f t="shared" si="575"/>
        <v>2.42492346220008-96.6655965366012i</v>
      </c>
      <c r="G1980" t="str">
        <f t="shared" si="576"/>
        <v>0.999999396795822-0.000776661968718228i</v>
      </c>
      <c r="H1980" t="str">
        <f t="shared" si="577"/>
        <v>1167.59290694988+329.178554479898i</v>
      </c>
      <c r="I1980" t="str">
        <f t="shared" si="578"/>
        <v>97.7535080319797-316.148023740477i</v>
      </c>
      <c r="K1980" t="str">
        <f t="shared" si="579"/>
        <v>0.00952080246755772-0.00384918604435591i</v>
      </c>
      <c r="L1980" t="str">
        <f t="shared" si="580"/>
        <v>0.00015-0.182632717685949i</v>
      </c>
      <c r="M1980" t="str">
        <f t="shared" si="581"/>
        <v>0.0004-0.0322293031210498i</v>
      </c>
      <c r="N1980">
        <f t="shared" si="582"/>
        <v>87.059350188955804</v>
      </c>
      <c r="O1980">
        <f t="shared" si="583"/>
        <v>25.173057786945918</v>
      </c>
      <c r="P1980" s="3">
        <f t="shared" si="584"/>
        <v>25.173057786945918</v>
      </c>
      <c r="Q1980" s="3">
        <f t="shared" si="585"/>
        <v>-92.940649811044196</v>
      </c>
      <c r="R1980">
        <f t="shared" si="586"/>
        <v>87.059350188955804</v>
      </c>
      <c r="S1980">
        <f t="shared" si="587"/>
        <v>1.5451208249356991</v>
      </c>
      <c r="T1980">
        <f t="shared" si="570"/>
        <v>25.173057786945918</v>
      </c>
    </row>
    <row r="1981" spans="1:20" x14ac:dyDescent="0.25">
      <c r="A1981">
        <f t="shared" si="571"/>
        <v>9745.1719308203883</v>
      </c>
      <c r="B1981">
        <f t="shared" si="588"/>
        <v>1550.9922840704548</v>
      </c>
      <c r="C1981" t="str">
        <f t="shared" si="572"/>
        <v>-0.929258776587827-18.0449644563194i</v>
      </c>
      <c r="D1981" t="str">
        <f t="shared" si="573"/>
        <v>3.47810919413214-10.2689060907668i</v>
      </c>
      <c r="E1981" t="str">
        <f t="shared" si="574"/>
        <v>162.371005581352+1.21491447075846i</v>
      </c>
      <c r="F1981" t="str">
        <f t="shared" si="575"/>
        <v>2.42492345106226-96.299672123157i</v>
      </c>
      <c r="G1981" t="str">
        <f t="shared" si="576"/>
        <v>0.999999392202763-0.000779613280618545i</v>
      </c>
      <c r="H1981" t="str">
        <f t="shared" si="577"/>
        <v>1168.30474756087+330.457984158058i</v>
      </c>
      <c r="I1981" t="str">
        <f t="shared" si="578"/>
        <v>97.7661472437843-315.127361704034i</v>
      </c>
      <c r="K1981" t="str">
        <f t="shared" si="579"/>
        <v>0.00951040714809621-0.00385946360314372i</v>
      </c>
      <c r="L1981" t="str">
        <f t="shared" si="580"/>
        <v>0.00015-0.1819413405917i</v>
      </c>
      <c r="M1981" t="str">
        <f t="shared" si="581"/>
        <v>0.0004-0.0321072953985353i</v>
      </c>
      <c r="N1981">
        <f t="shared" si="582"/>
        <v>87.052052071825656</v>
      </c>
      <c r="O1981">
        <f t="shared" si="583"/>
        <v>25.138622539797822</v>
      </c>
      <c r="P1981" s="3">
        <f t="shared" si="584"/>
        <v>25.138622539797822</v>
      </c>
      <c r="Q1981" s="3">
        <f t="shared" si="585"/>
        <v>-92.947947928174344</v>
      </c>
      <c r="R1981">
        <f t="shared" si="586"/>
        <v>87.052052071825656</v>
      </c>
      <c r="S1981">
        <f t="shared" si="587"/>
        <v>1.5509922840704549</v>
      </c>
      <c r="T1981">
        <f t="shared" si="570"/>
        <v>25.138622539797822</v>
      </c>
    </row>
    <row r="1982" spans="1:20" x14ac:dyDescent="0.25">
      <c r="A1982">
        <f t="shared" si="571"/>
        <v>9782.2035841575071</v>
      </c>
      <c r="B1982">
        <f t="shared" si="588"/>
        <v>1556.8860547499226</v>
      </c>
      <c r="C1982" t="str">
        <f t="shared" si="572"/>
        <v>-0.927867708655926-17.9734315570119i</v>
      </c>
      <c r="D1982" t="str">
        <f t="shared" si="573"/>
        <v>3.47810907377985-10.2300882124248i</v>
      </c>
      <c r="E1982" t="str">
        <f t="shared" si="574"/>
        <v>162.37048624699+1.22006165236124i</v>
      </c>
      <c r="F1982" t="str">
        <f t="shared" si="575"/>
        <v>2.42492343983963-95.9351330128262i</v>
      </c>
      <c r="G1982" t="str">
        <f t="shared" si="576"/>
        <v>0.99999938757473-0.000782575807463108i</v>
      </c>
      <c r="H1982" t="str">
        <f t="shared" si="577"/>
        <v>1169.0225562681+331.7425558729i</v>
      </c>
      <c r="I1982" t="str">
        <f t="shared" si="578"/>
        <v>97.7788738565311-314.111378544955i</v>
      </c>
      <c r="K1982" t="str">
        <f t="shared" si="579"/>
        <v>0.00949995632124544-0.00386974037688269i</v>
      </c>
      <c r="L1982" t="str">
        <f t="shared" si="580"/>
        <v>0.00015-0.181252580784719i</v>
      </c>
      <c r="M1982" t="str">
        <f t="shared" si="581"/>
        <v>0.0004-0.0319857495502444i</v>
      </c>
      <c r="N1982">
        <f t="shared" si="582"/>
        <v>87.044762928139406</v>
      </c>
      <c r="O1982">
        <f t="shared" si="583"/>
        <v>25.104178940106383</v>
      </c>
      <c r="P1982" s="3">
        <f t="shared" si="584"/>
        <v>25.104178940106383</v>
      </c>
      <c r="Q1982" s="3">
        <f t="shared" si="585"/>
        <v>-92.955237071860594</v>
      </c>
      <c r="R1982">
        <f t="shared" si="586"/>
        <v>87.044762928139406</v>
      </c>
      <c r="S1982">
        <f t="shared" si="587"/>
        <v>1.5568860547499226</v>
      </c>
      <c r="T1982">
        <f t="shared" si="570"/>
        <v>25.104178940106383</v>
      </c>
    </row>
    <row r="1983" spans="1:20" x14ac:dyDescent="0.25">
      <c r="A1983">
        <f t="shared" si="571"/>
        <v>9819.3759577773053</v>
      </c>
      <c r="B1983">
        <f t="shared" si="588"/>
        <v>1562.8022217579723</v>
      </c>
      <c r="C1983" t="str">
        <f t="shared" si="572"/>
        <v>-0.926469280809108-17.9021648145238i</v>
      </c>
      <c r="D1983" t="str">
        <f t="shared" si="573"/>
        <v>3.47810895251116-10.1914174973323i</v>
      </c>
      <c r="E1983" t="str">
        <f t="shared" si="574"/>
        <v>162.369965947683+1.22523319229712i</v>
      </c>
      <c r="F1983" t="str">
        <f t="shared" si="575"/>
        <v>2.42492342853153-95.5719739615915i</v>
      </c>
      <c r="G1983" t="str">
        <f t="shared" si="576"/>
        <v>0.999999382911458-0.000785549591868232i</v>
      </c>
      <c r="H1983" t="str">
        <f t="shared" si="577"/>
        <v>1169.74638733152+333.032291376258i</v>
      </c>
      <c r="I1983" t="str">
        <f t="shared" si="578"/>
        <v>97.7916883756293-313.100061442026i</v>
      </c>
      <c r="K1983" t="str">
        <f t="shared" si="579"/>
        <v>0.0094894498443186-0.00388001606245817i</v>
      </c>
      <c r="L1983" t="str">
        <f t="shared" si="580"/>
        <v>0.00015-0.180566428356962i</v>
      </c>
      <c r="M1983" t="str">
        <f t="shared" si="581"/>
        <v>0.0004-0.0318646638276991i</v>
      </c>
      <c r="N1983">
        <f t="shared" si="582"/>
        <v>87.037483088635724</v>
      </c>
      <c r="O1983">
        <f t="shared" si="583"/>
        <v>25.06972696121246</v>
      </c>
      <c r="P1983" s="3">
        <f t="shared" si="584"/>
        <v>25.06972696121246</v>
      </c>
      <c r="Q1983" s="3">
        <f t="shared" si="585"/>
        <v>-92.962516911364276</v>
      </c>
      <c r="R1983">
        <f t="shared" si="586"/>
        <v>87.037483088635724</v>
      </c>
      <c r="S1983">
        <f t="shared" si="587"/>
        <v>1.5628022217579725</v>
      </c>
      <c r="T1983">
        <f t="shared" si="570"/>
        <v>25.06972696121246</v>
      </c>
    </row>
    <row r="1984" spans="1:20" x14ac:dyDescent="0.25">
      <c r="A1984">
        <f t="shared" si="571"/>
        <v>9856.6895864168582</v>
      </c>
      <c r="B1984">
        <f t="shared" si="588"/>
        <v>1568.7408702006526</v>
      </c>
      <c r="C1984" t="str">
        <f t="shared" si="572"/>
        <v>-0.925063475041804-17.8311632640069i</v>
      </c>
      <c r="D1984" t="str">
        <f t="shared" si="573"/>
        <v>3.47810883031909-10.152893389198i</v>
      </c>
      <c r="E1984" t="str">
        <f t="shared" si="574"/>
        <v>162.369444711255+1.23042921818973i</v>
      </c>
      <c r="F1984" t="str">
        <f t="shared" si="575"/>
        <v>2.42492341713734-95.2101897452879i</v>
      </c>
      <c r="G1984" t="str">
        <f t="shared" si="576"/>
        <v>0.999999378212677-0.000788534676612179i</v>
      </c>
      <c r="H1984" t="str">
        <f t="shared" si="577"/>
        <v>1170.47629556935+334.32721250592i</v>
      </c>
      <c r="I1984" t="str">
        <f t="shared" si="578"/>
        <v>97.8045913072652-312.093397664189i</v>
      </c>
      <c r="K1984" t="str">
        <f t="shared" si="579"/>
        <v>0.00947888757632455-0.00389029035438687i</v>
      </c>
      <c r="L1984" t="str">
        <f t="shared" si="580"/>
        <v>0.00015-0.179882873437898i</v>
      </c>
      <c r="M1984" t="str">
        <f t="shared" si="581"/>
        <v>0.0004-0.0317440364890408i</v>
      </c>
      <c r="N1984">
        <f t="shared" si="582"/>
        <v>87.030212886868838</v>
      </c>
      <c r="O1984">
        <f t="shared" si="583"/>
        <v>25.035266576648532</v>
      </c>
      <c r="P1984" s="3">
        <f t="shared" si="584"/>
        <v>25.035266576648532</v>
      </c>
      <c r="Q1984" s="3">
        <f t="shared" si="585"/>
        <v>-92.969787113131162</v>
      </c>
      <c r="R1984">
        <f t="shared" si="586"/>
        <v>87.030212886868838</v>
      </c>
      <c r="S1984">
        <f t="shared" si="587"/>
        <v>1.5687408702006527</v>
      </c>
      <c r="T1984">
        <f t="shared" si="570"/>
        <v>25.035266576648532</v>
      </c>
    </row>
    <row r="1985" spans="1:20" x14ac:dyDescent="0.25">
      <c r="A1985">
        <f t="shared" si="571"/>
        <v>9894.1450068452432</v>
      </c>
      <c r="B1985">
        <f t="shared" si="588"/>
        <v>1574.7020855074152</v>
      </c>
      <c r="C1985" t="str">
        <f t="shared" si="572"/>
        <v>-0.923650273584911-17.7604259447342i</v>
      </c>
      <c r="D1985" t="str">
        <f t="shared" si="573"/>
        <v>3.47810870719661-10.1145153338397i</v>
      </c>
      <c r="E1985" t="str">
        <f t="shared" si="574"/>
        <v>162.368922566089+1.23564985826919i</v>
      </c>
      <c r="F1985" t="str">
        <f t="shared" si="575"/>
        <v>2.4249234056564-94.849775159528i</v>
      </c>
      <c r="G1985" t="str">
        <f t="shared" si="576"/>
        <v>0.999999373478118-0.000791531104635751i</v>
      </c>
      <c r="H1985" t="str">
        <f t="shared" si="577"/>
        <v>1171.21233636491+335.627341185497i</v>
      </c>
      <c r="I1985" t="str">
        <f t="shared" si="578"/>
        <v>97.8175831583498-311.091374570705i</v>
      </c>
      <c r="K1985" t="str">
        <f t="shared" si="579"/>
        <v>0.00946826937799802-0.00390056294482048i</v>
      </c>
      <c r="L1985" t="str">
        <f t="shared" si="580"/>
        <v>0.00015-0.179201906194359i</v>
      </c>
      <c r="M1985" t="str">
        <f t="shared" si="581"/>
        <v>0.0004-0.0316238657990046i</v>
      </c>
      <c r="N1985">
        <f t="shared" si="582"/>
        <v>87.022952659212976</v>
      </c>
      <c r="O1985">
        <f t="shared" si="583"/>
        <v>25.000797760143275</v>
      </c>
      <c r="P1985" s="3">
        <f t="shared" si="584"/>
        <v>25.000797760143275</v>
      </c>
      <c r="Q1985" s="3">
        <f t="shared" si="585"/>
        <v>-92.977047340787024</v>
      </c>
      <c r="R1985">
        <f t="shared" si="586"/>
        <v>87.022952659212976</v>
      </c>
      <c r="S1985">
        <f t="shared" si="587"/>
        <v>1.5747020855074152</v>
      </c>
      <c r="T1985">
        <f t="shared" si="570"/>
        <v>25.000797760143275</v>
      </c>
    </row>
    <row r="1986" spans="1:20" x14ac:dyDescent="0.25">
      <c r="A1986">
        <f t="shared" si="571"/>
        <v>9931.7427578712559</v>
      </c>
      <c r="B1986">
        <f t="shared" si="588"/>
        <v>1580.6859534323435</v>
      </c>
      <c r="C1986" t="str">
        <f t="shared" si="572"/>
        <v>-0.922229658909878-17.6899519000842i</v>
      </c>
      <c r="D1986" t="str">
        <f t="shared" si="573"/>
        <v>3.47810858313661-10.0762827791761i</v>
      </c>
      <c r="E1986" t="str">
        <f t="shared" si="574"/>
        <v>162.36839954113+1.24089524137061i</v>
      </c>
      <c r="F1986" t="str">
        <f t="shared" si="575"/>
        <v>2.42492339408802-94.490725019627i</v>
      </c>
      <c r="G1986" t="str">
        <f t="shared" si="576"/>
        <v>0.999999368707508-0.000794538919042929i</v>
      </c>
      <c r="H1986" t="str">
        <f t="shared" si="577"/>
        <v>1171.95456567331+336.932699424257i</v>
      </c>
      <c r="I1986" t="str">
        <f t="shared" si="578"/>
        <v>97.8306644364579-310.093979611255i</v>
      </c>
      <c r="K1986" t="str">
        <f t="shared" si="579"/>
        <v>0.00945759511183032-0.00391083352354964i</v>
      </c>
      <c r="L1986" t="str">
        <f t="shared" si="580"/>
        <v>0.00015-0.178523516830404i</v>
      </c>
      <c r="M1986" t="str">
        <f t="shared" si="581"/>
        <v>0.0004-0.0315041500288948i</v>
      </c>
      <c r="N1986">
        <f t="shared" si="582"/>
        <v>87.015702744866701</v>
      </c>
      <c r="O1986">
        <f t="shared" si="583"/>
        <v>24.966320485625797</v>
      </c>
      <c r="P1986" s="3">
        <f t="shared" si="584"/>
        <v>24.966320485625797</v>
      </c>
      <c r="Q1986" s="3">
        <f t="shared" si="585"/>
        <v>-92.984297255133299</v>
      </c>
      <c r="R1986">
        <f t="shared" si="586"/>
        <v>87.015702744866701</v>
      </c>
      <c r="S1986">
        <f t="shared" si="587"/>
        <v>1.5806859534323434</v>
      </c>
      <c r="T1986">
        <f t="shared" si="570"/>
        <v>24.966320485625797</v>
      </c>
    </row>
    <row r="1987" spans="1:20" x14ac:dyDescent="0.25">
      <c r="A1987">
        <f t="shared" si="571"/>
        <v>9969.4833803511665</v>
      </c>
      <c r="B1987">
        <f t="shared" si="588"/>
        <v>1586.6925600553864</v>
      </c>
      <c r="C1987" t="str">
        <f t="shared" si="572"/>
        <v>-0.920801613732607-17.6197401775266i</v>
      </c>
      <c r="D1987" t="str">
        <f t="shared" si="573"/>
        <v>3.47810845813199-10.038195175219i</v>
      </c>
      <c r="E1987" t="str">
        <f t="shared" si="574"/>
        <v>162.367875665893+1.24616549693597i</v>
      </c>
      <c r="F1987" t="str">
        <f t="shared" si="575"/>
        <v>2.42492338243156-94.1330341605281i</v>
      </c>
      <c r="G1987" t="str">
        <f t="shared" si="576"/>
        <v>0.999999363900572-0.000797558163101479i</v>
      </c>
      <c r="H1987" t="str">
        <f t="shared" si="577"/>
        <v>1172.70304002846+338.243309316948i</v>
      </c>
      <c r="I1987" t="str">
        <f t="shared" si="578"/>
        <v>97.8438356497697-309.101200326117i</v>
      </c>
      <c r="K1987" t="str">
        <f t="shared" si="579"/>
        <v>0.00944686464209992-0.00392110177800824i</v>
      </c>
      <c r="L1987" t="str">
        <f t="shared" si="580"/>
        <v>0.00015-0.177847695587173i</v>
      </c>
      <c r="M1987" t="str">
        <f t="shared" si="581"/>
        <v>0.0004-0.0313848874565599i</v>
      </c>
      <c r="N1987">
        <f t="shared" si="582"/>
        <v>87.008463485857774</v>
      </c>
      <c r="O1987">
        <f t="shared" si="583"/>
        <v>24.931834727230587</v>
      </c>
      <c r="P1987" s="3">
        <f t="shared" si="584"/>
        <v>24.931834727230587</v>
      </c>
      <c r="Q1987" s="3">
        <f t="shared" si="585"/>
        <v>-92.991536514142226</v>
      </c>
      <c r="R1987">
        <f t="shared" si="586"/>
        <v>87.008463485857774</v>
      </c>
      <c r="S1987">
        <f t="shared" si="587"/>
        <v>1.5866925600553863</v>
      </c>
      <c r="T1987">
        <f t="shared" si="570"/>
        <v>24.931834727230587</v>
      </c>
    </row>
    <row r="1988" spans="1:20" x14ac:dyDescent="0.25">
      <c r="A1988">
        <f t="shared" si="571"/>
        <v>10007.367417196501</v>
      </c>
      <c r="B1988">
        <f t="shared" si="588"/>
        <v>1592.7219917835969</v>
      </c>
      <c r="C1988" t="str">
        <f t="shared" si="572"/>
        <v>-0.919366121017802-17.5497898286073i</v>
      </c>
      <c r="D1988" t="str">
        <f t="shared" si="573"/>
        <v>3.47810833217553-10.0002519740654i</v>
      </c>
      <c r="E1988" t="str">
        <f t="shared" si="574"/>
        <v>162.367350970471+1.25146075501378i</v>
      </c>
      <c r="F1988" t="str">
        <f t="shared" si="575"/>
        <v>2.42492337068636-93.7766974367282i</v>
      </c>
      <c r="G1988" t="str">
        <f t="shared" si="576"/>
        <v>0.999999359057034-0.00080058888024358i</v>
      </c>
      <c r="H1988" t="str">
        <f t="shared" si="577"/>
        <v>1173.45781654999+339.559193043595i</v>
      </c>
      <c r="I1988" t="str">
        <f t="shared" si="578"/>
        <v>97.8570973070065-308.113024346285i</v>
      </c>
      <c r="K1988" t="str">
        <f t="shared" si="579"/>
        <v>0.00943607783490337-0.00393136739327812i</v>
      </c>
      <c r="L1988" t="str">
        <f t="shared" si="580"/>
        <v>0.00015-0.17717443274275i</v>
      </c>
      <c r="M1988" t="str">
        <f t="shared" si="581"/>
        <v>0.0004-0.0312660763663677i</v>
      </c>
      <c r="N1988">
        <f t="shared" si="582"/>
        <v>87.001235227046251</v>
      </c>
      <c r="O1988">
        <f t="shared" si="583"/>
        <v>24.897340459302114</v>
      </c>
      <c r="P1988" s="3">
        <f t="shared" si="584"/>
        <v>24.897340459302114</v>
      </c>
      <c r="Q1988" s="3">
        <f t="shared" si="585"/>
        <v>-92.998764772953749</v>
      </c>
      <c r="R1988">
        <f t="shared" si="586"/>
        <v>87.001235227046251</v>
      </c>
      <c r="S1988">
        <f t="shared" si="587"/>
        <v>1.5927219917835969</v>
      </c>
      <c r="T1988">
        <f t="shared" si="570"/>
        <v>24.897340459302114</v>
      </c>
    </row>
    <row r="1989" spans="1:20" x14ac:dyDescent="0.25">
      <c r="A1989">
        <f t="shared" si="571"/>
        <v>10045.39541338185</v>
      </c>
      <c r="B1989">
        <f t="shared" si="588"/>
        <v>1598.7743353523747</v>
      </c>
      <c r="C1989" t="str">
        <f t="shared" si="572"/>
        <v>-0.917923163983001-17.480099908933i</v>
      </c>
      <c r="D1989" t="str">
        <f t="shared" si="573"/>
        <v>3.47810820526001-9.96245262988968i</v>
      </c>
      <c r="E1989" t="str">
        <f t="shared" si="574"/>
        <v>162.366825485538+1.25678114625885i</v>
      </c>
      <c r="F1989" t="str">
        <f t="shared" si="575"/>
        <v>2.42492335885172-93.4217097222044i</v>
      </c>
      <c r="G1989" t="str">
        <f t="shared" si="576"/>
        <v>0.999999354176615-0.000803631114066447i</v>
      </c>
      <c r="H1989" t="str">
        <f t="shared" si="577"/>
        <v>1174.21895295041+340.880372869281i</v>
      </c>
      <c r="I1989" t="str">
        <f t="shared" si="578"/>
        <v>97.8704499173678-307.129439393645i</v>
      </c>
      <c r="K1989" t="str">
        <f t="shared" si="579"/>
        <v>0.00942523455818616-0.00394163005209412i</v>
      </c>
      <c r="L1989" t="str">
        <f t="shared" si="580"/>
        <v>0.00015-0.176503718612025i</v>
      </c>
      <c r="M1989" t="str">
        <f t="shared" si="581"/>
        <v>0.0004-0.0311477150491808i</v>
      </c>
      <c r="N1989">
        <f t="shared" si="582"/>
        <v>86.994018316128361</v>
      </c>
      <c r="O1989">
        <f t="shared" si="583"/>
        <v>24.862837656399339</v>
      </c>
      <c r="P1989" s="3">
        <f t="shared" si="584"/>
        <v>24.862837656399339</v>
      </c>
      <c r="Q1989" s="3">
        <f t="shared" si="585"/>
        <v>-93.005981683871639</v>
      </c>
      <c r="R1989">
        <f t="shared" si="586"/>
        <v>86.994018316128361</v>
      </c>
      <c r="S1989">
        <f t="shared" si="587"/>
        <v>1.5987743353523747</v>
      </c>
      <c r="T1989">
        <f t="shared" si="570"/>
        <v>24.862837656399339</v>
      </c>
    </row>
    <row r="1990" spans="1:20" x14ac:dyDescent="0.25">
      <c r="A1990">
        <f t="shared" si="571"/>
        <v>10083.567915952701</v>
      </c>
      <c r="B1990">
        <f t="shared" si="588"/>
        <v>1604.8496778267138</v>
      </c>
      <c r="C1990" t="str">
        <f t="shared" si="572"/>
        <v>-0.916472726102496-17.4106694781558i</v>
      </c>
      <c r="D1990" t="str">
        <f t="shared" si="573"/>
        <v>3.47810807737808-9.92479659893531i</v>
      </c>
      <c r="E1990" t="str">
        <f t="shared" si="574"/>
        <v>162.366299242358+1.2621268019335i</v>
      </c>
      <c r="F1990" t="str">
        <f t="shared" si="575"/>
        <v>2.42492334692694-93.0680659103378i</v>
      </c>
      <c r="G1990" t="str">
        <f t="shared" si="576"/>
        <v>0.999999349259035-0.000806684908332959i</v>
      </c>
      <c r="H1990" t="str">
        <f t="shared" si="577"/>
        <v>1174.98650754229+342.206871143909i</v>
      </c>
      <c r="I1990" t="str">
        <f t="shared" si="578"/>
        <v>97.8838939904627-306.150433281122i</v>
      </c>
      <c r="K1990" t="str">
        <f t="shared" si="579"/>
        <v>0.00941433468177387-0.00395188943484953i</v>
      </c>
      <c r="L1990" t="str">
        <f t="shared" si="580"/>
        <v>0.00015-0.175835543546548i</v>
      </c>
      <c r="M1990" t="str">
        <f t="shared" si="581"/>
        <v>0.0004-0.031029801802332i</v>
      </c>
      <c r="N1990">
        <f t="shared" si="582"/>
        <v>86.986813103640316</v>
      </c>
      <c r="O1990">
        <f t="shared" si="583"/>
        <v>24.828326293300172</v>
      </c>
      <c r="P1990" s="3">
        <f t="shared" si="584"/>
        <v>24.828326293300172</v>
      </c>
      <c r="Q1990" s="3">
        <f t="shared" si="585"/>
        <v>-93.013186896359684</v>
      </c>
      <c r="R1990">
        <f t="shared" si="586"/>
        <v>86.986813103640316</v>
      </c>
      <c r="S1990">
        <f t="shared" si="587"/>
        <v>1.6048496778267138</v>
      </c>
      <c r="T1990">
        <f t="shared" si="570"/>
        <v>24.828326293300172</v>
      </c>
    </row>
    <row r="1991" spans="1:20" x14ac:dyDescent="0.25">
      <c r="A1991">
        <f t="shared" si="571"/>
        <v>10121.885474033321</v>
      </c>
      <c r="B1991">
        <f t="shared" si="588"/>
        <v>1610.9481066024553</v>
      </c>
      <c r="C1991" t="str">
        <f t="shared" si="572"/>
        <v>-0.915014791111783-17.3414975999589i</v>
      </c>
      <c r="D1991" t="str">
        <f t="shared" si="573"/>
        <v>3.47810794852242-9.88728333950778i</v>
      </c>
      <c r="E1991" t="str">
        <f t="shared" si="574"/>
        <v>162.365772272789+1.2674978539074i</v>
      </c>
      <c r="F1991" t="str">
        <f t="shared" si="575"/>
        <v>2.42492333491138-92.715760913845i</v>
      </c>
      <c r="G1991" t="str">
        <f t="shared" si="576"/>
        <v>0.99999934430401-0.000809750306972289i</v>
      </c>
      <c r="H1991" t="str">
        <f t="shared" si="577"/>
        <v>1175.76053924558+343.538710301942i</v>
      </c>
      <c r="I1991" t="str">
        <f t="shared" si="578"/>
        <v>97.8974300362477-305.175993912865i</v>
      </c>
      <c r="K1991" t="str">
        <f t="shared" si="579"/>
        <v>0.00940337807740332-0.00396214521960194i</v>
      </c>
      <c r="L1991" t="str">
        <f t="shared" si="580"/>
        <v>0.00015-0.175169897934397i</v>
      </c>
      <c r="M1991" t="str">
        <f t="shared" si="581"/>
        <v>0.0004-0.0309123349295994i</v>
      </c>
      <c r="N1991">
        <f t="shared" si="582"/>
        <v>86.979619942960554</v>
      </c>
      <c r="O1991">
        <f t="shared" si="583"/>
        <v>24.79380634500658</v>
      </c>
      <c r="P1991" s="3">
        <f t="shared" si="584"/>
        <v>24.79380634500658</v>
      </c>
      <c r="Q1991" s="3">
        <f t="shared" si="585"/>
        <v>-93.020380057039446</v>
      </c>
      <c r="R1991">
        <f t="shared" si="586"/>
        <v>86.979619942960554</v>
      </c>
      <c r="S1991">
        <f t="shared" si="587"/>
        <v>1.6109481066024554</v>
      </c>
      <c r="T1991">
        <f t="shared" si="570"/>
        <v>24.79380634500658</v>
      </c>
    </row>
    <row r="1992" spans="1:20" x14ac:dyDescent="0.25">
      <c r="A1992">
        <f t="shared" si="571"/>
        <v>10160.348638834648</v>
      </c>
      <c r="B1992">
        <f t="shared" si="588"/>
        <v>1617.0697094075447</v>
      </c>
      <c r="C1992" t="str">
        <f t="shared" si="572"/>
        <v>-0.913549343011509-17.2725833420415i</v>
      </c>
      <c r="D1992" t="str">
        <f t="shared" si="573"/>
        <v>3.47810781868562-9.84991231196615i</v>
      </c>
      <c r="E1992" t="str">
        <f t="shared" si="574"/>
        <v>162.365244609294+1.27289443465649i</v>
      </c>
      <c r="F1992" t="str">
        <f t="shared" si="575"/>
        <v>2.42492332280433-92.3647896646998i</v>
      </c>
      <c r="G1992" t="str">
        <f t="shared" si="576"/>
        <v>0.999999339311256-0.000812827354080534i</v>
      </c>
      <c r="H1992" t="str">
        <f t="shared" si="577"/>
        <v>1176.541107595+344.875912862107i</v>
      </c>
      <c r="I1992" t="str">
        <f t="shared" si="578"/>
        <v>97.911058564947-304.2061092844i</v>
      </c>
      <c r="K1992" t="str">
        <f t="shared" si="579"/>
        <v>0.00939236461875401-0.00397239708207941i</v>
      </c>
      <c r="L1992" t="str">
        <f t="shared" si="580"/>
        <v>0.00015-0.174506772200037i</v>
      </c>
      <c r="M1992" t="str">
        <f t="shared" si="581"/>
        <v>0.0004-0.030795312741183i</v>
      </c>
      <c r="N1992">
        <f t="shared" si="582"/>
        <v>86.972439190312997</v>
      </c>
      <c r="O1992">
        <f t="shared" si="583"/>
        <v>24.759277786749287</v>
      </c>
      <c r="P1992" s="3">
        <f t="shared" si="584"/>
        <v>24.759277786749287</v>
      </c>
      <c r="Q1992" s="3">
        <f t="shared" si="585"/>
        <v>-93.027560809687003</v>
      </c>
      <c r="R1992">
        <f t="shared" si="586"/>
        <v>86.972439190312997</v>
      </c>
      <c r="S1992">
        <f t="shared" si="587"/>
        <v>1.6170697094075446</v>
      </c>
      <c r="T1992">
        <f t="shared" si="570"/>
        <v>24.759277786749287</v>
      </c>
    </row>
    <row r="1993" spans="1:20" x14ac:dyDescent="0.25">
      <c r="A1993">
        <f t="shared" si="571"/>
        <v>10198.95796366222</v>
      </c>
      <c r="B1993">
        <f t="shared" si="588"/>
        <v>1623.2145743032934</v>
      </c>
      <c r="C1993" t="str">
        <f t="shared" si="572"/>
        <v>-0.912076366071853-17.2039257761033i</v>
      </c>
      <c r="D1993" t="str">
        <f t="shared" si="573"/>
        <v>3.47810768786018-9.81268297871554i</v>
      </c>
      <c r="E1993" t="str">
        <f t="shared" si="574"/>
        <v>162.364716284942+1.27831667726438i</v>
      </c>
      <c r="F1993" t="str">
        <f t="shared" si="575"/>
        <v>2.42492331060509-92.0151471140623i</v>
      </c>
      <c r="G1993" t="str">
        <f t="shared" si="576"/>
        <v>0.999999334280484-0.00081591609392135i</v>
      </c>
      <c r="H1993" t="str">
        <f t="shared" si="577"/>
        <v>1177.32827274759+346.218501427114i</v>
      </c>
      <c r="I1993" t="str">
        <f t="shared" si="578"/>
        <v>97.9247800869892-303.240767482824i</v>
      </c>
      <c r="K1993" t="str">
        <f t="shared" si="579"/>
        <v>0.00938129418147941-0.00398264469568718i</v>
      </c>
      <c r="L1993" t="str">
        <f t="shared" si="580"/>
        <v>0.00015-0.173846156804181i</v>
      </c>
      <c r="M1993" t="str">
        <f t="shared" si="581"/>
        <v>0.0004-0.0306787335536789i</v>
      </c>
      <c r="N1993">
        <f t="shared" si="582"/>
        <v>86.96527120476884</v>
      </c>
      <c r="O1993">
        <f t="shared" si="583"/>
        <v>24.724740593992308</v>
      </c>
      <c r="P1993" s="3">
        <f t="shared" si="584"/>
        <v>24.724740593992308</v>
      </c>
      <c r="Q1993" s="3">
        <f t="shared" si="585"/>
        <v>-93.03472879523116</v>
      </c>
      <c r="R1993">
        <f t="shared" si="586"/>
        <v>86.96527120476884</v>
      </c>
      <c r="S1993">
        <f t="shared" si="587"/>
        <v>1.6232145743032933</v>
      </c>
      <c r="T1993">
        <f t="shared" si="570"/>
        <v>24.724740593992308</v>
      </c>
    </row>
    <row r="1994" spans="1:20" x14ac:dyDescent="0.25">
      <c r="A1994">
        <f t="shared" si="571"/>
        <v>10237.714003924137</v>
      </c>
      <c r="B1994">
        <f t="shared" si="588"/>
        <v>1629.382789685646</v>
      </c>
      <c r="C1994" t="str">
        <f t="shared" si="572"/>
        <v>-0.91059584483634-17.13552397783i</v>
      </c>
      <c r="D1994" t="str">
        <f t="shared" si="573"/>
        <v>3.47810755603859-9.77559480419952i</v>
      </c>
      <c r="E1994" t="str">
        <f t="shared" si="574"/>
        <v>162.364187333418+1.28376471542282i</v>
      </c>
      <c r="F1994" t="str">
        <f t="shared" si="575"/>
        <v>2.42492329831295-91.6668282322081i</v>
      </c>
      <c r="G1994" t="str">
        <f t="shared" si="576"/>
        <v>0.999999329211407-0.000819016570926589i</v>
      </c>
      <c r="H1994" t="str">
        <f t="shared" si="577"/>
        <v>1178.12209549031+347.566498683292i</v>
      </c>
      <c r="I1994" t="str">
        <f t="shared" si="578"/>
        <v>97.938595112925-302.279956686995i</v>
      </c>
      <c r="K1994" t="str">
        <f t="shared" si="579"/>
        <v>0.00937016664323868-0.00399288773151455i</v>
      </c>
      <c r="L1994" t="str">
        <f t="shared" si="580"/>
        <v>0.00015-0.173188042243655i</v>
      </c>
      <c r="M1994" t="str">
        <f t="shared" si="581"/>
        <v>0.0004-0.0305625956900568i</v>
      </c>
      <c r="N1994">
        <f t="shared" si="582"/>
        <v>86.958116348249732</v>
      </c>
      <c r="O1994">
        <f t="shared" si="583"/>
        <v>24.690194742438063</v>
      </c>
      <c r="P1994" s="3">
        <f t="shared" si="584"/>
        <v>24.690194742438063</v>
      </c>
      <c r="Q1994" s="3">
        <f t="shared" si="585"/>
        <v>-93.041883651750268</v>
      </c>
      <c r="R1994">
        <f t="shared" si="586"/>
        <v>86.958116348249732</v>
      </c>
      <c r="S1994">
        <f t="shared" si="587"/>
        <v>1.6293827896856461</v>
      </c>
      <c r="T1994">
        <f t="shared" si="570"/>
        <v>24.690194742438063</v>
      </c>
    </row>
    <row r="1995" spans="1:20" x14ac:dyDescent="0.25">
      <c r="A1995">
        <f t="shared" si="571"/>
        <v>10276.617317139049</v>
      </c>
      <c r="B1995">
        <f t="shared" si="588"/>
        <v>1635.5744442864516</v>
      </c>
      <c r="C1995" t="str">
        <f t="shared" si="572"/>
        <v>-0.909107764126618-17.0673770268781i</v>
      </c>
      <c r="D1995" t="str">
        <f t="shared" si="573"/>
        <v>3.47810742321327-9.73864725489218i</v>
      </c>
      <c r="E1995" t="str">
        <f t="shared" si="574"/>
        <v>162.363657789032+1.28923868342941i</v>
      </c>
      <c r="F1995" t="str">
        <f t="shared" si="575"/>
        <v>2.42492328592722-91.3198280084526i</v>
      </c>
      <c r="G1995" t="str">
        <f t="shared" si="576"/>
        <v>0.99999932410373-0.000822128829696939i</v>
      </c>
      <c r="H1995" t="str">
        <f t="shared" si="577"/>
        <v>1178.92263724778+348.919927400278i</v>
      </c>
      <c r="I1995" t="str">
        <f t="shared" si="578"/>
        <v>97.9525041533583-301.323665167712i</v>
      </c>
      <c r="K1995" t="str">
        <f t="shared" si="579"/>
        <v>0.00935898188372814-0.00400312585834246i</v>
      </c>
      <c r="L1995" t="str">
        <f t="shared" si="580"/>
        <v>0.00015-0.17253241905126i</v>
      </c>
      <c r="M1995" t="str">
        <f t="shared" si="581"/>
        <v>0.0004-0.0304468974796341i</v>
      </c>
      <c r="N1995">
        <f t="shared" si="582"/>
        <v>86.950974985527736</v>
      </c>
      <c r="O1995">
        <f t="shared" si="583"/>
        <v>24.655640208032096</v>
      </c>
      <c r="P1995" s="3">
        <f t="shared" si="584"/>
        <v>24.655640208032096</v>
      </c>
      <c r="Q1995" s="3">
        <f t="shared" si="585"/>
        <v>-93.049025014472264</v>
      </c>
      <c r="R1995">
        <f t="shared" si="586"/>
        <v>86.950974985527736</v>
      </c>
      <c r="S1995">
        <f t="shared" si="587"/>
        <v>1.6355744442864515</v>
      </c>
      <c r="T1995">
        <f t="shared" si="570"/>
        <v>24.655640208032096</v>
      </c>
    </row>
    <row r="1996" spans="1:20" x14ac:dyDescent="0.25">
      <c r="A1996">
        <f t="shared" si="571"/>
        <v>10315.668462944179</v>
      </c>
      <c r="B1996">
        <f t="shared" si="588"/>
        <v>1641.7896271747402</v>
      </c>
      <c r="C1996" t="str">
        <f t="shared" si="572"/>
        <v>-0.907612109046043-16.9994840068593i</v>
      </c>
      <c r="D1996" t="str">
        <f t="shared" si="573"/>
        <v>3.47810728937654-9.70183979929046i</v>
      </c>
      <c r="E1996" t="str">
        <f t="shared" si="574"/>
        <v>162.363127686719+1.29473871618919i</v>
      </c>
      <c r="F1996" t="str">
        <f t="shared" si="575"/>
        <v>2.42492327344717-90.9741414510803i</v>
      </c>
      <c r="G1996" t="str">
        <f t="shared" si="576"/>
        <v>0.999999318957163-0.000825252915002564i</v>
      </c>
      <c r="H1996" t="str">
        <f t="shared" si="577"/>
        <v>1179.72996009011+350.278810430593i</v>
      </c>
      <c r="I1996" t="str">
        <f t="shared" si="578"/>
        <v>97.966507718856-300.371881287918i</v>
      </c>
      <c r="K1996" t="str">
        <f t="shared" si="579"/>
        <v>0.00934773978471324-0.00401335874265112i</v>
      </c>
      <c r="L1996" t="str">
        <f t="shared" si="580"/>
        <v>0.00015-0.171879277795637i</v>
      </c>
      <c r="M1996" t="str">
        <f t="shared" si="581"/>
        <v>0.0004-0.0303316372580535i</v>
      </c>
      <c r="N1996">
        <f t="shared" si="582"/>
        <v>86.943847484228669</v>
      </c>
      <c r="O1996">
        <f t="shared" si="583"/>
        <v>24.621076966967696</v>
      </c>
      <c r="P1996" s="3">
        <f t="shared" si="584"/>
        <v>24.621076966967696</v>
      </c>
      <c r="Q1996" s="3">
        <f t="shared" si="585"/>
        <v>-93.056152515771331</v>
      </c>
      <c r="R1996">
        <f t="shared" si="586"/>
        <v>86.943847484228669</v>
      </c>
      <c r="S1996">
        <f t="shared" si="587"/>
        <v>1.6417896271747401</v>
      </c>
      <c r="T1996">
        <f t="shared" si="570"/>
        <v>24.621076966967696</v>
      </c>
    </row>
    <row r="1997" spans="1:20" x14ac:dyDescent="0.25">
      <c r="A1997">
        <f t="shared" si="571"/>
        <v>10354.868003103365</v>
      </c>
      <c r="B1997">
        <f t="shared" si="588"/>
        <v>1648.0284277580042</v>
      </c>
      <c r="C1997" t="str">
        <f t="shared" si="572"/>
        <v>-0.906108864984312-16.9318440053265i</v>
      </c>
      <c r="D1997" t="str">
        <f t="shared" si="573"/>
        <v>3.47810715452075-9.66517190790686i</v>
      </c>
      <c r="E1997" t="str">
        <f t="shared" si="574"/>
        <v>162.362597062049+1.30026494921471i</v>
      </c>
      <c r="F1997" t="str">
        <f t="shared" si="575"/>
        <v>2.42492326087209-90.6297635872755i</v>
      </c>
      <c r="G1997" t="str">
        <f t="shared" si="576"/>
        <v>0.999999313771406-0.000828388871783748i</v>
      </c>
      <c r="H1997" t="str">
        <f t="shared" si="577"/>
        <v>1180.54412674091+351.643170709273i</v>
      </c>
      <c r="I1997" t="str">
        <f t="shared" si="578"/>
        <v>97.9806063198781-299.42459350293i</v>
      </c>
      <c r="K1997" t="str">
        <f t="shared" si="579"/>
        <v>0.00933644023006026-0.0040235860486284i</v>
      </c>
      <c r="L1997" t="str">
        <f t="shared" si="580"/>
        <v>0.00015-0.171228609081128i</v>
      </c>
      <c r="M1997" t="str">
        <f t="shared" si="581"/>
        <v>0.0004-0.0302168133672579i</v>
      </c>
      <c r="N1997">
        <f t="shared" si="582"/>
        <v>86.936734214832015</v>
      </c>
      <c r="O1997">
        <f t="shared" si="583"/>
        <v>24.586504995691314</v>
      </c>
      <c r="P1997" s="3">
        <f t="shared" si="584"/>
        <v>24.586504995691314</v>
      </c>
      <c r="Q1997" s="3">
        <f t="shared" si="585"/>
        <v>-93.063265785167985</v>
      </c>
      <c r="R1997">
        <f t="shared" si="586"/>
        <v>86.936734214832015</v>
      </c>
      <c r="S1997">
        <f t="shared" si="587"/>
        <v>1.6480284277580042</v>
      </c>
      <c r="T1997">
        <f t="shared" si="570"/>
        <v>24.586504995691314</v>
      </c>
    </row>
    <row r="1998" spans="1:20" x14ac:dyDescent="0.25">
      <c r="A1998">
        <f t="shared" si="571"/>
        <v>10394.216501515159</v>
      </c>
      <c r="B1998">
        <f t="shared" si="588"/>
        <v>1654.2909357834847</v>
      </c>
      <c r="C1998" t="str">
        <f t="shared" si="572"/>
        <v>-0.904598017621591-16.8644561137582i</v>
      </c>
      <c r="D1998" t="str">
        <f t="shared" si="573"/>
        <v>3.47810701863812-9.62864305326134i</v>
      </c>
      <c r="E1998" t="str">
        <f t="shared" si="574"/>
        <v>162.362065951237+1.30581751862478i</v>
      </c>
      <c r="F1998" t="str">
        <f t="shared" si="575"/>
        <v>2.42492324820127-90.2866894630463i</v>
      </c>
      <c r="G1998" t="str">
        <f t="shared" si="576"/>
        <v>0.999999308546163-0.000831536745151543i</v>
      </c>
      <c r="H1998" t="str">
        <f t="shared" si="577"/>
        <v>1181.36520058529+353.013031253422i</v>
      </c>
      <c r="I1998" t="str">
        <f t="shared" si="578"/>
        <v>97.9948004666851-298.481790360616i</v>
      </c>
      <c r="K1998" t="str">
        <f t="shared" si="579"/>
        <v>0.00932508310576835-0.00403380743817842i</v>
      </c>
      <c r="L1998" t="str">
        <f t="shared" si="580"/>
        <v>0.00015-0.170580403547647i</v>
      </c>
      <c r="M1998" t="str">
        <f t="shared" si="581"/>
        <v>0.0004-0.0301024241554672i</v>
      </c>
      <c r="N1998">
        <f t="shared" si="582"/>
        <v>86.929635550671819</v>
      </c>
      <c r="O1998">
        <f t="shared" si="583"/>
        <v>24.551924270907239</v>
      </c>
      <c r="P1998" s="3">
        <f t="shared" si="584"/>
        <v>24.551924270907239</v>
      </c>
      <c r="Q1998" s="3">
        <f t="shared" si="585"/>
        <v>-93.070364449328181</v>
      </c>
      <c r="R1998">
        <f t="shared" si="586"/>
        <v>86.929635550671819</v>
      </c>
      <c r="S1998">
        <f t="shared" si="587"/>
        <v>1.6542909357834847</v>
      </c>
      <c r="T1998">
        <f t="shared" si="570"/>
        <v>24.551924270907239</v>
      </c>
    </row>
    <row r="1999" spans="1:20" x14ac:dyDescent="0.25">
      <c r="A1999">
        <f t="shared" si="571"/>
        <v>10433.714524220917</v>
      </c>
      <c r="B1999">
        <f t="shared" si="588"/>
        <v>1660.577241339462</v>
      </c>
      <c r="C1999" t="str">
        <f t="shared" si="572"/>
        <v>-0.903079552932732-16.7973194275435i</v>
      </c>
      <c r="D1999" t="str">
        <f t="shared" si="573"/>
        <v>3.47810688172085-9.59225270987406i</v>
      </c>
      <c r="E1999" t="str">
        <f t="shared" si="574"/>
        <v>162.361534391147+1.31139656114488i</v>
      </c>
      <c r="F1999" t="str">
        <f t="shared" si="575"/>
        <v>2.42492323543398-89.9449141431569i</v>
      </c>
      <c r="G1999" t="str">
        <f t="shared" si="576"/>
        <v>0.999999303281133-0.000834696580388412i</v>
      </c>
      <c r="H1999" t="str">
        <f t="shared" si="577"/>
        <v>1182.19324567812+354.388415161764i</v>
      </c>
      <c r="I1999" t="str">
        <f t="shared" si="578"/>
        <v>98.0090906692567-297.543460501648i</v>
      </c>
      <c r="K1999" t="str">
        <f t="shared" si="579"/>
        <v>0.0093136683000015-0.0040440225709306i</v>
      </c>
      <c r="L1999" t="str">
        <f t="shared" si="580"/>
        <v>0.00015-0.169934651870539i</v>
      </c>
      <c r="M1999" t="str">
        <f t="shared" si="581"/>
        <v>0.0004-0.0299884679771539i</v>
      </c>
      <c r="N1999">
        <f t="shared" si="582"/>
        <v>86.922551867937372</v>
      </c>
      <c r="O1999">
        <f t="shared" si="583"/>
        <v>24.517334769582561</v>
      </c>
      <c r="P1999" s="3">
        <f t="shared" si="584"/>
        <v>24.517334769582561</v>
      </c>
      <c r="Q1999" s="3">
        <f t="shared" si="585"/>
        <v>-93.077448132062628</v>
      </c>
      <c r="R1999">
        <f t="shared" si="586"/>
        <v>86.922551867937372</v>
      </c>
      <c r="S1999">
        <f t="shared" si="587"/>
        <v>1.6605772413394619</v>
      </c>
      <c r="T1999">
        <f t="shared" si="570"/>
        <v>24.517334769582561</v>
      </c>
    </row>
    <row r="2000" spans="1:20" x14ac:dyDescent="0.25">
      <c r="A2000">
        <f t="shared" si="571"/>
        <v>10473.362639412957</v>
      </c>
      <c r="B2000">
        <f t="shared" si="588"/>
        <v>1666.8874348565521</v>
      </c>
      <c r="C2000" t="str">
        <f t="shared" si="572"/>
        <v>-0.901553457191413-16.7304330459666i</v>
      </c>
      <c r="D2000" t="str">
        <f t="shared" si="573"/>
        <v>3.47810674376101-9.5560003542575i</v>
      </c>
      <c r="E2000" t="str">
        <f t="shared" si="574"/>
        <v>162.361002419294+1.31700221410621i</v>
      </c>
      <c r="F2000" t="str">
        <f t="shared" si="575"/>
        <v>2.42492322256945-89.604432711053i</v>
      </c>
      <c r="G2000" t="str">
        <f t="shared" si="576"/>
        <v>0.999999297976013-0.000837868422948893i</v>
      </c>
      <c r="H2000" t="str">
        <f t="shared" si="577"/>
        <v>1183.02832675228+355.769345614139i</v>
      </c>
      <c r="I2000" t="str">
        <f t="shared" si="578"/>
        <v>98.0234774371948-296.609592659705i</v>
      </c>
      <c r="K2000" t="str">
        <f t="shared" si="579"/>
        <v>0.00930219570312079-0.00405423110424912i</v>
      </c>
      <c r="L2000" t="str">
        <f t="shared" si="580"/>
        <v>0.00015-0.16929134476045i</v>
      </c>
      <c r="M2000" t="str">
        <f t="shared" si="581"/>
        <v>0.0004-0.0298749431930205i</v>
      </c>
      <c r="N2000">
        <f t="shared" si="582"/>
        <v>86.915483545673382</v>
      </c>
      <c r="O2000">
        <f t="shared" si="583"/>
        <v>24.482736468951952</v>
      </c>
      <c r="P2000" s="3">
        <f t="shared" si="584"/>
        <v>24.482736468951952</v>
      </c>
      <c r="Q2000" s="3">
        <f t="shared" si="585"/>
        <v>-93.084516454326618</v>
      </c>
      <c r="R2000">
        <f t="shared" si="586"/>
        <v>86.915483545673382</v>
      </c>
      <c r="S2000">
        <f t="shared" si="587"/>
        <v>1.6668874348565521</v>
      </c>
      <c r="T2000">
        <f t="shared" si="570"/>
        <v>24.482736468951952</v>
      </c>
    </row>
    <row r="2001" spans="1:20" x14ac:dyDescent="0.25">
      <c r="A2001">
        <f t="shared" si="571"/>
        <v>10513.161417442727</v>
      </c>
      <c r="B2001">
        <f t="shared" si="588"/>
        <v>1673.221607109007</v>
      </c>
      <c r="C2001" t="str">
        <f t="shared" si="572"/>
        <v>-0.900019716974821-16.6637960721933i</v>
      </c>
      <c r="D2001" t="str">
        <f t="shared" si="573"/>
        <v>3.47810660475072-9.51988546490953i</v>
      </c>
      <c r="E2001" t="str">
        <f t="shared" si="574"/>
        <v>162.360470073862+1.32263461544589i</v>
      </c>
      <c r="F2001" t="str">
        <f t="shared" si="575"/>
        <v>2.42492320960699-89.2652402687969i</v>
      </c>
      <c r="G2001" t="str">
        <f t="shared" si="576"/>
        <v>0.999999292630497-0.000841052318460237i</v>
      </c>
      <c r="H2001" t="str">
        <f t="shared" si="577"/>
        <v>1183.87050922713+357.155845871015i</v>
      </c>
      <c r="I2001" t="str">
        <f t="shared" si="578"/>
        <v>98.0379612796447-295.680175661734i</v>
      </c>
      <c r="K2001" t="str">
        <f t="shared" si="579"/>
        <v>0.0092906652077164-0.00406443269324296i</v>
      </c>
      <c r="L2001" t="str">
        <f t="shared" si="580"/>
        <v>0.00015-0.168650472963189i</v>
      </c>
      <c r="M2001" t="str">
        <f t="shared" si="581"/>
        <v>0.0004-0.0297618481699746i</v>
      </c>
      <c r="N2001">
        <f t="shared" si="582"/>
        <v>86.908430965778706</v>
      </c>
      <c r="O2001">
        <f t="shared" si="583"/>
        <v>24.448129346523523</v>
      </c>
      <c r="P2001" s="3">
        <f t="shared" si="584"/>
        <v>24.448129346523523</v>
      </c>
      <c r="Q2001" s="3">
        <f t="shared" si="585"/>
        <v>-93.091569034221294</v>
      </c>
      <c r="R2001">
        <f t="shared" si="586"/>
        <v>86.908430965778706</v>
      </c>
      <c r="S2001">
        <f t="shared" si="587"/>
        <v>1.6732216071090069</v>
      </c>
      <c r="T2001">
        <f t="shared" si="570"/>
        <v>24.448129346523523</v>
      </c>
    </row>
    <row r="2002" spans="1:20" x14ac:dyDescent="0.25">
      <c r="A2002">
        <f t="shared" si="571"/>
        <v>10553.111430829011</v>
      </c>
      <c r="B2002">
        <f t="shared" si="588"/>
        <v>1679.5798492160213</v>
      </c>
      <c r="C2002" t="str">
        <f t="shared" si="572"/>
        <v>-0.898478319167284-16.5974076132535i</v>
      </c>
      <c r="D2002" t="str">
        <f t="shared" si="573"/>
        <v>3.47810646468194-9.48390752230507i</v>
      </c>
      <c r="E2002" t="str">
        <f t="shared" si="574"/>
        <v>162.359937393698+1.32829390370677i</v>
      </c>
      <c r="F2002" t="str">
        <f t="shared" si="575"/>
        <v>2.42492319654581-88.9273319369897i</v>
      </c>
      <c r="G2002" t="str">
        <f t="shared" si="576"/>
        <v>0.999999287244278-0.000844248312723077i</v>
      </c>
      <c r="H2002" t="str">
        <f t="shared" si="577"/>
        <v>1184.71985921706+358.547939272923i</v>
      </c>
      <c r="I2002" t="str">
        <f t="shared" si="578"/>
        <v>98.052542705187-294.755198428173i</v>
      </c>
      <c r="K2002" t="str">
        <f t="shared" si="579"/>
        <v>0.00927907670864005-0.00407462699077611i</v>
      </c>
      <c r="L2002" t="str">
        <f t="shared" si="580"/>
        <v>0.00015-0.168012027259603i</v>
      </c>
      <c r="M2002" t="str">
        <f t="shared" si="581"/>
        <v>0.0004-0.0296491812811064i</v>
      </c>
      <c r="N2002">
        <f t="shared" si="582"/>
        <v>86.901394513007233</v>
      </c>
      <c r="O2002">
        <f t="shared" si="583"/>
        <v>24.413513380082573</v>
      </c>
      <c r="P2002" s="3">
        <f t="shared" si="584"/>
        <v>24.413513380082573</v>
      </c>
      <c r="Q2002" s="3">
        <f t="shared" si="585"/>
        <v>-93.098605486992767</v>
      </c>
      <c r="R2002">
        <f t="shared" si="586"/>
        <v>86.901394513007233</v>
      </c>
      <c r="S2002">
        <f t="shared" si="587"/>
        <v>1.6795798492160214</v>
      </c>
      <c r="T2002">
        <f t="shared" si="570"/>
        <v>24.413513380082573</v>
      </c>
    </row>
    <row r="2003" spans="1:20" x14ac:dyDescent="0.25">
      <c r="A2003">
        <f t="shared" si="571"/>
        <v>10593.213254266162</v>
      </c>
      <c r="B2003">
        <f t="shared" si="588"/>
        <v>1685.9622526430423</v>
      </c>
      <c r="C2003" t="str">
        <f t="shared" si="572"/>
        <v>-0.896929250965054-16.5312667800285i</v>
      </c>
      <c r="D2003" t="str">
        <f t="shared" si="573"/>
        <v>3.47810632354662-9.44806600888934i</v>
      </c>
      <c r="E2003" t="str">
        <f t="shared" si="574"/>
        <v>162.35940441833+1.33398021803685i</v>
      </c>
      <c r="F2003" t="str">
        <f t="shared" si="575"/>
        <v>2.42492318338517-88.590702854707i</v>
      </c>
      <c r="G2003" t="str">
        <f t="shared" si="576"/>
        <v>0.999999281817047-0.000847456451712079i</v>
      </c>
      <c r="H2003" t="str">
        <f t="shared" si="577"/>
        <v>1185.57644354013+359.945649239891i</v>
      </c>
      <c r="I2003" t="str">
        <f t="shared" si="578"/>
        <v>98.0672222217492-293.834649973205i</v>
      </c>
      <c r="K2003" t="str">
        <f t="shared" si="579"/>
        <v>0.00926743010303726-0.00408481364747844i</v>
      </c>
      <c r="L2003" t="str">
        <f t="shared" si="580"/>
        <v>0.00015-0.167375998465434i</v>
      </c>
      <c r="M2003" t="str">
        <f t="shared" si="581"/>
        <v>0.0004-0.0295369409056648i</v>
      </c>
      <c r="N2003">
        <f t="shared" si="582"/>
        <v>86.894374574965696</v>
      </c>
      <c r="O2003">
        <f t="shared" si="583"/>
        <v>24.378888547697951</v>
      </c>
      <c r="P2003" s="3">
        <f t="shared" si="584"/>
        <v>24.378888547697951</v>
      </c>
      <c r="Q2003" s="3">
        <f t="shared" si="585"/>
        <v>-93.105625425034304</v>
      </c>
      <c r="R2003">
        <f t="shared" si="586"/>
        <v>86.894374574965696</v>
      </c>
      <c r="S2003">
        <f t="shared" si="587"/>
        <v>1.6859622526430424</v>
      </c>
      <c r="T2003">
        <f t="shared" si="570"/>
        <v>24.378888547697951</v>
      </c>
    </row>
    <row r="2004" spans="1:20" x14ac:dyDescent="0.25">
      <c r="A2004">
        <f t="shared" si="571"/>
        <v>10633.467464632373</v>
      </c>
      <c r="B2004">
        <f t="shared" si="588"/>
        <v>1692.3689092030859</v>
      </c>
      <c r="C2004" t="str">
        <f t="shared" si="572"/>
        <v>-0.895372499880419-16.4653726872348i</v>
      </c>
      <c r="D2004" t="str">
        <f t="shared" si="573"/>
        <v>3.47810618133666-9.41236040907018i</v>
      </c>
      <c r="E2004" t="str">
        <f t="shared" si="574"/>
        <v>162.358871187967+1.33969369818731i</v>
      </c>
      <c r="F2004" t="str">
        <f t="shared" si="575"/>
        <v>2.42492317012433-88.2553481794273i</v>
      </c>
      <c r="G2004" t="str">
        <f t="shared" si="576"/>
        <v>0.99999927634849-0.000850676781576607i</v>
      </c>
      <c r="H2004" t="str">
        <f t="shared" si="577"/>
        <v>1186.4403297269+361.348999270829i</v>
      </c>
      <c r="I2004" t="str">
        <f t="shared" si="578"/>
        <v>98.0820003365021-292.918519405023i</v>
      </c>
      <c r="K2004" t="str">
        <f t="shared" si="579"/>
        <v>0.00925572529037977-0.00409499231175681i</v>
      </c>
      <c r="L2004" t="str">
        <f t="shared" si="580"/>
        <v>0.00015-0.166742377431196i</v>
      </c>
      <c r="M2004" t="str">
        <f t="shared" si="581"/>
        <v>0.0004-0.0294251254290345i</v>
      </c>
      <c r="N2004">
        <f t="shared" si="582"/>
        <v>86.887371542112604</v>
      </c>
      <c r="O2004">
        <f t="shared" si="583"/>
        <v>24.344254827726544</v>
      </c>
      <c r="P2004" s="3">
        <f t="shared" si="584"/>
        <v>24.344254827726544</v>
      </c>
      <c r="Q2004" s="3">
        <f t="shared" si="585"/>
        <v>-93.112628457887396</v>
      </c>
      <c r="R2004">
        <f t="shared" si="586"/>
        <v>86.887371542112604</v>
      </c>
      <c r="S2004">
        <f t="shared" si="587"/>
        <v>1.6923689092030858</v>
      </c>
      <c r="T2004">
        <f t="shared" si="570"/>
        <v>24.344254827726544</v>
      </c>
    </row>
    <row r="2005" spans="1:20" x14ac:dyDescent="0.25">
      <c r="A2005">
        <f t="shared" si="571"/>
        <v>10673.874640997976</v>
      </c>
      <c r="B2005">
        <f t="shared" si="588"/>
        <v>1698.7999110580577</v>
      </c>
      <c r="C2005" t="str">
        <f t="shared" si="572"/>
        <v>-0.893808053746035-16.399724453409i</v>
      </c>
      <c r="D2005" t="str">
        <f t="shared" si="573"/>
        <v>3.47810603804385-9.37679020921041i</v>
      </c>
      <c r="E2005" t="str">
        <f t="shared" si="574"/>
        <v>162.358337743508+1.34543448451387i</v>
      </c>
      <c r="F2005" t="str">
        <f t="shared" si="575"/>
        <v>2.42492315676252-87.9212630869603i</v>
      </c>
      <c r="G2005" t="str">
        <f t="shared" si="576"/>
        <v>0.999999270838293-0.000853909348641385i</v>
      </c>
      <c r="H2005" t="str">
        <f t="shared" si="577"/>
        <v>1187.31158602938+362.758012942904i</v>
      </c>
      <c r="I2005" t="str">
        <f t="shared" si="578"/>
        <v>98.0968775557576-292.006795926088i</v>
      </c>
      <c r="K2005" t="str">
        <f t="shared" si="579"/>
        <v>0.00924396217249797-0.00410516262980691i</v>
      </c>
      <c r="L2005" t="str">
        <f t="shared" si="580"/>
        <v>0.00015-0.166111155042036i</v>
      </c>
      <c r="M2005" t="str">
        <f t="shared" si="581"/>
        <v>0.0004-0.0293137332427123i</v>
      </c>
      <c r="N2005">
        <f t="shared" si="582"/>
        <v>86.880385807756412</v>
      </c>
      <c r="O2005">
        <f t="shared" si="583"/>
        <v>24.309612198818471</v>
      </c>
      <c r="P2005" s="3">
        <f t="shared" si="584"/>
        <v>24.309612198818471</v>
      </c>
      <c r="Q2005" s="3">
        <f t="shared" si="585"/>
        <v>-93.119614192243588</v>
      </c>
      <c r="R2005">
        <f t="shared" si="586"/>
        <v>86.880385807756412</v>
      </c>
      <c r="S2005">
        <f t="shared" si="587"/>
        <v>1.6987999110580576</v>
      </c>
      <c r="T2005">
        <f t="shared" si="570"/>
        <v>24.309612198818471</v>
      </c>
    </row>
    <row r="2006" spans="1:20" x14ac:dyDescent="0.25">
      <c r="A2006">
        <f t="shared" si="571"/>
        <v>10714.435364633768</v>
      </c>
      <c r="B2006">
        <f t="shared" si="588"/>
        <v>1705.2553507200782</v>
      </c>
      <c r="C2006" t="str">
        <f t="shared" si="572"/>
        <v>-0.892235900719059-16.3343212008928i</v>
      </c>
      <c r="D2006" t="str">
        <f t="shared" si="573"/>
        <v>3.47810589365997-9.34135489762071i</v>
      </c>
      <c r="E2006" t="str">
        <f t="shared" si="574"/>
        <v>162.357804126549+1.35120271797556i</v>
      </c>
      <c r="F2006" t="str">
        <f t="shared" si="575"/>
        <v>2.42492314329897-87.5884427713799i</v>
      </c>
      <c r="G2006" t="str">
        <f t="shared" si="576"/>
        <v>0.999999265286139-0.000857154199407167i</v>
      </c>
      <c r="H2006" t="str">
        <f t="shared" si="577"/>
        <v>1188.19028143006+364.172713910859i</v>
      </c>
      <c r="I2006" t="str">
        <f t="shared" si="578"/>
        <v>98.1118543848636-291.099468833407i</v>
      </c>
      <c r="K2006" t="str">
        <f t="shared" si="579"/>
        <v>0.00923214065361341-0.0041153242456252i</v>
      </c>
      <c r="L2006" t="str">
        <f t="shared" si="580"/>
        <v>0.00015-0.165482322217609i</v>
      </c>
      <c r="M2006" t="str">
        <f t="shared" si="581"/>
        <v>0.0004-0.029202762744284i</v>
      </c>
      <c r="N2006">
        <f t="shared" si="582"/>
        <v>86.873417768053883</v>
      </c>
      <c r="O2006">
        <f t="shared" si="583"/>
        <v>24.274960639922224</v>
      </c>
      <c r="P2006" s="3">
        <f t="shared" si="584"/>
        <v>24.274960639922224</v>
      </c>
      <c r="Q2006" s="3">
        <f t="shared" si="585"/>
        <v>-93.126582231946117</v>
      </c>
      <c r="R2006">
        <f t="shared" si="586"/>
        <v>86.873417768053883</v>
      </c>
      <c r="S2006">
        <f t="shared" si="587"/>
        <v>1.7052553507200783</v>
      </c>
      <c r="T2006">
        <f t="shared" si="570"/>
        <v>24.274960639922224</v>
      </c>
    </row>
    <row r="2007" spans="1:20" x14ac:dyDescent="0.25">
      <c r="A2007">
        <f t="shared" si="571"/>
        <v>10755.150219019375</v>
      </c>
      <c r="B2007">
        <f t="shared" si="588"/>
        <v>1711.7353210528145</v>
      </c>
      <c r="C2007" t="str">
        <f t="shared" si="572"/>
        <v>-0.890656029285677-16.2691620558184i</v>
      </c>
      <c r="D2007" t="str">
        <f t="shared" si="573"/>
        <v>3.4781057481767-9.30605396455219i</v>
      </c>
      <c r="E2007" t="str">
        <f t="shared" si="574"/>
        <v>162.357270379392+1.35699854013322i</v>
      </c>
      <c r="F2007" t="str">
        <f t="shared" si="575"/>
        <v>2.42492312973289-87.2568824449543i</v>
      </c>
      <c r="G2007" t="str">
        <f t="shared" si="576"/>
        <v>0.999999259691708-0.000860411380551399i</v>
      </c>
      <c r="H2007" t="str">
        <f t="shared" si="577"/>
        <v>1189.07648565112+365.593125906294i</v>
      </c>
      <c r="I2007" t="str">
        <f t="shared" si="578"/>
        <v>98.1269313280916-290.196527518809i</v>
      </c>
      <c r="K2007" t="str">
        <f t="shared" si="579"/>
        <v>0.00922026064037142-0.00412547680102154i</v>
      </c>
      <c r="L2007" t="str">
        <f t="shared" si="580"/>
        <v>0.00015-0.164855869911944i</v>
      </c>
      <c r="M2007" t="str">
        <f t="shared" si="581"/>
        <v>0.0004-0.0290922123374019i</v>
      </c>
      <c r="N2007">
        <f t="shared" si="582"/>
        <v>86.86646782200684</v>
      </c>
      <c r="O2007">
        <f t="shared" si="583"/>
        <v>24.240300130290212</v>
      </c>
      <c r="P2007" s="3">
        <f t="shared" si="584"/>
        <v>24.240300130290212</v>
      </c>
      <c r="Q2007" s="3">
        <f t="shared" si="585"/>
        <v>-93.13353217799316</v>
      </c>
      <c r="R2007">
        <f t="shared" si="586"/>
        <v>86.86646782200684</v>
      </c>
      <c r="S2007">
        <f t="shared" si="587"/>
        <v>1.7117353210528146</v>
      </c>
      <c r="T2007">
        <f t="shared" si="570"/>
        <v>24.240300130290212</v>
      </c>
    </row>
    <row r="2008" spans="1:20" x14ac:dyDescent="0.25">
      <c r="A2008">
        <f t="shared" si="571"/>
        <v>10796.019789851649</v>
      </c>
      <c r="B2008">
        <f t="shared" si="588"/>
        <v>1718.2399152728151</v>
      </c>
      <c r="C2008" t="str">
        <f t="shared" si="572"/>
        <v>-0.889068428265189-16.2042461480926i</v>
      </c>
      <c r="D2008" t="str">
        <f t="shared" si="573"/>
        <v>3.47810560158569-9.27088690218907i</v>
      </c>
      <c r="E2008" t="str">
        <f t="shared" si="574"/>
        <v>162.356736545045+1.36282209315059i</v>
      </c>
      <c r="F2008" t="str">
        <f t="shared" si="575"/>
        <v>2.42492311606353-86.9265773380773i</v>
      </c>
      <c r="G2008" t="str">
        <f t="shared" si="576"/>
        <v>0.999999254054679-0.000863680938928897i</v>
      </c>
      <c r="H2008" t="str">
        <f t="shared" si="577"/>
        <v>1189.97026916376+367.019272736945i</v>
      </c>
      <c r="I2008" t="str">
        <f t="shared" si="578"/>
        <v>98.1421088885296-289.297961469238i</v>
      </c>
      <c r="K2008" t="str">
        <f t="shared" si="579"/>
        <v>0.00920832204187359-0.00413561993563222i</v>
      </c>
      <c r="L2008" t="str">
        <f t="shared" si="580"/>
        <v>0.00015-0.164231789113313i</v>
      </c>
      <c r="M2008" t="str">
        <f t="shared" si="581"/>
        <v>0.0004-0.0289820804317611i</v>
      </c>
      <c r="N2008">
        <f t="shared" si="582"/>
        <v>86.859536371459996</v>
      </c>
      <c r="O2008">
        <f t="shared" si="583"/>
        <v>24.205630649483506</v>
      </c>
      <c r="P2008" s="3">
        <f t="shared" si="584"/>
        <v>24.205630649483506</v>
      </c>
      <c r="Q2008" s="3">
        <f t="shared" si="585"/>
        <v>-93.140463628540004</v>
      </c>
      <c r="R2008">
        <f t="shared" si="586"/>
        <v>86.859536371459996</v>
      </c>
      <c r="S2008">
        <f t="shared" si="587"/>
        <v>1.7182399152728152</v>
      </c>
      <c r="T2008">
        <f t="shared" si="570"/>
        <v>24.205630649483506</v>
      </c>
    </row>
    <row r="2009" spans="1:20" x14ac:dyDescent="0.25">
      <c r="A2009">
        <f t="shared" si="571"/>
        <v>10837.044665053085</v>
      </c>
      <c r="B2009">
        <f t="shared" si="588"/>
        <v>1724.7692269508518</v>
      </c>
      <c r="C2009" t="str">
        <f t="shared" si="572"/>
        <v>-0.887473086814473-16.139572611382i</v>
      </c>
      <c r="D2009" t="str">
        <f t="shared" si="573"/>
        <v>3.47810545387843-9.2358532046411i</v>
      </c>
      <c r="E2009" t="str">
        <f t="shared" si="574"/>
        <v>162.35620266724+1.3686735197909i</v>
      </c>
      <c r="F2009" t="str">
        <f t="shared" si="575"/>
        <v>2.42492310229006-86.5975226991973i</v>
      </c>
      <c r="G2009" t="str">
        <f t="shared" si="576"/>
        <v>0.999999248374728-0.000866962921572515i</v>
      </c>
      <c r="H2009" t="str">
        <f t="shared" si="577"/>
        <v>1190.87170319765+368.451178285885i</v>
      </c>
      <c r="I2009" t="str">
        <f t="shared" si="578"/>
        <v>98.1573875679599-288.403760267035i</v>
      </c>
      <c r="K2009" t="str">
        <f t="shared" si="579"/>
        <v>0.00919632476971048-0.00414575328693335i</v>
      </c>
      <c r="L2009" t="str">
        <f t="shared" si="580"/>
        <v>0.00015-0.163610070844106i</v>
      </c>
      <c r="M2009" t="str">
        <f t="shared" si="581"/>
        <v>0.0004-0.0288723654430774i</v>
      </c>
      <c r="N2009">
        <f t="shared" si="582"/>
        <v>86.852623821097026</v>
      </c>
      <c r="O2009">
        <f t="shared" si="583"/>
        <v>24.170952177377298</v>
      </c>
      <c r="P2009" s="3">
        <f t="shared" si="584"/>
        <v>24.170952177377298</v>
      </c>
      <c r="Q2009" s="3">
        <f t="shared" si="585"/>
        <v>-93.147376178902974</v>
      </c>
      <c r="R2009">
        <f t="shared" si="586"/>
        <v>86.852623821097026</v>
      </c>
      <c r="S2009">
        <f t="shared" si="587"/>
        <v>1.7247692269508519</v>
      </c>
      <c r="T2009">
        <f t="shared" si="570"/>
        <v>24.170952177377298</v>
      </c>
    </row>
    <row r="2010" spans="1:20" x14ac:dyDescent="0.25">
      <c r="A2010">
        <f t="shared" si="571"/>
        <v>10878.225434780288</v>
      </c>
      <c r="B2010">
        <f t="shared" si="588"/>
        <v>1731.3233500132651</v>
      </c>
      <c r="C2010" t="str">
        <f t="shared" si="572"/>
        <v>-0.885869994432295-16.0751405830986i</v>
      </c>
      <c r="D2010" t="str">
        <f t="shared" si="573"/>
        <v>3.47810530504651-9.20095236793691i</v>
      </c>
      <c r="E2010" t="str">
        <f t="shared" si="574"/>
        <v>162.355668790432+1.37455296341788i</v>
      </c>
      <c r="F2010" t="str">
        <f t="shared" si="575"/>
        <v>2.42492308841173-86.2697137947546i</v>
      </c>
      <c r="G2010" t="str">
        <f t="shared" si="576"/>
        <v>0.999999242651527-0.000870257375693829i</v>
      </c>
      <c r="H2010" t="str">
        <f t="shared" si="577"/>
        <v>1191.7808597506+369.888866510721i</v>
      </c>
      <c r="I2010" t="str">
        <f t="shared" si="578"/>
        <v>98.1727678667504-287.513913590276i</v>
      </c>
      <c r="K2010" t="str">
        <f t="shared" si="579"/>
        <v>0.00918426873799421-0.00415587649025491i</v>
      </c>
      <c r="L2010" t="str">
        <f t="shared" si="580"/>
        <v>0.00015-0.162990706160695i</v>
      </c>
      <c r="M2010" t="str">
        <f t="shared" si="581"/>
        <v>0.0004-0.0287630657930638i</v>
      </c>
      <c r="N2010">
        <f t="shared" si="582"/>
        <v>86.845730578437113</v>
      </c>
      <c r="O2010">
        <f t="shared" si="583"/>
        <v>24.136264694166549</v>
      </c>
      <c r="P2010" s="3">
        <f t="shared" si="584"/>
        <v>24.136264694166549</v>
      </c>
      <c r="Q2010" s="3">
        <f t="shared" si="585"/>
        <v>-93.154269421562887</v>
      </c>
      <c r="R2010">
        <f t="shared" si="586"/>
        <v>86.845730578437113</v>
      </c>
      <c r="S2010">
        <f t="shared" si="587"/>
        <v>1.7313233500132652</v>
      </c>
      <c r="T2010">
        <f t="shared" si="570"/>
        <v>24.136264694166549</v>
      </c>
    </row>
    <row r="2011" spans="1:20" x14ac:dyDescent="0.25">
      <c r="A2011">
        <f t="shared" si="571"/>
        <v>10919.562691432453</v>
      </c>
      <c r="B2011">
        <f t="shared" si="588"/>
        <v>1737.9023787433155</v>
      </c>
      <c r="C2011" t="str">
        <f t="shared" si="572"/>
        <v>-0.884259140963471-16.0109492043831i</v>
      </c>
      <c r="D2011" t="str">
        <f t="shared" si="573"/>
        <v>3.47810515508131-9.16618389001609i</v>
      </c>
      <c r="E2011" t="str">
        <f t="shared" si="574"/>
        <v>162.355134959805+1.38046056799487i</v>
      </c>
      <c r="F2011" t="str">
        <f t="shared" si="575"/>
        <v>2.42492307442772-85.9431459091072i</v>
      </c>
      <c r="G2011" t="str">
        <f t="shared" si="576"/>
        <v>0.999999236884746-0.000873564348683808i</v>
      </c>
      <c r="H2011" t="str">
        <f t="shared" si="577"/>
        <v>1192.69781159824+371.332361442726i</v>
      </c>
      <c r="I2011" t="str">
        <f t="shared" si="578"/>
        <v>98.1882502837229-286.628411213052i</v>
      </c>
      <c r="K2011" t="str">
        <f t="shared" si="579"/>
        <v>0.00917215386339114-0.00416598917879504i</v>
      </c>
      <c r="L2011" t="str">
        <f t="shared" si="580"/>
        <v>0.00015-0.162373686153312i</v>
      </c>
      <c r="M2011" t="str">
        <f t="shared" si="581"/>
        <v>0.0004-0.0286541799094081i</v>
      </c>
      <c r="N2011">
        <f t="shared" si="582"/>
        <v>86.838857053830907</v>
      </c>
      <c r="O2011">
        <f t="shared" si="583"/>
        <v>24.10156818037045</v>
      </c>
      <c r="P2011" s="3">
        <f t="shared" si="584"/>
        <v>24.10156818037045</v>
      </c>
      <c r="Q2011" s="3">
        <f t="shared" si="585"/>
        <v>-93.161142946169093</v>
      </c>
      <c r="R2011">
        <f t="shared" si="586"/>
        <v>86.838857053830907</v>
      </c>
      <c r="S2011">
        <f t="shared" si="587"/>
        <v>1.7379023787433154</v>
      </c>
      <c r="T2011">
        <f t="shared" si="570"/>
        <v>24.10156818037045</v>
      </c>
    </row>
    <row r="2012" spans="1:20" x14ac:dyDescent="0.25">
      <c r="A2012">
        <f t="shared" si="571"/>
        <v>10961.057029659894</v>
      </c>
      <c r="B2012">
        <f t="shared" si="588"/>
        <v>1744.50640778254</v>
      </c>
      <c r="C2012" t="str">
        <f t="shared" si="572"/>
        <v>-0.882640516603276-15.9469976200916i</v>
      </c>
      <c r="D2012" t="str">
        <f t="shared" si="573"/>
        <v>3.47810500397425-9.13154727072244i</v>
      </c>
      <c r="E2012" t="str">
        <f t="shared" si="574"/>
        <v>162.354601221287+1.38639647808277i</v>
      </c>
      <c r="F2012" t="str">
        <f t="shared" si="575"/>
        <v>2.42492306033724-85.6178143444674i</v>
      </c>
      <c r="G2012" t="str">
        <f t="shared" si="576"/>
        <v>0.999999231074055-0.000876883888113502i</v>
      </c>
      <c r="H2012" t="str">
        <f t="shared" si="577"/>
        <v>1193.62263230395+372.781687185945i</v>
      </c>
      <c r="I2012" t="str">
        <f t="shared" si="578"/>
        <v>98.203835316033-285.747243005807i</v>
      </c>
      <c r="K2012" t="str">
        <f t="shared" si="579"/>
        <v>0.00915998006515457-0.00417609098363492i</v>
      </c>
      <c r="L2012" t="str">
        <f t="shared" si="580"/>
        <v>0.00015-0.161759001945918i</v>
      </c>
      <c r="M2012" t="str">
        <f t="shared" si="581"/>
        <v>0.0004-0.0285457062257502i</v>
      </c>
      <c r="N2012">
        <f t="shared" si="582"/>
        <v>86.832003660456252</v>
      </c>
      <c r="O2012">
        <f t="shared" si="583"/>
        <v>24.066862616838772</v>
      </c>
      <c r="P2012" s="3">
        <f t="shared" si="584"/>
        <v>24.066862616838772</v>
      </c>
      <c r="Q2012" s="3">
        <f t="shared" si="585"/>
        <v>-93.167996339543748</v>
      </c>
      <c r="R2012">
        <f t="shared" si="586"/>
        <v>86.832003660456252</v>
      </c>
      <c r="S2012">
        <f t="shared" si="587"/>
        <v>1.7445064077825401</v>
      </c>
      <c r="T2012">
        <f t="shared" si="570"/>
        <v>24.066862616838772</v>
      </c>
    </row>
    <row r="2013" spans="1:20" x14ac:dyDescent="0.25">
      <c r="A2013">
        <f t="shared" si="571"/>
        <v>11002.709046372604</v>
      </c>
      <c r="B2013">
        <f t="shared" si="588"/>
        <v>1751.1355321321137</v>
      </c>
      <c r="C2013" t="str">
        <f t="shared" si="572"/>
        <v>-0.881014111901746-15.8832849787788i</v>
      </c>
      <c r="D2013" t="str">
        <f t="shared" si="573"/>
        <v>3.47810485171659-9.09704201179643i</v>
      </c>
      <c r="E2013" t="str">
        <f t="shared" si="574"/>
        <v>162.35406762155+1.39236083883994i</v>
      </c>
      <c r="F2013" t="str">
        <f t="shared" si="575"/>
        <v>2.42492304613946-85.2937144208304i</v>
      </c>
      <c r="G2013" t="str">
        <f t="shared" si="576"/>
        <v>0.99999922521912-0.00088021604173472i</v>
      </c>
      <c r="H2013" t="str">
        <f t="shared" si="577"/>
        <v>1194.5553962289+374.236867916262i</v>
      </c>
      <c r="I2013" t="str">
        <f t="shared" si="578"/>
        <v>98.2195234590389-284.870398935659i</v>
      </c>
      <c r="K2013" t="str">
        <f t="shared" si="579"/>
        <v>0.00914774726515743-0.00418618153375414i</v>
      </c>
      <c r="L2013" t="str">
        <f t="shared" si="580"/>
        <v>0.00015-0.161146644696073i</v>
      </c>
      <c r="M2013" t="str">
        <f t="shared" si="581"/>
        <v>0.0004-0.0284376431816599i</v>
      </c>
      <c r="N2013">
        <f t="shared" si="582"/>
        <v>86.82517081431277</v>
      </c>
      <c r="O2013">
        <f t="shared" si="583"/>
        <v>24.03214798475631</v>
      </c>
      <c r="P2013" s="3">
        <f t="shared" si="584"/>
        <v>24.03214798475631</v>
      </c>
      <c r="Q2013" s="3">
        <f t="shared" si="585"/>
        <v>-93.17482918568723</v>
      </c>
      <c r="R2013">
        <f t="shared" si="586"/>
        <v>86.82517081431277</v>
      </c>
      <c r="S2013">
        <f t="shared" si="587"/>
        <v>1.7511355321321136</v>
      </c>
      <c r="T2013">
        <f t="shared" si="570"/>
        <v>24.03214798475631</v>
      </c>
    </row>
    <row r="2014" spans="1:20" x14ac:dyDescent="0.25">
      <c r="A2014">
        <f t="shared" si="571"/>
        <v>11044.519340748819</v>
      </c>
      <c r="B2014">
        <f t="shared" si="588"/>
        <v>1757.7898471542157</v>
      </c>
      <c r="C2014" t="str">
        <f t="shared" si="572"/>
        <v>-0.879379917767895-15.8198104326836i</v>
      </c>
      <c r="D2014" t="str">
        <f t="shared" si="573"/>
        <v>3.4781046982996-9.06266761686827i</v>
      </c>
      <c r="E2014" t="str">
        <f t="shared" si="574"/>
        <v>162.353534208019+1.39835379602035i</v>
      </c>
      <c r="F2014" t="str">
        <f t="shared" si="575"/>
        <v>2.42492303183358-84.9708414759103i</v>
      </c>
      <c r="G2014" t="str">
        <f t="shared" si="576"/>
        <v>0.999999219319602-0.000883560857480724i</v>
      </c>
      <c r="H2014" t="str">
        <f t="shared" si="577"/>
        <v>1195.49617854224+375.697927880407i</v>
      </c>
      <c r="I2014" t="str">
        <f t="shared" si="578"/>
        <v>98.2353152061688-283.99786906675i</v>
      </c>
      <c r="K2014" t="str">
        <f t="shared" si="579"/>
        <v>0.00913545538792497-0.00419626045604645i</v>
      </c>
      <c r="L2014" t="str">
        <f t="shared" si="580"/>
        <v>0.00015-0.160536605594813i</v>
      </c>
      <c r="M2014" t="str">
        <f t="shared" si="581"/>
        <v>0.0004-0.028329989222614i</v>
      </c>
      <c r="N2014">
        <f t="shared" si="582"/>
        <v>86.818358934217102</v>
      </c>
      <c r="O2014">
        <f t="shared" si="583"/>
        <v>23.997424265648682</v>
      </c>
      <c r="P2014" s="3">
        <f t="shared" si="584"/>
        <v>23.997424265648682</v>
      </c>
      <c r="Q2014" s="3">
        <f t="shared" si="585"/>
        <v>-93.181641065782898</v>
      </c>
      <c r="R2014">
        <f t="shared" si="586"/>
        <v>86.818358934217102</v>
      </c>
      <c r="S2014">
        <f t="shared" si="587"/>
        <v>1.7577898471542157</v>
      </c>
      <c r="T2014">
        <f t="shared" si="570"/>
        <v>23.997424265648682</v>
      </c>
    </row>
    <row r="2015" spans="1:20" x14ac:dyDescent="0.25">
      <c r="A2015">
        <f t="shared" si="571"/>
        <v>11086.488514243665</v>
      </c>
      <c r="B2015">
        <f t="shared" si="588"/>
        <v>1764.4694485734019</v>
      </c>
      <c r="C2015" t="str">
        <f t="shared" si="572"/>
        <v>-0.87773792547427-15.7565731377142i</v>
      </c>
      <c r="D2015" t="str">
        <f t="shared" si="573"/>
        <v>3.47810454371441-9.02842359145064i</v>
      </c>
      <c r="E2015" t="str">
        <f t="shared" si="574"/>
        <v>162.353001028883+1.40437549597281i</v>
      </c>
      <c r="F2015" t="str">
        <f t="shared" si="575"/>
        <v>2.42492301741874-84.649190865071i</v>
      </c>
      <c r="G2015" t="str">
        <f t="shared" si="576"/>
        <v>0.999999213375162-0.000886918383466915i</v>
      </c>
      <c r="H2015" t="str">
        <f t="shared" si="577"/>
        <v>1196.44505523144+377.164891394948i</v>
      </c>
      <c r="I2015" t="str">
        <f t="shared" si="578"/>
        <v>98.2512110487866-283.12964356058i</v>
      </c>
      <c r="K2015" t="str">
        <f t="shared" si="579"/>
        <v>0.0091231043606674-0.00420632737533612i</v>
      </c>
      <c r="L2015" t="str">
        <f t="shared" si="580"/>
        <v>0.00015-0.15992887586652i</v>
      </c>
      <c r="M2015" t="str">
        <f t="shared" si="581"/>
        <v>0.0004-0.028222742799974i</v>
      </c>
      <c r="N2015">
        <f t="shared" si="582"/>
        <v>86.811568441796297</v>
      </c>
      <c r="O2015">
        <f t="shared" si="583"/>
        <v>23.962691441387886</v>
      </c>
      <c r="P2015" s="3">
        <f t="shared" si="584"/>
        <v>23.962691441387886</v>
      </c>
      <c r="Q2015" s="3">
        <f t="shared" si="585"/>
        <v>-93.188431558203703</v>
      </c>
      <c r="R2015">
        <f t="shared" si="586"/>
        <v>86.811568441796297</v>
      </c>
      <c r="S2015">
        <f t="shared" si="587"/>
        <v>1.7644694485734018</v>
      </c>
      <c r="T2015">
        <f t="shared" si="570"/>
        <v>23.962691441387886</v>
      </c>
    </row>
    <row r="2016" spans="1:20" x14ac:dyDescent="0.25">
      <c r="A2016">
        <f t="shared" si="571"/>
        <v>11128.617170597792</v>
      </c>
      <c r="B2016">
        <f t="shared" si="588"/>
        <v>1771.1744324779809</v>
      </c>
      <c r="C2016" t="str">
        <f t="shared" si="572"/>
        <v>-0.876088126660791-15.6935722534322i</v>
      </c>
      <c r="D2016" t="str">
        <f t="shared" si="573"/>
        <v>3.47810438795219-8.99430944293178i</v>
      </c>
      <c r="E2016" t="str">
        <f t="shared" si="574"/>
        <v>162.352468133094+1.41042608564055i</v>
      </c>
      <c r="F2016" t="str">
        <f t="shared" si="575"/>
        <v>2.42492300289417-84.3287579612614i</v>
      </c>
      <c r="G2016" t="str">
        <f t="shared" si="576"/>
        <v>0.999999207385459-0.00089028866799152i</v>
      </c>
      <c r="H2016" t="str">
        <f t="shared" si="577"/>
        <v>1197.4021031128+378.637782845204i</v>
      </c>
      <c r="I2016" t="str">
        <f t="shared" si="578"/>
        <v>98.26721147605-282.265712676379i</v>
      </c>
      <c r="K2016" t="str">
        <f t="shared" si="579"/>
        <v>0.00911069411331265-0.00421638191439459i</v>
      </c>
      <c r="L2016" t="str">
        <f t="shared" si="580"/>
        <v>0.00015-0.159323446768798i</v>
      </c>
      <c r="M2016" t="str">
        <f t="shared" si="581"/>
        <v>0.0004-0.0281159023709644i</v>
      </c>
      <c r="N2016">
        <f t="shared" si="582"/>
        <v>86.804799761483139</v>
      </c>
      <c r="O2016">
        <f t="shared" si="583"/>
        <v>23.927949494197328</v>
      </c>
      <c r="P2016" s="3">
        <f t="shared" si="584"/>
        <v>23.927949494197328</v>
      </c>
      <c r="Q2016" s="3">
        <f t="shared" si="585"/>
        <v>-93.195200238516861</v>
      </c>
      <c r="R2016">
        <f t="shared" si="586"/>
        <v>86.804799761483139</v>
      </c>
      <c r="S2016">
        <f t="shared" si="587"/>
        <v>1.7711744324779808</v>
      </c>
      <c r="T2016">
        <f t="shared" si="570"/>
        <v>23.927949494197328</v>
      </c>
    </row>
    <row r="2017" spans="1:20" x14ac:dyDescent="0.25">
      <c r="A2017">
        <f t="shared" si="571"/>
        <v>11170.905915846062</v>
      </c>
      <c r="B2017">
        <f t="shared" si="588"/>
        <v>1777.9048953213971</v>
      </c>
      <c r="C2017" t="str">
        <f t="shared" si="572"/>
        <v>-0.874430513339592-15.6308069430378i</v>
      </c>
      <c r="D2017" t="str">
        <f t="shared" si="573"/>
        <v>3.47810423100391-8.96032468056806i</v>
      </c>
      <c r="E2017" t="str">
        <f t="shared" si="574"/>
        <v>162.351935570384+1.41650571255817i</v>
      </c>
      <c r="F2017" t="str">
        <f t="shared" si="575"/>
        <v>2.42492298825898-84.0095381549457i</v>
      </c>
      <c r="G2017" t="str">
        <f t="shared" si="576"/>
        <v>0.999999201350148-0.000893671759536297i</v>
      </c>
      <c r="H2017" t="str">
        <f t="shared" si="577"/>
        <v>1198.36739984211+380.116626684137i</v>
      </c>
      <c r="I2017" t="str">
        <f t="shared" si="578"/>
        <v>98.2833169747648-281.40606677146i</v>
      </c>
      <c r="K2017" t="str">
        <f t="shared" si="579"/>
        <v>0.00909822457853895-0.00422642369395782i</v>
      </c>
      <c r="L2017" t="str">
        <f t="shared" si="580"/>
        <v>0.00015-0.158720309592347i</v>
      </c>
      <c r="M2017" t="str">
        <f t="shared" si="581"/>
        <v>0.0004-0.0280094663986495i</v>
      </c>
      <c r="N2017">
        <f t="shared" si="582"/>
        <v>86.798053320507648</v>
      </c>
      <c r="O2017">
        <f t="shared" si="583"/>
        <v>23.893198406657518</v>
      </c>
      <c r="P2017" s="3">
        <f t="shared" si="584"/>
        <v>23.893198406657518</v>
      </c>
      <c r="Q2017" s="3">
        <f t="shared" si="585"/>
        <v>-93.201946679492352</v>
      </c>
      <c r="R2017">
        <f t="shared" si="586"/>
        <v>86.798053320507648</v>
      </c>
      <c r="S2017">
        <f t="shared" si="587"/>
        <v>1.7779048953213972</v>
      </c>
      <c r="T2017">
        <f t="shared" si="570"/>
        <v>23.893198406657518</v>
      </c>
    </row>
    <row r="2018" spans="1:20" x14ac:dyDescent="0.25">
      <c r="A2018">
        <f t="shared" si="571"/>
        <v>11213.355358326278</v>
      </c>
      <c r="B2018">
        <f t="shared" si="588"/>
        <v>1784.6609339236186</v>
      </c>
      <c r="C2018" t="str">
        <f t="shared" si="572"/>
        <v>-0.872765077898827-15.5682763733543i</v>
      </c>
      <c r="D2018" t="str">
        <f t="shared" si="573"/>
        <v>3.4781040728606-8.92646881547725i</v>
      </c>
      <c r="E2018" t="str">
        <f t="shared" si="574"/>
        <v>162.351403391264+1.42261452485156i</v>
      </c>
      <c r="F2018" t="str">
        <f t="shared" si="575"/>
        <v>2.42492297351237-83.6915268540406i</v>
      </c>
      <c r="G2018" t="str">
        <f t="shared" si="576"/>
        <v>0.999999195268882-0.000897067706767222i</v>
      </c>
      <c r="H2018" t="str">
        <f t="shared" si="577"/>
        <v>1199.34102392544+381.601447431188i</v>
      </c>
      <c r="I2018" t="str">
        <f t="shared" si="578"/>
        <v>98.2995280292407-280.550696301597i</v>
      </c>
      <c r="K2018" t="str">
        <f t="shared" si="579"/>
        <v>0.00908569569180751-0.00423645233274394i</v>
      </c>
      <c r="L2018" t="str">
        <f t="shared" si="580"/>
        <v>0.00015-0.158119455660836i</v>
      </c>
      <c r="M2018" t="str">
        <f t="shared" si="581"/>
        <v>0.0004-0.0279034333519122i</v>
      </c>
      <c r="N2018">
        <f t="shared" si="582"/>
        <v>86.79132954889181</v>
      </c>
      <c r="O2018">
        <f t="shared" si="583"/>
        <v>23.858438161711334</v>
      </c>
      <c r="P2018" s="3">
        <f t="shared" si="584"/>
        <v>23.858438161711334</v>
      </c>
      <c r="Q2018" s="3">
        <f t="shared" si="585"/>
        <v>-93.20867045110819</v>
      </c>
      <c r="R2018">
        <f t="shared" si="586"/>
        <v>86.79132954889181</v>
      </c>
      <c r="S2018">
        <f t="shared" si="587"/>
        <v>1.7846609339236186</v>
      </c>
      <c r="T2018">
        <f t="shared" si="570"/>
        <v>23.858438161711334</v>
      </c>
    </row>
    <row r="2019" spans="1:20" x14ac:dyDescent="0.25">
      <c r="A2019">
        <f t="shared" si="571"/>
        <v>11255.966108687919</v>
      </c>
      <c r="B2019">
        <f t="shared" si="588"/>
        <v>1791.4426454725283</v>
      </c>
      <c r="C2019" t="str">
        <f t="shared" si="572"/>
        <v>-0.871091813107275-15.5059797148133i</v>
      </c>
      <c r="D2019" t="str">
        <f t="shared" si="573"/>
        <v>3.47810391351313-8.8927413606313i</v>
      </c>
      <c r="E2019" t="str">
        <f t="shared" si="574"/>
        <v>162.350871647037+1.42875267123667i</v>
      </c>
      <c r="F2019" t="str">
        <f t="shared" si="575"/>
        <v>2.42492295865348-83.3747194838465i</v>
      </c>
      <c r="G2019" t="str">
        <f t="shared" si="576"/>
        <v>0.99999918914131-0.000900476558535198i</v>
      </c>
      <c r="H2019" t="str">
        <f t="shared" si="577"/>
        <v>1200.32305473014+383.09226967106i</v>
      </c>
      <c r="I2019" t="str">
        <f t="shared" si="578"/>
        <v>98.3158451211353-279.699591821409i</v>
      </c>
      <c r="K2019" t="str">
        <f t="shared" si="579"/>
        <v>0.00907310739139509-0.00424646744747152i</v>
      </c>
      <c r="L2019" t="str">
        <f t="shared" si="580"/>
        <v>0.00015-0.157520876330779i</v>
      </c>
      <c r="M2019" t="str">
        <f t="shared" si="581"/>
        <v>0.0004-0.0277978017054316i</v>
      </c>
      <c r="N2019">
        <f t="shared" si="582"/>
        <v>86.784628879440916</v>
      </c>
      <c r="O2019">
        <f t="shared" si="583"/>
        <v>23.823668742669799</v>
      </c>
      <c r="P2019" s="3">
        <f t="shared" si="584"/>
        <v>23.823668742669799</v>
      </c>
      <c r="Q2019" s="3">
        <f t="shared" si="585"/>
        <v>-93.215371120559084</v>
      </c>
      <c r="R2019">
        <f t="shared" si="586"/>
        <v>86.784628879440916</v>
      </c>
      <c r="S2019">
        <f t="shared" si="587"/>
        <v>1.7914426454725283</v>
      </c>
      <c r="T2019">
        <f t="shared" si="570"/>
        <v>23.823668742669799</v>
      </c>
    </row>
    <row r="2020" spans="1:20" x14ac:dyDescent="0.25">
      <c r="A2020">
        <f t="shared" si="571"/>
        <v>11298.738779900932</v>
      </c>
      <c r="B2020">
        <f t="shared" si="588"/>
        <v>1798.2501275253239</v>
      </c>
      <c r="C2020" t="str">
        <f t="shared" si="572"/>
        <v>-0.869410712118479-15.4439161414387i</v>
      </c>
      <c r="D2020" t="str">
        <f t="shared" si="573"/>
        <v>3.47810375295233-8.85914183084934i</v>
      </c>
      <c r="E2020" t="str">
        <f t="shared" si="574"/>
        <v>162.350340389802+1.4349203010167i</v>
      </c>
      <c r="F2020" t="str">
        <f t="shared" si="575"/>
        <v>2.42492294368144-83.0591114869827i</v>
      </c>
      <c r="G2020" t="str">
        <f t="shared" si="576"/>
        <v>0.99999918296708-0.000903898363876752i</v>
      </c>
      <c r="H2020" t="str">
        <f t="shared" si="577"/>
        <v>1201.31357249599+384.589118052454i</v>
      </c>
      <c r="I2020" t="str">
        <f t="shared" si="578"/>
        <v>98.332268729299-278.852743984753i</v>
      </c>
      <c r="K2020" t="str">
        <f t="shared" si="579"/>
        <v>0.00906045961842658-0.00425646865287825i</v>
      </c>
      <c r="L2020" t="str">
        <f t="shared" si="580"/>
        <v>0.00015-0.156924562991412i</v>
      </c>
      <c r="M2020" t="str">
        <f t="shared" si="581"/>
        <v>0.0004-0.0276925699396609i</v>
      </c>
      <c r="N2020">
        <f t="shared" si="582"/>
        <v>86.777951747736125</v>
      </c>
      <c r="O2020">
        <f t="shared" si="583"/>
        <v>23.788890133217137</v>
      </c>
      <c r="P2020" s="3">
        <f t="shared" si="584"/>
        <v>23.788890133217137</v>
      </c>
      <c r="Q2020" s="3">
        <f t="shared" si="585"/>
        <v>-93.222048252263875</v>
      </c>
      <c r="R2020">
        <f t="shared" si="586"/>
        <v>86.777951747736125</v>
      </c>
      <c r="S2020">
        <f t="shared" si="587"/>
        <v>1.798250127525324</v>
      </c>
      <c r="T2020">
        <f t="shared" si="570"/>
        <v>23.788890133217137</v>
      </c>
    </row>
    <row r="2021" spans="1:20" x14ac:dyDescent="0.25">
      <c r="A2021">
        <f t="shared" si="571"/>
        <v>11341.673987264556</v>
      </c>
      <c r="B2021">
        <f t="shared" si="588"/>
        <v>1805.0834780099201</v>
      </c>
      <c r="C2021" t="str">
        <f t="shared" si="572"/>
        <v>-0.867721768474953-15.382084830832i</v>
      </c>
      <c r="D2021" t="str">
        <f t="shared" si="573"/>
        <v>3.47810359116893-8.82566974279072i</v>
      </c>
      <c r="E2021" t="str">
        <f t="shared" si="574"/>
        <v>162.349809672461+1.44111756408277i</v>
      </c>
      <c r="F2021" t="str">
        <f t="shared" si="575"/>
        <v>2.42492292859538-82.7446983233217i</v>
      </c>
      <c r="G2021" t="str">
        <f t="shared" si="576"/>
        <v>0.999999176745837-0.000907333172014739i</v>
      </c>
      <c r="H2021" t="str">
        <f t="shared" si="577"/>
        <v>1202.31265834649+386.092017286752i</v>
      </c>
      <c r="I2021" t="str">
        <f t="shared" si="578"/>
        <v>98.3487993296138-278.010143545126i</v>
      </c>
      <c r="K2021" t="str">
        <f t="shared" si="579"/>
        <v>0.00904775231690749-0.00426645556174016i</v>
      </c>
      <c r="L2021" t="str">
        <f t="shared" si="580"/>
        <v>0.00015-0.156330507064566i</v>
      </c>
      <c r="M2021" t="str">
        <f t="shared" si="581"/>
        <v>0.0004-0.0275877365408059i</v>
      </c>
      <c r="N2021">
        <f t="shared" si="582"/>
        <v>86.771298592126286</v>
      </c>
      <c r="O2021">
        <f t="shared" si="583"/>
        <v>23.754102317416617</v>
      </c>
      <c r="P2021" s="3">
        <f t="shared" si="584"/>
        <v>23.754102317416617</v>
      </c>
      <c r="Q2021" s="3">
        <f t="shared" si="585"/>
        <v>-93.228701407873714</v>
      </c>
      <c r="R2021">
        <f t="shared" si="586"/>
        <v>86.771298592126286</v>
      </c>
      <c r="S2021">
        <f t="shared" si="587"/>
        <v>1.8050834780099201</v>
      </c>
      <c r="T2021">
        <f t="shared" si="570"/>
        <v>23.754102317416617</v>
      </c>
    </row>
    <row r="2022" spans="1:20" x14ac:dyDescent="0.25">
      <c r="A2022">
        <f t="shared" si="571"/>
        <v>11384.772348416162</v>
      </c>
      <c r="B2022">
        <f t="shared" si="588"/>
        <v>1811.9427952263579</v>
      </c>
      <c r="C2022" t="str">
        <f t="shared" si="572"/>
        <v>-0.866024976112674-15.3204849641572i</v>
      </c>
      <c r="D2022" t="str">
        <f t="shared" si="573"/>
        <v>3.47810342815367-8.7923246149483i</v>
      </c>
      <c r="E2022" t="str">
        <f t="shared" si="574"/>
        <v>162.349279548731+1.44734461090994i</v>
      </c>
      <c r="F2022" t="str">
        <f t="shared" si="575"/>
        <v>2.42492291339446-82.4314754699259i</v>
      </c>
      <c r="G2022" t="str">
        <f t="shared" si="576"/>
        <v>0.999999170477223-0.000910781032359055i</v>
      </c>
      <c r="H2022" t="str">
        <f t="shared" si="577"/>
        <v>1203.32039430036+387.600992146649i</v>
      </c>
      <c r="I2022" t="str">
        <f t="shared" si="578"/>
        <v>98.3654373948311-277.171781356082i</v>
      </c>
      <c r="K2022" t="str">
        <f t="shared" si="579"/>
        <v>0.00903498543375643-0.00427642778489131i</v>
      </c>
      <c r="L2022" t="str">
        <f t="shared" si="580"/>
        <v>0.00015-0.155738700004549i</v>
      </c>
      <c r="M2022" t="str">
        <f t="shared" si="581"/>
        <v>0.0004-0.0274833000008028i</v>
      </c>
      <c r="N2022">
        <f t="shared" si="582"/>
        <v>86.764669853718459</v>
      </c>
      <c r="O2022">
        <f t="shared" si="583"/>
        <v>23.719305279716217</v>
      </c>
      <c r="P2022" s="3">
        <f t="shared" si="584"/>
        <v>23.719305279716217</v>
      </c>
      <c r="Q2022" s="3">
        <f t="shared" si="585"/>
        <v>-93.235330146281541</v>
      </c>
      <c r="R2022">
        <f t="shared" si="586"/>
        <v>86.764669853718459</v>
      </c>
      <c r="S2022">
        <f t="shared" si="587"/>
        <v>1.811942795226358</v>
      </c>
      <c r="T2022">
        <f t="shared" si="570"/>
        <v>23.719305279716217</v>
      </c>
    </row>
    <row r="2023" spans="1:20" x14ac:dyDescent="0.25">
      <c r="A2023">
        <f t="shared" si="571"/>
        <v>11428.034483340143</v>
      </c>
      <c r="B2023">
        <f t="shared" si="588"/>
        <v>1818.828177848218</v>
      </c>
      <c r="C2023" t="str">
        <f t="shared" si="572"/>
        <v>-0.864320329364995-15.2591157261246i</v>
      </c>
      <c r="D2023" t="str">
        <f t="shared" si="573"/>
        <v>3.4781032638972-8.75910596764114i</v>
      </c>
      <c r="E2023" t="str">
        <f t="shared" si="574"/>
        <v>162.348750073144+1.453601592557i</v>
      </c>
      <c r="F2023" t="str">
        <f t="shared" si="575"/>
        <v>2.42492289807781-82.1194384209793i</v>
      </c>
      <c r="G2023" t="str">
        <f t="shared" si="576"/>
        <v>0.999999164160877-0.000914241994507346i</v>
      </c>
      <c r="H2023" t="str">
        <f t="shared" si="577"/>
        <v>1204.3368632832+389.116067464717i</v>
      </c>
      <c r="I2023" t="str">
        <f t="shared" si="578"/>
        <v>98.3821833943959-276.33764837165i</v>
      </c>
      <c r="K2023" t="str">
        <f t="shared" si="579"/>
        <v>0.00902215891883751-0.00428638493124397i</v>
      </c>
      <c r="L2023" t="str">
        <f t="shared" si="580"/>
        <v>0.00015-0.155149133298017i</v>
      </c>
      <c r="M2023" t="str">
        <f t="shared" si="581"/>
        <v>0.0004-0.0273792588172971i</v>
      </c>
      <c r="N2023">
        <f t="shared" si="582"/>
        <v>86.758065976369579</v>
      </c>
      <c r="O2023">
        <f t="shared" si="583"/>
        <v>23.684499004953654</v>
      </c>
      <c r="P2023" s="3">
        <f t="shared" si="584"/>
        <v>23.684499004953654</v>
      </c>
      <c r="Q2023" s="3">
        <f t="shared" si="585"/>
        <v>-93.241934023630421</v>
      </c>
      <c r="R2023">
        <f t="shared" si="586"/>
        <v>86.758065976369579</v>
      </c>
      <c r="S2023">
        <f t="shared" si="587"/>
        <v>1.818828177848218</v>
      </c>
      <c r="T2023">
        <f t="shared" si="570"/>
        <v>23.684499004953654</v>
      </c>
    </row>
    <row r="2024" spans="1:20" x14ac:dyDescent="0.25">
      <c r="A2024">
        <f t="shared" si="571"/>
        <v>11471.461014376837</v>
      </c>
      <c r="B2024">
        <f t="shared" si="588"/>
        <v>1825.7397249240414</v>
      </c>
      <c r="C2024" t="str">
        <f t="shared" si="572"/>
        <v>-0.862607822967185-15.1979763049759i</v>
      </c>
      <c r="D2024" t="str">
        <f t="shared" si="573"/>
        <v>3.47810309838999-8.72601332300765i</v>
      </c>
      <c r="E2024" t="str">
        <f t="shared" si="574"/>
        <v>162.34822130106+1.45988866066462i</v>
      </c>
      <c r="F2024" t="str">
        <f t="shared" si="575"/>
        <v>2.42492288264452-81.808582687723i</v>
      </c>
      <c r="G2024" t="str">
        <f t="shared" si="576"/>
        <v>0.999999157796435-0.000917716108245718i</v>
      </c>
      <c r="H2024" t="str">
        <f t="shared" si="577"/>
        <v>1205.36214913932+390.637268131934i</v>
      </c>
      <c r="I2024" t="str">
        <f t="shared" si="578"/>
        <v>98.3990377942757-275.507735646763i</v>
      </c>
      <c r="K2024" t="str">
        <f t="shared" si="579"/>
        <v>0.00900927272499265-0.00429632660780936i</v>
      </c>
      <c r="L2024" t="str">
        <f t="shared" si="580"/>
        <v>0.00015-0.154561798463854i</v>
      </c>
      <c r="M2024" t="str">
        <f t="shared" si="581"/>
        <v>0.0004-0.0272756114936213i</v>
      </c>
      <c r="N2024">
        <f t="shared" si="582"/>
        <v>86.751487406675807</v>
      </c>
      <c r="O2024">
        <f t="shared" si="583"/>
        <v>23.649683478362196</v>
      </c>
      <c r="P2024" s="3">
        <f t="shared" si="584"/>
        <v>23.649683478362196</v>
      </c>
      <c r="Q2024" s="3">
        <f t="shared" si="585"/>
        <v>-93.248512593324193</v>
      </c>
      <c r="R2024">
        <f t="shared" si="586"/>
        <v>86.751487406675807</v>
      </c>
      <c r="S2024">
        <f t="shared" si="587"/>
        <v>1.8257397249240415</v>
      </c>
      <c r="T2024">
        <f t="shared" si="570"/>
        <v>23.649683478362196</v>
      </c>
    </row>
    <row r="2025" spans="1:20" x14ac:dyDescent="0.25">
      <c r="A2025">
        <f t="shared" si="571"/>
        <v>11515.052566231469</v>
      </c>
      <c r="B2025">
        <f t="shared" si="588"/>
        <v>1832.6775358787529</v>
      </c>
      <c r="C2025" t="str">
        <f t="shared" si="572"/>
        <v>-0.860887452060447-15.1370658924691i</v>
      </c>
      <c r="D2025" t="str">
        <f t="shared" si="573"/>
        <v>3.47810293162253-8.69304620499897i</v>
      </c>
      <c r="E2025" t="str">
        <f t="shared" si="574"/>
        <v>162.347693288674+1.46620596745336i</v>
      </c>
      <c r="F2025" t="str">
        <f t="shared" si="575"/>
        <v>2.42492286709369-81.4989037983932i</v>
      </c>
      <c r="G2025" t="str">
        <f t="shared" si="576"/>
        <v>0.999999151383532-0.000921203423549458i</v>
      </c>
      <c r="H2025" t="str">
        <f t="shared" si="577"/>
        <v>1206.39633664373+392.164619096128i</v>
      </c>
      <c r="I2025" t="str">
        <f t="shared" si="578"/>
        <v>98.4160010567803-274.682034337702i</v>
      </c>
      <c r="K2025" t="str">
        <f t="shared" si="579"/>
        <v>0.00899632680807389-0.00430625241971881i</v>
      </c>
      <c r="L2025" t="str">
        <f t="shared" si="580"/>
        <v>0.00015-0.153976687053052i</v>
      </c>
      <c r="M2025" t="str">
        <f t="shared" si="581"/>
        <v>0.0004-0.0271723565387739i</v>
      </c>
      <c r="N2025">
        <f t="shared" si="582"/>
        <v>86.744934593963009</v>
      </c>
      <c r="O2025">
        <f t="shared" si="583"/>
        <v>23.614858685576394</v>
      </c>
      <c r="P2025" s="3">
        <f t="shared" si="584"/>
        <v>23.614858685576394</v>
      </c>
      <c r="Q2025" s="3">
        <f t="shared" si="585"/>
        <v>-93.255065406036991</v>
      </c>
      <c r="R2025">
        <f t="shared" si="586"/>
        <v>86.744934593963009</v>
      </c>
      <c r="S2025">
        <f t="shared" si="587"/>
        <v>1.8326775358787528</v>
      </c>
      <c r="T2025">
        <f t="shared" si="570"/>
        <v>23.614858685576394</v>
      </c>
    </row>
    <row r="2026" spans="1:20" x14ac:dyDescent="0.25">
      <c r="A2026">
        <f t="shared" si="571"/>
        <v>11558.809765983149</v>
      </c>
      <c r="B2026">
        <f t="shared" si="588"/>
        <v>1839.6417105150922</v>
      </c>
      <c r="C2026" t="str">
        <f t="shared" si="572"/>
        <v>-0.859159212196243-15.076383683863i</v>
      </c>
      <c r="D2026" t="str">
        <f t="shared" si="573"/>
        <v>3.47810276358529-8.66020413937213i</v>
      </c>
      <c r="E2026" t="str">
        <f t="shared" si="574"/>
        <v>162.347166093019+1.47255366572173i</v>
      </c>
      <c r="F2026" t="str">
        <f t="shared" si="575"/>
        <v>2.42492285142449-81.1903972981564i</v>
      </c>
      <c r="G2026" t="str">
        <f t="shared" si="576"/>
        <v>0.999999144921799-0.000924703990583751i</v>
      </c>
      <c r="H2026" t="str">
        <f t="shared" si="577"/>
        <v>1207.4395115144+393.698145360387i</v>
      </c>
      <c r="I2026" t="str">
        <f t="shared" si="578"/>
        <v>98.433073640381-273.860535702565i</v>
      </c>
      <c r="K2026" t="str">
        <f t="shared" si="579"/>
        <v>0.00898332112697549-0.00431616197024548i</v>
      </c>
      <c r="L2026" t="str">
        <f t="shared" si="580"/>
        <v>0.00015-0.153393790648588i</v>
      </c>
      <c r="M2026" t="str">
        <f t="shared" si="581"/>
        <v>0.0004-0.0270694924673979i</v>
      </c>
      <c r="N2026">
        <f t="shared" si="582"/>
        <v>86.738407990275817</v>
      </c>
      <c r="O2026">
        <f t="shared" si="583"/>
        <v>23.580024612637587</v>
      </c>
      <c r="P2026" s="3">
        <f t="shared" si="584"/>
        <v>23.580024612637587</v>
      </c>
      <c r="Q2026" s="3">
        <f t="shared" si="585"/>
        <v>-93.261592009724183</v>
      </c>
      <c r="R2026">
        <f t="shared" si="586"/>
        <v>86.738407990275817</v>
      </c>
      <c r="S2026">
        <f t="shared" si="587"/>
        <v>1.8396417105150922</v>
      </c>
      <c r="T2026">
        <f t="shared" si="570"/>
        <v>23.580024612637587</v>
      </c>
    </row>
    <row r="2027" spans="1:20" x14ac:dyDescent="0.25">
      <c r="A2027">
        <f t="shared" si="571"/>
        <v>11602.733243093886</v>
      </c>
      <c r="B2027">
        <f t="shared" si="588"/>
        <v>1846.6323490150496</v>
      </c>
      <c r="C2027" t="str">
        <f t="shared" si="572"/>
        <v>-0.85742309934048-15.0159288779013i</v>
      </c>
      <c r="D2027" t="str">
        <f t="shared" si="573"/>
        <v>3.47810259426852-8.6274866536827i</v>
      </c>
      <c r="E2027" t="str">
        <f t="shared" si="574"/>
        <v>162.346639771979+1.47893190884433i</v>
      </c>
      <c r="F2027" t="str">
        <f t="shared" si="575"/>
        <v>2.42492283563595-80.8830587490412i</v>
      </c>
      <c r="G2027" t="str">
        <f t="shared" si="576"/>
        <v>0.999999138410863-0.000928217859704397i</v>
      </c>
      <c r="H2027" t="str">
        <f t="shared" si="577"/>
        <v>1208.49176042457+395.23787198139i</v>
      </c>
      <c r="I2027" t="str">
        <f t="shared" si="578"/>
        <v>98.4502559995147-273.043231101697i</v>
      </c>
      <c r="K2027" t="str">
        <f t="shared" si="579"/>
        <v>0.00897025564366601-0.0043260548608266i</v>
      </c>
      <c r="L2027" t="str">
        <f t="shared" si="580"/>
        <v>0.00015-0.1528131008653i</v>
      </c>
      <c r="M2027" t="str">
        <f t="shared" si="581"/>
        <v>0.0004-0.0269670177997587i</v>
      </c>
      <c r="N2027">
        <f t="shared" si="582"/>
        <v>86.731908050366215</v>
      </c>
      <c r="O2027">
        <f t="shared" si="583"/>
        <v>23.545181245999245</v>
      </c>
      <c r="P2027" s="3">
        <f t="shared" si="584"/>
        <v>23.545181245999245</v>
      </c>
      <c r="Q2027" s="3">
        <f t="shared" si="585"/>
        <v>-93.268091949633785</v>
      </c>
      <c r="R2027">
        <f t="shared" si="586"/>
        <v>86.731908050366215</v>
      </c>
      <c r="S2027">
        <f t="shared" si="587"/>
        <v>1.8466323490150496</v>
      </c>
      <c r="T2027">
        <f t="shared" si="570"/>
        <v>23.545181245999245</v>
      </c>
    </row>
    <row r="2028" spans="1:20" x14ac:dyDescent="0.25">
      <c r="A2028">
        <f t="shared" si="571"/>
        <v>11646.823629417642</v>
      </c>
      <c r="B2028">
        <f t="shared" si="588"/>
        <v>1853.6495519413068</v>
      </c>
      <c r="C2028" t="str">
        <f t="shared" si="572"/>
        <v>-0.855679109877586-14.9557006767981i</v>
      </c>
      <c r="D2028" t="str">
        <f t="shared" si="573"/>
        <v>3.47810242366254-8.59489327727878i</v>
      </c>
      <c r="E2028" t="str">
        <f t="shared" si="574"/>
        <v>162.346114384293+1.48534085077064i</v>
      </c>
      <c r="F2028" t="str">
        <f t="shared" si="575"/>
        <v>2.42492281972721-80.5768837298811i</v>
      </c>
      <c r="G2028" t="str">
        <f t="shared" si="576"/>
        <v>0.999999131850349-0.000931745081458542i</v>
      </c>
      <c r="H2028" t="str">
        <f t="shared" si="577"/>
        <v>1209.55317101536+396.783824067664i</v>
      </c>
      <c r="I2028" t="str">
        <f t="shared" si="578"/>
        <v>98.4675485843945-272.230111998195i</v>
      </c>
      <c r="K2028" t="str">
        <f t="shared" si="579"/>
        <v>0.00895713032322042-0.00433593069108615i</v>
      </c>
      <c r="L2028" t="str">
        <f t="shared" si="580"/>
        <v>0.00015-0.152234609349771i</v>
      </c>
      <c r="M2028" t="str">
        <f t="shared" si="581"/>
        <v>0.0004-0.0268649310617242i</v>
      </c>
      <c r="N2028">
        <f t="shared" si="582"/>
        <v>86.725435231682752</v>
      </c>
      <c r="O2028">
        <f t="shared" si="583"/>
        <v>23.510328572533084</v>
      </c>
      <c r="P2028" s="3">
        <f t="shared" si="584"/>
        <v>23.510328572533084</v>
      </c>
      <c r="Q2028" s="3">
        <f t="shared" si="585"/>
        <v>-93.274564768317248</v>
      </c>
      <c r="R2028">
        <f t="shared" si="586"/>
        <v>86.725435231682752</v>
      </c>
      <c r="S2028">
        <f t="shared" si="587"/>
        <v>1.8536495519413068</v>
      </c>
      <c r="T2028">
        <f t="shared" ref="T2028:T2091" si="589">P2028</f>
        <v>23.510328572533084</v>
      </c>
    </row>
    <row r="2029" spans="1:20" x14ac:dyDescent="0.25">
      <c r="A2029">
        <f t="shared" ref="A2029:A2092" si="590">2*PI()*B2029</f>
        <v>11691.08155920943</v>
      </c>
      <c r="B2029">
        <f t="shared" si="588"/>
        <v>1860.6934202386838</v>
      </c>
      <c r="C2029" t="str">
        <f t="shared" ref="C2029:C2092" si="591">IMPRODUCT(D2029,E2029,$C$40,,K2029,$C$41)</f>
        <v>-0.853927240614785-14.8956982862212i</v>
      </c>
      <c r="D2029" t="str">
        <f t="shared" ref="D2029:D2092" si="592">IMDIV(IMPRODUCT($C$37,$C$38,COMPLEX(1,A2029/$C$38)),IMSUM(-1*A2029*A2029/$C$39,COMPLEX(0,1*A2029)))</f>
        <v>3.4781022517575-8.5624235412935i</v>
      </c>
      <c r="E2029" t="str">
        <f t="shared" ref="E2029:E2092" si="593">IMDIV(IMPRODUCT(IMSUM(F2029,G2029),$C$29,H2029),IMSUM(1,I2029))</f>
        <v>162.345589989561+1.49178064602196i</v>
      </c>
      <c r="F2029" t="str">
        <f t="shared" ref="F2029:F2092" si="594">IMDIV(IMPRODUCT($C$14,$C$15,COMPLEX(1,A2029/$C$15)),IMSUM(-1*A2029*A2029/$C$16,COMPLEX(0,A2029)))</f>
        <v>2.42492280369732-80.2718678362444i</v>
      </c>
      <c r="G2029" t="str">
        <f t="shared" ref="G2029:G2092" si="595">IMDIV(1,COMPLEX(1,A2029*$C$9*$C$10))</f>
        <v>0.999999125239882-0.000935285706585403i</v>
      </c>
      <c r="H2029" t="str">
        <f t="shared" ref="H2029:H2092" si="596">IMDIV($C$3,IMSUM(K2029,COMPLEX(0,$C$28*A2029)))</f>
        <v>1210.62383190857+398.336026777814i</v>
      </c>
      <c r="I2029" t="str">
        <f t="shared" ref="I2029:I2092" si="597">IMPRODUCT(F2029,$C$29,H2029,$C$31)</f>
        <v>98.4849518408082-271.421169958378i</v>
      </c>
      <c r="K2029" t="str">
        <f t="shared" ref="K2029:K2092" si="598">IF($C$26&lt;=0,IMDIV(1,IMSUM(IMDIV(1,L2029),1/$C$18)),IMDIV(1,IMSUM(IMDIV(1,L2029),1/$C$18,IMDIV(1,M2029))))</f>
        <v>0.0089439451338518-0.00434578905885814i</v>
      </c>
      <c r="L2029" t="str">
        <f t="shared" ref="L2029:L2092" si="599">IMSUM($C$21/$C$22,IMDIV(1,COMPLEX(0,$C$20*$C$22*A2029)))</f>
        <v>0.00015-0.151658307780206i</v>
      </c>
      <c r="M2029" t="str">
        <f t="shared" ref="M2029:M2092" si="600">IMSUM($C$25/$C$26,IMDIV(1,COMPLEX(0,$C$24*$C$26*A2029)))</f>
        <v>0.0004-0.0267632307847422i</v>
      </c>
      <c r="N2029">
        <f t="shared" ref="N2029:N2092" si="601">ABS(R2029)</f>
        <v>86.718989994357528</v>
      </c>
      <c r="O2029">
        <f t="shared" ref="O2029:O2092" si="602">ABS(P2029)</f>
        <v>23.475466579533961</v>
      </c>
      <c r="P2029" s="3">
        <f t="shared" ref="P2029:P2092" si="603">20*LOG10(IMABS(C2029))</f>
        <v>23.475466579533961</v>
      </c>
      <c r="Q2029" s="3">
        <f t="shared" ref="Q2029:Q2092" si="604">IMARGUMENT(C2029)*180/PI()</f>
        <v>-93.281010005642472</v>
      </c>
      <c r="R2029">
        <f t="shared" ref="R2029:R2092" si="605">IF(Q2029&lt;0,Q2029+180,Q2029-180)</f>
        <v>86.718989994357528</v>
      </c>
      <c r="S2029">
        <f t="shared" ref="S2029:S2092" si="606">B2029/1000</f>
        <v>1.8606934202386838</v>
      </c>
      <c r="T2029">
        <f t="shared" si="589"/>
        <v>23.475466579533961</v>
      </c>
    </row>
    <row r="2030" spans="1:20" x14ac:dyDescent="0.25">
      <c r="A2030">
        <f t="shared" si="590"/>
        <v>11735.507669134426</v>
      </c>
      <c r="B2030">
        <f t="shared" ref="B2030:B2093" si="607">B2029*(1+B$42)</f>
        <v>1867.7640552355908</v>
      </c>
      <c r="C2030" t="str">
        <f t="shared" si="591"/>
        <v>-0.85216748878624-14.8359209152777i</v>
      </c>
      <c r="D2030" t="str">
        <f t="shared" si="592"/>
        <v>3.47810207854351-8.53007697863878i</v>
      </c>
      <c r="E2030" t="str">
        <f t="shared" si="593"/>
        <v>162.345066648257+1.49825144968939i</v>
      </c>
      <c r="F2030" t="str">
        <f t="shared" si="594"/>
        <v>2.42492278754537-79.9680066803755i</v>
      </c>
      <c r="G2030" t="str">
        <f t="shared" si="595"/>
        <v>0.999999118579079-0.000938839786016996i</v>
      </c>
      <c r="H2030" t="str">
        <f t="shared" si="596"/>
        <v>1211.70383271956+399.894505318629i</v>
      </c>
      <c r="I2030" t="str">
        <f t="shared" si="597"/>
        <v>98.5024662099109-270.616396652278i</v>
      </c>
      <c r="K2030" t="str">
        <f t="shared" si="598"/>
        <v>0.00893070004694324-0.00435562956021029i</v>
      </c>
      <c r="L2030" t="str">
        <f t="shared" si="599"/>
        <v>0.00015-0.151084187866314i</v>
      </c>
      <c r="M2030" t="str">
        <f t="shared" si="600"/>
        <v>0.0004-0.0266619155058201i</v>
      </c>
      <c r="N2030">
        <f t="shared" si="601"/>
        <v>86.712572801194028</v>
      </c>
      <c r="O2030">
        <f t="shared" si="602"/>
        <v>23.440595254726148</v>
      </c>
      <c r="P2030" s="3">
        <f t="shared" si="603"/>
        <v>23.440595254726148</v>
      </c>
      <c r="Q2030" s="3">
        <f t="shared" si="604"/>
        <v>-93.287427198805972</v>
      </c>
      <c r="R2030">
        <f t="shared" si="605"/>
        <v>86.712572801194028</v>
      </c>
      <c r="S2030">
        <f t="shared" si="606"/>
        <v>1.8677640552355907</v>
      </c>
      <c r="T2030">
        <f t="shared" si="589"/>
        <v>23.440595254726148</v>
      </c>
    </row>
    <row r="2031" spans="1:20" x14ac:dyDescent="0.25">
      <c r="A2031">
        <f t="shared" si="590"/>
        <v>11780.102598277137</v>
      </c>
      <c r="B2031">
        <f t="shared" si="607"/>
        <v>1874.8615586454862</v>
      </c>
      <c r="C2031" t="str">
        <f t="shared" si="591"/>
        <v>-0.8503998520572-14.7763677764983i</v>
      </c>
      <c r="D2031" t="str">
        <f t="shared" si="592"/>
        <v>3.47810190401062-8.4978531239984i</v>
      </c>
      <c r="E2031" t="str">
        <f t="shared" si="593"/>
        <v>162.344544421731+1.50475341743218i</v>
      </c>
      <c r="F2031" t="str">
        <f t="shared" si="594"/>
        <v>2.42492277127044-79.6652958911298i</v>
      </c>
      <c r="G2031" t="str">
        <f t="shared" si="595"/>
        <v>0.999999111867559-0.000942407370878868i</v>
      </c>
      <c r="H2031" t="str">
        <f t="shared" si="596"/>
        <v>1212.79326407049+401.459284943181i</v>
      </c>
      <c r="I2031" t="str">
        <f t="shared" si="597"/>
        <v>98.5200921280202-269.815783854162i</v>
      </c>
      <c r="K2031" t="str">
        <f t="shared" si="598"/>
        <v>0.00891739503707937-0.00436545178946839i</v>
      </c>
      <c r="L2031" t="str">
        <f t="shared" si="599"/>
        <v>0.00015-0.150512241349187i</v>
      </c>
      <c r="M2031" t="str">
        <f t="shared" si="600"/>
        <v>0.0004-0.0265609837675036i</v>
      </c>
      <c r="N2031">
        <f t="shared" si="601"/>
        <v>86.706184117653876</v>
      </c>
      <c r="O2031">
        <f t="shared" si="602"/>
        <v>23.405714586268829</v>
      </c>
      <c r="P2031" s="3">
        <f t="shared" si="603"/>
        <v>23.405714586268829</v>
      </c>
      <c r="Q2031" s="3">
        <f t="shared" si="604"/>
        <v>-93.293815882346124</v>
      </c>
      <c r="R2031">
        <f t="shared" si="605"/>
        <v>86.706184117653876</v>
      </c>
      <c r="S2031">
        <f t="shared" si="606"/>
        <v>1.8748615586454862</v>
      </c>
      <c r="T2031">
        <f t="shared" si="589"/>
        <v>23.405714586268829</v>
      </c>
    </row>
    <row r="2032" spans="1:20" x14ac:dyDescent="0.25">
      <c r="A2032">
        <f t="shared" si="590"/>
        <v>11824.86698815059</v>
      </c>
      <c r="B2032">
        <f t="shared" si="607"/>
        <v>1881.9860325683392</v>
      </c>
      <c r="C2032" t="str">
        <f t="shared" si="591"/>
        <v>-0.84862432852792-14.7170380858212i</v>
      </c>
      <c r="D2032" t="str">
        <f t="shared" si="592"/>
        <v>3.47810172814876-8.46575151382125i</v>
      </c>
      <c r="E2032" t="str">
        <f t="shared" si="593"/>
        <v>162.344023372218+1.51128670547604i</v>
      </c>
      <c r="F2032" t="str">
        <f t="shared" si="594"/>
        <v>2.42492275487157-79.3637311139105i</v>
      </c>
      <c r="G2032" t="str">
        <f t="shared" si="595"/>
        <v>0.999999105104933-0.000945988512490837i</v>
      </c>
      <c r="H2032" t="str">
        <f t="shared" si="596"/>
        <v>1213.89221760364+403.030390948793i</v>
      </c>
      <c r="I2032" t="str">
        <f t="shared" si="597"/>
        <v>98.5378300263924-269.019323443034i</v>
      </c>
      <c r="K2032" t="str">
        <f t="shared" si="598"/>
        <v>0.00890403008207798-0.00437525533924099i</v>
      </c>
      <c r="L2032" t="str">
        <f t="shared" si="599"/>
        <v>0.00015-0.149942460001182i</v>
      </c>
      <c r="M2032" t="str">
        <f t="shared" si="600"/>
        <v>0.0004-0.0264604341178557i</v>
      </c>
      <c r="N2032">
        <f t="shared" si="601"/>
        <v>86.699824411843821</v>
      </c>
      <c r="O2032">
        <f t="shared" si="602"/>
        <v>23.370824562761406</v>
      </c>
      <c r="P2032" s="3">
        <f t="shared" si="603"/>
        <v>23.370824562761406</v>
      </c>
      <c r="Q2032" s="3">
        <f t="shared" si="604"/>
        <v>-93.300175588156179</v>
      </c>
      <c r="R2032">
        <f t="shared" si="605"/>
        <v>86.699824411843821</v>
      </c>
      <c r="S2032">
        <f t="shared" si="606"/>
        <v>1.8819860325683391</v>
      </c>
      <c r="T2032">
        <f t="shared" si="589"/>
        <v>23.370824562761406</v>
      </c>
    </row>
    <row r="2033" spans="1:20" x14ac:dyDescent="0.25">
      <c r="A2033">
        <f t="shared" si="590"/>
        <v>11869.801482705563</v>
      </c>
      <c r="B2033">
        <f t="shared" si="607"/>
        <v>1889.1375794920989</v>
      </c>
      <c r="C2033" t="str">
        <f t="shared" si="591"/>
        <v>-0.846840916737971-14.6579310625773i</v>
      </c>
      <c r="D2033" t="str">
        <f t="shared" si="592"/>
        <v>3.47810155094783-8.43377168631487i</v>
      </c>
      <c r="E2033" t="str">
        <f t="shared" si="593"/>
        <v>162.343503562848+1.51785147060957i</v>
      </c>
      <c r="F2033" t="str">
        <f t="shared" si="594"/>
        <v>2.42492273834784-79.0633080106074i</v>
      </c>
      <c r="G2033" t="str">
        <f t="shared" si="595"/>
        <v>0.999999098290815-0.000949583262367723i</v>
      </c>
      <c r="H2033" t="str">
        <f t="shared" si="596"/>
        <v>1215.00078599498+404.607848674964i</v>
      </c>
      <c r="I2033" t="str">
        <f t="shared" si="597"/>
        <v>98.5556803310029-268.227007403169i</v>
      </c>
      <c r="K2033" t="str">
        <f t="shared" si="598"/>
        <v>0.00889060516302132-0.0043850398004447i</v>
      </c>
      <c r="L2033" t="str">
        <f t="shared" si="599"/>
        <v>0.00015-0.149374835625804i</v>
      </c>
      <c r="M2033" t="str">
        <f t="shared" si="600"/>
        <v>0.0004-0.026360265110436i</v>
      </c>
      <c r="N2033">
        <f t="shared" si="601"/>
        <v>86.693494154501067</v>
      </c>
      <c r="O2033">
        <f t="shared" si="602"/>
        <v>23.335925173249588</v>
      </c>
      <c r="P2033" s="3">
        <f t="shared" si="603"/>
        <v>23.335925173249588</v>
      </c>
      <c r="Q2033" s="3">
        <f t="shared" si="604"/>
        <v>-93.306505845498933</v>
      </c>
      <c r="R2033">
        <f t="shared" si="605"/>
        <v>86.693494154501067</v>
      </c>
      <c r="S2033">
        <f t="shared" si="606"/>
        <v>1.8891375794920988</v>
      </c>
      <c r="T2033">
        <f t="shared" si="589"/>
        <v>23.335925173249588</v>
      </c>
    </row>
    <row r="2034" spans="1:20" x14ac:dyDescent="0.25">
      <c r="A2034">
        <f t="shared" si="590"/>
        <v>11914.906728339845</v>
      </c>
      <c r="B2034">
        <f t="shared" si="607"/>
        <v>1896.316302294169</v>
      </c>
      <c r="C2034" t="str">
        <f t="shared" si="591"/>
        <v>-0.845049615670243-14.5990459294744i</v>
      </c>
      <c r="D2034" t="str">
        <f t="shared" si="592"/>
        <v>3.47810137239767-8.40191318143869i</v>
      </c>
      <c r="E2034" t="str">
        <f t="shared" si="593"/>
        <v>162.342985057649+1.52444787018225i</v>
      </c>
      <c r="F2034" t="str">
        <f t="shared" si="594"/>
        <v>2.42492272169831-78.764022259534i</v>
      </c>
      <c r="G2034" t="str">
        <f t="shared" si="595"/>
        <v>0.99999909142481-0.000953191672220097i</v>
      </c>
      <c r="H2034" t="str">
        <f t="shared" si="596"/>
        <v>1216.11906296799+406.191683501227i</v>
      </c>
      <c r="I2034" t="str">
        <f t="shared" si="597"/>
        <v>98.5736434623211-267.438827824665i</v>
      </c>
      <c r="K2034" t="str">
        <f t="shared" si="598"/>
        <v>0.00887712026428735-0.00439480476233006i</v>
      </c>
      <c r="L2034" t="str">
        <f t="shared" si="599"/>
        <v>0.00015-0.148809360057585i</v>
      </c>
      <c r="M2034" t="str">
        <f t="shared" si="600"/>
        <v>0.0004-0.0262604753042798i</v>
      </c>
      <c r="N2034">
        <f t="shared" si="601"/>
        <v>86.687193818978827</v>
      </c>
      <c r="O2034">
        <f t="shared" si="602"/>
        <v>23.301016407230904</v>
      </c>
      <c r="P2034" s="3">
        <f t="shared" si="603"/>
        <v>23.301016407230904</v>
      </c>
      <c r="Q2034" s="3">
        <f t="shared" si="604"/>
        <v>-93.312806181021173</v>
      </c>
      <c r="R2034">
        <f t="shared" si="605"/>
        <v>86.687193818978827</v>
      </c>
      <c r="S2034">
        <f t="shared" si="606"/>
        <v>1.8963163022941689</v>
      </c>
      <c r="T2034">
        <f t="shared" si="589"/>
        <v>23.301016407230904</v>
      </c>
    </row>
    <row r="2035" spans="1:20" x14ac:dyDescent="0.25">
      <c r="A2035">
        <f t="shared" si="590"/>
        <v>11960.183373907535</v>
      </c>
      <c r="B2035">
        <f t="shared" si="607"/>
        <v>1903.5223042428868</v>
      </c>
      <c r="C2035" t="str">
        <f t="shared" si="591"/>
        <v>-0.843250424755004-14.5403819125812i</v>
      </c>
      <c r="D2035" t="str">
        <f t="shared" si="592"/>
        <v>3.47810119248794-8.3701755408972i</v>
      </c>
      <c r="E2035" t="str">
        <f t="shared" si="593"/>
        <v>162.342467921559+1.53107606210242i</v>
      </c>
      <c r="F2035" t="str">
        <f t="shared" si="594"/>
        <v>2.42492270492199-78.465869555363i</v>
      </c>
      <c r="G2035" t="str">
        <f t="shared" si="595"/>
        <v>0.999999084506526-0.000956813793955016i</v>
      </c>
      <c r="H2035" t="str">
        <f t="shared" si="596"/>
        <v>1217.2471433076+407.7819208449i</v>
      </c>
      <c r="I2035" t="str">
        <f t="shared" si="597"/>
        <v>98.5917198350684-266.65477690397i</v>
      </c>
      <c r="K2035" t="str">
        <f t="shared" si="598"/>
        <v>0.00886357537358077-0.00440454981250783i</v>
      </c>
      <c r="L2035" t="str">
        <f t="shared" si="599"/>
        <v>0.00015-0.14824602516197i</v>
      </c>
      <c r="M2035" t="str">
        <f t="shared" si="600"/>
        <v>0.0004-0.026161063263877i</v>
      </c>
      <c r="N2035">
        <f t="shared" si="601"/>
        <v>86.680923881231138</v>
      </c>
      <c r="O2035">
        <f t="shared" si="602"/>
        <v>23.266098254660132</v>
      </c>
      <c r="P2035" s="3">
        <f t="shared" si="603"/>
        <v>23.266098254660132</v>
      </c>
      <c r="Q2035" s="3">
        <f t="shared" si="604"/>
        <v>-93.319076118768862</v>
      </c>
      <c r="R2035">
        <f t="shared" si="605"/>
        <v>86.680923881231138</v>
      </c>
      <c r="S2035">
        <f t="shared" si="606"/>
        <v>1.9035223042428868</v>
      </c>
      <c r="T2035">
        <f t="shared" si="589"/>
        <v>23.266098254660132</v>
      </c>
    </row>
    <row r="2036" spans="1:20" x14ac:dyDescent="0.25">
      <c r="A2036">
        <f t="shared" si="590"/>
        <v>12005.632070728385</v>
      </c>
      <c r="B2036">
        <f t="shared" si="607"/>
        <v>1910.7556889990099</v>
      </c>
      <c r="C2036" t="str">
        <f t="shared" si="591"/>
        <v>-0.841443343873753-14.481938241312i</v>
      </c>
      <c r="D2036" t="str">
        <f t="shared" si="592"/>
        <v>3.4781010112083-8.33855830813373i</v>
      </c>
      <c r="E2036" t="str">
        <f t="shared" si="593"/>
        <v>162.341952220429+1.53773620483552i</v>
      </c>
      <c r="F2036" t="str">
        <f t="shared" si="594"/>
        <v>2.42492268801791-78.1688456090679i</v>
      </c>
      <c r="G2036" t="str">
        <f t="shared" si="595"/>
        <v>0.999999077535562-0.00096044967967678i</v>
      </c>
      <c r="H2036" t="str">
        <f t="shared" si="596"/>
        <v>1218.38512287446+409.378586158773i</v>
      </c>
      <c r="I2036" t="str">
        <f t="shared" si="597"/>
        <v>98.6099098579832-265.874846944477i</v>
      </c>
      <c r="K2036" t="str">
        <f t="shared" si="598"/>
        <v>0.00884997048196399-0.00441427453697583i</v>
      </c>
      <c r="L2036" t="str">
        <f t="shared" si="599"/>
        <v>0.00015-0.147684822835196i</v>
      </c>
      <c r="M2036" t="str">
        <f t="shared" si="600"/>
        <v>0.0004-0.0260620275591523i</v>
      </c>
      <c r="N2036">
        <f t="shared" si="601"/>
        <v>86.674684819798003</v>
      </c>
      <c r="O2036">
        <f t="shared" si="602"/>
        <v>23.231170705955122</v>
      </c>
      <c r="P2036" s="3">
        <f t="shared" si="603"/>
        <v>23.231170705955122</v>
      </c>
      <c r="Q2036" s="3">
        <f t="shared" si="604"/>
        <v>-93.325315180201997</v>
      </c>
      <c r="R2036">
        <f t="shared" si="605"/>
        <v>86.674684819798003</v>
      </c>
      <c r="S2036">
        <f t="shared" si="606"/>
        <v>1.9107556889990098</v>
      </c>
      <c r="T2036">
        <f t="shared" si="589"/>
        <v>23.231170705955122</v>
      </c>
    </row>
    <row r="2037" spans="1:20" x14ac:dyDescent="0.25">
      <c r="A2037">
        <f t="shared" si="590"/>
        <v>12051.253472597153</v>
      </c>
      <c r="B2037">
        <f t="shared" si="607"/>
        <v>1918.0165606172061</v>
      </c>
      <c r="C2037" t="str">
        <f t="shared" si="591"/>
        <v>-0.839628373363525-14.4237141484116i</v>
      </c>
      <c r="D2037" t="str">
        <f t="shared" si="592"/>
        <v>3.47810082854834-8.30706102832375i</v>
      </c>
      <c r="E2037" t="str">
        <f t="shared" si="593"/>
        <v>162.341438021036+1.54442845739993i</v>
      </c>
      <c r="F2037" t="str">
        <f t="shared" si="594"/>
        <v>2.42492267098513-77.87294614786i</v>
      </c>
      <c r="G2037" t="str">
        <f t="shared" si="595"/>
        <v>0.999999070511518-0.000964099381687669i</v>
      </c>
      <c r="H2037" t="str">
        <f t="shared" si="596"/>
        <v>1219.5330986193+410.981704928719i</v>
      </c>
      <c r="I2037" t="str">
        <f t="shared" si="597"/>
        <v>98.628213933573-265.099030357074i</v>
      </c>
      <c r="K2037" t="str">
        <f t="shared" si="598"/>
        <v>0.0088363055838878-0.00442397852014636i</v>
      </c>
      <c r="L2037" t="str">
        <f t="shared" si="599"/>
        <v>0.00015-0.14712574500418i</v>
      </c>
      <c r="M2037" t="str">
        <f t="shared" si="600"/>
        <v>0.0004-0.0259633667654436i</v>
      </c>
      <c r="N2037">
        <f t="shared" si="601"/>
        <v>86.668477115788164</v>
      </c>
      <c r="O2037">
        <f t="shared" si="602"/>
        <v>23.196233752002804</v>
      </c>
      <c r="P2037" s="3">
        <f t="shared" si="603"/>
        <v>23.196233752002804</v>
      </c>
      <c r="Q2037" s="3">
        <f t="shared" si="604"/>
        <v>-93.331522884211836</v>
      </c>
      <c r="R2037">
        <f t="shared" si="605"/>
        <v>86.668477115788164</v>
      </c>
      <c r="S2037">
        <f t="shared" si="606"/>
        <v>1.9180165606172062</v>
      </c>
      <c r="T2037">
        <f t="shared" si="589"/>
        <v>23.196233752002804</v>
      </c>
    </row>
    <row r="2038" spans="1:20" x14ac:dyDescent="0.25">
      <c r="A2038">
        <f t="shared" si="590"/>
        <v>12097.048235793023</v>
      </c>
      <c r="B2038">
        <f t="shared" si="607"/>
        <v>1925.3050235475516</v>
      </c>
      <c r="C2038" t="str">
        <f t="shared" si="591"/>
        <v>-0.837805514020538-14.3657088699386i</v>
      </c>
      <c r="D2038" t="str">
        <f t="shared" si="592"/>
        <v>3.47810064449758-8.27568324836828i</v>
      </c>
      <c r="E2038" t="str">
        <f t="shared" si="593"/>
        <v>162.340925391081+1.55115297936503i</v>
      </c>
      <c r="F2038" t="str">
        <f t="shared" si="594"/>
        <v>2.42492265382267-77.5781669151266i</v>
      </c>
      <c r="G2038" t="str">
        <f t="shared" si="595"/>
        <v>0.999999063433991-0.000967762952488707i</v>
      </c>
      <c r="H2038" t="str">
        <f t="shared" si="596"/>
        <v>1220.69116859768+412.591302671189i</v>
      </c>
      <c r="I2038" t="str">
        <f t="shared" si="597"/>
        <v>98.6466324578562-264.327319660759i</v>
      </c>
      <c r="K2038" t="str">
        <f t="shared" si="598"/>
        <v>0.00882258067722199-0.00443366134487401i</v>
      </c>
      <c r="L2038" t="str">
        <f t="shared" si="599"/>
        <v>0.00015-0.1465687836264i</v>
      </c>
      <c r="M2038" t="str">
        <f t="shared" si="600"/>
        <v>0.0004-0.0258650794634823i</v>
      </c>
      <c r="N2038">
        <f t="shared" si="601"/>
        <v>86.662301252863642</v>
      </c>
      <c r="O2038">
        <f t="shared" si="602"/>
        <v>23.161287384164226</v>
      </c>
      <c r="P2038" s="3">
        <f t="shared" si="603"/>
        <v>23.161287384164226</v>
      </c>
      <c r="Q2038" s="3">
        <f t="shared" si="604"/>
        <v>-93.337698747136358</v>
      </c>
      <c r="R2038">
        <f t="shared" si="605"/>
        <v>86.662301252863642</v>
      </c>
      <c r="S2038">
        <f t="shared" si="606"/>
        <v>1.9253050235475517</v>
      </c>
      <c r="T2038">
        <f t="shared" si="589"/>
        <v>23.161287384164226</v>
      </c>
    </row>
    <row r="2039" spans="1:20" x14ac:dyDescent="0.25">
      <c r="A2039">
        <f t="shared" si="590"/>
        <v>12143.017019089039</v>
      </c>
      <c r="B2039">
        <f t="shared" si="607"/>
        <v>1932.6211826370325</v>
      </c>
      <c r="C2039" t="str">
        <f t="shared" si="591"/>
        <v>-0.835974767104407-14.3079216452507i</v>
      </c>
      <c r="D2039" t="str">
        <f t="shared" si="592"/>
        <v>3.47810045904538-8.24442451688724i</v>
      </c>
      <c r="E2039" t="str">
        <f t="shared" si="593"/>
        <v>162.340414399211+1.55790993084889i</v>
      </c>
      <c r="F2039" t="str">
        <f t="shared" si="594"/>
        <v>2.42492263652952-77.2845036703686i</v>
      </c>
      <c r="G2039" t="str">
        <f t="shared" si="595"/>
        <v>0.999999056302572-0.000971440444780408i</v>
      </c>
      <c r="H2039" t="str">
        <f t="shared" si="596"/>
        <v>1221.85943198477+414.20740493066i</v>
      </c>
      <c r="I2039" t="str">
        <f t="shared" si="597"/>
        <v>98.6651658201029-263.559707483205i</v>
      </c>
      <c r="K2039" t="str">
        <f t="shared" si="598"/>
        <v>0.00880879576328565-0.00444332259248417i</v>
      </c>
      <c r="L2039" t="str">
        <f t="shared" si="599"/>
        <v>0.00015-0.146013930689779i</v>
      </c>
      <c r="M2039" t="str">
        <f t="shared" si="600"/>
        <v>0.0004-0.0257671642393727i</v>
      </c>
      <c r="N2039">
        <f t="shared" si="601"/>
        <v>86.656157717221532</v>
      </c>
      <c r="O2039">
        <f t="shared" si="602"/>
        <v>23.126331594280813</v>
      </c>
      <c r="P2039" s="3">
        <f t="shared" si="603"/>
        <v>23.126331594280813</v>
      </c>
      <c r="Q2039" s="3">
        <f t="shared" si="604"/>
        <v>-93.343842282778468</v>
      </c>
      <c r="R2039">
        <f t="shared" si="605"/>
        <v>86.656157717221532</v>
      </c>
      <c r="S2039">
        <f t="shared" si="606"/>
        <v>1.9326211826370325</v>
      </c>
      <c r="T2039">
        <f t="shared" si="589"/>
        <v>23.126331594280813</v>
      </c>
    </row>
    <row r="2040" spans="1:20" x14ac:dyDescent="0.25">
      <c r="A2040">
        <f t="shared" si="590"/>
        <v>12189.160483761578</v>
      </c>
      <c r="B2040">
        <f t="shared" si="607"/>
        <v>1939.9651431310533</v>
      </c>
      <c r="C2040" t="str">
        <f t="shared" si="591"/>
        <v>-0.83413613434178-14.2503517169881i</v>
      </c>
      <c r="D2040" t="str">
        <f t="shared" si="592"/>
        <v>3.47810027218107-8.21328438421316i</v>
      </c>
      <c r="E2040" t="str">
        <f t="shared" si="593"/>
        <v>162.339905115012+1.56469947251573i</v>
      </c>
      <c r="F2040" t="str">
        <f t="shared" si="594"/>
        <v>2.42492261910467-76.9919521891414i</v>
      </c>
      <c r="G2040" t="str">
        <f t="shared" si="595"/>
        <v>0.999999049116851-0.000975131911463542i</v>
      </c>
      <c r="H2040" t="str">
        <f t="shared" si="596"/>
        <v>1223.03798909057+415.830037276957i</v>
      </c>
      <c r="I2040" t="str">
        <f t="shared" si="597"/>
        <v>98.6838144025673-262.796186561414i</v>
      </c>
      <c r="K2040" t="str">
        <f t="shared" si="598"/>
        <v>0.00879495084687739-0.0044529618428019i</v>
      </c>
      <c r="L2040" t="str">
        <f t="shared" si="599"/>
        <v>0.00015-0.145461178212571i</v>
      </c>
      <c r="M2040" t="str">
        <f t="shared" si="600"/>
        <v>0.0004-0.0256696196845714i</v>
      </c>
      <c r="N2040">
        <f t="shared" si="601"/>
        <v>86.650046997577519</v>
      </c>
      <c r="O2040">
        <f t="shared" si="602"/>
        <v>23.091366374679492</v>
      </c>
      <c r="P2040" s="3">
        <f t="shared" si="603"/>
        <v>23.091366374679492</v>
      </c>
      <c r="Q2040" s="3">
        <f t="shared" si="604"/>
        <v>-93.349953002422481</v>
      </c>
      <c r="R2040">
        <f t="shared" si="605"/>
        <v>86.650046997577519</v>
      </c>
      <c r="S2040">
        <f t="shared" si="606"/>
        <v>1.9399651431310534</v>
      </c>
      <c r="T2040">
        <f t="shared" si="589"/>
        <v>23.091366374679492</v>
      </c>
    </row>
    <row r="2041" spans="1:20" x14ac:dyDescent="0.25">
      <c r="A2041">
        <f t="shared" si="590"/>
        <v>12235.479293599872</v>
      </c>
      <c r="B2041">
        <f t="shared" si="607"/>
        <v>1947.3370106749514</v>
      </c>
      <c r="C2041" t="str">
        <f t="shared" si="591"/>
        <v>-0.832289617930571-14.1929983310587i</v>
      </c>
      <c r="D2041" t="str">
        <f t="shared" si="592"/>
        <v>3.47810008389392-8.18226240238481i</v>
      </c>
      <c r="E2041" t="str">
        <f t="shared" si="593"/>
        <v>162.339397609024+1.57152176557172i</v>
      </c>
      <c r="F2041" t="str">
        <f t="shared" si="594"/>
        <v>2.42492260154716-76.7005082629946i</v>
      </c>
      <c r="G2041" t="str">
        <f t="shared" si="595"/>
        <v>0.999999041876415-0.000978837405639888i</v>
      </c>
      <c r="H2041" t="str">
        <f t="shared" si="596"/>
        <v>1224.22694137519+417.459225302506i</v>
      </c>
      <c r="I2041" t="str">
        <f t="shared" si="597"/>
        <v>98.7025785802141-262.036749742317i</v>
      </c>
      <c r="K2041" t="str">
        <f t="shared" si="598"/>
        <v>0.00878104593630526-0.00446257867418143i</v>
      </c>
      <c r="L2041" t="str">
        <f t="shared" si="599"/>
        <v>0.00015-0.144910518243247i</v>
      </c>
      <c r="M2041" t="str">
        <f t="shared" si="600"/>
        <v>0.0004-0.0255724443958671i</v>
      </c>
      <c r="N2041">
        <f t="shared" si="601"/>
        <v>86.643969585146323</v>
      </c>
      <c r="O2041">
        <f t="shared" si="602"/>
        <v>23.05639171817894</v>
      </c>
      <c r="P2041" s="3">
        <f t="shared" si="603"/>
        <v>23.05639171817894</v>
      </c>
      <c r="Q2041" s="3">
        <f t="shared" si="604"/>
        <v>-93.356030414853677</v>
      </c>
      <c r="R2041">
        <f t="shared" si="605"/>
        <v>86.643969585146323</v>
      </c>
      <c r="S2041">
        <f t="shared" si="606"/>
        <v>1.9473370106749515</v>
      </c>
      <c r="T2041">
        <f t="shared" si="589"/>
        <v>23.05639171817894</v>
      </c>
    </row>
    <row r="2042" spans="1:20" x14ac:dyDescent="0.25">
      <c r="A2042">
        <f t="shared" si="590"/>
        <v>12281.974114915551</v>
      </c>
      <c r="B2042">
        <f t="shared" si="607"/>
        <v>1954.7368913155162</v>
      </c>
      <c r="C2042" t="str">
        <f t="shared" si="591"/>
        <v>-0.830435220543445-14.1358607366217i</v>
      </c>
      <c r="D2042" t="str">
        <f t="shared" si="592"/>
        <v>3.47809989417309-8.15135812514041i</v>
      </c>
      <c r="E2042" t="str">
        <f t="shared" si="593"/>
        <v>162.33889195275+1.57837697176429i</v>
      </c>
      <c r="F2042" t="str">
        <f t="shared" si="594"/>
        <v>2.42492258385594-76.4101676994091i</v>
      </c>
      <c r="G2042" t="str">
        <f t="shared" si="595"/>
        <v>0.999999034580848-0.000982556980613001i</v>
      </c>
      <c r="H2042" t="str">
        <f t="shared" si="596"/>
        <v>1225.42639146451+419.094994619474i</v>
      </c>
      <c r="I2042" t="str">
        <f t="shared" si="597"/>
        <v>98.721458720432-261.28138998343i</v>
      </c>
      <c r="K2042" t="str">
        <f t="shared" si="598"/>
        <v>0.00876708104341649-0.00447217266353612i</v>
      </c>
      <c r="L2042" t="str">
        <f t="shared" si="599"/>
        <v>0.00015-0.144361942860377i</v>
      </c>
      <c r="M2042" t="str">
        <f t="shared" si="600"/>
        <v>0.0004-0.0254756369753607i</v>
      </c>
      <c r="N2042">
        <f t="shared" si="601"/>
        <v>86.637925973624391</v>
      </c>
      <c r="O2042">
        <f t="shared" si="602"/>
        <v>23.02140761809483</v>
      </c>
      <c r="P2042" s="3">
        <f t="shared" si="603"/>
        <v>23.02140761809483</v>
      </c>
      <c r="Q2042" s="3">
        <f t="shared" si="604"/>
        <v>-93.362074026375609</v>
      </c>
      <c r="R2042">
        <f t="shared" si="605"/>
        <v>86.637925973624391</v>
      </c>
      <c r="S2042">
        <f t="shared" si="606"/>
        <v>1.9547368913155163</v>
      </c>
      <c r="T2042">
        <f t="shared" si="589"/>
        <v>23.02140761809483</v>
      </c>
    </row>
    <row r="2043" spans="1:20" x14ac:dyDescent="0.25">
      <c r="A2043">
        <f t="shared" si="590"/>
        <v>12328.64561655223</v>
      </c>
      <c r="B2043">
        <f t="shared" si="607"/>
        <v>1962.1648915025153</v>
      </c>
      <c r="C2043" t="str">
        <f t="shared" si="591"/>
        <v>-0.828572945331943-14.0789381860719i</v>
      </c>
      <c r="D2043" t="str">
        <f t="shared" si="592"/>
        <v>3.47809970300769-8.12057110791155i</v>
      </c>
      <c r="E2043" t="str">
        <f t="shared" si="593"/>
        <v>162.338388218656+1.58526525337617i</v>
      </c>
      <c r="F2043" t="str">
        <f t="shared" si="594"/>
        <v>2.42492256603005-76.120926321739i</v>
      </c>
      <c r="G2043" t="str">
        <f t="shared" si="595"/>
        <v>0.999999027229729-0.000986290689888983i</v>
      </c>
      <c r="H2043" t="str">
        <f t="shared" si="596"/>
        <v>1226.63644316597+420.737370856817i</v>
      </c>
      <c r="I2043" t="str">
        <f t="shared" si="597"/>
        <v>98.7404551827461-260.530100353496i</v>
      </c>
      <c r="K2043" t="str">
        <f t="shared" si="598"/>
        <v>0.00875305618362708-0.00448174338636895i</v>
      </c>
      <c r="L2043" t="str">
        <f t="shared" si="599"/>
        <v>0.00015-0.143815444172522i</v>
      </c>
      <c r="M2043" t="str">
        <f t="shared" si="600"/>
        <v>0.0004-0.025379196030445i</v>
      </c>
      <c r="N2043">
        <f t="shared" si="601"/>
        <v>86.631916659169434</v>
      </c>
      <c r="O2043">
        <f t="shared" si="602"/>
        <v>22.986414068245583</v>
      </c>
      <c r="P2043" s="3">
        <f t="shared" si="603"/>
        <v>22.986414068245583</v>
      </c>
      <c r="Q2043" s="3">
        <f t="shared" si="604"/>
        <v>-93.368083340830566</v>
      </c>
      <c r="R2043">
        <f t="shared" si="605"/>
        <v>86.631916659169434</v>
      </c>
      <c r="S2043">
        <f t="shared" si="606"/>
        <v>1.9621648915025154</v>
      </c>
      <c r="T2043">
        <f t="shared" si="589"/>
        <v>22.986414068245583</v>
      </c>
    </row>
    <row r="2044" spans="1:20" x14ac:dyDescent="0.25">
      <c r="A2044">
        <f t="shared" si="590"/>
        <v>12375.494469895129</v>
      </c>
      <c r="B2044">
        <f t="shared" si="607"/>
        <v>1969.6211180902249</v>
      </c>
      <c r="C2044" t="str">
        <f t="shared" si="591"/>
        <v>-0.826702795930028-14.022229935024i</v>
      </c>
      <c r="D2044" t="str">
        <f t="shared" si="592"/>
        <v>3.47809951038667-8.08990090781645i</v>
      </c>
      <c r="E2044" t="str">
        <f t="shared" si="593"/>
        <v>162.337886480187+1.59218677322589i</v>
      </c>
      <c r="F2044" t="str">
        <f t="shared" si="594"/>
        <v>2.42492254806841-75.8327799691489i</v>
      </c>
      <c r="G2044" t="str">
        <f t="shared" si="595"/>
        <v>0.999999019822635-0.000990038587177245i</v>
      </c>
      <c r="H2044" t="str">
        <f t="shared" si="596"/>
        <v>1227.85720148468+422.386379657227i</v>
      </c>
      <c r="I2044" t="str">
        <f t="shared" si="597"/>
        <v>98.7595683185158-259.782874033151i</v>
      </c>
      <c r="K2044" t="str">
        <f t="shared" si="598"/>
        <v>0.00873897137595102-0.0044912904168036i</v>
      </c>
      <c r="L2044" t="str">
        <f t="shared" si="599"/>
        <v>0.00015-0.143271014318113i</v>
      </c>
      <c r="M2044" t="str">
        <f t="shared" si="600"/>
        <v>0.0004-0.0252831201737846i</v>
      </c>
      <c r="N2044">
        <f t="shared" si="601"/>
        <v>86.625942140381682</v>
      </c>
      <c r="O2044">
        <f t="shared" si="602"/>
        <v>22.951411062958037</v>
      </c>
      <c r="P2044" s="3">
        <f t="shared" si="603"/>
        <v>22.951411062958037</v>
      </c>
      <c r="Q2044" s="3">
        <f t="shared" si="604"/>
        <v>-93.374057859618318</v>
      </c>
      <c r="R2044">
        <f t="shared" si="605"/>
        <v>86.625942140381682</v>
      </c>
      <c r="S2044">
        <f t="shared" si="606"/>
        <v>1.9696211180902248</v>
      </c>
      <c r="T2044">
        <f t="shared" si="589"/>
        <v>22.951411062958037</v>
      </c>
    </row>
    <row r="2045" spans="1:20" x14ac:dyDescent="0.25">
      <c r="A2045">
        <f t="shared" si="590"/>
        <v>12422.521348880731</v>
      </c>
      <c r="B2045">
        <f t="shared" si="607"/>
        <v>1977.1056783389677</v>
      </c>
      <c r="C2045" t="str">
        <f t="shared" si="591"/>
        <v>-0.82482477645787-13.9657352422971i</v>
      </c>
      <c r="D2045" t="str">
        <f t="shared" si="592"/>
        <v>3.47809931629898-8.05934708365394i</v>
      </c>
      <c r="E2045" t="str">
        <f t="shared" si="593"/>
        <v>162.337386811768+1.59914169466319i</v>
      </c>
      <c r="F2045" t="str">
        <f t="shared" si="594"/>
        <v>2.42492252997-75.5457244965573i</v>
      </c>
      <c r="G2045" t="str">
        <f t="shared" si="595"/>
        <v>0.999999012359141-0.000993800726391287i</v>
      </c>
      <c r="H2045" t="str">
        <f t="shared" si="596"/>
        <v>1229.08877263979+424.042046673974i</v>
      </c>
      <c r="I2045" t="str">
        <f t="shared" si="597"/>
        <v>98.7787984706344-259.039704315621i</v>
      </c>
      <c r="K2045" t="str">
        <f t="shared" si="598"/>
        <v>0.00872482664302935-0.00450081332761593i</v>
      </c>
      <c r="L2045" t="str">
        <f t="shared" si="599"/>
        <v>0.00015-0.142728645465345i</v>
      </c>
      <c r="M2045" t="str">
        <f t="shared" si="600"/>
        <v>0.0004-0.0251874080232961i</v>
      </c>
      <c r="N2045">
        <f t="shared" si="601"/>
        <v>86.620002918283532</v>
      </c>
      <c r="O2045">
        <f t="shared" si="602"/>
        <v>22.916398597073332</v>
      </c>
      <c r="P2045" s="3">
        <f t="shared" si="603"/>
        <v>22.916398597073332</v>
      </c>
      <c r="Q2045" s="3">
        <f t="shared" si="604"/>
        <v>-93.379997081716468</v>
      </c>
      <c r="R2045">
        <f t="shared" si="605"/>
        <v>86.620002918283532</v>
      </c>
      <c r="S2045">
        <f t="shared" si="606"/>
        <v>1.9771056783389676</v>
      </c>
      <c r="T2045">
        <f t="shared" si="589"/>
        <v>22.916398597073332</v>
      </c>
    </row>
    <row r="2046" spans="1:20" x14ac:dyDescent="0.25">
      <c r="A2046">
        <f t="shared" si="590"/>
        <v>12469.726930006478</v>
      </c>
      <c r="B2046">
        <f t="shared" si="607"/>
        <v>1984.6186799166558</v>
      </c>
      <c r="C2046" t="str">
        <f t="shared" si="591"/>
        <v>-0.822938891525945-13.9094533698982i</v>
      </c>
      <c r="D2046" t="str">
        <f t="shared" si="592"/>
        <v>3.47809912073342-8.02890919589689i</v>
      </c>
      <c r="E2046" t="str">
        <f t="shared" si="593"/>
        <v>162.336889288817+1.60613018156367i</v>
      </c>
      <c r="F2046" t="str">
        <f t="shared" si="594"/>
        <v>2.42492251173376-75.2597557745745i</v>
      </c>
      <c r="G2046" t="str">
        <f t="shared" si="595"/>
        <v>0.999999004838816-0.000997577161649461i</v>
      </c>
      <c r="H2046" t="str">
        <f t="shared" si="596"/>
        <v>1230.33126408106+425.704397567643i</v>
      </c>
      <c r="I2046" t="str">
        <f t="shared" si="597"/>
        <v>98.7981459732116-258.300584607396i</v>
      </c>
      <c r="K2046" t="str">
        <f t="shared" si="598"/>
        <v>0.00871062201115896-0.00451031169026615i</v>
      </c>
      <c r="L2046" t="str">
        <f t="shared" si="599"/>
        <v>0.00015-0.142188329812059i</v>
      </c>
      <c r="M2046" t="str">
        <f t="shared" si="600"/>
        <v>0.0004-0.025092058202128i</v>
      </c>
      <c r="N2046">
        <f t="shared" si="601"/>
        <v>86.61409949629693</v>
      </c>
      <c r="O2046">
        <f t="shared" si="602"/>
        <v>22.881376665952168</v>
      </c>
      <c r="P2046" s="3">
        <f t="shared" si="603"/>
        <v>22.881376665952168</v>
      </c>
      <c r="Q2046" s="3">
        <f t="shared" si="604"/>
        <v>-93.38590050370307</v>
      </c>
      <c r="R2046">
        <f t="shared" si="605"/>
        <v>86.61409949629693</v>
      </c>
      <c r="S2046">
        <f t="shared" si="606"/>
        <v>1.9846186799166559</v>
      </c>
      <c r="T2046">
        <f t="shared" si="589"/>
        <v>22.881376665952168</v>
      </c>
    </row>
    <row r="2047" spans="1:20" x14ac:dyDescent="0.25">
      <c r="A2047">
        <f t="shared" si="590"/>
        <v>12517.111892340501</v>
      </c>
      <c r="B2047">
        <f t="shared" si="607"/>
        <v>1992.160230900339</v>
      </c>
      <c r="C2047" t="str">
        <f t="shared" si="591"/>
        <v>-0.821045146238125-13.8533835830069i</v>
      </c>
      <c r="D2047" t="str">
        <f t="shared" si="592"/>
        <v>3.47809892367878-7.99858680668604i</v>
      </c>
      <c r="E2047" t="str">
        <f t="shared" si="593"/>
        <v>162.336393987746+1.61315239832901i</v>
      </c>
      <c r="F2047" t="str">
        <f t="shared" si="594"/>
        <v>2.42492249335869-74.9748696894453i</v>
      </c>
      <c r="G2047" t="str">
        <f t="shared" si="595"/>
        <v>0.999998997261229-0.00100136794727577i</v>
      </c>
      <c r="H2047" t="str">
        <f t="shared" si="596"/>
        <v>1231.58478450575+427.37345800274i</v>
      </c>
      <c r="I2047" t="str">
        <f t="shared" si="597"/>
        <v>98.8176111512503-257.565508428956i</v>
      </c>
      <c r="K2047" t="str">
        <f t="shared" si="598"/>
        <v>0.00869635751032116-0.00451978507493129i</v>
      </c>
      <c r="L2047" t="str">
        <f t="shared" si="599"/>
        <v>0.00015-0.141650059585633i</v>
      </c>
      <c r="M2047" t="str">
        <f t="shared" si="600"/>
        <v>0.0004-0.0249970693386412i</v>
      </c>
      <c r="N2047">
        <f t="shared" si="601"/>
        <v>86.608232380224578</v>
      </c>
      <c r="O2047">
        <f t="shared" si="602"/>
        <v>22.846345265480753</v>
      </c>
      <c r="P2047" s="3">
        <f t="shared" si="603"/>
        <v>22.846345265480753</v>
      </c>
      <c r="Q2047" s="3">
        <f t="shared" si="604"/>
        <v>-93.391767619775422</v>
      </c>
      <c r="R2047">
        <f t="shared" si="605"/>
        <v>86.608232380224578</v>
      </c>
      <c r="S2047">
        <f t="shared" si="606"/>
        <v>1.992160230900339</v>
      </c>
      <c r="T2047">
        <f t="shared" si="589"/>
        <v>22.846345265480753</v>
      </c>
    </row>
    <row r="2048" spans="1:20" x14ac:dyDescent="0.25">
      <c r="A2048">
        <f t="shared" si="590"/>
        <v>12564.676917531395</v>
      </c>
      <c r="B2048">
        <f t="shared" si="607"/>
        <v>1999.7304397777602</v>
      </c>
      <c r="C2048" t="str">
        <f t="shared" si="591"/>
        <v>-0.819143546195638-13.797525149959i</v>
      </c>
      <c r="D2048" t="str">
        <f t="shared" si="592"/>
        <v>3.47809872512369-7.96837947982348i</v>
      </c>
      <c r="E2048" t="str">
        <f t="shared" si="593"/>
        <v>162.335900985974+1.62020850988297i</v>
      </c>
      <c r="F2048" t="str">
        <f t="shared" si="594"/>
        <v>2.42492247484369-74.691062142987i</v>
      </c>
      <c r="G2048" t="str">
        <f t="shared" si="595"/>
        <v>0.999998989625942-0.00100517313780062i</v>
      </c>
      <c r="H2048" t="str">
        <f t="shared" si="596"/>
        <v>1232.84944387575+429.04925364422i</v>
      </c>
      <c r="I2048" t="str">
        <f t="shared" si="597"/>
        <v>98.8371943203158-256.834469415482i</v>
      </c>
      <c r="K2048" t="str">
        <f t="shared" si="598"/>
        <v>0.00868203317420986-0.0045292330505384i</v>
      </c>
      <c r="L2048" t="str">
        <f t="shared" si="599"/>
        <v>0.00015-0.14111382704287i</v>
      </c>
      <c r="M2048" t="str">
        <f t="shared" si="600"/>
        <v>0.0004-0.0249024400663889i</v>
      </c>
      <c r="N2048">
        <f t="shared" si="601"/>
        <v>86.602402078226589</v>
      </c>
      <c r="O2048">
        <f t="shared" si="602"/>
        <v>22.811304392076167</v>
      </c>
      <c r="P2048" s="3">
        <f t="shared" si="603"/>
        <v>22.811304392076167</v>
      </c>
      <c r="Q2048" s="3">
        <f t="shared" si="604"/>
        <v>-93.397597921773411</v>
      </c>
      <c r="R2048">
        <f t="shared" si="605"/>
        <v>86.602402078226589</v>
      </c>
      <c r="S2048">
        <f t="shared" si="606"/>
        <v>1.9997304397777602</v>
      </c>
      <c r="T2048">
        <f t="shared" si="589"/>
        <v>22.811304392076167</v>
      </c>
    </row>
    <row r="2049" spans="1:20" x14ac:dyDescent="0.25">
      <c r="A2049">
        <f t="shared" si="590"/>
        <v>12612.422689818015</v>
      </c>
      <c r="B2049">
        <f t="shared" si="607"/>
        <v>2007.3294154489158</v>
      </c>
      <c r="C2049" t="str">
        <f t="shared" si="591"/>
        <v>-0.817234097500745-13.7418773422311i</v>
      </c>
      <c r="D2049" t="str">
        <f t="shared" si="592"/>
        <v>3.47809852505675-7.93828678076664i</v>
      </c>
      <c r="E2049" t="str">
        <f t="shared" si="593"/>
        <v>162.335410361933+1.62729868166636i</v>
      </c>
      <c r="F2049" t="str">
        <f t="shared" si="594"/>
        <v>2.42492245618771-74.408329052533i</v>
      </c>
      <c r="G2049" t="str">
        <f t="shared" si="595"/>
        <v>0.999998981932517-0.00100899278796165i</v>
      </c>
      <c r="H2049" t="str">
        <f t="shared" si="596"/>
        <v>1234.12535343499+430.731810153865i</v>
      </c>
      <c r="I2049" t="str">
        <f t="shared" si="597"/>
        <v>98.8568957861962-256.107461317601i</v>
      </c>
      <c r="K2049" t="str">
        <f t="shared" si="598"/>
        <v>0.00866764904025968-0.0045386551847982i</v>
      </c>
      <c r="L2049" t="str">
        <f t="shared" si="599"/>
        <v>0.00015-0.140579624469885i</v>
      </c>
      <c r="M2049" t="str">
        <f t="shared" si="600"/>
        <v>0.0004-0.0248081690240973i</v>
      </c>
      <c r="N2049">
        <f t="shared" si="601"/>
        <v>86.596609100797821</v>
      </c>
      <c r="O2049">
        <f t="shared" si="602"/>
        <v>22.77625404269228</v>
      </c>
      <c r="P2049" s="3">
        <f t="shared" si="603"/>
        <v>22.77625404269228</v>
      </c>
      <c r="Q2049" s="3">
        <f t="shared" si="604"/>
        <v>-93.403390899202179</v>
      </c>
      <c r="R2049">
        <f t="shared" si="605"/>
        <v>86.596609100797821</v>
      </c>
      <c r="S2049">
        <f t="shared" si="606"/>
        <v>2.0073294154489156</v>
      </c>
      <c r="T2049">
        <f t="shared" si="589"/>
        <v>22.77625404269228</v>
      </c>
    </row>
    <row r="2050" spans="1:20" x14ac:dyDescent="0.25">
      <c r="A2050">
        <f t="shared" si="590"/>
        <v>12660.349896039324</v>
      </c>
      <c r="B2050">
        <f t="shared" si="607"/>
        <v>2014.9572672276217</v>
      </c>
      <c r="C2050" t="str">
        <f t="shared" si="591"/>
        <v>-0.81531680676011-13.6864394344244i</v>
      </c>
      <c r="D2050" t="str">
        <f t="shared" si="592"/>
        <v>3.47809832346643-7.90830827662179i</v>
      </c>
      <c r="E2050" t="str">
        <f t="shared" si="593"/>
        <v>162.334922195074+1.63442307963447i</v>
      </c>
      <c r="F2050" t="str">
        <f t="shared" si="594"/>
        <v>2.42492243738968-74.1266663508728i</v>
      </c>
      <c r="G2050" t="str">
        <f t="shared" si="595"/>
        <v>0.999998974180512-0.00101282695270446i</v>
      </c>
      <c r="H2050" t="str">
        <f t="shared" si="596"/>
        <v>1235.41262572713+432.42115318655i</v>
      </c>
      <c r="I2050" t="str">
        <f t="shared" si="597"/>
        <v>98.8767158445513-255.384478002136i</v>
      </c>
      <c r="K2050" t="str">
        <f t="shared" si="598"/>
        <v>0.00865320514967355-0.00454805104423911i</v>
      </c>
      <c r="L2050" t="str">
        <f t="shared" si="599"/>
        <v>0.00015-0.140047444181993i</v>
      </c>
      <c r="M2050" t="str">
        <f t="shared" si="600"/>
        <v>0.0004-0.0247142548556459i</v>
      </c>
      <c r="N2050">
        <f t="shared" si="601"/>
        <v>86.590853960745505</v>
      </c>
      <c r="O2050">
        <f t="shared" si="602"/>
        <v>22.741194214825207</v>
      </c>
      <c r="P2050" s="3">
        <f t="shared" si="603"/>
        <v>22.741194214825207</v>
      </c>
      <c r="Q2050" s="3">
        <f t="shared" si="604"/>
        <v>-93.409146039254495</v>
      </c>
      <c r="R2050">
        <f t="shared" si="605"/>
        <v>86.590853960745505</v>
      </c>
      <c r="S2050">
        <f t="shared" si="606"/>
        <v>2.0149572672276217</v>
      </c>
      <c r="T2050">
        <f t="shared" si="589"/>
        <v>22.741194214825207</v>
      </c>
    </row>
    <row r="2051" spans="1:20" x14ac:dyDescent="0.25">
      <c r="A2051">
        <f t="shared" si="590"/>
        <v>12708.459225644274</v>
      </c>
      <c r="B2051">
        <f t="shared" si="607"/>
        <v>2022.6141048430868</v>
      </c>
      <c r="C2051" t="str">
        <f t="shared" si="591"/>
        <v>-0.813391681088379-13.6312107042483i</v>
      </c>
      <c r="D2051" t="str">
        <f t="shared" si="592"/>
        <v>3.47809812034113-7.87844353613797i</v>
      </c>
      <c r="E2051" t="str">
        <f t="shared" si="593"/>
        <v>162.334436565874+1.64158187025527i</v>
      </c>
      <c r="F2051" t="str">
        <f t="shared" si="594"/>
        <v>2.42492241844851-73.8460699861936i</v>
      </c>
      <c r="G2051" t="str">
        <f t="shared" si="595"/>
        <v>0.999998966369479-0.00101667568718343i</v>
      </c>
      <c r="H2051" t="str">
        <f t="shared" si="596"/>
        <v>1236.7113746135+434.117308386403i</v>
      </c>
      <c r="I2051" t="str">
        <f t="shared" si="597"/>
        <v>98.8966547805567-254.66551345287i</v>
      </c>
      <c r="K2051" t="str">
        <f t="shared" si="598"/>
        <v>0.00863870154745012-0.00455742019424207i</v>
      </c>
      <c r="L2051" t="str">
        <f t="shared" si="599"/>
        <v>0.00015-0.139517278523604i</v>
      </c>
      <c r="M2051" t="str">
        <f t="shared" si="600"/>
        <v>0.0004-0.0246206962100477i</v>
      </c>
      <c r="N2051">
        <f t="shared" si="601"/>
        <v>86.585137173165464</v>
      </c>
      <c r="O2051">
        <f t="shared" si="602"/>
        <v>22.706124906518642</v>
      </c>
      <c r="P2051" s="3">
        <f t="shared" si="603"/>
        <v>22.706124906518642</v>
      </c>
      <c r="Q2051" s="3">
        <f t="shared" si="604"/>
        <v>-93.414862826834536</v>
      </c>
      <c r="R2051">
        <f t="shared" si="605"/>
        <v>86.585137173165464</v>
      </c>
      <c r="S2051">
        <f t="shared" si="606"/>
        <v>2.022614104843087</v>
      </c>
      <c r="T2051">
        <f t="shared" si="589"/>
        <v>22.706124906518642</v>
      </c>
    </row>
    <row r="2052" spans="1:20" x14ac:dyDescent="0.25">
      <c r="A2052">
        <f t="shared" si="590"/>
        <v>12756.751370701722</v>
      </c>
      <c r="B2052">
        <f t="shared" si="607"/>
        <v>2030.3000384414906</v>
      </c>
      <c r="C2052" t="str">
        <f t="shared" si="591"/>
        <v>-0.811458728111805-13.5761904325054i</v>
      </c>
      <c r="D2052" t="str">
        <f t="shared" si="592"/>
        <v>3.47809791566918-7.84869212970087i</v>
      </c>
      <c r="E2052" t="str">
        <f t="shared" si="593"/>
        <v>162.333953555849+1.64877522050325i</v>
      </c>
      <c r="F2052" t="str">
        <f t="shared" si="594"/>
        <v>2.42492239936312-73.5665359220233i</v>
      </c>
      <c r="G2052" t="str">
        <f t="shared" si="595"/>
        <v>0.999998958498969-0.00102053904676256i</v>
      </c>
      <c r="H2052" t="str">
        <f t="shared" si="596"/>
        <v>1238.02171529141+435.8203013828i</v>
      </c>
      <c r="I2052" t="str">
        <f t="shared" si="597"/>
        <v>98.9167128685335-253.950561771341i</v>
      </c>
      <c r="K2052" t="str">
        <f t="shared" si="598"/>
        <v>0.00862413828241093-0.00456676219907561i</v>
      </c>
      <c r="L2052" t="str">
        <f t="shared" si="599"/>
        <v>0.00015-0.138989119868105i</v>
      </c>
      <c r="M2052" t="str">
        <f t="shared" si="600"/>
        <v>0.0004-0.0245274917414302i</v>
      </c>
      <c r="N2052">
        <f t="shared" si="601"/>
        <v>86.579459255417433</v>
      </c>
      <c r="O2052">
        <f t="shared" si="602"/>
        <v>22.671046116370054</v>
      </c>
      <c r="P2052" s="3">
        <f t="shared" si="603"/>
        <v>22.671046116370054</v>
      </c>
      <c r="Q2052" s="3">
        <f t="shared" si="604"/>
        <v>-93.420540744582567</v>
      </c>
      <c r="R2052">
        <f t="shared" si="605"/>
        <v>86.579459255417433</v>
      </c>
      <c r="S2052">
        <f t="shared" si="606"/>
        <v>2.0303000384414904</v>
      </c>
      <c r="T2052">
        <f t="shared" si="589"/>
        <v>22.671046116370054</v>
      </c>
    </row>
    <row r="2053" spans="1:20" x14ac:dyDescent="0.25">
      <c r="A2053">
        <f t="shared" si="590"/>
        <v>12805.227025910392</v>
      </c>
      <c r="B2053">
        <f t="shared" si="607"/>
        <v>2038.0151785875685</v>
      </c>
      <c r="C2053" t="str">
        <f t="shared" si="591"/>
        <v>-0.809517955971383-13.5213779030746i</v>
      </c>
      <c r="D2053" t="str">
        <f t="shared" si="592"/>
        <v>3.47809770943878-7.8190536293263i</v>
      </c>
      <c r="E2053" t="str">
        <f t="shared" si="593"/>
        <v>162.333473247553+1.65600329785733i</v>
      </c>
      <c r="F2053" t="str">
        <f t="shared" si="594"/>
        <v>2.4249223801324-73.2880601371695i</v>
      </c>
      <c r="G2053" t="str">
        <f t="shared" si="595"/>
        <v>0.99999895056853-0.00102441708701617i</v>
      </c>
      <c r="H2053" t="str">
        <f t="shared" si="596"/>
        <v>1239.34376431263+437.530157786263i</v>
      </c>
      <c r="I2053" t="str">
        <f t="shared" si="597"/>
        <v>98.9368903715686-253.239617177623i</v>
      </c>
      <c r="K2053" t="str">
        <f t="shared" si="598"/>
        <v>0.00860951540722715-0.00457607662193158i</v>
      </c>
      <c r="L2053" t="str">
        <f t="shared" si="599"/>
        <v>0.00015-0.138462960617757i</v>
      </c>
      <c r="M2053" t="str">
        <f t="shared" si="600"/>
        <v>0.0004-0.024434640109016i</v>
      </c>
      <c r="N2053">
        <f t="shared" si="601"/>
        <v>86.573820727101548</v>
      </c>
      <c r="O2053">
        <f t="shared" si="602"/>
        <v>22.635957843535689</v>
      </c>
      <c r="P2053" s="3">
        <f t="shared" si="603"/>
        <v>22.635957843535689</v>
      </c>
      <c r="Q2053" s="3">
        <f t="shared" si="604"/>
        <v>-93.426179272898452</v>
      </c>
      <c r="R2053">
        <f t="shared" si="605"/>
        <v>86.573820727101548</v>
      </c>
      <c r="S2053">
        <f t="shared" si="606"/>
        <v>2.0380151785875684</v>
      </c>
      <c r="T2053">
        <f t="shared" si="589"/>
        <v>22.635957843535689</v>
      </c>
    </row>
    <row r="2054" spans="1:20" x14ac:dyDescent="0.25">
      <c r="A2054">
        <f t="shared" si="590"/>
        <v>12853.886888608851</v>
      </c>
      <c r="B2054">
        <f t="shared" si="607"/>
        <v>2045.7596362662014</v>
      </c>
      <c r="C2054" t="str">
        <f t="shared" si="591"/>
        <v>-0.807569373326551-13.4667724028951i</v>
      </c>
      <c r="D2054" t="str">
        <f t="shared" si="592"/>
        <v>3.47809750163807-7.78952760865444i</v>
      </c>
      <c r="E2054" t="str">
        <f t="shared" si="593"/>
        <v>162.332995724591+1.66326627029701i</v>
      </c>
      <c r="F2054" t="str">
        <f t="shared" si="594"/>
        <v>2.42492236075524-73.0106386256651i</v>
      </c>
      <c r="G2054" t="str">
        <f t="shared" si="595"/>
        <v>0.999998942577706-0.00102830986372978i</v>
      </c>
      <c r="H2054" t="str">
        <f t="shared" si="596"/>
        <v>1240.67763960232+439.246903184207i</v>
      </c>
      <c r="I2054" t="str">
        <f t="shared" si="597"/>
        <v>98.9571875411317-252.532674011162i</v>
      </c>
      <c r="K2054" t="str">
        <f t="shared" si="598"/>
        <v>0.008594832978446-0.00458536302496138i</v>
      </c>
      <c r="L2054" t="str">
        <f t="shared" si="599"/>
        <v>0.00015-0.137938793203584i</v>
      </c>
      <c r="M2054" t="str">
        <f t="shared" si="600"/>
        <v>0.0004-0.024342139977103i</v>
      </c>
      <c r="N2054">
        <f t="shared" si="601"/>
        <v>86.568222110031726</v>
      </c>
      <c r="O2054">
        <f t="shared" si="602"/>
        <v>22.600860087736176</v>
      </c>
      <c r="P2054" s="3">
        <f t="shared" si="603"/>
        <v>22.600860087736176</v>
      </c>
      <c r="Q2054" s="3">
        <f t="shared" si="604"/>
        <v>-93.431777889968274</v>
      </c>
      <c r="R2054">
        <f t="shared" si="605"/>
        <v>86.568222110031726</v>
      </c>
      <c r="S2054">
        <f t="shared" si="606"/>
        <v>2.0457596362662014</v>
      </c>
      <c r="T2054">
        <f t="shared" si="589"/>
        <v>22.600860087736176</v>
      </c>
    </row>
    <row r="2055" spans="1:20" x14ac:dyDescent="0.25">
      <c r="A2055">
        <f t="shared" si="590"/>
        <v>12902.731658785566</v>
      </c>
      <c r="B2055">
        <f t="shared" si="607"/>
        <v>2053.5335228840131</v>
      </c>
      <c r="C2055" t="str">
        <f t="shared" si="591"/>
        <v>-0.80561298935833-13.4123732219513i</v>
      </c>
      <c r="D2055" t="str">
        <f t="shared" si="592"/>
        <v>3.47809729225512-7.76011364294349i</v>
      </c>
      <c r="E2055" t="str">
        <f t="shared" si="593"/>
        <v>162.332521071627+1.67056430629858i</v>
      </c>
      <c r="F2055" t="str">
        <f t="shared" si="594"/>
        <v>2.42492234123055-72.7342673967087i</v>
      </c>
      <c r="G2055" t="str">
        <f t="shared" si="595"/>
        <v>0.999998934526036-0.00103221743290088i</v>
      </c>
      <c r="H2055" t="str">
        <f t="shared" si="596"/>
        <v>1242.02346047808+440.97056313654i</v>
      </c>
      <c r="I2055" t="str">
        <f t="shared" si="597"/>
        <v>98.9776046166717-251.829726731586i</v>
      </c>
      <c r="K2055" t="str">
        <f t="shared" si="598"/>
        <v>0.00858009105651694-0.00459462096931267i</v>
      </c>
      <c r="L2055" t="str">
        <f t="shared" si="599"/>
        <v>0.00015-0.13741661008526i</v>
      </c>
      <c r="M2055" t="str">
        <f t="shared" si="600"/>
        <v>0.0004-0.0242499900150458i</v>
      </c>
      <c r="N2055">
        <f t="shared" si="601"/>
        <v>86.562663928210952</v>
      </c>
      <c r="O2055">
        <f t="shared" si="602"/>
        <v>22.565752849262651</v>
      </c>
      <c r="P2055" s="3">
        <f t="shared" si="603"/>
        <v>22.565752849262651</v>
      </c>
      <c r="Q2055" s="3">
        <f t="shared" si="604"/>
        <v>-93.437336071789048</v>
      </c>
      <c r="R2055">
        <f t="shared" si="605"/>
        <v>86.562663928210952</v>
      </c>
      <c r="S2055">
        <f t="shared" si="606"/>
        <v>2.0535335228840133</v>
      </c>
      <c r="T2055">
        <f t="shared" si="589"/>
        <v>22.565752849262651</v>
      </c>
    </row>
    <row r="2056" spans="1:20" x14ac:dyDescent="0.25">
      <c r="A2056">
        <f t="shared" si="590"/>
        <v>12951.762039088951</v>
      </c>
      <c r="B2056">
        <f t="shared" si="607"/>
        <v>2061.3369502709725</v>
      </c>
      <c r="C2056" t="str">
        <f t="shared" si="591"/>
        <v>-0.803648813772687-13.3581796532552i</v>
      </c>
      <c r="D2056" t="str">
        <f t="shared" si="592"/>
        <v>3.47809708127784-7.73081130906354i</v>
      </c>
      <c r="E2056" t="str">
        <f t="shared" si="593"/>
        <v>162.332049374387+1.6778975748315i</v>
      </c>
      <c r="F2056" t="str">
        <f t="shared" si="594"/>
        <v>2.42492232155718-72.458942474607i</v>
      </c>
      <c r="G2056" t="str">
        <f t="shared" si="595"/>
        <v>0.999998926413057-0.00103613985073971i</v>
      </c>
      <c r="H2056" t="str">
        <f t="shared" si="596"/>
        <v>1243.38134766948+442.701163171137i</v>
      </c>
      <c r="I2056" t="str">
        <f t="shared" si="597"/>
        <v>98.9981418252096-251.130769919563i</v>
      </c>
      <c r="K2056" t="str">
        <f t="shared" si="598"/>
        <v>0.00856528970581741-0.00460385001516656i</v>
      </c>
      <c r="L2056" t="str">
        <f t="shared" si="599"/>
        <v>0.00015-0.136896403751006i</v>
      </c>
      <c r="M2056" t="str">
        <f t="shared" si="600"/>
        <v>0.0004-0.0241581888972363i</v>
      </c>
      <c r="N2056">
        <f t="shared" si="601"/>
        <v>86.557146707804264</v>
      </c>
      <c r="O2056">
        <f t="shared" si="602"/>
        <v>22.530636128981286</v>
      </c>
      <c r="P2056" s="3">
        <f t="shared" si="603"/>
        <v>22.530636128981286</v>
      </c>
      <c r="Q2056" s="3">
        <f t="shared" si="604"/>
        <v>-93.442853292195736</v>
      </c>
      <c r="R2056">
        <f t="shared" si="605"/>
        <v>86.557146707804264</v>
      </c>
      <c r="S2056">
        <f t="shared" si="606"/>
        <v>2.0613369502709724</v>
      </c>
      <c r="T2056">
        <f t="shared" si="589"/>
        <v>22.530636128981286</v>
      </c>
    </row>
    <row r="2057" spans="1:20" x14ac:dyDescent="0.25">
      <c r="A2057">
        <f t="shared" si="590"/>
        <v>13000.978734837488</v>
      </c>
      <c r="B2057">
        <f t="shared" si="607"/>
        <v>2069.1700306820021</v>
      </c>
      <c r="C2057" t="str">
        <f t="shared" si="591"/>
        <v>-0.801676856803764-13.3041909928316i</v>
      </c>
      <c r="D2057" t="str">
        <f t="shared" si="592"/>
        <v>3.47809686869414-7.70162018549062i</v>
      </c>
      <c r="E2057" t="str">
        <f t="shared" si="593"/>
        <v>162.33158071967+1.68526624535397i</v>
      </c>
      <c r="F2057" t="str">
        <f t="shared" si="594"/>
        <v>2.42492230173402-72.184659898719i</v>
      </c>
      <c r="G2057" t="str">
        <f t="shared" si="595"/>
        <v>0.999998918238303-0.00104007717367013i</v>
      </c>
      <c r="H2057" t="str">
        <f t="shared" si="596"/>
        <v>1244.75142333781+444.438728779149i</v>
      </c>
      <c r="I2057" t="str">
        <f t="shared" si="597"/>
        <v>99.0187993809191-250.435798277667i</v>
      </c>
      <c r="K2057" t="str">
        <f t="shared" si="598"/>
        <v>0.00855042899467827-0.0046130497217754i</v>
      </c>
      <c r="L2057" t="str">
        <f t="shared" si="599"/>
        <v>0.00015-0.136378166717479i</v>
      </c>
      <c r="M2057" t="str">
        <f t="shared" si="600"/>
        <v>0.0004-0.0240667353030846i</v>
      </c>
      <c r="N2057">
        <f t="shared" si="601"/>
        <v>86.551670977112153</v>
      </c>
      <c r="O2057">
        <f t="shared" si="602"/>
        <v>22.495509928339672</v>
      </c>
      <c r="P2057" s="3">
        <f t="shared" si="603"/>
        <v>22.495509928339672</v>
      </c>
      <c r="Q2057" s="3">
        <f t="shared" si="604"/>
        <v>-93.448329022887847</v>
      </c>
      <c r="R2057">
        <f t="shared" si="605"/>
        <v>86.551670977112153</v>
      </c>
      <c r="S2057">
        <f t="shared" si="606"/>
        <v>2.069170030682002</v>
      </c>
      <c r="T2057">
        <f t="shared" si="589"/>
        <v>22.495509928339672</v>
      </c>
    </row>
    <row r="2058" spans="1:20" x14ac:dyDescent="0.25">
      <c r="A2058">
        <f t="shared" si="590"/>
        <v>13050.382454029872</v>
      </c>
      <c r="B2058">
        <f t="shared" si="607"/>
        <v>2077.0328767985939</v>
      </c>
      <c r="C2058" t="str">
        <f t="shared" si="591"/>
        <v>-0.799697129217078-13.2504065397011i</v>
      </c>
      <c r="D2058" t="str">
        <f t="shared" si="592"/>
        <v>3.47809665449174-7.67253985230044i</v>
      </c>
      <c r="E2058" t="str">
        <f t="shared" si="593"/>
        <v>162.331115195355+1.69267048780973i</v>
      </c>
      <c r="F2058" t="str">
        <f t="shared" si="594"/>
        <v>2.42492228175991-71.9114157233972i</v>
      </c>
      <c r="G2058" t="str">
        <f t="shared" si="595"/>
        <v>0.999998910001302-0.0010440294583304i</v>
      </c>
      <c r="H2058" t="str">
        <f t="shared" si="596"/>
        <v>1246.13381109615+446.183285410169i</v>
      </c>
      <c r="I2058" t="str">
        <f t="shared" si="597"/>
        <v>99.0395774846931-249.744806631245i</v>
      </c>
      <c r="K2058" t="str">
        <f t="shared" si="598"/>
        <v>0.00853550899540888-0.00462221964750096i</v>
      </c>
      <c r="L2058" t="str">
        <f t="shared" si="599"/>
        <v>0.00015-0.135861891529667i</v>
      </c>
      <c r="M2058" t="str">
        <f t="shared" si="600"/>
        <v>0.0004-0.023975627917i</v>
      </c>
      <c r="N2058">
        <f t="shared" si="601"/>
        <v>86.546237266542903</v>
      </c>
      <c r="O2058">
        <f t="shared" si="602"/>
        <v>22.460374249371689</v>
      </c>
      <c r="P2058" s="3">
        <f t="shared" si="603"/>
        <v>22.460374249371689</v>
      </c>
      <c r="Q2058" s="3">
        <f t="shared" si="604"/>
        <v>-93.453762733457097</v>
      </c>
      <c r="R2058">
        <f t="shared" si="605"/>
        <v>86.546237266542903</v>
      </c>
      <c r="S2058">
        <f t="shared" si="606"/>
        <v>2.0770328767985937</v>
      </c>
      <c r="T2058">
        <f t="shared" si="589"/>
        <v>22.460374249371689</v>
      </c>
    </row>
    <row r="2059" spans="1:20" x14ac:dyDescent="0.25">
      <c r="A2059">
        <f t="shared" si="590"/>
        <v>13099.973907355188</v>
      </c>
      <c r="B2059">
        <f t="shared" si="607"/>
        <v>2084.9256017304288</v>
      </c>
      <c r="C2059" t="str">
        <f t="shared" si="591"/>
        <v>-0.7977096423127-13.1968255958644i</v>
      </c>
      <c r="D2059" t="str">
        <f t="shared" si="592"/>
        <v>3.47809643865835-7.64356989116261i</v>
      </c>
      <c r="E2059" t="str">
        <f t="shared" si="593"/>
        <v>162.330652890405+1.70011047262349i</v>
      </c>
      <c r="F2059" t="str">
        <f t="shared" si="594"/>
        <v>2.42492226163371-71.6392060179329i</v>
      </c>
      <c r="G2059" t="str">
        <f t="shared" si="595"/>
        <v>0.999998901701581-0.00104799676157397i</v>
      </c>
      <c r="H2059" t="str">
        <f t="shared" si="596"/>
        <v>1247.52863602983+447.934858467243i</v>
      </c>
      <c r="I2059" t="str">
        <f t="shared" si="597"/>
        <v>99.0604763237045-249.057789929336i</v>
      </c>
      <c r="K2059" t="str">
        <f t="shared" si="598"/>
        <v>0.00852052978432173-0.00463135934985321i</v>
      </c>
      <c r="L2059" t="str">
        <f t="shared" si="599"/>
        <v>0.00015-0.135347570760776i</v>
      </c>
      <c r="M2059" t="str">
        <f t="shared" si="600"/>
        <v>0.0004-0.0238848654283722i</v>
      </c>
      <c r="N2059">
        <f t="shared" si="601"/>
        <v>86.540846108584475</v>
      </c>
      <c r="O2059">
        <f t="shared" si="602"/>
        <v>22.425229094703262</v>
      </c>
      <c r="P2059" s="3">
        <f t="shared" si="603"/>
        <v>22.425229094703262</v>
      </c>
      <c r="Q2059" s="3">
        <f t="shared" si="604"/>
        <v>-93.459153891415525</v>
      </c>
      <c r="R2059">
        <f t="shared" si="605"/>
        <v>86.540846108584475</v>
      </c>
      <c r="S2059">
        <f t="shared" si="606"/>
        <v>2.0849256017304287</v>
      </c>
      <c r="T2059">
        <f t="shared" si="589"/>
        <v>22.425229094703262</v>
      </c>
    </row>
    <row r="2060" spans="1:20" x14ac:dyDescent="0.25">
      <c r="A2060">
        <f t="shared" si="590"/>
        <v>13149.753808203139</v>
      </c>
      <c r="B2060">
        <f t="shared" si="607"/>
        <v>2092.8483190170045</v>
      </c>
      <c r="C2060" t="str">
        <f t="shared" si="591"/>
        <v>-0.795714407928224-13.1434474662861i</v>
      </c>
      <c r="D2060" t="str">
        <f t="shared" si="592"/>
        <v>3.47809622118153-7.61470988533439i</v>
      </c>
      <c r="E2060" t="str">
        <f t="shared" si="593"/>
        <v>162.330193894881+1.70758637069849i</v>
      </c>
      <c r="F2060" t="str">
        <f t="shared" si="594"/>
        <v>2.42492224135428-71.3680268664979i</v>
      </c>
      <c r="G2060" t="str">
        <f t="shared" si="595"/>
        <v>0.999998893338663-0.00105197914047032i</v>
      </c>
      <c r="H2060" t="str">
        <f t="shared" si="596"/>
        <v>1248.93602471711+449.693473301707i</v>
      </c>
      <c r="I2060" t="str">
        <f t="shared" si="597"/>
        <v>99.0814960709481-248.374743245561i</v>
      </c>
      <c r="K2060" t="str">
        <f t="shared" si="598"/>
        <v>0.00850549144175686-0.00464046838552954i</v>
      </c>
      <c r="L2060" t="str">
        <f t="shared" si="599"/>
        <v>0.00015-0.13483519701213i</v>
      </c>
      <c r="M2060" t="str">
        <f t="shared" si="600"/>
        <v>0.0004-0.0237944465315523i</v>
      </c>
      <c r="N2060">
        <f t="shared" si="601"/>
        <v>86.535498037776321</v>
      </c>
      <c r="O2060">
        <f t="shared" si="602"/>
        <v>22.390074467557785</v>
      </c>
      <c r="P2060" s="3">
        <f t="shared" si="603"/>
        <v>22.390074467557785</v>
      </c>
      <c r="Q2060" s="3">
        <f t="shared" si="604"/>
        <v>-93.464501962223679</v>
      </c>
      <c r="R2060">
        <f t="shared" si="605"/>
        <v>86.535498037776321</v>
      </c>
      <c r="S2060">
        <f t="shared" si="606"/>
        <v>2.0928483190170044</v>
      </c>
      <c r="T2060">
        <f t="shared" si="589"/>
        <v>22.390074467557785</v>
      </c>
    </row>
    <row r="2061" spans="1:20" x14ac:dyDescent="0.25">
      <c r="A2061">
        <f t="shared" si="590"/>
        <v>13199.722872674311</v>
      </c>
      <c r="B2061">
        <f t="shared" si="607"/>
        <v>2100.8011426292692</v>
      </c>
      <c r="C2061" t="str">
        <f t="shared" si="591"/>
        <v>-0.793711438441983-13.0902714588779i</v>
      </c>
      <c r="D2061" t="str">
        <f t="shared" si="592"/>
        <v>3.47809600204877-7.58595941965475i</v>
      </c>
      <c r="E2061" t="str">
        <f t="shared" si="593"/>
        <v>162.329738299941+1.7150983534087i</v>
      </c>
      <c r="F2061" t="str">
        <f t="shared" si="594"/>
        <v>2.42492222092041-71.0978743680888i</v>
      </c>
      <c r="G2061" t="str">
        <f t="shared" si="595"/>
        <v>0.999998884912066-0.0010559766523058i</v>
      </c>
      <c r="H2061" t="str">
        <f t="shared" si="596"/>
        <v>1250.35610525033+451.459155207874i</v>
      </c>
      <c r="I2061" t="str">
        <f t="shared" si="597"/>
        <v>99.1026368847759-247.695661779076i</v>
      </c>
      <c r="K2061" t="str">
        <f t="shared" si="598"/>
        <v>0.00849039405210567-0.00464954631045446i</v>
      </c>
      <c r="L2061" t="str">
        <f t="shared" si="599"/>
        <v>0.00015-0.13432476291306i</v>
      </c>
      <c r="M2061" t="str">
        <f t="shared" si="600"/>
        <v>0.0004-0.0237043699258341i</v>
      </c>
      <c r="N2061">
        <f t="shared" si="601"/>
        <v>86.530193590679403</v>
      </c>
      <c r="O2061">
        <f t="shared" si="602"/>
        <v>22.354910371761115</v>
      </c>
      <c r="P2061" s="3">
        <f t="shared" si="603"/>
        <v>22.354910371761115</v>
      </c>
      <c r="Q2061" s="3">
        <f t="shared" si="604"/>
        <v>-93.469806409320597</v>
      </c>
      <c r="R2061">
        <f t="shared" si="605"/>
        <v>86.530193590679403</v>
      </c>
      <c r="S2061">
        <f t="shared" si="606"/>
        <v>2.100801142629269</v>
      </c>
      <c r="T2061">
        <f t="shared" si="589"/>
        <v>22.354910371761115</v>
      </c>
    </row>
    <row r="2062" spans="1:20" x14ac:dyDescent="0.25">
      <c r="A2062">
        <f t="shared" si="590"/>
        <v>13249.881819590475</v>
      </c>
      <c r="B2062">
        <f t="shared" si="607"/>
        <v>2108.7841869712606</v>
      </c>
      <c r="C2062" t="str">
        <f t="shared" si="591"/>
        <v>-0.791700746775859-13.0372968844832i</v>
      </c>
      <c r="D2062" t="str">
        <f t="shared" si="592"/>
        <v>3.47809578124745-7.5573180805385i</v>
      </c>
      <c r="E2062" t="str">
        <f t="shared" si="593"/>
        <v>162.329286197855+1.72264659259929i</v>
      </c>
      <c r="F2062" t="str">
        <f t="shared" si="594"/>
        <v>2.42492220033094-70.8287446364712i</v>
      </c>
      <c r="G2062" t="str">
        <f t="shared" si="595"/>
        <v>0.999998876421306-0.00105998935458445i</v>
      </c>
      <c r="H2062" t="str">
        <f t="shared" si="596"/>
        <v>1251.78900725728+453.231929417537i</v>
      </c>
      <c r="I2062" t="str">
        <f t="shared" si="597"/>
        <v>99.1238989084179-247.020540855509i</v>
      </c>
      <c r="K2062" t="str">
        <f t="shared" si="598"/>
        <v>0.00847523770383451-0.00465859267981986i</v>
      </c>
      <c r="L2062" t="str">
        <f t="shared" si="599"/>
        <v>0.00015-0.133816261120801i</v>
      </c>
      <c r="M2062" t="str">
        <f t="shared" si="600"/>
        <v>0.0004-0.0236146343154354i</v>
      </c>
      <c r="N2062">
        <f t="shared" si="601"/>
        <v>86.524933305847256</v>
      </c>
      <c r="O2062">
        <f t="shared" si="602"/>
        <v>22.319736811747482</v>
      </c>
      <c r="P2062" s="3">
        <f t="shared" si="603"/>
        <v>22.319736811747482</v>
      </c>
      <c r="Q2062" s="3">
        <f t="shared" si="604"/>
        <v>-93.475066694152744</v>
      </c>
      <c r="R2062">
        <f t="shared" si="605"/>
        <v>86.524933305847256</v>
      </c>
      <c r="S2062">
        <f t="shared" si="606"/>
        <v>2.1087841869712607</v>
      </c>
      <c r="T2062">
        <f t="shared" si="589"/>
        <v>22.319736811747482</v>
      </c>
    </row>
    <row r="2063" spans="1:20" x14ac:dyDescent="0.25">
      <c r="A2063">
        <f t="shared" si="590"/>
        <v>13300.23137050492</v>
      </c>
      <c r="B2063">
        <f t="shared" si="607"/>
        <v>2116.7975668817517</v>
      </c>
      <c r="C2063" t="str">
        <f t="shared" si="591"/>
        <v>-0.789682346398263-12.9845230568607i</v>
      </c>
      <c r="D2063" t="str">
        <f t="shared" si="592"/>
        <v>3.47809555876491-7.52878545597032i</v>
      </c>
      <c r="E2063" t="str">
        <f t="shared" si="593"/>
        <v>162.328837682008+1.73023126057912i</v>
      </c>
      <c r="F2063" t="str">
        <f t="shared" si="594"/>
        <v>2.42492217958471-70.5606338001244i</v>
      </c>
      <c r="G2063" t="str">
        <f t="shared" si="595"/>
        <v>0.999998867865893-0.00106401730502874i</v>
      </c>
      <c r="H2063" t="str">
        <f t="shared" si="596"/>
        <v>1253.23486192303+455.011821094296i</v>
      </c>
      <c r="I2063" t="str">
        <f t="shared" si="597"/>
        <v>99.1452822694901-246.349375927944i</v>
      </c>
      <c r="K2063" t="str">
        <f t="shared" si="598"/>
        <v>0.0084600224895078-0.00466760704812567i</v>
      </c>
      <c r="L2063" t="str">
        <f t="shared" si="599"/>
        <v>0.00015-0.133309684320383i</v>
      </c>
      <c r="M2063" t="str">
        <f t="shared" si="600"/>
        <v>0.0004-0.0235252384094794i</v>
      </c>
      <c r="N2063">
        <f t="shared" si="601"/>
        <v>86.519717723795424</v>
      </c>
      <c r="O2063">
        <f t="shared" si="602"/>
        <v>22.284553792564736</v>
      </c>
      <c r="P2063" s="3">
        <f t="shared" si="603"/>
        <v>22.284553792564736</v>
      </c>
      <c r="Q2063" s="3">
        <f t="shared" si="604"/>
        <v>-93.480282276204576</v>
      </c>
      <c r="R2063">
        <f t="shared" si="605"/>
        <v>86.519717723795424</v>
      </c>
      <c r="S2063">
        <f t="shared" si="606"/>
        <v>2.1167975668817518</v>
      </c>
      <c r="T2063">
        <f t="shared" si="589"/>
        <v>22.284553792564736</v>
      </c>
    </row>
    <row r="2064" spans="1:20" x14ac:dyDescent="0.25">
      <c r="A2064">
        <f t="shared" si="590"/>
        <v>13350.77224971284</v>
      </c>
      <c r="B2064">
        <f t="shared" si="607"/>
        <v>2124.8413976359025</v>
      </c>
      <c r="C2064" t="str">
        <f t="shared" si="591"/>
        <v>-0.787656251327102-12.9319492926672i</v>
      </c>
      <c r="D2064" t="str">
        <f t="shared" si="592"/>
        <v>3.4780953345883-7.50036113549865i</v>
      </c>
      <c r="E2064" t="str">
        <f t="shared" si="593"/>
        <v>162.328392846907+1.73785253011757i</v>
      </c>
      <c r="F2064" t="str">
        <f t="shared" si="594"/>
        <v>2.42492215868051-70.2935380021831i</v>
      </c>
      <c r="G2064" t="str">
        <f t="shared" si="595"/>
        <v>0.999998859245335-0.00106806056158057i</v>
      </c>
      <c r="H2064" t="str">
        <f t="shared" si="596"/>
        <v>1254.693802012+456.798855327724i</v>
      </c>
      <c r="I2064" t="str">
        <f t="shared" si="597"/>
        <v>99.1667870794889-245.682162577888i</v>
      </c>
      <c r="K2064" t="str">
        <f t="shared" si="598"/>
        <v>0.00844474850581066-0.00467658896922113i</v>
      </c>
      <c r="L2064" t="str">
        <f t="shared" si="599"/>
        <v>0.00015-0.13280502522453i</v>
      </c>
      <c r="M2064" t="str">
        <f t="shared" si="600"/>
        <v>0.0004-0.0234361809219759i</v>
      </c>
      <c r="N2064">
        <f t="shared" si="601"/>
        <v>86.514547386969937</v>
      </c>
      <c r="O2064">
        <f t="shared" si="602"/>
        <v>22.249361319879036</v>
      </c>
      <c r="P2064" s="3">
        <f t="shared" si="603"/>
        <v>22.249361319879036</v>
      </c>
      <c r="Q2064" s="3">
        <f t="shared" si="604"/>
        <v>-93.485452613030063</v>
      </c>
      <c r="R2064">
        <f t="shared" si="605"/>
        <v>86.514547386969937</v>
      </c>
      <c r="S2064">
        <f t="shared" si="606"/>
        <v>2.1248413976359024</v>
      </c>
      <c r="T2064">
        <f t="shared" si="589"/>
        <v>22.249361319879036</v>
      </c>
    </row>
    <row r="2065" spans="1:20" x14ac:dyDescent="0.25">
      <c r="A2065">
        <f t="shared" si="590"/>
        <v>13401.505184261749</v>
      </c>
      <c r="B2065">
        <f t="shared" si="607"/>
        <v>2132.915794946919</v>
      </c>
      <c r="C2065" t="str">
        <f t="shared" si="591"/>
        <v>-0.78562247613243-12.8795749114424i</v>
      </c>
      <c r="D2065" t="str">
        <f t="shared" si="592"/>
        <v>3.47809510870475-7.47204471022999i</v>
      </c>
      <c r="E2065" t="str">
        <f t="shared" si="593"/>
        <v>162.32795178819+1.74551057444011i</v>
      </c>
      <c r="F2065" t="str">
        <f t="shared" si="594"/>
        <v>2.42492213761714-70.0274534003849i</v>
      </c>
      <c r="G2065" t="str">
        <f t="shared" si="595"/>
        <v>0.999998850559138-0.00107211918240193i</v>
      </c>
      <c r="H2065" t="str">
        <f t="shared" si="596"/>
        <v>1256.1659618905+458.593057127319i</v>
      </c>
      <c r="I2065" t="str">
        <f t="shared" si="597"/>
        <v>99.1884134332748-245.018896516295i</v>
      </c>
      <c r="K2065" t="str">
        <f t="shared" si="598"/>
        <v>0.00842941585357119-0.00468553799634639i</v>
      </c>
      <c r="L2065" t="str">
        <f t="shared" si="599"/>
        <v>0.00015-0.132302276573551i</v>
      </c>
      <c r="M2065" t="str">
        <f t="shared" si="600"/>
        <v>0.0004-0.023347460571803i</v>
      </c>
      <c r="N2065">
        <f t="shared" si="601"/>
        <v>86.509422839716706</v>
      </c>
      <c r="O2065">
        <f t="shared" si="602"/>
        <v>22.214159399980868</v>
      </c>
      <c r="P2065" s="3">
        <f t="shared" si="603"/>
        <v>22.214159399980868</v>
      </c>
      <c r="Q2065" s="3">
        <f t="shared" si="604"/>
        <v>-93.490577160283294</v>
      </c>
      <c r="R2065">
        <f t="shared" si="605"/>
        <v>86.509422839716706</v>
      </c>
      <c r="S2065">
        <f t="shared" si="606"/>
        <v>2.1329157949469191</v>
      </c>
      <c r="T2065">
        <f t="shared" si="589"/>
        <v>22.214159399980868</v>
      </c>
    </row>
    <row r="2066" spans="1:20" x14ac:dyDescent="0.25">
      <c r="A2066">
        <f t="shared" si="590"/>
        <v>13452.430903961942</v>
      </c>
      <c r="B2066">
        <f t="shared" si="607"/>
        <v>2141.0208749677172</v>
      </c>
      <c r="C2066" t="str">
        <f t="shared" si="591"/>
        <v>-0.783581035939259-12.8273992355924i</v>
      </c>
      <c r="D2066" t="str">
        <f t="shared" si="592"/>
        <v>3.47809488110125-7.44383577282294i</v>
      </c>
      <c r="E2066" t="str">
        <f t="shared" si="593"/>
        <v>162.327514602635+1.75320556722429i</v>
      </c>
      <c r="F2066" t="str">
        <f t="shared" si="594"/>
        <v>2.42492211639337-69.7623761670133i</v>
      </c>
      <c r="G2066" t="str">
        <f t="shared" si="595"/>
        <v>0.999998841806799-0.00107619322587584i</v>
      </c>
      <c r="H2066" t="str">
        <f t="shared" si="596"/>
        <v>1257.65147754957+460.394451416278i</v>
      </c>
      <c r="I2066" t="str">
        <f t="shared" si="597"/>
        <v>99.210161408538-244.359573584584i</v>
      </c>
      <c r="K2066" t="str">
        <f t="shared" si="598"/>
        <v>0.00841402463778236-0.00469445368217468i</v>
      </c>
      <c r="L2066" t="str">
        <f t="shared" si="599"/>
        <v>0.00015-0.131801431135237i</v>
      </c>
      <c r="M2066" t="str">
        <f t="shared" si="600"/>
        <v>0.0004-0.0232590760826888i</v>
      </c>
      <c r="N2066">
        <f t="shared" si="601"/>
        <v>86.504344628249228</v>
      </c>
      <c r="O2066">
        <f t="shared" si="602"/>
        <v>22.178948039790139</v>
      </c>
      <c r="P2066" s="3">
        <f t="shared" si="603"/>
        <v>22.178948039790139</v>
      </c>
      <c r="Q2066" s="3">
        <f t="shared" si="604"/>
        <v>-93.495655371750772</v>
      </c>
      <c r="R2066">
        <f t="shared" si="605"/>
        <v>86.504344628249228</v>
      </c>
      <c r="S2066">
        <f t="shared" si="606"/>
        <v>2.1410208749677171</v>
      </c>
      <c r="T2066">
        <f t="shared" si="589"/>
        <v>22.178948039790139</v>
      </c>
    </row>
    <row r="2067" spans="1:20" x14ac:dyDescent="0.25">
      <c r="A2067">
        <f t="shared" si="590"/>
        <v>13503.550141396998</v>
      </c>
      <c r="B2067">
        <f t="shared" si="607"/>
        <v>2149.1567542925945</v>
      </c>
      <c r="C2067" t="str">
        <f t="shared" si="591"/>
        <v>-0.781531946430222-12.7754215903724i</v>
      </c>
      <c r="D2067" t="str">
        <f t="shared" si="592"/>
        <v>3.47809465176469-7.41573391748234i</v>
      </c>
      <c r="E2067" t="str">
        <f t="shared" si="593"/>
        <v>162.327081388161+1.76093768259491i</v>
      </c>
      <c r="F2067" t="str">
        <f t="shared" si="594"/>
        <v>2.42492209500799-69.4983024888433i</v>
      </c>
      <c r="G2067" t="str">
        <f t="shared" si="595"/>
        <v>0.999998832987817-0.00108028275060716i</v>
      </c>
      <c r="H2067" t="str">
        <f t="shared" si="596"/>
        <v>1259.15048662821+462.203063025067i</v>
      </c>
      <c r="I2067" t="str">
        <f t="shared" si="597"/>
        <v>99.2320310652524-243.704189755683i</v>
      </c>
      <c r="K2067" t="str">
        <f t="shared" si="598"/>
        <v>0.00839857496762333-0.00470333557885494i</v>
      </c>
      <c r="L2067" t="str">
        <f t="shared" si="599"/>
        <v>0.00015-0.131302481704759i</v>
      </c>
      <c r="M2067" t="str">
        <f t="shared" si="600"/>
        <v>0.0004-0.0231710261831927i</v>
      </c>
      <c r="N2067">
        <f t="shared" si="601"/>
        <v>86.499313300615839</v>
      </c>
      <c r="O2067">
        <f t="shared" si="602"/>
        <v>22.143727246860756</v>
      </c>
      <c r="P2067" s="3">
        <f t="shared" si="603"/>
        <v>22.143727246860756</v>
      </c>
      <c r="Q2067" s="3">
        <f t="shared" si="604"/>
        <v>-93.500686699384161</v>
      </c>
      <c r="R2067">
        <f t="shared" si="605"/>
        <v>86.499313300615839</v>
      </c>
      <c r="S2067">
        <f t="shared" si="606"/>
        <v>2.1491567542925947</v>
      </c>
      <c r="T2067">
        <f t="shared" si="589"/>
        <v>22.143727246860756</v>
      </c>
    </row>
    <row r="2068" spans="1:20" x14ac:dyDescent="0.25">
      <c r="A2068">
        <f t="shared" si="590"/>
        <v>13554.863631934306</v>
      </c>
      <c r="B2068">
        <f t="shared" si="607"/>
        <v>2157.3235499589064</v>
      </c>
      <c r="C2068" t="str">
        <f t="shared" si="591"/>
        <v>-0.779475223848323-12.7236413038718i</v>
      </c>
      <c r="D2068" t="str">
        <f t="shared" si="592"/>
        <v>3.47809442068191-7.38773873995349i</v>
      </c>
      <c r="E2068" t="str">
        <f t="shared" si="593"/>
        <v>162.326652243842+1.76870709511838i</v>
      </c>
      <c r="F2068" t="str">
        <f t="shared" si="594"/>
        <v>2.42492207345979-69.2352285670868i</v>
      </c>
      <c r="G2068" t="str">
        <f t="shared" si="595"/>
        <v>0.999998824101683-0.00108438781542343i</v>
      </c>
      <c r="H2068" t="str">
        <f t="shared" si="596"/>
        <v>1260.66312843702+464.018916684809i</v>
      </c>
      <c r="I2068" t="str">
        <f t="shared" si="597"/>
        <v>99.2540224451183-243.052741135101i</v>
      </c>
      <c r="K2068" t="str">
        <f t="shared" si="598"/>
        <v>0.00838306695648033-0.00471218323805492i</v>
      </c>
      <c r="L2068" t="str">
        <f t="shared" si="599"/>
        <v>0.00015-0.130805421104561i</v>
      </c>
      <c r="M2068" t="str">
        <f t="shared" si="600"/>
        <v>0.0004-0.0230833096066873i</v>
      </c>
      <c r="N2068">
        <f t="shared" si="601"/>
        <v>86.494329406666282</v>
      </c>
      <c r="O2068">
        <f t="shared" si="602"/>
        <v>22.108497029386793</v>
      </c>
      <c r="P2068" s="3">
        <f t="shared" si="603"/>
        <v>22.108497029386793</v>
      </c>
      <c r="Q2068" s="3">
        <f t="shared" si="604"/>
        <v>-93.505670593333718</v>
      </c>
      <c r="R2068">
        <f t="shared" si="605"/>
        <v>86.494329406666282</v>
      </c>
      <c r="S2068">
        <f t="shared" si="606"/>
        <v>2.1573235499589063</v>
      </c>
      <c r="T2068">
        <f t="shared" si="589"/>
        <v>22.108497029386793</v>
      </c>
    </row>
    <row r="2069" spans="1:20" x14ac:dyDescent="0.25">
      <c r="A2069">
        <f t="shared" si="590"/>
        <v>13606.372113735659</v>
      </c>
      <c r="B2069">
        <f t="shared" si="607"/>
        <v>2165.5213794487504</v>
      </c>
      <c r="C2069" t="str">
        <f t="shared" si="591"/>
        <v>-0.777410884999252-12.6720577069964i</v>
      </c>
      <c r="D2069" t="str">
        <f t="shared" si="592"/>
        <v>3.47809418783958-7.3598498375162i</v>
      </c>
      <c r="E2069" t="str">
        <f t="shared" si="593"/>
        <v>162.326227269909+1.7765139798011i</v>
      </c>
      <c r="F2069" t="str">
        <f t="shared" si="594"/>
        <v>2.42492205174749-68.9731506173365i</v>
      </c>
      <c r="G2069" t="str">
        <f t="shared" si="595"/>
        <v>0.999998815147886-0.00108850847937575i</v>
      </c>
      <c r="H2069" t="str">
        <f t="shared" si="596"/>
        <v>1262.18954398217+465.842037020429i</v>
      </c>
      <c r="I2069" t="str">
        <f t="shared" si="597"/>
        <v>99.2761355709813-242.405223962002i</v>
      </c>
      <c r="K2069" t="str">
        <f t="shared" si="598"/>
        <v>0.0083675007219672-0.00472099621100474i</v>
      </c>
      <c r="L2069" t="str">
        <f t="shared" si="599"/>
        <v>0.00015-0.130310242184261i</v>
      </c>
      <c r="M2069" t="str">
        <f t="shared" si="600"/>
        <v>0.0004-0.0229959250913402i</v>
      </c>
      <c r="N2069">
        <f t="shared" si="601"/>
        <v>86.489393498018828</v>
      </c>
      <c r="O2069">
        <f t="shared" si="602"/>
        <v>22.073257396206628</v>
      </c>
      <c r="P2069" s="3">
        <f t="shared" si="603"/>
        <v>22.073257396206628</v>
      </c>
      <c r="Q2069" s="3">
        <f t="shared" si="604"/>
        <v>-93.510606501981172</v>
      </c>
      <c r="R2069">
        <f t="shared" si="605"/>
        <v>86.489393498018828</v>
      </c>
      <c r="S2069">
        <f t="shared" si="606"/>
        <v>2.1655213794487502</v>
      </c>
      <c r="T2069">
        <f t="shared" si="589"/>
        <v>22.073257396206628</v>
      </c>
    </row>
    <row r="2070" spans="1:20" x14ac:dyDescent="0.25">
      <c r="A2070">
        <f t="shared" si="590"/>
        <v>13658.076327767854</v>
      </c>
      <c r="B2070">
        <f t="shared" si="607"/>
        <v>2173.7503606906557</v>
      </c>
      <c r="C2070" t="str">
        <f t="shared" si="591"/>
        <v>-0.775338947254155-12.6206701334534i</v>
      </c>
      <c r="D2070" t="str">
        <f t="shared" si="592"/>
        <v>3.47809395322432-7.33206680897917i</v>
      </c>
      <c r="E2070" t="str">
        <f t="shared" si="593"/>
        <v>162.325806567762+1.78435851208073i</v>
      </c>
      <c r="F2070" t="str">
        <f t="shared" si="594"/>
        <v>2.42492202986989-68.7120648695136i</v>
      </c>
      <c r="G2070" t="str">
        <f t="shared" si="595"/>
        <v>0.999998806125912-0.00109264480173956i</v>
      </c>
      <c r="H2070" t="str">
        <f t="shared" si="596"/>
        <v>1263.72987598985+467.672448543602i</v>
      </c>
      <c r="I2070" t="str">
        <f t="shared" si="597"/>
        <v>99.2983704462451-241.761634610323i</v>
      </c>
      <c r="K2070" t="str">
        <f t="shared" si="598"/>
        <v>0.00835187638594534-0.00472977404854086i</v>
      </c>
      <c r="L2070" t="str">
        <f t="shared" si="599"/>
        <v>0.00015-0.129816937820543i</v>
      </c>
      <c r="M2070" t="str">
        <f t="shared" si="600"/>
        <v>0.0004-0.0229088713800958i</v>
      </c>
      <c r="N2070">
        <f t="shared" si="601"/>
        <v>86.484506128024861</v>
      </c>
      <c r="O2070">
        <f t="shared" si="602"/>
        <v>22.038008356809019</v>
      </c>
      <c r="P2070" s="3">
        <f t="shared" si="603"/>
        <v>22.038008356809019</v>
      </c>
      <c r="Q2070" s="3">
        <f t="shared" si="604"/>
        <v>-93.515493871975139</v>
      </c>
      <c r="R2070">
        <f t="shared" si="605"/>
        <v>86.484506128024861</v>
      </c>
      <c r="S2070">
        <f t="shared" si="606"/>
        <v>2.1737503606906556</v>
      </c>
      <c r="T2070">
        <f t="shared" si="589"/>
        <v>22.038008356809019</v>
      </c>
    </row>
    <row r="2071" spans="1:20" x14ac:dyDescent="0.25">
      <c r="A2071">
        <f t="shared" si="590"/>
        <v>13709.977017813373</v>
      </c>
      <c r="B2071">
        <f t="shared" si="607"/>
        <v>2182.0106120612804</v>
      </c>
      <c r="C2071" t="str">
        <f t="shared" si="591"/>
        <v>-0.773259428551623-12.5694779197338i</v>
      </c>
      <c r="D2071" t="str">
        <f t="shared" si="592"/>
        <v>3.47809371682264-7.30438925467407i</v>
      </c>
      <c r="E2071" t="str">
        <f t="shared" si="593"/>
        <v>162.325390239973+1.79224086782645i</v>
      </c>
      <c r="F2071" t="str">
        <f t="shared" si="594"/>
        <v>2.42492200782569-68.451967567812i</v>
      </c>
      <c r="G2071" t="str">
        <f t="shared" si="595"/>
        <v>0.99999879703524-0.00109679684201553i</v>
      </c>
      <c r="H2071" t="str">
        <f t="shared" si="596"/>
        <v>1265.284268931+469.510175645476i</v>
      </c>
      <c r="I2071" t="str">
        <f t="shared" si="597"/>
        <v>99.3207270542614-241.121969589885i</v>
      </c>
      <c r="K2071" t="str">
        <f t="shared" si="598"/>
        <v>0.00833619407454317-0.00473851630115055i</v>
      </c>
      <c r="L2071" t="str">
        <f t="shared" si="599"/>
        <v>0.00015-0.129325500917058i</v>
      </c>
      <c r="M2071" t="str">
        <f t="shared" si="600"/>
        <v>0.0004-0.0228221472206574i</v>
      </c>
      <c r="N2071">
        <f t="shared" si="601"/>
        <v>86.479667851735883</v>
      </c>
      <c r="O2071">
        <f t="shared" si="602"/>
        <v>22.002749921337323</v>
      </c>
      <c r="P2071" s="3">
        <f t="shared" si="603"/>
        <v>22.002749921337323</v>
      </c>
      <c r="Q2071" s="3">
        <f t="shared" si="604"/>
        <v>-93.520332148264117</v>
      </c>
      <c r="R2071">
        <f t="shared" si="605"/>
        <v>86.479667851735883</v>
      </c>
      <c r="S2071">
        <f t="shared" si="606"/>
        <v>2.1820106120612803</v>
      </c>
      <c r="T2071">
        <f t="shared" si="589"/>
        <v>22.002749921337323</v>
      </c>
    </row>
    <row r="2072" spans="1:20" x14ac:dyDescent="0.25">
      <c r="A2072">
        <f t="shared" si="590"/>
        <v>13762.074930481063</v>
      </c>
      <c r="B2072">
        <f t="shared" si="607"/>
        <v>2190.3022523871132</v>
      </c>
      <c r="C2072" t="str">
        <f t="shared" si="591"/>
        <v>-0.771172347400744-12.5184804050962i</v>
      </c>
      <c r="D2072" t="str">
        <f t="shared" si="592"/>
        <v>3.47809347862092-7.27681677644986i</v>
      </c>
      <c r="E2072" t="str">
        <f t="shared" si="593"/>
        <v>162.324978390294+1.80016122332856i</v>
      </c>
      <c r="F2072" t="str">
        <f t="shared" si="594"/>
        <v>2.42492198561364-68.1928549706443i</v>
      </c>
      <c r="G2072" t="str">
        <f t="shared" si="595"/>
        <v>0.999998787875348-0.00110096465993047i</v>
      </c>
      <c r="H2072" t="str">
        <f t="shared" si="596"/>
        <v>1266.85286904663+471.355242589191i</v>
      </c>
      <c r="I2072" t="str">
        <f t="shared" si="597"/>
        <v>99.3432053577122-240.486225547558i</v>
      </c>
      <c r="K2072" t="str">
        <f t="shared" si="598"/>
        <v>0.0083204539181751-0.00474722251901693i</v>
      </c>
      <c r="L2072" t="str">
        <f t="shared" si="599"/>
        <v>0.00015-0.128835924404322i</v>
      </c>
      <c r="M2072" t="str">
        <f t="shared" si="600"/>
        <v>0.0004-0.0227357513654685i</v>
      </c>
      <c r="N2072">
        <f t="shared" si="601"/>
        <v>86.474879225864896</v>
      </c>
      <c r="O2072">
        <f t="shared" si="602"/>
        <v>21.967482100594708</v>
      </c>
      <c r="P2072" s="3">
        <f t="shared" si="603"/>
        <v>21.967482100594708</v>
      </c>
      <c r="Q2072" s="3">
        <f t="shared" si="604"/>
        <v>-93.525120774135104</v>
      </c>
      <c r="R2072">
        <f t="shared" si="605"/>
        <v>86.474879225864896</v>
      </c>
      <c r="S2072">
        <f t="shared" si="606"/>
        <v>2.1903022523871134</v>
      </c>
      <c r="T2072">
        <f t="shared" si="589"/>
        <v>21.967482100594708</v>
      </c>
    </row>
    <row r="2073" spans="1:20" x14ac:dyDescent="0.25">
      <c r="A2073">
        <f t="shared" si="590"/>
        <v>13814.370815216891</v>
      </c>
      <c r="B2073">
        <f t="shared" si="607"/>
        <v>2198.6254009461841</v>
      </c>
      <c r="C2073" t="str">
        <f t="shared" si="591"/>
        <v>-0.769077722882617-12.4676769315513i</v>
      </c>
      <c r="D2073" t="str">
        <f t="shared" si="592"/>
        <v>3.47809323860547-7.24934897766707i</v>
      </c>
      <c r="E2073" t="str">
        <f t="shared" si="593"/>
        <v>162.324571123667+1.80811975529878i</v>
      </c>
      <c r="F2073" t="str">
        <f t="shared" si="594"/>
        <v>2.42492196323246-67.9347233505892i</v>
      </c>
      <c r="G2073" t="str">
        <f t="shared" si="595"/>
        <v>0.999998778645709-0.00110514831543806i</v>
      </c>
      <c r="H2073" t="str">
        <f t="shared" si="596"/>
        <v>1268.43582437333+473.207673502099i</v>
      </c>
      <c r="I2073" t="str">
        <f t="shared" si="597"/>
        <v>99.3658052979634-239.854399268413i</v>
      </c>
      <c r="K2073" t="str">
        <f t="shared" si="598"/>
        <v>0.00830465605156019-0.00475589225206416i</v>
      </c>
      <c r="L2073" t="str">
        <f t="shared" si="599"/>
        <v>0.00015-0.128348201239611i</v>
      </c>
      <c r="M2073" t="str">
        <f t="shared" si="600"/>
        <v>0.0004-0.0226496825716961i</v>
      </c>
      <c r="N2073">
        <f t="shared" si="601"/>
        <v>86.470140808754195</v>
      </c>
      <c r="O2073">
        <f t="shared" si="602"/>
        <v>21.932204906049705</v>
      </c>
      <c r="P2073" s="3">
        <f t="shared" si="603"/>
        <v>21.932204906049705</v>
      </c>
      <c r="Q2073" s="3">
        <f t="shared" si="604"/>
        <v>-93.529859191245805</v>
      </c>
      <c r="R2073">
        <f t="shared" si="605"/>
        <v>86.470140808754195</v>
      </c>
      <c r="S2073">
        <f t="shared" si="606"/>
        <v>2.1986254009461841</v>
      </c>
      <c r="T2073">
        <f t="shared" si="589"/>
        <v>21.932204906049705</v>
      </c>
    </row>
    <row r="2074" spans="1:20" x14ac:dyDescent="0.25">
      <c r="A2074">
        <f t="shared" si="590"/>
        <v>13866.865424314716</v>
      </c>
      <c r="B2074">
        <f t="shared" si="607"/>
        <v>2206.9801774697798</v>
      </c>
      <c r="C2074" t="str">
        <f t="shared" si="591"/>
        <v>-0.766975574653245-12.4170668438438i</v>
      </c>
      <c r="D2074" t="str">
        <f t="shared" si="592"/>
        <v>3.47809299676246-7.22198546319207i</v>
      </c>
      <c r="E2074" t="str">
        <f t="shared" si="593"/>
        <v>162.324168546226+1.81611664086115i</v>
      </c>
      <c r="F2074" t="str">
        <f t="shared" si="594"/>
        <v>2.42492194068086-67.6775689943363i</v>
      </c>
      <c r="G2074" t="str">
        <f t="shared" si="595"/>
        <v>0.999998769345792-0.00110934786871988i</v>
      </c>
      <c r="H2074" t="str">
        <f t="shared" si="596"/>
        <v>1270.03328476944+475.06749236782i</v>
      </c>
      <c r="I2074" t="str">
        <f t="shared" si="597"/>
        <v>99.388526794414-239.226487676926i</v>
      </c>
      <c r="K2074" t="str">
        <f t="shared" si="598"/>
        <v>0.00828880061373988-0.00476452505000336i</v>
      </c>
      <c r="L2074" t="str">
        <f t="shared" si="599"/>
        <v>0.00015-0.127862324406865i</v>
      </c>
      <c r="M2074" t="str">
        <f t="shared" si="600"/>
        <v>0.0004-0.0225639396012115i</v>
      </c>
      <c r="N2074">
        <f t="shared" si="601"/>
        <v>86.46545316033523</v>
      </c>
      <c r="O2074">
        <f t="shared" si="602"/>
        <v>21.896918349840107</v>
      </c>
      <c r="P2074" s="3">
        <f t="shared" si="603"/>
        <v>21.896918349840107</v>
      </c>
      <c r="Q2074" s="3">
        <f t="shared" si="604"/>
        <v>-93.53454683966477</v>
      </c>
      <c r="R2074">
        <f t="shared" si="605"/>
        <v>86.46545316033523</v>
      </c>
      <c r="S2074">
        <f t="shared" si="606"/>
        <v>2.2069801774697799</v>
      </c>
      <c r="T2074">
        <f t="shared" si="589"/>
        <v>21.896918349840107</v>
      </c>
    </row>
    <row r="2075" spans="1:20" x14ac:dyDescent="0.25">
      <c r="A2075">
        <f t="shared" si="590"/>
        <v>13919.559512927113</v>
      </c>
      <c r="B2075">
        <f t="shared" si="607"/>
        <v>2215.3667021441652</v>
      </c>
      <c r="C2075" t="str">
        <f t="shared" si="591"/>
        <v>-0.764865922945056-12.3666494894374i</v>
      </c>
      <c r="D2075" t="str">
        <f t="shared" si="592"/>
        <v>3.478092753078-7.19472583939136i</v>
      </c>
      <c r="E2075" t="str">
        <f t="shared" si="593"/>
        <v>162.323770765307+1.8241520575514i</v>
      </c>
      <c r="F2075" t="str">
        <f t="shared" si="594"/>
        <v>2.42492191795755-67.421388202634i</v>
      </c>
      <c r="G2075" t="str">
        <f t="shared" si="595"/>
        <v>0.999998759975061-0.00111356338018609i</v>
      </c>
      <c r="H2075" t="str">
        <f t="shared" si="596"/>
        <v>1271.64540194144+476.934723017992i</v>
      </c>
      <c r="I2075" t="str">
        <f t="shared" si="597"/>
        <v>99.411369743819-238.602487838181i</v>
      </c>
      <c r="K2075" t="str">
        <f t="shared" si="598"/>
        <v>0.00827288774809563-0.0047731204623788i</v>
      </c>
      <c r="L2075" t="str">
        <f t="shared" si="599"/>
        <v>0.00015-0.127378286916582i</v>
      </c>
      <c r="M2075" t="str">
        <f t="shared" si="600"/>
        <v>0.0004-0.0224785212205733i</v>
      </c>
      <c r="N2075">
        <f t="shared" si="601"/>
        <v>86.460816842094815</v>
      </c>
      <c r="O2075">
        <f t="shared" si="602"/>
        <v>21.861622444778771</v>
      </c>
      <c r="P2075" s="3">
        <f t="shared" si="603"/>
        <v>21.861622444778771</v>
      </c>
      <c r="Q2075" s="3">
        <f t="shared" si="604"/>
        <v>-93.539183157905185</v>
      </c>
      <c r="R2075">
        <f t="shared" si="605"/>
        <v>86.460816842094815</v>
      </c>
      <c r="S2075">
        <f t="shared" si="606"/>
        <v>2.215366702144165</v>
      </c>
      <c r="T2075">
        <f t="shared" si="589"/>
        <v>21.861622444778771</v>
      </c>
    </row>
    <row r="2076" spans="1:20" x14ac:dyDescent="0.25">
      <c r="A2076">
        <f t="shared" si="590"/>
        <v>13972.453839076235</v>
      </c>
      <c r="B2076">
        <f t="shared" si="607"/>
        <v>2223.7850956123129</v>
      </c>
      <c r="C2076" t="str">
        <f t="shared" si="591"/>
        <v>-0.762748788569629-12.3164242184977i</v>
      </c>
      <c r="D2076" t="str">
        <f t="shared" si="592"/>
        <v>3.47809250753804-7.167569714126i</v>
      </c>
      <c r="E2076" t="str">
        <f t="shared" si="593"/>
        <v>162.323377889459+1.83222618330691i</v>
      </c>
      <c r="F2076" t="str">
        <f t="shared" si="594"/>
        <v>2.4249218950612-67.1661772902357i</v>
      </c>
      <c r="G2076" t="str">
        <f t="shared" si="595"/>
        <v>0.999998750532977-0.00111779491047648i</v>
      </c>
      <c r="H2076" t="str">
        <f t="shared" si="596"/>
        <v>1273.27232947097+478.809389123784i</v>
      </c>
      <c r="I2076" t="str">
        <f t="shared" si="597"/>
        <v>99.4343340195969-237.982396959113i</v>
      </c>
      <c r="K2076" t="str">
        <f t="shared" si="598"/>
        <v>0.00825691760236579-0.00478167803861455i</v>
      </c>
      <c r="L2076" t="str">
        <f t="shared" si="599"/>
        <v>0.00015-0.12689608180572i</v>
      </c>
      <c r="M2076" t="str">
        <f t="shared" si="600"/>
        <v>0.0004-0.0223934262010095i</v>
      </c>
      <c r="N2076">
        <f t="shared" si="601"/>
        <v>86.456232417034286</v>
      </c>
      <c r="O2076">
        <f t="shared" si="602"/>
        <v>21.826317204358116</v>
      </c>
      <c r="P2076" s="3">
        <f t="shared" si="603"/>
        <v>21.826317204358116</v>
      </c>
      <c r="Q2076" s="3">
        <f t="shared" si="604"/>
        <v>-93.543767582965714</v>
      </c>
      <c r="R2076">
        <f t="shared" si="605"/>
        <v>86.456232417034286</v>
      </c>
      <c r="S2076">
        <f t="shared" si="606"/>
        <v>2.2237850956123131</v>
      </c>
      <c r="T2076">
        <f t="shared" si="589"/>
        <v>21.826317204358116</v>
      </c>
    </row>
    <row r="2077" spans="1:20" x14ac:dyDescent="0.25">
      <c r="A2077">
        <f t="shared" si="590"/>
        <v>14025.549163664724</v>
      </c>
      <c r="B2077">
        <f t="shared" si="607"/>
        <v>2232.2354789756396</v>
      </c>
      <c r="C2077" t="str">
        <f t="shared" si="591"/>
        <v>-0.760624192919072-12.2663903838753i</v>
      </c>
      <c r="D2077" t="str">
        <f t="shared" si="592"/>
        <v>3.47809226012846-7.14051669674587i</v>
      </c>
      <c r="E2077" t="str">
        <f t="shared" si="593"/>
        <v>162.32299002844+1.84033919646733i</v>
      </c>
      <c r="F2077" t="str">
        <f t="shared" si="594"/>
        <v>2.42492187199051-66.9119325858465i</v>
      </c>
      <c r="G2077" t="str">
        <f t="shared" si="595"/>
        <v>0.999998741018997-0.00112204252046118i</v>
      </c>
      <c r="H2077" t="str">
        <f t="shared" si="596"/>
        <v>1274.91422284214+480.691514187161i</v>
      </c>
      <c r="I2077" t="str">
        <f t="shared" si="597"/>
        <v>99.4574194711221-237.366212389762i</v>
      </c>
      <c r="K2077" t="str">
        <f t="shared" si="598"/>
        <v>0.00824089032866195-0.00479019732806162i</v>
      </c>
      <c r="L2077" t="str">
        <f t="shared" si="599"/>
        <v>0.00015-0.126415702137598i</v>
      </c>
      <c r="M2077" t="str">
        <f t="shared" si="600"/>
        <v>0.0004-0.0223086533183996i</v>
      </c>
      <c r="N2077">
        <f t="shared" si="601"/>
        <v>86.451700449633947</v>
      </c>
      <c r="O2077">
        <f t="shared" si="602"/>
        <v>21.79100264275457</v>
      </c>
      <c r="P2077" s="3">
        <f t="shared" si="603"/>
        <v>21.79100264275457</v>
      </c>
      <c r="Q2077" s="3">
        <f t="shared" si="604"/>
        <v>-93.548299550366053</v>
      </c>
      <c r="R2077">
        <f t="shared" si="605"/>
        <v>86.451700449633947</v>
      </c>
      <c r="S2077">
        <f t="shared" si="606"/>
        <v>2.2322354789756398</v>
      </c>
      <c r="T2077">
        <f t="shared" si="589"/>
        <v>21.79100264275457</v>
      </c>
    </row>
    <row r="2078" spans="1:20" x14ac:dyDescent="0.25">
      <c r="A2078">
        <f t="shared" si="590"/>
        <v>14078.846250486651</v>
      </c>
      <c r="B2078">
        <f t="shared" si="607"/>
        <v>2240.7179737957472</v>
      </c>
      <c r="C2078" t="str">
        <f t="shared" si="591"/>
        <v>-0.758492157968369-12.2165473410898i</v>
      </c>
      <c r="D2078" t="str">
        <f t="shared" si="592"/>
        <v>3.47809201083503-7.11356639808407i</v>
      </c>
      <c r="E2078" t="str">
        <f t="shared" si="593"/>
        <v>162.322607293236+1.84849127576401i</v>
      </c>
      <c r="F2078" t="str">
        <f t="shared" si="594"/>
        <v>2.42492184874414-66.6586504320708i</v>
      </c>
      <c r="G2078" t="str">
        <f t="shared" si="595"/>
        <v>0.999998731432574-0.00112630627124167i</v>
      </c>
      <c r="H2078" t="str">
        <f t="shared" si="596"/>
        <v>1276.57123946941+482.581121531839i</v>
      </c>
      <c r="I2078" t="str">
        <f t="shared" si="597"/>
        <v>99.480625922991-236.753931624554i</v>
      </c>
      <c r="K2078" t="str">
        <f t="shared" si="598"/>
        <v>0.00822480608348483-0.00479867788004537i</v>
      </c>
      <c r="L2078" t="str">
        <f t="shared" si="599"/>
        <v>0.00015-0.125937141001791i</v>
      </c>
      <c r="M2078" t="str">
        <f t="shared" si="600"/>
        <v>0.0004-0.0222242013532572i</v>
      </c>
      <c r="N2078">
        <f t="shared" si="601"/>
        <v>86.447221505812536</v>
      </c>
      <c r="O2078">
        <f t="shared" si="602"/>
        <v>21.755678774833711</v>
      </c>
      <c r="P2078" s="3">
        <f t="shared" si="603"/>
        <v>21.755678774833711</v>
      </c>
      <c r="Q2078" s="3">
        <f t="shared" si="604"/>
        <v>-93.552778494187464</v>
      </c>
      <c r="R2078">
        <f t="shared" si="605"/>
        <v>86.447221505812536</v>
      </c>
      <c r="S2078">
        <f t="shared" si="606"/>
        <v>2.2407179737957472</v>
      </c>
      <c r="T2078">
        <f t="shared" si="589"/>
        <v>21.755678774833711</v>
      </c>
    </row>
    <row r="2079" spans="1:20" x14ac:dyDescent="0.25">
      <c r="A2079">
        <f t="shared" si="590"/>
        <v>14132.345866238502</v>
      </c>
      <c r="B2079">
        <f t="shared" si="607"/>
        <v>2249.2327020961711</v>
      </c>
      <c r="C2079" t="str">
        <f t="shared" si="591"/>
        <v>-0.756352706277096-12.1668944483134i</v>
      </c>
      <c r="D2079" t="str">
        <f t="shared" si="592"/>
        <v>3.47809175964342-7.08671843045148i</v>
      </c>
      <c r="E2079" t="str">
        <f t="shared" si="593"/>
        <v>162.322229796058+1.85668260031905i</v>
      </c>
      <c r="F2079" t="str">
        <f t="shared" si="594"/>
        <v>2.42492182532079-66.4063271853606i</v>
      </c>
      <c r="G2079" t="str">
        <f t="shared" si="595"/>
        <v>0.999998721773156-0.00113058622415157i</v>
      </c>
      <c r="H2079" t="str">
        <f t="shared" si="596"/>
        <v>1278.24353872586+484.478234294002i</v>
      </c>
      <c r="I2079" t="str">
        <f t="shared" si="597"/>
        <v>99.5039531742783-236.145552303614i</v>
      </c>
      <c r="K2079" t="str">
        <f t="shared" si="598"/>
        <v>0.00820866502773952-0.00480711924391352i</v>
      </c>
      <c r="L2079" t="str">
        <f t="shared" si="599"/>
        <v>0.00015-0.125460391514038i</v>
      </c>
      <c r="M2079" t="str">
        <f t="shared" si="600"/>
        <v>0.0004-0.0221400690907125i</v>
      </c>
      <c r="N2079">
        <f t="shared" si="601"/>
        <v>86.442796152888434</v>
      </c>
      <c r="O2079">
        <f t="shared" si="602"/>
        <v>21.720345616155029</v>
      </c>
      <c r="P2079" s="3">
        <f t="shared" si="603"/>
        <v>21.720345616155029</v>
      </c>
      <c r="Q2079" s="3">
        <f t="shared" si="604"/>
        <v>-93.557203847111566</v>
      </c>
      <c r="R2079">
        <f t="shared" si="605"/>
        <v>86.442796152888434</v>
      </c>
      <c r="S2079">
        <f t="shared" si="606"/>
        <v>2.2492327020961711</v>
      </c>
      <c r="T2079">
        <f t="shared" si="589"/>
        <v>21.720345616155029</v>
      </c>
    </row>
    <row r="2080" spans="1:20" x14ac:dyDescent="0.25">
      <c r="A2080">
        <f t="shared" si="590"/>
        <v>14186.048780530209</v>
      </c>
      <c r="B2080">
        <f t="shared" si="607"/>
        <v>2257.7797863641367</v>
      </c>
      <c r="C2080" t="str">
        <f t="shared" si="591"/>
        <v>-0.754205860991179-12.1174310663536i</v>
      </c>
      <c r="D2080" t="str">
        <f t="shared" si="592"/>
        <v>3.47809150653916-7.05997240763084i</v>
      </c>
      <c r="E2080" t="str">
        <f t="shared" si="593"/>
        <v>162.321857650358+1.86491334963704i</v>
      </c>
      <c r="F2080" t="str">
        <f t="shared" si="594"/>
        <v>2.42492180171907-66.1549592159607i</v>
      </c>
      <c r="G2080" t="str">
        <f t="shared" si="595"/>
        <v>0.999998712040187-0.00113488244075756i</v>
      </c>
      <c r="H2080" t="str">
        <f t="shared" si="596"/>
        <v>1279.93128197198+486.382875412703i</v>
      </c>
      <c r="I2080" t="str">
        <f t="shared" si="597"/>
        <v>99.5274009977627-235.541072214081i</v>
      </c>
      <c r="K2080" t="str">
        <f t="shared" si="598"/>
        <v>0.00819246732675015-0.00481552096908436i</v>
      </c>
      <c r="L2080" t="str">
        <f t="shared" si="599"/>
        <v>0.00015-0.124985446816136i</v>
      </c>
      <c r="M2080" t="str">
        <f t="shared" si="600"/>
        <v>0.0004-0.0220562553204946i</v>
      </c>
      <c r="N2080">
        <f t="shared" si="601"/>
        <v>86.438424959539759</v>
      </c>
      <c r="O2080">
        <f t="shared" si="602"/>
        <v>21.685003182976025</v>
      </c>
      <c r="P2080" s="3">
        <f t="shared" si="603"/>
        <v>21.685003182976025</v>
      </c>
      <c r="Q2080" s="3">
        <f t="shared" si="604"/>
        <v>-93.561575040460241</v>
      </c>
      <c r="R2080">
        <f t="shared" si="605"/>
        <v>86.438424959539759</v>
      </c>
      <c r="S2080">
        <f t="shared" si="606"/>
        <v>2.2577797863641367</v>
      </c>
      <c r="T2080">
        <f t="shared" si="589"/>
        <v>21.685003182976025</v>
      </c>
    </row>
    <row r="2081" spans="1:20" x14ac:dyDescent="0.25">
      <c r="A2081">
        <f t="shared" si="590"/>
        <v>14239.955765896224</v>
      </c>
      <c r="B2081">
        <f t="shared" si="607"/>
        <v>2266.3593495523205</v>
      </c>
      <c r="C2081" t="str">
        <f t="shared" si="591"/>
        <v>-0.752051645844548-12.0681565586374i</v>
      </c>
      <c r="D2081" t="str">
        <f t="shared" si="592"/>
        <v>3.47809125150769-7.03332794487154i</v>
      </c>
      <c r="E2081" t="str">
        <f t="shared" si="593"/>
        <v>162.321490970829+1.8731837036028i</v>
      </c>
      <c r="F2081" t="str">
        <f t="shared" si="594"/>
        <v>2.42492177793764-65.9045429078585i</v>
      </c>
      <c r="G2081" t="str">
        <f t="shared" si="595"/>
        <v>0.999998702233107-0.00113919498286025i</v>
      </c>
      <c r="H2081" t="str">
        <f t="shared" si="596"/>
        <v>1281.63463258494+488.29506761998i</v>
      </c>
      <c r="I2081" t="str">
        <f t="shared" si="597"/>
        <v>99.5509691391413-234.940489291475i</v>
      </c>
      <c r="K2081" t="str">
        <f t="shared" si="598"/>
        <v>0.00817621315027411-0.00482388260509554i</v>
      </c>
      <c r="L2081" t="str">
        <f t="shared" si="599"/>
        <v>0.00015-0.124512300075848i</v>
      </c>
      <c r="M2081" t="str">
        <f t="shared" si="600"/>
        <v>0.0004-0.0219727588369143i</v>
      </c>
      <c r="N2081">
        <f t="shared" si="601"/>
        <v>86.434108495764093</v>
      </c>
      <c r="O2081">
        <f t="shared" si="602"/>
        <v>21.649651492257309</v>
      </c>
      <c r="P2081" s="3">
        <f t="shared" si="603"/>
        <v>21.649651492257309</v>
      </c>
      <c r="Q2081" s="3">
        <f t="shared" si="604"/>
        <v>-93.565891504235907</v>
      </c>
      <c r="R2081">
        <f t="shared" si="605"/>
        <v>86.434108495764093</v>
      </c>
      <c r="S2081">
        <f t="shared" si="606"/>
        <v>2.2663593495523204</v>
      </c>
      <c r="T2081">
        <f t="shared" si="589"/>
        <v>21.649651492257309</v>
      </c>
    </row>
    <row r="2082" spans="1:20" x14ac:dyDescent="0.25">
      <c r="A2082">
        <f t="shared" si="590"/>
        <v>14294.067597806632</v>
      </c>
      <c r="B2082">
        <f t="shared" si="607"/>
        <v>2274.9715150806196</v>
      </c>
      <c r="C2082" t="str">
        <f t="shared" si="591"/>
        <v>-0.749890085160814-12.019070291194i</v>
      </c>
      <c r="D2082" t="str">
        <f t="shared" si="592"/>
        <v>3.47809099453433-7.00678465888387i</v>
      </c>
      <c r="E2082" t="str">
        <f t="shared" si="593"/>
        <v>162.32112987341+1.88149384247305i</v>
      </c>
      <c r="F2082" t="str">
        <f t="shared" si="594"/>
        <v>2.42492175397513-65.6550746587313i</v>
      </c>
      <c r="G2082" t="str">
        <f t="shared" si="595"/>
        <v>0.999998692351352-0.00114352391249508i</v>
      </c>
      <c r="H2082" t="str">
        <f t="shared" si="596"/>
        <v>1283.3537559883+490.214833430656i</v>
      </c>
      <c r="I2082" t="str">
        <f t="shared" si="597"/>
        <v>99.5746573162157-234.34380162107i</v>
      </c>
      <c r="K2082" t="str">
        <f t="shared" si="598"/>
        <v>0.00815990267251551-0.00483220370165308i</v>
      </c>
      <c r="L2082" t="str">
        <f t="shared" si="599"/>
        <v>0.00015-0.124040944486798i</v>
      </c>
      <c r="M2082" t="str">
        <f t="shared" si="600"/>
        <v>0.0004-0.0218895784388467i</v>
      </c>
      <c r="N2082">
        <f t="shared" si="601"/>
        <v>86.429847332837127</v>
      </c>
      <c r="O2082">
        <f t="shared" si="602"/>
        <v>21.614290561666625</v>
      </c>
      <c r="P2082" s="3">
        <f t="shared" si="603"/>
        <v>21.614290561666625</v>
      </c>
      <c r="Q2082" s="3">
        <f t="shared" si="604"/>
        <v>-93.570152667162873</v>
      </c>
      <c r="R2082">
        <f t="shared" si="605"/>
        <v>86.429847332837127</v>
      </c>
      <c r="S2082">
        <f t="shared" si="606"/>
        <v>2.2749715150806198</v>
      </c>
      <c r="T2082">
        <f t="shared" si="589"/>
        <v>21.614290561666625</v>
      </c>
    </row>
    <row r="2083" spans="1:20" x14ac:dyDescent="0.25">
      <c r="A2083">
        <f t="shared" si="590"/>
        <v>14348.385054678298</v>
      </c>
      <c r="B2083">
        <f t="shared" si="607"/>
        <v>2283.6164068379262</v>
      </c>
      <c r="C2083" t="str">
        <f t="shared" si="591"/>
        <v>-0.747721203854821-11.9701716326392i</v>
      </c>
      <c r="D2083" t="str">
        <f t="shared" si="592"/>
        <v>3.4780907356043-6.98034216783362i</v>
      </c>
      <c r="E2083" t="str">
        <f t="shared" si="593"/>
        <v>162.320774475305+1.88984394687324i</v>
      </c>
      <c r="F2083" t="str">
        <f t="shared" si="594"/>
        <v>2.42492172983015-65.4065508798945i</v>
      </c>
      <c r="G2083" t="str">
        <f t="shared" si="595"/>
        <v>0.999998682394352-0.00114786929193321i</v>
      </c>
      <c r="H2083" t="str">
        <f t="shared" si="596"/>
        <v>1285.08881968231+492.142195131846i</v>
      </c>
      <c r="I2083" t="str">
        <f t="shared" si="597"/>
        <v>99.5984652180629-233.751007439299i</v>
      </c>
      <c r="K2083" t="str">
        <f t="shared" si="598"/>
        <v>0.00814353607213816-0.00484048380868092i</v>
      </c>
      <c r="L2083" t="str">
        <f t="shared" si="599"/>
        <v>0.00015-0.123571373268378i</v>
      </c>
      <c r="M2083" t="str">
        <f t="shared" si="600"/>
        <v>0.0004-0.0218067129297138i</v>
      </c>
      <c r="N2083">
        <f t="shared" si="601"/>
        <v>86.425642043271282</v>
      </c>
      <c r="O2083">
        <f t="shared" si="602"/>
        <v>21.578920409583986</v>
      </c>
      <c r="P2083" s="3">
        <f t="shared" si="603"/>
        <v>21.578920409583986</v>
      </c>
      <c r="Q2083" s="3">
        <f t="shared" si="604"/>
        <v>-93.574357956728718</v>
      </c>
      <c r="R2083">
        <f t="shared" si="605"/>
        <v>86.425642043271282</v>
      </c>
      <c r="S2083">
        <f t="shared" si="606"/>
        <v>2.2836164068379263</v>
      </c>
      <c r="T2083">
        <f t="shared" si="589"/>
        <v>21.578920409583986</v>
      </c>
    </row>
    <row r="2084" spans="1:20" x14ac:dyDescent="0.25">
      <c r="A2084">
        <f t="shared" si="590"/>
        <v>14402.908917886078</v>
      </c>
      <c r="B2084">
        <f t="shared" si="607"/>
        <v>2292.2941491839106</v>
      </c>
      <c r="C2084" t="str">
        <f t="shared" si="591"/>
        <v>-0.745545027434029-11.9214599541576i</v>
      </c>
      <c r="D2084" t="str">
        <f t="shared" si="592"/>
        <v>3.4780904747027-6.95400009133655i</v>
      </c>
      <c r="E2084" t="str">
        <f t="shared" si="593"/>
        <v>162.320424894974+1.89823419779119i</v>
      </c>
      <c r="F2084" t="str">
        <f t="shared" si="594"/>
        <v>2.42492170550132-65.1589679962503i</v>
      </c>
      <c r="G2084" t="str">
        <f t="shared" si="595"/>
        <v>0.999998672361537-0.00115223118368242i</v>
      </c>
      <c r="H2084" t="str">
        <f t="shared" si="596"/>
        <v>1286.83999327463+494.077174772119i</v>
      </c>
      <c r="I2084" t="str">
        <f t="shared" si="597"/>
        <v>99.6223925041793-233.162105135187i</v>
      </c>
      <c r="K2084" t="str">
        <f t="shared" si="598"/>
        <v>0.00812711353227788-0.00484872247637071i</v>
      </c>
      <c r="L2084" t="str">
        <f t="shared" si="599"/>
        <v>0.00015-0.123103579665649i</v>
      </c>
      <c r="M2084" t="str">
        <f t="shared" si="600"/>
        <v>0.0004-0.0217241611174674i</v>
      </c>
      <c r="N2084">
        <f t="shared" si="601"/>
        <v>86.421493200773483</v>
      </c>
      <c r="O2084">
        <f t="shared" si="602"/>
        <v>21.543541055105216</v>
      </c>
      <c r="P2084" s="3">
        <f t="shared" si="603"/>
        <v>21.543541055105216</v>
      </c>
      <c r="Q2084" s="3">
        <f t="shared" si="604"/>
        <v>-93.578506799226517</v>
      </c>
      <c r="R2084">
        <f t="shared" si="605"/>
        <v>86.421493200773483</v>
      </c>
      <c r="S2084">
        <f t="shared" si="606"/>
        <v>2.2922941491839106</v>
      </c>
      <c r="T2084">
        <f t="shared" si="589"/>
        <v>21.543541055105216</v>
      </c>
    </row>
    <row r="2085" spans="1:20" x14ac:dyDescent="0.25">
      <c r="A2085">
        <f t="shared" si="590"/>
        <v>14457.639971774046</v>
      </c>
      <c r="B2085">
        <f t="shared" si="607"/>
        <v>2301.0048669508096</v>
      </c>
      <c r="C2085" t="str">
        <f t="shared" si="591"/>
        <v>-0.74336158199993-11.8729346294871i</v>
      </c>
      <c r="D2085" t="str">
        <f t="shared" si="592"/>
        <v>3.47809021181454-6.92775805045294i</v>
      </c>
      <c r="E2085" t="str">
        <f t="shared" si="593"/>
        <v>162.32008125215+1.90666477657137i</v>
      </c>
      <c r="F2085" t="str">
        <f t="shared" si="594"/>
        <v>2.42492168098726-64.9123224462362i</v>
      </c>
      <c r="G2085" t="str">
        <f t="shared" si="595"/>
        <v>0.999998662252327-0.00115660965048798i</v>
      </c>
      <c r="H2085" t="str">
        <f t="shared" si="596"/>
        <v>1288.60744851159+496.019794150329i</v>
      </c>
      <c r="I2085" t="str">
        <f t="shared" si="597"/>
        <v>99.6464388036019-232.577093251798i</v>
      </c>
      <c r="K2085" t="str">
        <f t="shared" si="598"/>
        <v>0.00811063524055431-0.00485691925523205i</v>
      </c>
      <c r="L2085" t="str">
        <f t="shared" si="599"/>
        <v>0.00015-0.122637556949242i</v>
      </c>
      <c r="M2085" t="str">
        <f t="shared" si="600"/>
        <v>0.0004-0.021641921814572i</v>
      </c>
      <c r="N2085">
        <f t="shared" si="601"/>
        <v>86.417401380202705</v>
      </c>
      <c r="O2085">
        <f t="shared" si="602"/>
        <v>21.508152518047066</v>
      </c>
      <c r="P2085" s="3">
        <f t="shared" si="603"/>
        <v>21.508152518047066</v>
      </c>
      <c r="Q2085" s="3">
        <f t="shared" si="604"/>
        <v>-93.582598619797295</v>
      </c>
      <c r="R2085">
        <f t="shared" si="605"/>
        <v>86.417401380202705</v>
      </c>
      <c r="S2085">
        <f t="shared" si="606"/>
        <v>2.3010048669508096</v>
      </c>
      <c r="T2085">
        <f t="shared" si="589"/>
        <v>21.508152518047066</v>
      </c>
    </row>
    <row r="2086" spans="1:20" x14ac:dyDescent="0.25">
      <c r="A2086">
        <f t="shared" si="590"/>
        <v>14512.579003666788</v>
      </c>
      <c r="B2086">
        <f t="shared" si="607"/>
        <v>2309.7486854452227</v>
      </c>
      <c r="C2086" t="str">
        <f t="shared" si="591"/>
        <v>-0.741170894249254-11.8245950349013i</v>
      </c>
      <c r="D2086" t="str">
        <f t="shared" si="592"/>
        <v>3.47808994692465-6.90161566768199i</v>
      </c>
      <c r="E2086" t="str">
        <f t="shared" si="593"/>
        <v>162.319743667844+1.91513586491096i</v>
      </c>
      <c r="F2086" t="str">
        <f t="shared" si="594"/>
        <v>2.42492165628651-64.6666106817721i</v>
      </c>
      <c r="G2086" t="str">
        <f t="shared" si="595"/>
        <v>0.999998652066141-0.00116100475533361i</v>
      </c>
      <c r="H2086" t="str">
        <f t="shared" si="596"/>
        <v>1290.39135931006+497.970074804127i</v>
      </c>
      <c r="I2086" t="str">
        <f t="shared" si="597"/>
        <v>99.6706037140088-231.995970487724i</v>
      </c>
      <c r="K2086" t="str">
        <f t="shared" si="598"/>
        <v>0.00809410138908193-0.00486507369614306i</v>
      </c>
      <c r="L2086" t="str">
        <f t="shared" si="599"/>
        <v>0.00015-0.122173298415264i</v>
      </c>
      <c r="M2086" t="str">
        <f t="shared" si="600"/>
        <v>0.0004-0.0215599938379877i</v>
      </c>
      <c r="N2086">
        <f t="shared" si="601"/>
        <v>86.413367157526849</v>
      </c>
      <c r="O2086">
        <f t="shared" si="602"/>
        <v>21.472754818950769</v>
      </c>
      <c r="P2086" s="3">
        <f t="shared" si="603"/>
        <v>21.472754818950769</v>
      </c>
      <c r="Q2086" s="3">
        <f t="shared" si="604"/>
        <v>-93.586632842473151</v>
      </c>
      <c r="R2086">
        <f t="shared" si="605"/>
        <v>86.413367157526849</v>
      </c>
      <c r="S2086">
        <f t="shared" si="606"/>
        <v>2.3097486854452227</v>
      </c>
      <c r="T2086">
        <f t="shared" si="589"/>
        <v>21.472754818950769</v>
      </c>
    </row>
    <row r="2087" spans="1:20" x14ac:dyDescent="0.25">
      <c r="A2087">
        <f t="shared" si="590"/>
        <v>14567.726803880721</v>
      </c>
      <c r="B2087">
        <f t="shared" si="607"/>
        <v>2318.5257304499146</v>
      </c>
      <c r="C2087" t="str">
        <f t="shared" si="591"/>
        <v>-0.738972991475323-11.7764405491937i</v>
      </c>
      <c r="D2087" t="str">
        <f t="shared" si="592"/>
        <v>3.47808968001782-6.87557256695669i</v>
      </c>
      <c r="E2087" t="str">
        <f t="shared" si="593"/>
        <v>162.319412264348+1.92364764485186i</v>
      </c>
      <c r="F2087" t="str">
        <f t="shared" si="594"/>
        <v>2.4249216313977-64.4218291682128i</v>
      </c>
      <c r="G2087" t="str">
        <f t="shared" si="595"/>
        <v>0.999998641802394-0.00116541656144233i</v>
      </c>
      <c r="H2087" t="str">
        <f t="shared" si="596"/>
        <v>1292.19190178972+499.928037998077i</v>
      </c>
      <c r="I2087" t="str">
        <f t="shared" si="597"/>
        <v>99.6948868007944-231.418735698597i</v>
      </c>
      <c r="K2087" t="str">
        <f t="shared" si="598"/>
        <v>0.00807751217448058-0.00487318535040128i</v>
      </c>
      <c r="L2087" t="str">
        <f t="shared" si="599"/>
        <v>0.00015-0.1217107973852i</v>
      </c>
      <c r="M2087" t="str">
        <f t="shared" si="600"/>
        <v>0.0004-0.0214783760091529i</v>
      </c>
      <c r="N2087">
        <f t="shared" si="601"/>
        <v>86.409391109778568</v>
      </c>
      <c r="O2087">
        <f t="shared" si="602"/>
        <v>21.437347979086852</v>
      </c>
      <c r="P2087" s="3">
        <f t="shared" si="603"/>
        <v>21.437347979086852</v>
      </c>
      <c r="Q2087" s="3">
        <f t="shared" si="604"/>
        <v>-93.590608890221432</v>
      </c>
      <c r="R2087">
        <f t="shared" si="605"/>
        <v>86.409391109778568</v>
      </c>
      <c r="S2087">
        <f t="shared" si="606"/>
        <v>2.3185257304499145</v>
      </c>
      <c r="T2087">
        <f t="shared" si="589"/>
        <v>21.437347979086852</v>
      </c>
    </row>
    <row r="2088" spans="1:20" x14ac:dyDescent="0.25">
      <c r="A2088">
        <f t="shared" si="590"/>
        <v>14623.084165735467</v>
      </c>
      <c r="B2088">
        <f t="shared" si="607"/>
        <v>2327.3361282256242</v>
      </c>
      <c r="C2088" t="str">
        <f t="shared" si="591"/>
        <v>-0.736767901568989-11.7284705536605i</v>
      </c>
      <c r="D2088" t="str">
        <f t="shared" si="592"/>
        <v>3.47808941107868-6.84962837363808i</v>
      </c>
      <c r="E2088" t="str">
        <f t="shared" si="593"/>
        <v>162.319087165244+1.93220029877684i</v>
      </c>
      <c r="F2088" t="str">
        <f t="shared" si="594"/>
        <v>2.42492160631936-64.1779743842932i</v>
      </c>
      <c r="G2088" t="str">
        <f t="shared" si="595"/>
        <v>0.999998631460494-0.00116984513227737i</v>
      </c>
      <c r="H2088" t="str">
        <f t="shared" si="596"/>
        <v>1294.00925430598+501.893704711454i</v>
      </c>
      <c r="I2088" t="str">
        <f t="shared" si="597"/>
        <v>99.7192875961171-230.845387898614i</v>
      </c>
      <c r="K2088" t="str">
        <f t="shared" si="598"/>
        <v>0.00806086779788534-0.00488125376977498i</v>
      </c>
      <c r="L2088" t="str">
        <f t="shared" si="599"/>
        <v>0.00015-0.121250047205818i</v>
      </c>
      <c r="M2088" t="str">
        <f t="shared" si="600"/>
        <v>0.0004-0.0213970671539678i</v>
      </c>
      <c r="N2088">
        <f t="shared" si="601"/>
        <v>86.405473815011618</v>
      </c>
      <c r="O2088">
        <f t="shared" si="602"/>
        <v>21.40193202045884</v>
      </c>
      <c r="P2088" s="3">
        <f t="shared" si="603"/>
        <v>21.40193202045884</v>
      </c>
      <c r="Q2088" s="3">
        <f t="shared" si="604"/>
        <v>-93.594526184988382</v>
      </c>
      <c r="R2088">
        <f t="shared" si="605"/>
        <v>86.405473815011618</v>
      </c>
      <c r="S2088">
        <f t="shared" si="606"/>
        <v>2.3273361282256242</v>
      </c>
      <c r="T2088">
        <f t="shared" si="589"/>
        <v>21.40193202045884</v>
      </c>
    </row>
    <row r="2089" spans="1:20" x14ac:dyDescent="0.25">
      <c r="A2089">
        <f t="shared" si="590"/>
        <v>14678.651885565261</v>
      </c>
      <c r="B2089">
        <f t="shared" si="607"/>
        <v>2336.1800055128815</v>
      </c>
      <c r="C2089" t="str">
        <f t="shared" si="591"/>
        <v>-0.734555653019818-11.6806844320846i</v>
      </c>
      <c r="D2089" t="str">
        <f t="shared" si="592"/>
        <v>3.47808914009176-6.82378271451012i</v>
      </c>
      <c r="E2089" t="str">
        <f t="shared" si="593"/>
        <v>162.318768495413+1.9407940094032i</v>
      </c>
      <c r="F2089" t="str">
        <f t="shared" si="594"/>
        <v>2.42492158105007-63.935042822081i</v>
      </c>
      <c r="G2089" t="str">
        <f t="shared" si="595"/>
        <v>0.999998621039846-0.00117429053154313i</v>
      </c>
      <c r="H2089" t="str">
        <f t="shared" si="596"/>
        <v>1295.84359748344+503.867095625639i</v>
      </c>
      <c r="I2089" t="str">
        <f t="shared" si="597"/>
        <v>99.7438055979287-230.275926262119i</v>
      </c>
      <c r="K2089" t="str">
        <f t="shared" si="598"/>
        <v>0.00804416846495563-0.00488927850655469i</v>
      </c>
      <c r="L2089" t="str">
        <f t="shared" si="599"/>
        <v>0.00015-0.120791041249071i</v>
      </c>
      <c r="M2089" t="str">
        <f t="shared" si="600"/>
        <v>0.0004-0.0213160661027773i</v>
      </c>
      <c r="N2089">
        <f t="shared" si="601"/>
        <v>86.401615852255603</v>
      </c>
      <c r="O2089">
        <f t="shared" si="602"/>
        <v>21.366506965807787</v>
      </c>
      <c r="P2089" s="3">
        <f t="shared" si="603"/>
        <v>21.366506965807787</v>
      </c>
      <c r="Q2089" s="3">
        <f t="shared" si="604"/>
        <v>-93.598384147744397</v>
      </c>
      <c r="R2089">
        <f t="shared" si="605"/>
        <v>86.401615852255603</v>
      </c>
      <c r="S2089">
        <f t="shared" si="606"/>
        <v>2.3361800055128814</v>
      </c>
      <c r="T2089">
        <f t="shared" si="589"/>
        <v>21.366506965807787</v>
      </c>
    </row>
    <row r="2090" spans="1:20" x14ac:dyDescent="0.25">
      <c r="A2090">
        <f t="shared" si="590"/>
        <v>14734.43076273041</v>
      </c>
      <c r="B2090">
        <f t="shared" si="607"/>
        <v>2345.0574895338304</v>
      </c>
      <c r="C2090" t="str">
        <f t="shared" si="591"/>
        <v>-0.732336274916721-11.633081570718i</v>
      </c>
      <c r="D2090" t="str">
        <f t="shared" si="592"/>
        <v>3.47808886704149-6.79803521777419i</v>
      </c>
      <c r="E2090" t="str">
        <f t="shared" si="593"/>
        <v>162.318456381035+1.94942895977964i</v>
      </c>
      <c r="F2090" t="str">
        <f t="shared" si="594"/>
        <v>2.42492155558838-63.6930309869241i</v>
      </c>
      <c r="G2090" t="str">
        <f t="shared" si="595"/>
        <v>0.999998610539851-0.00117875282318608i</v>
      </c>
      <c r="H2090" t="str">
        <f t="shared" si="596"/>
        <v>1297.69511424989+505.848231111128i</v>
      </c>
      <c r="I2090" t="str">
        <f t="shared" si="597"/>
        <v>99.7684402689671-229.710350125184i</v>
      </c>
      <c r="K2090" t="str">
        <f t="shared" si="598"/>
        <v>0.00802741438588385-0.00489725911360518i</v>
      </c>
      <c r="L2090" t="str">
        <f t="shared" si="599"/>
        <v>0.00015-0.120333772912006i</v>
      </c>
      <c r="M2090" t="str">
        <f t="shared" si="600"/>
        <v>0.0004-0.0212353716903539i</v>
      </c>
      <c r="N2090">
        <f t="shared" si="601"/>
        <v>86.397817801471859</v>
      </c>
      <c r="O2090">
        <f t="shared" si="602"/>
        <v>21.331072838615558</v>
      </c>
      <c r="P2090" s="3">
        <f t="shared" si="603"/>
        <v>21.331072838615558</v>
      </c>
      <c r="Q2090" s="3">
        <f t="shared" si="604"/>
        <v>-93.602182198528141</v>
      </c>
      <c r="R2090">
        <f t="shared" si="605"/>
        <v>86.397817801471859</v>
      </c>
      <c r="S2090">
        <f t="shared" si="606"/>
        <v>2.3450574895338305</v>
      </c>
      <c r="T2090">
        <f t="shared" si="589"/>
        <v>21.331072838615558</v>
      </c>
    </row>
    <row r="2091" spans="1:20" x14ac:dyDescent="0.25">
      <c r="A2091">
        <f t="shared" si="590"/>
        <v>14790.421599628786</v>
      </c>
      <c r="B2091">
        <f t="shared" si="607"/>
        <v>2353.9687079940591</v>
      </c>
      <c r="C2091" t="str">
        <f t="shared" si="591"/>
        <v>-0.730109796949337-11.5856613582661i</v>
      </c>
      <c r="D2091" t="str">
        <f t="shared" si="592"/>
        <v>3.47808859191213-6.77238551304371i</v>
      </c>
      <c r="E2091" t="str">
        <f t="shared" si="593"/>
        <v>162.318150949602+1.95810533327395i</v>
      </c>
      <c r="F2091" t="str">
        <f t="shared" si="594"/>
        <v>2.4249215299328-63.4519353974005i</v>
      </c>
      <c r="G2091" t="str">
        <f t="shared" si="595"/>
        <v>0.999998599959905-0.00118323207139564i</v>
      </c>
      <c r="H2091" t="str">
        <f t="shared" si="596"/>
        <v>1299.56398987087+507.837131214158i</v>
      </c>
      <c r="I2091" t="str">
        <f t="shared" si="597"/>
        <v>99.7931910357295-229.148658987225i</v>
      </c>
      <c r="K2091" t="str">
        <f t="shared" si="598"/>
        <v>0.00801060577540327-0.00490519514441768i</v>
      </c>
      <c r="L2091" t="str">
        <f t="shared" si="599"/>
        <v>0.00015-0.119878235616662i</v>
      </c>
      <c r="M2091" t="str">
        <f t="shared" si="600"/>
        <v>0.0004-0.0211549827558816i</v>
      </c>
      <c r="N2091">
        <f t="shared" si="601"/>
        <v>86.3940802435053</v>
      </c>
      <c r="O2091">
        <f t="shared" si="602"/>
        <v>21.295629663109477</v>
      </c>
      <c r="P2091" s="3">
        <f t="shared" si="603"/>
        <v>21.295629663109477</v>
      </c>
      <c r="Q2091" s="3">
        <f t="shared" si="604"/>
        <v>-93.6059197564947</v>
      </c>
      <c r="R2091">
        <f t="shared" si="605"/>
        <v>86.3940802435053</v>
      </c>
      <c r="S2091">
        <f t="shared" si="606"/>
        <v>2.353968707994059</v>
      </c>
      <c r="T2091">
        <f t="shared" si="589"/>
        <v>21.295629663109477</v>
      </c>
    </row>
    <row r="2092" spans="1:20" x14ac:dyDescent="0.25">
      <c r="A2092">
        <f t="shared" si="590"/>
        <v>14846.625201707377</v>
      </c>
      <c r="B2092">
        <f t="shared" si="607"/>
        <v>2362.9137890844368</v>
      </c>
      <c r="C2092" t="str">
        <f t="shared" si="591"/>
        <v>-0.727876249408245-11.5384231858706i</v>
      </c>
      <c r="D2092" t="str">
        <f t="shared" si="592"/>
        <v>3.47808831468784-6.74683323133893i</v>
      </c>
      <c r="E2092" t="str">
        <f t="shared" si="593"/>
        <v>162.317852329922+1.96682331357582i</v>
      </c>
      <c r="F2092" t="str">
        <f t="shared" si="594"/>
        <v>2.42492150408188-63.2117525852695i</v>
      </c>
      <c r="G2092" t="str">
        <f t="shared" si="595"/>
        <v>0.999998589299399-0.00118772834060514i</v>
      </c>
      <c r="H2092" t="str">
        <f t="shared" si="596"/>
        <v>1301.45041198491+509.833815642923i</v>
      </c>
      <c r="I2092" t="str">
        <f t="shared" si="597"/>
        <v>99.8180572874195-228.590852512671i</v>
      </c>
      <c r="K2092" t="str">
        <f t="shared" si="598"/>
        <v>0.00799374285279509-0.00491308615316241i</v>
      </c>
      <c r="L2092" t="str">
        <f t="shared" si="599"/>
        <v>0.00015-0.119424422809984i</v>
      </c>
      <c r="M2092" t="str">
        <f t="shared" si="600"/>
        <v>0.0004-0.0210748981429384i</v>
      </c>
      <c r="N2092">
        <f t="shared" si="601"/>
        <v>86.390403760040655</v>
      </c>
      <c r="O2092">
        <f t="shared" si="602"/>
        <v>21.260177464265798</v>
      </c>
      <c r="P2092" s="3">
        <f t="shared" si="603"/>
        <v>21.260177464265798</v>
      </c>
      <c r="Q2092" s="3">
        <f t="shared" si="604"/>
        <v>-93.609596239959345</v>
      </c>
      <c r="R2092">
        <f t="shared" si="605"/>
        <v>86.390403760040655</v>
      </c>
      <c r="S2092">
        <f t="shared" si="606"/>
        <v>2.3629137890844367</v>
      </c>
      <c r="T2092">
        <f t="shared" ref="T2092:T2155" si="608">P2092</f>
        <v>21.260177464265798</v>
      </c>
    </row>
    <row r="2093" spans="1:20" x14ac:dyDescent="0.25">
      <c r="A2093">
        <f t="shared" ref="A2093:A2156" si="609">2*PI()*B2093</f>
        <v>14903.042377473867</v>
      </c>
      <c r="B2093">
        <f t="shared" si="607"/>
        <v>2371.8928614829579</v>
      </c>
      <c r="C2093" t="str">
        <f t="shared" ref="C2093:C2156" si="610">IMPRODUCT(D2093,E2093,$C$40,,K2093,$C$41)</f>
        <v>-0.725635663185857-11.491366447093i</v>
      </c>
      <c r="D2093" t="str">
        <f t="shared" ref="D2093:D2156" si="611">IMDIV(IMPRODUCT($C$37,$C$38,COMPLEX(1,A2093/$C$38)),IMSUM(-1*A2093*A2093/$C$39,COMPLEX(0,1*A2093)))</f>
        <v>3.4780880353527-6.72137800508155i</v>
      </c>
      <c r="E2093" t="str">
        <f t="shared" ref="E2093:E2156" si="612">IMDIV(IMPRODUCT(IMSUM(F2093,G2093),$C$29,H2093),IMSUM(1,I2093))</f>
        <v>162.317560652124+1.97558308468488i</v>
      </c>
      <c r="F2093" t="str">
        <f t="shared" ref="F2093:F2156" si="613">IMDIV(IMPRODUCT($C$14,$C$15,COMPLEX(1,A2093/$C$15)),IMSUM(-1*A2093*A2093/$C$16,COMPLEX(0,A2093)))</f>
        <v>2.42492147803411-62.9724790954207i</v>
      </c>
      <c r="G2093" t="str">
        <f t="shared" ref="G2093:G2156" si="614">IMDIV(1,COMPLEX(1,A2093*$C$9*$C$10))</f>
        <v>0.999998578557719-0.00119224169549275i</v>
      </c>
      <c r="H2093" t="str">
        <f t="shared" ref="H2093:H2156" si="615">IMDIV($C$3,IMSUM(K2093,COMPLEX(0,$C$28*A2093)))</f>
        <v>1303.35457063926+511.838303753351i</v>
      </c>
      <c r="I2093" t="str">
        <f t="shared" ref="I2093:I2156" si="616">IMPRODUCT(F2093,$C$29,H2093,$C$31)</f>
        <v>99.8430383748583-228.036930532631i</v>
      </c>
      <c r="K2093" t="str">
        <f t="shared" ref="K2093:K2156" si="617">IF($C$26&lt;=0,IMDIV(1,IMSUM(IMDIV(1,L2093),1/$C$18)),IMDIV(1,IMSUM(IMDIV(1,L2093),1/$C$18,IMDIV(1,M2093))))</f>
        <v>0.00797682584189521-0.00492093169474145i</v>
      </c>
      <c r="L2093" t="str">
        <f t="shared" ref="L2093:L2156" si="618">IMSUM($C$21/$C$22,IMDIV(1,COMPLEX(0,$C$20*$C$22*A2093)))</f>
        <v>0.00015-0.118972327963722i</v>
      </c>
      <c r="M2093" t="str">
        <f t="shared" ref="M2093:M2156" si="619">IMSUM($C$25/$C$26,IMDIV(1,COMPLEX(0,$C$24*$C$26*A2093)))</f>
        <v>0.0004-0.0209951166994804i</v>
      </c>
      <c r="N2093">
        <f t="shared" ref="N2093:N2156" si="620">ABS(R2093)</f>
        <v>86.386788933554627</v>
      </c>
      <c r="O2093">
        <f t="shared" ref="O2093:O2156" si="621">ABS(P2093)</f>
        <v>21.224716267813623</v>
      </c>
      <c r="P2093" s="3">
        <f t="shared" ref="P2093:P2156" si="622">20*LOG10(IMABS(C2093))</f>
        <v>21.224716267813623</v>
      </c>
      <c r="Q2093" s="3">
        <f t="shared" ref="Q2093:Q2156" si="623">IMARGUMENT(C2093)*180/PI()</f>
        <v>-93.613211066445373</v>
      </c>
      <c r="R2093">
        <f t="shared" ref="R2093:R2156" si="624">IF(Q2093&lt;0,Q2093+180,Q2093-180)</f>
        <v>86.386788933554627</v>
      </c>
      <c r="S2093">
        <f t="shared" ref="S2093:S2156" si="625">B2093/1000</f>
        <v>2.3718928614829577</v>
      </c>
      <c r="T2093">
        <f t="shared" si="608"/>
        <v>21.224716267813623</v>
      </c>
    </row>
    <row r="2094" spans="1:20" x14ac:dyDescent="0.25">
      <c r="A2094">
        <f t="shared" si="609"/>
        <v>14959.673938508269</v>
      </c>
      <c r="B2094">
        <f t="shared" ref="B2094:B2157" si="626">B2093*(1+B$42)</f>
        <v>2380.9060543565934</v>
      </c>
      <c r="C2094" t="str">
        <f t="shared" si="610"/>
        <v>-0.723388069777247-11.4444905378978i</v>
      </c>
      <c r="D2094" t="str">
        <f t="shared" si="611"/>
        <v>3.47808775389063-6.69601946808943i</v>
      </c>
      <c r="E2094" t="str">
        <f t="shared" si="612"/>
        <v>162.317276047665+1.98438483090448i</v>
      </c>
      <c r="F2094" t="str">
        <f t="shared" si="613"/>
        <v>2.42492145178799-62.7341114858247i</v>
      </c>
      <c r="G2094" t="str">
        <f t="shared" si="614"/>
        <v>0.999998567734247-0.00119677220098237i</v>
      </c>
      <c r="H2094" t="str">
        <f t="shared" si="615"/>
        <v>1305.2766583263+513.850614534469i</v>
      </c>
      <c r="I2094" t="str">
        <f t="shared" si="616"/>
        <v>99.868133609373-227.486893046607i</v>
      </c>
      <c r="K2094" t="str">
        <f t="shared" si="617"/>
        <v>0.00795985497109987-0.00492873132484187i</v>
      </c>
      <c r="L2094" t="str">
        <f t="shared" si="618"/>
        <v>0.00015-0.11852194457434i</v>
      </c>
      <c r="M2094" t="str">
        <f t="shared" si="619"/>
        <v>0.0004-0.0209156372778247i</v>
      </c>
      <c r="N2094">
        <f t="shared" si="620"/>
        <v>86.3832363472672</v>
      </c>
      <c r="O2094">
        <f t="shared" si="621"/>
        <v>21.189246100238485</v>
      </c>
      <c r="P2094" s="3">
        <f t="shared" si="622"/>
        <v>21.189246100238485</v>
      </c>
      <c r="Q2094" s="3">
        <f t="shared" si="623"/>
        <v>-93.6167636527328</v>
      </c>
      <c r="R2094">
        <f t="shared" si="624"/>
        <v>86.3832363472672</v>
      </c>
      <c r="S2094">
        <f t="shared" si="625"/>
        <v>2.3809060543565934</v>
      </c>
      <c r="T2094">
        <f t="shared" si="608"/>
        <v>21.189246100238485</v>
      </c>
    </row>
    <row r="2095" spans="1:20" x14ac:dyDescent="0.25">
      <c r="A2095">
        <f t="shared" si="609"/>
        <v>15016.5206994746</v>
      </c>
      <c r="B2095">
        <f t="shared" si="626"/>
        <v>2389.9534973631485</v>
      </c>
      <c r="C2095" t="str">
        <f t="shared" si="610"/>
        <v>-0.72113350128007-11.3977948566361i</v>
      </c>
      <c r="D2095" t="str">
        <f t="shared" si="611"/>
        <v>3.47808747028543-6.67075725557137i</v>
      </c>
      <c r="E2095" t="str">
        <f t="shared" si="612"/>
        <v>162.316998649338+1.99322873684209i</v>
      </c>
      <c r="F2095" t="str">
        <f t="shared" si="613"/>
        <v>2.42492142534205-62.4966463274834i</v>
      </c>
      <c r="G2095" t="str">
        <f t="shared" si="614"/>
        <v>0.999998556828362-0.00120131992224463i</v>
      </c>
      <c r="H2095" t="str">
        <f t="shared" si="615"/>
        <v>1307.21687002056+515.870766593305i</v>
      </c>
      <c r="I2095" t="str">
        <f t="shared" si="616"/>
        <v>99.8933422616521-226.940740224242i</v>
      </c>
      <c r="K2095" t="str">
        <f t="shared" si="617"/>
        <v>0.00794283047337092-0.00493648459998911i</v>
      </c>
      <c r="L2095" t="str">
        <f t="shared" si="618"/>
        <v>0.00015-0.118073266162921i</v>
      </c>
      <c r="M2095" t="str">
        <f t="shared" si="619"/>
        <v>0.0004-0.0208364587346331i</v>
      </c>
      <c r="N2095">
        <f t="shared" si="620"/>
        <v>86.379746585096697</v>
      </c>
      <c r="O2095">
        <f t="shared" si="621"/>
        <v>21.153766988786128</v>
      </c>
      <c r="P2095" s="3">
        <f t="shared" si="622"/>
        <v>21.153766988786128</v>
      </c>
      <c r="Q2095" s="3">
        <f t="shared" si="623"/>
        <v>-93.620253414903303</v>
      </c>
      <c r="R2095">
        <f t="shared" si="624"/>
        <v>86.379746585096697</v>
      </c>
      <c r="S2095">
        <f t="shared" si="625"/>
        <v>2.3899534973631487</v>
      </c>
      <c r="T2095">
        <f t="shared" si="608"/>
        <v>21.153766988786128</v>
      </c>
    </row>
    <row r="2096" spans="1:20" x14ac:dyDescent="0.25">
      <c r="A2096">
        <f t="shared" si="609"/>
        <v>15073.583478132605</v>
      </c>
      <c r="B2096">
        <f t="shared" si="626"/>
        <v>2399.0353206531286</v>
      </c>
      <c r="C2096" t="str">
        <f t="shared" si="610"/>
        <v>-0.718871990395414-11.3512788040288i</v>
      </c>
      <c r="D2096" t="str">
        <f t="shared" si="611"/>
        <v>3.47808718452078-6.64559100412177i</v>
      </c>
      <c r="E2096" t="str">
        <f t="shared" si="612"/>
        <v>162.316728591276+2.00211498739718i</v>
      </c>
      <c r="F2096" t="str">
        <f t="shared" si="613"/>
        <v>2.42492139869472-62.2600802043805i</v>
      </c>
      <c r="G2096" t="str">
        <f t="shared" si="614"/>
        <v>0.999998545839434-0.00120588492469776i</v>
      </c>
      <c r="H2096" t="str">
        <f t="shared" si="615"/>
        <v>1309.17540321632+517.898778139349i</v>
      </c>
      <c r="I2096" t="str">
        <f t="shared" si="616"/>
        <v>99.9186635605712-226.398472407082i</v>
      </c>
      <c r="K2096" t="str">
        <f t="shared" si="617"/>
        <v>0.00792575258624023-0.00494419107760074i</v>
      </c>
      <c r="L2096" t="str">
        <f t="shared" si="618"/>
        <v>0.00015-0.117626286275075i</v>
      </c>
      <c r="M2096" t="str">
        <f t="shared" si="619"/>
        <v>0.0004-0.0207575799308956i</v>
      </c>
      <c r="N2096">
        <f t="shared" si="620"/>
        <v>86.3763202316091</v>
      </c>
      <c r="O2096">
        <f t="shared" si="621"/>
        <v>21.118278961465954</v>
      </c>
      <c r="P2096" s="3">
        <f t="shared" si="622"/>
        <v>21.118278961465954</v>
      </c>
      <c r="Q2096" s="3">
        <f t="shared" si="623"/>
        <v>-93.6236797683909</v>
      </c>
      <c r="R2096">
        <f t="shared" si="624"/>
        <v>86.3763202316091</v>
      </c>
      <c r="S2096">
        <f t="shared" si="625"/>
        <v>2.3990353206531285</v>
      </c>
      <c r="T2096">
        <f t="shared" si="608"/>
        <v>21.118278961465954</v>
      </c>
    </row>
    <row r="2097" spans="1:20" x14ac:dyDescent="0.25">
      <c r="A2097">
        <f t="shared" si="609"/>
        <v>15130.863095349509</v>
      </c>
      <c r="B2097">
        <f t="shared" si="626"/>
        <v>2408.1516548716104</v>
      </c>
      <c r="C2097" t="str">
        <f t="shared" si="610"/>
        <v>-0.716603570427829-11.30494178315i</v>
      </c>
      <c r="D2097" t="str">
        <f t="shared" si="611"/>
        <v>3.47808689658024-6.6205203517155i</v>
      </c>
      <c r="E2097" t="str">
        <f t="shared" si="612"/>
        <v>162.316466008959+2.01104376775732i</v>
      </c>
      <c r="F2097" t="str">
        <f t="shared" si="613"/>
        <v>2.4249213718445-62.0244097134331i</v>
      </c>
      <c r="G2097" t="str">
        <f t="shared" si="614"/>
        <v>0.999998534766832-0.00121046727400856i</v>
      </c>
      <c r="H2097" t="str">
        <f t="shared" si="615"/>
        <v>1311.15245796596+519.934666968499i</v>
      </c>
      <c r="I2097" t="str">
        <f t="shared" si="616"/>
        <v>99.9440966919843-225.860090110393i</v>
      </c>
      <c r="K2097" t="str">
        <f t="shared" si="617"/>
        <v>0.00790862155181354-0.00495185031604028i</v>
      </c>
      <c r="L2097" t="str">
        <f t="shared" si="618"/>
        <v>0.00015-0.117180998480848i</v>
      </c>
      <c r="M2097" t="str">
        <f t="shared" si="619"/>
        <v>0.0004-0.0206789997319144i</v>
      </c>
      <c r="N2097">
        <f t="shared" si="620"/>
        <v>86.372957871970584</v>
      </c>
      <c r="O2097">
        <f t="shared" si="621"/>
        <v>21.082782047054511</v>
      </c>
      <c r="P2097" s="3">
        <f t="shared" si="622"/>
        <v>21.082782047054511</v>
      </c>
      <c r="Q2097" s="3">
        <f t="shared" si="623"/>
        <v>-93.627042128029416</v>
      </c>
      <c r="R2097">
        <f t="shared" si="624"/>
        <v>86.372957871970584</v>
      </c>
      <c r="S2097">
        <f t="shared" si="625"/>
        <v>2.4081516548716104</v>
      </c>
      <c r="T2097">
        <f t="shared" si="608"/>
        <v>21.082782047054511</v>
      </c>
    </row>
    <row r="2098" spans="1:20" x14ac:dyDescent="0.25">
      <c r="A2098">
        <f t="shared" si="609"/>
        <v>15188.360375111835</v>
      </c>
      <c r="B2098">
        <f t="shared" si="626"/>
        <v>2417.3026311601225</v>
      </c>
      <c r="C2098" t="str">
        <f t="shared" si="610"/>
        <v>-0.71432827528578-11.2587831994106i</v>
      </c>
      <c r="D2098" t="str">
        <f t="shared" si="611"/>
        <v>3.47808660644724-6.59554493770265i</v>
      </c>
      <c r="E2098" t="str">
        <f t="shared" si="612"/>
        <v>162.316211039223+2.0200152633923i</v>
      </c>
      <c r="F2098" t="str">
        <f t="shared" si="613"/>
        <v>2.42492134478982-61.7896314644422i</v>
      </c>
      <c r="G2098" t="str">
        <f t="shared" si="614"/>
        <v>0.999998523609918-0.00121506703609338i</v>
      </c>
      <c r="H2098" t="str">
        <f t="shared" si="615"/>
        <v>1313.14823691886+521.978450446592i</v>
      </c>
      <c r="I2098" t="str">
        <f t="shared" si="616"/>
        <v>99.9696407974905-225.32559402499i</v>
      </c>
      <c r="K2098" t="str">
        <f t="shared" si="617"/>
        <v>0.00789143761677331-0.00495946187467155i</v>
      </c>
      <c r="L2098" t="str">
        <f t="shared" si="618"/>
        <v>0.00015-0.116737396374624i</v>
      </c>
      <c r="M2098" t="str">
        <f t="shared" si="619"/>
        <v>0.0004-0.0206007170072867i</v>
      </c>
      <c r="N2098">
        <f t="shared" si="620"/>
        <v>86.36966009189706</v>
      </c>
      <c r="O2098">
        <f t="shared" si="621"/>
        <v>21.047276275099055</v>
      </c>
      <c r="P2098" s="3">
        <f t="shared" si="622"/>
        <v>21.047276275099055</v>
      </c>
      <c r="Q2098" s="3">
        <f t="shared" si="623"/>
        <v>-93.63033990810294</v>
      </c>
      <c r="R2098">
        <f t="shared" si="624"/>
        <v>86.36966009189706</v>
      </c>
      <c r="S2098">
        <f t="shared" si="625"/>
        <v>2.4173026311601227</v>
      </c>
      <c r="T2098">
        <f t="shared" si="608"/>
        <v>21.047276275099055</v>
      </c>
    </row>
    <row r="2099" spans="1:20" x14ac:dyDescent="0.25">
      <c r="A2099">
        <f t="shared" si="609"/>
        <v>15246.076144537261</v>
      </c>
      <c r="B2099">
        <f t="shared" si="626"/>
        <v>2426.488381158531</v>
      </c>
      <c r="C2099" t="str">
        <f t="shared" si="610"/>
        <v>-0.712046139481419-11.212802460541i</v>
      </c>
      <c r="D2099" t="str">
        <f t="shared" si="611"/>
        <v>3.47808631410507-6.57066440280329i</v>
      </c>
      <c r="E2099" t="str">
        <f t="shared" si="612"/>
        <v>162.315963820258+2.0290296600487i</v>
      </c>
      <c r="F2099" t="str">
        <f t="shared" si="613"/>
        <v>2.42492131752913-61.5557420800432i</v>
      </c>
      <c r="G2099" t="str">
        <f t="shared" si="614"/>
        <v>0.999998512368051-0.00121968427711898i</v>
      </c>
      <c r="H2099" t="str">
        <f t="shared" si="615"/>
        <v>1315.162945361+524.030145492351i</v>
      </c>
      <c r="I2099" t="str">
        <f t="shared" si="616"/>
        <v>99.9952949731542-224.794985019104i</v>
      </c>
      <c r="K2099" t="str">
        <f t="shared" si="617"/>
        <v>0.0078742010323812-0.00496702531391299i</v>
      </c>
      <c r="L2099" t="str">
        <f t="shared" si="618"/>
        <v>0.00015-0.116295473575039i</v>
      </c>
      <c r="M2099" t="str">
        <f t="shared" si="619"/>
        <v>0.0004-0.0205227306308893i</v>
      </c>
      <c r="N2099">
        <f t="shared" si="620"/>
        <v>86.366427477605754</v>
      </c>
      <c r="O2099">
        <f t="shared" si="621"/>
        <v>21.011761675920315</v>
      </c>
      <c r="P2099" s="3">
        <f t="shared" si="622"/>
        <v>21.011761675920315</v>
      </c>
      <c r="Q2099" s="3">
        <f t="shared" si="623"/>
        <v>-93.633572522394246</v>
      </c>
      <c r="R2099">
        <f t="shared" si="624"/>
        <v>86.366427477605754</v>
      </c>
      <c r="S2099">
        <f t="shared" si="625"/>
        <v>2.4264883811585309</v>
      </c>
      <c r="T2099">
        <f t="shared" si="608"/>
        <v>21.011761675920315</v>
      </c>
    </row>
    <row r="2100" spans="1:20" x14ac:dyDescent="0.25">
      <c r="A2100">
        <f t="shared" si="609"/>
        <v>15304.011233886504</v>
      </c>
      <c r="B2100">
        <f t="shared" si="626"/>
        <v>2435.7090370069336</v>
      </c>
      <c r="C2100" t="str">
        <f t="shared" si="610"/>
        <v>-0.709757198130823-11.1669989765756i</v>
      </c>
      <c r="D2100" t="str">
        <f t="shared" si="611"/>
        <v>3.47808601953696-6.5458783891025i</v>
      </c>
      <c r="E2100" t="str">
        <f t="shared" si="612"/>
        <v>162.315724491625+2.03808714374258i</v>
      </c>
      <c r="F2100" t="str">
        <f t="shared" si="613"/>
        <v>2.42492129006088-61.3227381956598i</v>
      </c>
      <c r="G2100" t="str">
        <f t="shared" si="614"/>
        <v>0.999998501040584-0.00122431906350358i</v>
      </c>
      <c r="H2100" t="str">
        <f t="shared" si="615"/>
        <v>1317.19679125531+526.089768559863i</v>
      </c>
      <c r="I2100" t="str">
        <f t="shared" si="616"/>
        <v>100.021058268204-224.2682641403i</v>
      </c>
      <c r="K2100" t="str">
        <f t="shared" si="617"/>
        <v>0.00785691205447959-0.00497454019529234i</v>
      </c>
      <c r="L2100" t="str">
        <f t="shared" si="618"/>
        <v>0.00015-0.115855223724885i</v>
      </c>
      <c r="M2100" t="str">
        <f t="shared" si="619"/>
        <v>0.0004-0.020445039480862i</v>
      </c>
      <c r="N2100">
        <f t="shared" si="620"/>
        <v>86.363260615764204</v>
      </c>
      <c r="O2100">
        <f t="shared" si="621"/>
        <v>20.976238280616592</v>
      </c>
      <c r="P2100" s="3">
        <f t="shared" si="622"/>
        <v>20.976238280616592</v>
      </c>
      <c r="Q2100" s="3">
        <f t="shared" si="623"/>
        <v>-93.636739384235796</v>
      </c>
      <c r="R2100">
        <f t="shared" si="624"/>
        <v>86.363260615764204</v>
      </c>
      <c r="S2100">
        <f t="shared" si="625"/>
        <v>2.4357090370069336</v>
      </c>
      <c r="T2100">
        <f t="shared" si="608"/>
        <v>20.976238280616592</v>
      </c>
    </row>
    <row r="2101" spans="1:20" x14ac:dyDescent="0.25">
      <c r="A2101">
        <f t="shared" si="609"/>
        <v>15362.166476575276</v>
      </c>
      <c r="B2101">
        <f t="shared" si="626"/>
        <v>2444.9647313475602</v>
      </c>
      <c r="C2101" t="str">
        <f t="shared" si="610"/>
        <v>-0.70746148695387-11.1213721598351i</v>
      </c>
      <c r="D2101" t="str">
        <f t="shared" si="611"/>
        <v>3.47808572272591-6.5211865400449i</v>
      </c>
      <c r="E2101" t="str">
        <f t="shared" si="612"/>
        <v>162.315493194253+2.04718790075355i</v>
      </c>
      <c r="F2101" t="str">
        <f t="shared" si="613"/>
        <v>2.42492126238346-61.0906164594521i</v>
      </c>
      <c r="G2101" t="str">
        <f t="shared" si="614"/>
        <v>0.999998489626864-0.00122897146191774i</v>
      </c>
      <c r="H2101" t="str">
        <f t="shared" si="615"/>
        <v>1319.24998528258+528.157335620522i</v>
      </c>
      <c r="I2101" t="str">
        <f t="shared" si="616"/>
        <v>100.046929683688-223.74543261739i</v>
      </c>
      <c r="K2101" t="str">
        <f t="shared" si="617"/>
        <v>0.00783957094349243-0.00498200608150158i</v>
      </c>
      <c r="L2101" t="str">
        <f t="shared" si="618"/>
        <v>0.00015-0.115416640491019i</v>
      </c>
      <c r="M2101" t="str">
        <f t="shared" si="619"/>
        <v>0.0004-0.0203676424395916i</v>
      </c>
      <c r="N2101">
        <f t="shared" si="620"/>
        <v>86.360160093439418</v>
      </c>
      <c r="O2101">
        <f t="shared" si="621"/>
        <v>20.940706121066039</v>
      </c>
      <c r="P2101" s="3">
        <f t="shared" si="622"/>
        <v>20.940706121066039</v>
      </c>
      <c r="Q2101" s="3">
        <f t="shared" si="623"/>
        <v>-93.639839906560582</v>
      </c>
      <c r="R2101">
        <f t="shared" si="624"/>
        <v>86.360160093439418</v>
      </c>
      <c r="S2101">
        <f t="shared" si="625"/>
        <v>2.4449647313475604</v>
      </c>
      <c r="T2101">
        <f t="shared" si="608"/>
        <v>20.940706121066039</v>
      </c>
    </row>
    <row r="2102" spans="1:20" x14ac:dyDescent="0.25">
      <c r="A2102">
        <f t="shared" si="609"/>
        <v>15420.542709186262</v>
      </c>
      <c r="B2102">
        <f t="shared" si="626"/>
        <v>2454.2555973266813</v>
      </c>
      <c r="C2102" t="str">
        <f t="shared" si="610"/>
        <v>-0.705159042273888-11.0759214249108i</v>
      </c>
      <c r="D2102" t="str">
        <f t="shared" si="611"/>
        <v>3.47808542365486-6.49658850042981i</v>
      </c>
      <c r="E2102" t="str">
        <f t="shared" si="612"/>
        <v>162.31527007045+2.05633211762046i</v>
      </c>
      <c r="F2102" t="str">
        <f t="shared" si="613"/>
        <v>2.42492123449529-60.8593735322712i</v>
      </c>
      <c r="G2102" t="str">
        <f t="shared" si="614"/>
        <v>0.999998478126237-0.00123364153928535i</v>
      </c>
      <c r="H2102" t="str">
        <f t="shared" si="615"/>
        <v>1321.32274088321+530.232862144402i</v>
      </c>
      <c r="I2102" t="str">
        <f t="shared" si="616"/>
        <v>100.072908171094-223.226491862427i</v>
      </c>
      <c r="K2102" t="str">
        <f t="shared" si="617"/>
        <v>0.00782217796442534-0.00498942253645196i</v>
      </c>
      <c r="L2102" t="str">
        <f t="shared" si="618"/>
        <v>0.00015-0.114979717564275i</v>
      </c>
      <c r="M2102" t="str">
        <f t="shared" si="619"/>
        <v>0.0004-0.0202905383936955i</v>
      </c>
      <c r="N2102">
        <f t="shared" si="620"/>
        <v>86.357126498047705</v>
      </c>
      <c r="O2102">
        <f t="shared" si="621"/>
        <v>20.905165229930365</v>
      </c>
      <c r="P2102" s="3">
        <f t="shared" si="622"/>
        <v>20.905165229930365</v>
      </c>
      <c r="Q2102" s="3">
        <f t="shared" si="623"/>
        <v>-93.642873501952295</v>
      </c>
      <c r="R2102">
        <f t="shared" si="624"/>
        <v>86.357126498047705</v>
      </c>
      <c r="S2102">
        <f t="shared" si="625"/>
        <v>2.4542555973266813</v>
      </c>
      <c r="T2102">
        <f t="shared" si="608"/>
        <v>20.905165229930365</v>
      </c>
    </row>
    <row r="2103" spans="1:20" x14ac:dyDescent="0.25">
      <c r="A2103">
        <f t="shared" si="609"/>
        <v>15479.14077148117</v>
      </c>
      <c r="B2103">
        <f t="shared" si="626"/>
        <v>2463.5817685965226</v>
      </c>
      <c r="C2103" t="str">
        <f t="shared" si="610"/>
        <v>-0.702849901017483-11.0306461886476i</v>
      </c>
      <c r="D2103" t="str">
        <f t="shared" si="611"/>
        <v>3.47808512230661-6.47208391640602i</v>
      </c>
      <c r="E2103" t="str">
        <f t="shared" si="612"/>
        <v>162.315055263908+2.0655199811331i</v>
      </c>
      <c r="F2103" t="str">
        <f t="shared" si="613"/>
        <v>2.42492120639479-60.6290060876102i</v>
      </c>
      <c r="G2103" t="str">
        <f t="shared" si="614"/>
        <v>0.999998466538038-0.0012383293627846i</v>
      </c>
      <c r="H2103" t="str">
        <f t="shared" si="615"/>
        <v>1323.41527429957+532.316363081073i</v>
      </c>
      <c r="I2103" t="str">
        <f t="shared" si="616"/>
        <v>100.098992630934-222.711443472698i</v>
      </c>
      <c r="K2103" t="str">
        <f t="shared" si="617"/>
        <v>0.00780473338686506-0.00499678912532932i</v>
      </c>
      <c r="L2103" t="str">
        <f t="shared" si="618"/>
        <v>0.00015-0.114544448659369i</v>
      </c>
      <c r="M2103" t="str">
        <f t="shared" si="619"/>
        <v>0.0004-0.0202137262340063i</v>
      </c>
      <c r="N2103">
        <f t="shared" si="620"/>
        <v>86.354160417302325</v>
      </c>
      <c r="O2103">
        <f t="shared" si="621"/>
        <v>20.869615640657521</v>
      </c>
      <c r="P2103" s="3">
        <f t="shared" si="622"/>
        <v>20.869615640657521</v>
      </c>
      <c r="Q2103" s="3">
        <f t="shared" si="623"/>
        <v>-93.645839582697675</v>
      </c>
      <c r="R2103">
        <f t="shared" si="624"/>
        <v>86.354160417302325</v>
      </c>
      <c r="S2103">
        <f t="shared" si="625"/>
        <v>2.4635817685965224</v>
      </c>
      <c r="T2103">
        <f t="shared" si="608"/>
        <v>20.869615640657521</v>
      </c>
    </row>
    <row r="2104" spans="1:20" x14ac:dyDescent="0.25">
      <c r="A2104">
        <f t="shared" si="609"/>
        <v>15537.961506412797</v>
      </c>
      <c r="B2104">
        <f t="shared" si="626"/>
        <v>2472.9433793171893</v>
      </c>
      <c r="C2104" t="str">
        <f t="shared" si="610"/>
        <v>-0.700534100714246-10.985545870127i</v>
      </c>
      <c r="D2104" t="str">
        <f t="shared" si="611"/>
        <v>3.47808481866382-6.44767243546666i</v>
      </c>
      <c r="E2104" t="str">
        <f t="shared" si="612"/>
        <v>162.314848919705+2.0747516783252i</v>
      </c>
      <c r="F2104" t="str">
        <f t="shared" si="613"/>
        <v>2.42492117808031-60.3995108115559i</v>
      </c>
      <c r="G2104" t="str">
        <f t="shared" si="614"/>
        <v>0.999998454861602-0.00124303499984894i</v>
      </c>
      <c r="H2104" t="str">
        <f t="shared" si="615"/>
        <v>1325.52780461918+534.407852839852i</v>
      </c>
      <c r="I2104" t="str">
        <f t="shared" si="616"/>
        <v>100.125181911294-222.20028923277i</v>
      </c>
      <c r="K2104" t="str">
        <f t="shared" si="617"/>
        <v>0.00778723748497789-0.00500410541464956i</v>
      </c>
      <c r="L2104" t="str">
        <f t="shared" si="618"/>
        <v>0.00015-0.114110827514813i</v>
      </c>
      <c r="M2104" t="str">
        <f t="shared" si="619"/>
        <v>0.0004-0.0201372048555552i</v>
      </c>
      <c r="N2104">
        <f t="shared" si="620"/>
        <v>86.351262439160919</v>
      </c>
      <c r="O2104">
        <f t="shared" si="621"/>
        <v>20.834057387484179</v>
      </c>
      <c r="P2104" s="3">
        <f t="shared" si="622"/>
        <v>20.834057387484179</v>
      </c>
      <c r="Q2104" s="3">
        <f t="shared" si="623"/>
        <v>-93.648737560839081</v>
      </c>
      <c r="R2104">
        <f t="shared" si="624"/>
        <v>86.351262439160919</v>
      </c>
      <c r="S2104">
        <f t="shared" si="625"/>
        <v>2.4729433793171891</v>
      </c>
      <c r="T2104">
        <f t="shared" si="608"/>
        <v>20.834057387484179</v>
      </c>
    </row>
    <row r="2105" spans="1:20" x14ac:dyDescent="0.25">
      <c r="A2105">
        <f t="shared" si="609"/>
        <v>15597.005760137166</v>
      </c>
      <c r="B2105">
        <f t="shared" si="626"/>
        <v>2482.3405641585946</v>
      </c>
      <c r="C2105" t="str">
        <f t="shared" si="610"/>
        <v>-0.698211679495928-10.9406198906515i</v>
      </c>
      <c r="D2105" t="str">
        <f t="shared" si="611"/>
        <v>3.478084512709-6.42335370644419i</v>
      </c>
      <c r="E2105" t="str">
        <f t="shared" si="612"/>
        <v>162.314651184317+2.08402739647277i</v>
      </c>
      <c r="F2105" t="str">
        <f t="shared" si="613"/>
        <v>2.42492114955023-60.1708844027415i</v>
      </c>
      <c r="G2105" t="str">
        <f t="shared" si="614"/>
        <v>0.999998443096256-0.00124775851816804i</v>
      </c>
      <c r="H2105" t="str">
        <f t="shared" si="615"/>
        <v>1327.66055381855+536.507345269424i</v>
      </c>
      <c r="I2105" t="str">
        <f t="shared" si="616"/>
        <v>100.151474806331-221.693031116564i</v>
      </c>
      <c r="K2105" t="str">
        <f t="shared" si="617"/>
        <v>0.00776969053750769-0.0050113709723143i</v>
      </c>
      <c r="L2105" t="str">
        <f t="shared" si="618"/>
        <v>0.00015-0.11367884789282i</v>
      </c>
      <c r="M2105" t="str">
        <f t="shared" si="619"/>
        <v>0.0004-0.0200609731575565i</v>
      </c>
      <c r="N2105">
        <f t="shared" si="620"/>
        <v>86.348433151774842</v>
      </c>
      <c r="O2105">
        <f t="shared" si="621"/>
        <v>20.798490505439279</v>
      </c>
      <c r="P2105" s="3">
        <f t="shared" si="622"/>
        <v>20.798490505439279</v>
      </c>
      <c r="Q2105" s="3">
        <f t="shared" si="623"/>
        <v>-93.651566848225158</v>
      </c>
      <c r="R2105">
        <f t="shared" si="624"/>
        <v>86.348433151774842</v>
      </c>
      <c r="S2105">
        <f t="shared" si="625"/>
        <v>2.4823405641585947</v>
      </c>
      <c r="T2105">
        <f t="shared" si="608"/>
        <v>20.798490505439279</v>
      </c>
    </row>
    <row r="2106" spans="1:20" x14ac:dyDescent="0.25">
      <c r="A2106">
        <f t="shared" si="609"/>
        <v>15656.274382025687</v>
      </c>
      <c r="B2106">
        <f t="shared" si="626"/>
        <v>2491.7734583023971</v>
      </c>
      <c r="C2106" t="str">
        <f t="shared" si="610"/>
        <v>-0.695882676096203-10.8958676737276i</v>
      </c>
      <c r="D2106" t="str">
        <f t="shared" si="611"/>
        <v>3.47808420442458-6.39912737950538i</v>
      </c>
      <c r="E2106" t="str">
        <f t="shared" si="612"/>
        <v>162.314462205621+2.09334732308159i</v>
      </c>
      <c r="F2106" t="str">
        <f t="shared" si="613"/>
        <v>2.42492112080291-59.9431235722996i</v>
      </c>
      <c r="G2106" t="str">
        <f t="shared" si="614"/>
        <v>0.999998431241325-0.00125249998568876i</v>
      </c>
      <c r="H2106" t="str">
        <f t="shared" si="615"/>
        <v>1329.81374680784+538.614853636857i</v>
      </c>
      <c r="I2106" t="str">
        <f t="shared" si="616"/>
        <v>100.177870054747-221.189671289474i</v>
      </c>
      <c r="K2106" t="str">
        <f t="shared" si="617"/>
        <v>0.00775209282777293-0.00501858536766667i</v>
      </c>
      <c r="L2106" t="str">
        <f t="shared" si="618"/>
        <v>0.00015-0.113248503579219i</v>
      </c>
      <c r="M2106" t="str">
        <f t="shared" si="619"/>
        <v>0.0004-0.0199850300433916i</v>
      </c>
      <c r="N2106">
        <f t="shared" si="620"/>
        <v>86.345673143434354</v>
      </c>
      <c r="O2106">
        <f t="shared" si="621"/>
        <v>20.762915030346338</v>
      </c>
      <c r="P2106" s="3">
        <f t="shared" si="622"/>
        <v>20.762915030346338</v>
      </c>
      <c r="Q2106" s="3">
        <f t="shared" si="623"/>
        <v>-93.654326856565646</v>
      </c>
      <c r="R2106">
        <f t="shared" si="624"/>
        <v>86.345673143434354</v>
      </c>
      <c r="S2106">
        <f t="shared" si="625"/>
        <v>2.4917734583023972</v>
      </c>
      <c r="T2106">
        <f t="shared" si="608"/>
        <v>20.762915030346338</v>
      </c>
    </row>
    <row r="2107" spans="1:20" x14ac:dyDescent="0.25">
      <c r="A2107">
        <f t="shared" si="609"/>
        <v>15715.768224677384</v>
      </c>
      <c r="B2107">
        <f t="shared" si="626"/>
        <v>2501.2421974439462</v>
      </c>
      <c r="C2107" t="str">
        <f t="shared" si="610"/>
        <v>-0.693547129849658-10.8512886450491i</v>
      </c>
      <c r="D2107" t="str">
        <f t="shared" si="611"/>
        <v>3.47808389379279-6.37499310614618i</v>
      </c>
      <c r="E2107" t="str">
        <f t="shared" si="612"/>
        <v>162.314282132898+2.10271164588743i</v>
      </c>
      <c r="F2107" t="str">
        <f t="shared" si="613"/>
        <v>2.4249210918367-59.7162250438141i</v>
      </c>
      <c r="G2107" t="str">
        <f t="shared" si="614"/>
        <v>0.999998419296125-0.00125725947061613i</v>
      </c>
      <c r="H2107" t="str">
        <f t="shared" si="615"/>
        <v>1331.9876114763+540.730390605998i</v>
      </c>
      <c r="I2107" t="str">
        <f t="shared" si="616"/>
        <v>100.204366338207-220.690212110521i</v>
      </c>
      <c r="K2107" t="str">
        <f t="shared" si="617"/>
        <v>0.0077344446436629-0.00502574817154731i</v>
      </c>
      <c r="L2107" t="str">
        <f t="shared" si="618"/>
        <v>0.00015-0.112819788383362i</v>
      </c>
      <c r="M2107" t="str">
        <f t="shared" si="619"/>
        <v>0.0004-0.0199093744205933i</v>
      </c>
      <c r="N2107">
        <f t="shared" si="620"/>
        <v>86.342983002516846</v>
      </c>
      <c r="O2107">
        <f t="shared" si="621"/>
        <v>20.727330998825884</v>
      </c>
      <c r="P2107" s="3">
        <f t="shared" si="622"/>
        <v>20.727330998825884</v>
      </c>
      <c r="Q2107" s="3">
        <f t="shared" si="623"/>
        <v>-93.657016997483154</v>
      </c>
      <c r="R2107">
        <f t="shared" si="624"/>
        <v>86.342983002516846</v>
      </c>
      <c r="S2107">
        <f t="shared" si="625"/>
        <v>2.501242197443946</v>
      </c>
      <c r="T2107">
        <f t="shared" si="608"/>
        <v>20.727330998825884</v>
      </c>
    </row>
    <row r="2108" spans="1:20" x14ac:dyDescent="0.25">
      <c r="A2108">
        <f t="shared" si="609"/>
        <v>15775.488143931159</v>
      </c>
      <c r="B2108">
        <f t="shared" si="626"/>
        <v>2510.7469177942335</v>
      </c>
      <c r="C2108" t="str">
        <f t="shared" si="610"/>
        <v>-0.691205080691288-10.8068822324811i</v>
      </c>
      <c r="D2108" t="str">
        <f t="shared" si="611"/>
        <v>3.47808358079576-6.35095053918678i</v>
      </c>
      <c r="E2108" t="str">
        <f t="shared" si="612"/>
        <v>162.314111116845+2.11212055284281i</v>
      </c>
      <c r="F2108" t="str">
        <f t="shared" si="613"/>
        <v>2.42492106264992-59.4901855532733i</v>
      </c>
      <c r="G2108" t="str">
        <f t="shared" si="614"/>
        <v>0.999998407259969-0.00126203704141437i</v>
      </c>
      <c r="H2108" t="str">
        <f t="shared" si="615"/>
        <v>1334.18237873839+542.853968215171i</v>
      </c>
      <c r="I2108" t="str">
        <f t="shared" si="616"/>
        <v>100.230962279721-220.194656134527i</v>
      </c>
      <c r="K2108" t="str">
        <f t="shared" si="617"/>
        <v>0.00771674627763343-0.00503285895635046i</v>
      </c>
      <c r="L2108" t="str">
        <f t="shared" si="618"/>
        <v>0.00015-0.112392696138038i</v>
      </c>
      <c r="M2108" t="str">
        <f t="shared" si="619"/>
        <v>0.0004-0.0198340052008302i</v>
      </c>
      <c r="N2108">
        <f t="shared" si="620"/>
        <v>86.340363317431567</v>
      </c>
      <c r="O2108">
        <f t="shared" si="621"/>
        <v>20.691738448298373</v>
      </c>
      <c r="P2108" s="3">
        <f t="shared" si="622"/>
        <v>20.691738448298373</v>
      </c>
      <c r="Q2108" s="3">
        <f t="shared" si="623"/>
        <v>-93.659636682568433</v>
      </c>
      <c r="R2108">
        <f t="shared" si="624"/>
        <v>86.340363317431567</v>
      </c>
      <c r="S2108">
        <f t="shared" si="625"/>
        <v>2.5107469177942336</v>
      </c>
      <c r="T2108">
        <f t="shared" si="608"/>
        <v>20.691738448298373</v>
      </c>
    </row>
    <row r="2109" spans="1:20" x14ac:dyDescent="0.25">
      <c r="A2109">
        <f t="shared" si="609"/>
        <v>15835.434998878098</v>
      </c>
      <c r="B2109">
        <f t="shared" si="626"/>
        <v>2520.2877560818515</v>
      </c>
      <c r="C2109" t="str">
        <f t="shared" si="610"/>
        <v>-0.688856569155226-10.7626478660429i</v>
      </c>
      <c r="D2109" t="str">
        <f t="shared" si="611"/>
        <v>3.4780832654155-6.32699933276663i</v>
      </c>
      <c r="E2109" t="str">
        <f t="shared" si="612"/>
        <v>162.313949309573+2.12157423211767i</v>
      </c>
      <c r="F2109" t="str">
        <f t="shared" si="613"/>
        <v>2.42492103324091-59.2650018490238i</v>
      </c>
      <c r="G2109" t="str">
        <f t="shared" si="614"/>
        <v>0.999998395132165-0.00126683276680783i</v>
      </c>
      <c r="H2109" t="str">
        <f t="shared" si="615"/>
        <v>1336.39828258086+544.985597854248i</v>
      </c>
      <c r="I2109" t="str">
        <f t="shared" si="616"/>
        <v>100.257656441983-219.703006114367i</v>
      </c>
      <c r="K2109" t="str">
        <f t="shared" si="617"/>
        <v>0.00769899802670144-0.00503991729608019i</v>
      </c>
      <c r="L2109" t="str">
        <f t="shared" si="618"/>
        <v>0.00015-0.11196722069938i</v>
      </c>
      <c r="M2109" t="str">
        <f t="shared" si="619"/>
        <v>0.0004-0.0197589212998906i</v>
      </c>
      <c r="N2109">
        <f t="shared" si="620"/>
        <v>86.337814676567348</v>
      </c>
      <c r="O2109">
        <f t="shared" si="621"/>
        <v>20.656137416986041</v>
      </c>
      <c r="P2109" s="3">
        <f t="shared" si="622"/>
        <v>20.656137416986041</v>
      </c>
      <c r="Q2109" s="3">
        <f t="shared" si="623"/>
        <v>-93.662185323432652</v>
      </c>
      <c r="R2109">
        <f t="shared" si="624"/>
        <v>86.337814676567348</v>
      </c>
      <c r="S2109">
        <f t="shared" si="625"/>
        <v>2.5202877560818515</v>
      </c>
      <c r="T2109">
        <f t="shared" si="608"/>
        <v>20.656137416986041</v>
      </c>
    </row>
    <row r="2110" spans="1:20" x14ac:dyDescent="0.25">
      <c r="A2110">
        <f t="shared" si="609"/>
        <v>15895.609651873836</v>
      </c>
      <c r="B2110">
        <f t="shared" si="626"/>
        <v>2529.8648495549628</v>
      </c>
      <c r="C2110" t="str">
        <f t="shared" si="610"/>
        <v>-0.686501636373985-10.7185849778922i</v>
      </c>
      <c r="D2110" t="str">
        <f t="shared" si="611"/>
        <v>3.47808294763387-6.30313914233938i</v>
      </c>
      <c r="E2110" t="str">
        <f t="shared" si="612"/>
        <v>162.313796864618+2.13107287208821i</v>
      </c>
      <c r="F2110" t="str">
        <f t="shared" si="613"/>
        <v>2.42492100360797-59.0406706917219i</v>
      </c>
      <c r="G2110" t="str">
        <f t="shared" si="614"/>
        <v>0.999998382912015-0.00127164671578196i</v>
      </c>
      <c r="H2110" t="str">
        <f t="shared" si="615"/>
        <v>1338.6355601105+547.125290240983i</v>
      </c>
      <c r="I2110" t="str">
        <f t="shared" si="616"/>
        <v>100.284447325656-219.215265003212i</v>
      </c>
      <c r="K2110" t="str">
        <f t="shared" si="617"/>
        <v>0.00768120019243904-0.00504692276640678i</v>
      </c>
      <c r="L2110" t="str">
        <f t="shared" si="618"/>
        <v>0.00015-0.111543355946782i</v>
      </c>
      <c r="M2110" t="str">
        <f t="shared" si="619"/>
        <v>0.0004-0.0196841216376674i</v>
      </c>
      <c r="N2110">
        <f t="shared" si="620"/>
        <v>86.335337668236789</v>
      </c>
      <c r="O2110">
        <f t="shared" si="621"/>
        <v>20.620527943915761</v>
      </c>
      <c r="P2110" s="3">
        <f t="shared" si="622"/>
        <v>20.620527943915761</v>
      </c>
      <c r="Q2110" s="3">
        <f t="shared" si="623"/>
        <v>-93.664662331763211</v>
      </c>
      <c r="R2110">
        <f t="shared" si="624"/>
        <v>86.335337668236789</v>
      </c>
      <c r="S2110">
        <f t="shared" si="625"/>
        <v>2.5298648495549627</v>
      </c>
      <c r="T2110">
        <f t="shared" si="608"/>
        <v>20.620527943915761</v>
      </c>
    </row>
    <row r="2111" spans="1:20" x14ac:dyDescent="0.25">
      <c r="A2111">
        <f t="shared" si="609"/>
        <v>15956.012968550958</v>
      </c>
      <c r="B2111">
        <f t="shared" si="626"/>
        <v>2539.4783359832718</v>
      </c>
      <c r="C2111" t="str">
        <f t="shared" si="610"/>
        <v>-0.684140324077243-10.6746930023082i</v>
      </c>
      <c r="D2111" t="str">
        <f t="shared" si="611"/>
        <v>3.47808262743253-6.27936962466793i</v>
      </c>
      <c r="E2111" t="str">
        <f t="shared" si="612"/>
        <v>162.313653936947+2.14061666133245i</v>
      </c>
      <c r="F2111" t="str">
        <f t="shared" si="613"/>
        <v>2.42492097374938-58.8171888542884i</v>
      </c>
      <c r="G2111" t="str">
        <f t="shared" si="614"/>
        <v>0.999998370598816-0.00127647895758437i</v>
      </c>
      <c r="H2111" t="str">
        <f t="shared" si="615"/>
        <v>1340.89445160281+549.273055396639i</v>
      </c>
      <c r="I2111" t="str">
        <f t="shared" si="616"/>
        <v>100.311333367618-218.731435956849i</v>
      </c>
      <c r="K2111" t="str">
        <f t="shared" si="617"/>
        <v>0.0076633530809667-0.00505387494472315i</v>
      </c>
      <c r="L2111" t="str">
        <f t="shared" si="618"/>
        <v>0.00015-0.111121095782808i</v>
      </c>
      <c r="M2111" t="str">
        <f t="shared" si="619"/>
        <v>0.0004-0.0196096051381425i</v>
      </c>
      <c r="N2111">
        <f t="shared" si="620"/>
        <v>86.332932880621797</v>
      </c>
      <c r="O2111">
        <f t="shared" si="621"/>
        <v>20.584910068920841</v>
      </c>
      <c r="P2111" s="3">
        <f t="shared" si="622"/>
        <v>20.584910068920841</v>
      </c>
      <c r="Q2111" s="3">
        <f t="shared" si="623"/>
        <v>-93.667067119378203</v>
      </c>
      <c r="R2111">
        <f t="shared" si="624"/>
        <v>86.332932880621797</v>
      </c>
      <c r="S2111">
        <f t="shared" si="625"/>
        <v>2.5394783359832718</v>
      </c>
      <c r="T2111">
        <f t="shared" si="608"/>
        <v>20.584910068920841</v>
      </c>
    </row>
    <row r="2112" spans="1:20" x14ac:dyDescent="0.25">
      <c r="A2112">
        <f t="shared" si="609"/>
        <v>16016.645817831451</v>
      </c>
      <c r="B2112">
        <f t="shared" si="626"/>
        <v>2549.1283536600081</v>
      </c>
      <c r="C2112" t="str">
        <f t="shared" si="610"/>
        <v>-0.681772674590698-10.6309713756755i</v>
      </c>
      <c r="D2112" t="str">
        <f t="shared" si="611"/>
        <v>3.47808230479312-6.25569043781967i</v>
      </c>
      <c r="E2112" t="str">
        <f t="shared" si="612"/>
        <v>162.313520682958+2.15020578862239i</v>
      </c>
      <c r="F2112" t="str">
        <f t="shared" si="613"/>
        <v>2.42492094366343-58.5945531218625i</v>
      </c>
      <c r="G2112" t="str">
        <f t="shared" si="614"/>
        <v>0.999998358191859-0.00128132956172576i</v>
      </c>
      <c r="H2112" t="str">
        <f t="shared" si="615"/>
        <v>1343.17520055146+551.428902620902i</v>
      </c>
      <c r="I2112" t="str">
        <f t="shared" si="616"/>
        <v>100.338312939165-218.251522336026i</v>
      </c>
      <c r="K2112" t="str">
        <f t="shared" si="617"/>
        <v>0.00764545700294551-0.00506077341020144i</v>
      </c>
      <c r="L2112" t="str">
        <f t="shared" si="618"/>
        <v>0.00015-0.110700434133102i</v>
      </c>
      <c r="M2112" t="str">
        <f t="shared" si="619"/>
        <v>0.0004-0.0195353707293709i</v>
      </c>
      <c r="N2112">
        <f t="shared" si="620"/>
        <v>86.33060090171783</v>
      </c>
      <c r="O2112">
        <f t="shared" si="621"/>
        <v>20.5492838326434</v>
      </c>
      <c r="P2112" s="3">
        <f t="shared" si="622"/>
        <v>20.5492838326434</v>
      </c>
      <c r="Q2112" s="3">
        <f t="shared" si="623"/>
        <v>-93.66939909828217</v>
      </c>
      <c r="R2112">
        <f t="shared" si="624"/>
        <v>86.33060090171783</v>
      </c>
      <c r="S2112">
        <f t="shared" si="625"/>
        <v>2.549128353660008</v>
      </c>
      <c r="T2112">
        <f t="shared" si="608"/>
        <v>20.5492838326434</v>
      </c>
    </row>
    <row r="2113" spans="1:20" x14ac:dyDescent="0.25">
      <c r="A2113">
        <f t="shared" si="609"/>
        <v>16077.50907193921</v>
      </c>
      <c r="B2113">
        <f t="shared" si="626"/>
        <v>2558.815041403916</v>
      </c>
      <c r="C2113" t="str">
        <f t="shared" si="610"/>
        <v>-0.679398730834544-10.5874195364676i</v>
      </c>
      <c r="D2113" t="str">
        <f t="shared" si="611"/>
        <v>3.47808197969706-6.23210124116136i</v>
      </c>
      <c r="E2113" t="str">
        <f t="shared" si="612"/>
        <v>162.313397260491+2.15984044292101i</v>
      </c>
      <c r="F2113" t="str">
        <f t="shared" si="613"/>
        <v>2.42492091334842-58.3727602917546i</v>
      </c>
      <c r="G2113" t="str">
        <f t="shared" si="614"/>
        <v>0.99999834569043-0.00128619859798097i</v>
      </c>
      <c r="H2113" t="str">
        <f t="shared" si="615"/>
        <v>1345.47805371868+553.592840465986i</v>
      </c>
      <c r="I2113" t="str">
        <f t="shared" si="616"/>
        <v>100.365384344148-217.775527708844i</v>
      </c>
      <c r="K2113" t="str">
        <f t="shared" si="617"/>
        <v>0.00762751227356887-0.00506761774384963i</v>
      </c>
      <c r="L2113" t="str">
        <f t="shared" si="618"/>
        <v>0.00015-0.110281364946306i</v>
      </c>
      <c r="M2113" t="str">
        <f t="shared" si="619"/>
        <v>0.0004-0.0194614173434657i</v>
      </c>
      <c r="N2113">
        <f t="shared" si="620"/>
        <v>86.328342319279301</v>
      </c>
      <c r="O2113">
        <f t="shared" si="621"/>
        <v>20.513649276536206</v>
      </c>
      <c r="P2113" s="3">
        <f t="shared" si="622"/>
        <v>20.513649276536206</v>
      </c>
      <c r="Q2113" s="3">
        <f t="shared" si="623"/>
        <v>-93.671657680720699</v>
      </c>
      <c r="R2113">
        <f t="shared" si="624"/>
        <v>86.328342319279301</v>
      </c>
      <c r="S2113">
        <f t="shared" si="625"/>
        <v>2.5588150414039159</v>
      </c>
      <c r="T2113">
        <f t="shared" si="608"/>
        <v>20.513649276536206</v>
      </c>
    </row>
    <row r="2114" spans="1:20" x14ac:dyDescent="0.25">
      <c r="A2114">
        <f t="shared" si="609"/>
        <v>16138.603606412578</v>
      </c>
      <c r="B2114">
        <f t="shared" si="626"/>
        <v>2568.5385385612508</v>
      </c>
      <c r="C2114" t="str">
        <f t="shared" si="610"/>
        <v>-0.677018536322199-10.5440369252307i</v>
      </c>
      <c r="D2114" t="str">
        <f t="shared" si="611"/>
        <v>3.47808165212562-6.20860169535423i</v>
      </c>
      <c r="E2114" t="str">
        <f t="shared" si="612"/>
        <v>162.313283828832+2.16952081337116i</v>
      </c>
      <c r="F2114" t="str">
        <f t="shared" si="613"/>
        <v>2.42492088280255-58.1518071733997i</v>
      </c>
      <c r="G2114" t="str">
        <f t="shared" si="614"/>
        <v>0.99999833309381-0.00129108613638995i</v>
      </c>
      <c r="H2114" t="str">
        <f t="shared" si="615"/>
        <v>1347.80326118639+555.764876709984i</v>
      </c>
      <c r="I2114" t="str">
        <f t="shared" si="616"/>
        <v>100.39254581707-217.303455853165i</v>
      </c>
      <c r="K2114" t="str">
        <f t="shared" si="617"/>
        <v>0.00760951921255328-0.00507440752856822i</v>
      </c>
      <c r="L2114" t="str">
        <f t="shared" si="618"/>
        <v>0.00015-0.109863882193969i</v>
      </c>
      <c r="M2114" t="str">
        <f t="shared" si="619"/>
        <v>0.0004-0.0193877439165827i</v>
      </c>
      <c r="N2114">
        <f t="shared" si="620"/>
        <v>86.326157720762652</v>
      </c>
      <c r="O2114">
        <f t="shared" si="621"/>
        <v>20.478006442864725</v>
      </c>
      <c r="P2114" s="3">
        <f t="shared" si="622"/>
        <v>20.478006442864725</v>
      </c>
      <c r="Q2114" s="3">
        <f t="shared" si="623"/>
        <v>-93.673842279237348</v>
      </c>
      <c r="R2114">
        <f t="shared" si="624"/>
        <v>86.326157720762652</v>
      </c>
      <c r="S2114">
        <f t="shared" si="625"/>
        <v>2.5685385385612509</v>
      </c>
      <c r="T2114">
        <f t="shared" si="608"/>
        <v>20.478006442864725</v>
      </c>
    </row>
    <row r="2115" spans="1:20" x14ac:dyDescent="0.25">
      <c r="A2115">
        <f t="shared" si="609"/>
        <v>16199.930300116948</v>
      </c>
      <c r="B2115">
        <f t="shared" si="626"/>
        <v>2578.2989850077838</v>
      </c>
      <c r="C2115" t="str">
        <f t="shared" si="610"/>
        <v>-0.674632135158678-10.5008229845671i</v>
      </c>
      <c r="D2115" t="str">
        <f t="shared" si="611"/>
        <v>3.47808132205999-6.18519146234929i</v>
      </c>
      <c r="E2115" t="str">
        <f t="shared" si="612"/>
        <v>162.313180548716+2.17924708929333i</v>
      </c>
      <c r="F2115" t="str">
        <f t="shared" si="613"/>
        <v>2.42492085202412-57.9316905883137i</v>
      </c>
      <c r="G2115" t="str">
        <f t="shared" si="614"/>
        <v>0.999998320401274-0.00129599224725878i</v>
      </c>
      <c r="H2115" t="str">
        <f t="shared" si="615"/>
        <v>1350.1510764084+557.94501832941i</v>
      </c>
      <c r="I2115" t="str">
        <f t="shared" si="616"/>
        <v>100.419795521137-216.835310759116i</v>
      </c>
      <c r="K2115" t="str">
        <f t="shared" si="617"/>
        <v>0.00759147814412813-0.00508114234920702i</v>
      </c>
      <c r="L2115" t="str">
        <f t="shared" si="618"/>
        <v>0.00015-0.109447979870461i</v>
      </c>
      <c r="M2115" t="str">
        <f t="shared" si="619"/>
        <v>0.0004-0.0193143493889049i</v>
      </c>
      <c r="N2115">
        <f t="shared" si="620"/>
        <v>86.324047693270316</v>
      </c>
      <c r="O2115">
        <f t="shared" si="621"/>
        <v>20.442355374708697</v>
      </c>
      <c r="P2115" s="3">
        <f t="shared" si="622"/>
        <v>20.442355374708697</v>
      </c>
      <c r="Q2115" s="3">
        <f t="shared" si="623"/>
        <v>-93.675952306729684</v>
      </c>
      <c r="R2115">
        <f t="shared" si="624"/>
        <v>86.324047693270316</v>
      </c>
      <c r="S2115">
        <f t="shared" si="625"/>
        <v>2.578298985007784</v>
      </c>
      <c r="T2115">
        <f t="shared" si="608"/>
        <v>20.442355374708697</v>
      </c>
    </row>
    <row r="2116" spans="1:20" x14ac:dyDescent="0.25">
      <c r="A2116">
        <f t="shared" si="609"/>
        <v>16261.490035257391</v>
      </c>
      <c r="B2116">
        <f t="shared" si="626"/>
        <v>2588.0965211508133</v>
      </c>
      <c r="C2116" t="str">
        <f t="shared" si="610"/>
        <v>-0.672239572038998-10.4577771591189i</v>
      </c>
      <c r="D2116" t="str">
        <f t="shared" si="611"/>
        <v>3.47808098948114-6.16187020538219i</v>
      </c>
      <c r="E2116" t="str">
        <f t="shared" si="612"/>
        <v>162.313087582334+2.18901946017548i</v>
      </c>
      <c r="F2116" t="str">
        <f t="shared" si="613"/>
        <v>2.4249208210113-57.7124073700449i</v>
      </c>
      <c r="G2116" t="str">
        <f t="shared" si="614"/>
        <v>0.999998307612092-0.00130091700116066i</v>
      </c>
      <c r="H2116" t="str">
        <f t="shared" si="615"/>
        <v>1352.52175626336+560.133271470886i</v>
      </c>
      <c r="I2116" t="str">
        <f t="shared" si="616"/>
        <v>100.44713154624-216.371096631575i</v>
      </c>
      <c r="K2116" t="str">
        <f t="shared" si="617"/>
        <v>0.00757338939702503-0.00508782179262193i</v>
      </c>
      <c r="L2116" t="str">
        <f t="shared" si="618"/>
        <v>0.00015-0.109033651992888i</v>
      </c>
      <c r="M2116" t="str">
        <f t="shared" si="619"/>
        <v>0.0004-0.0192412327046273i</v>
      </c>
      <c r="N2116">
        <f t="shared" si="620"/>
        <v>86.322012823493637</v>
      </c>
      <c r="O2116">
        <f t="shared" si="621"/>
        <v>20.406696115963733</v>
      </c>
      <c r="P2116" s="3">
        <f t="shared" si="622"/>
        <v>20.406696115963733</v>
      </c>
      <c r="Q2116" s="3">
        <f t="shared" si="623"/>
        <v>-93.677987176506363</v>
      </c>
      <c r="R2116">
        <f t="shared" si="624"/>
        <v>86.322012823493637</v>
      </c>
      <c r="S2116">
        <f t="shared" si="625"/>
        <v>2.5880965211508133</v>
      </c>
      <c r="T2116">
        <f t="shared" si="608"/>
        <v>20.406696115963733</v>
      </c>
    </row>
    <row r="2117" spans="1:20" x14ac:dyDescent="0.25">
      <c r="A2117">
        <f t="shared" si="609"/>
        <v>16323.283697391371</v>
      </c>
      <c r="B2117">
        <f t="shared" si="626"/>
        <v>2597.9312879311865</v>
      </c>
      <c r="C2117" t="str">
        <f t="shared" si="610"/>
        <v>-0.669840892246254-10.4148988955526i</v>
      </c>
      <c r="D2117" t="str">
        <f t="shared" si="611"/>
        <v>3.47808065436995-6.13863758896868i</v>
      </c>
      <c r="E2117" t="str">
        <f t="shared" si="612"/>
        <v>162.31300509334+2.19883811567123i</v>
      </c>
      <c r="F2117" t="str">
        <f t="shared" si="613"/>
        <v>2.42492078976235-57.493954364131i</v>
      </c>
      <c r="G2117" t="str">
        <f t="shared" si="614"/>
        <v>0.999998294725528-0.00130586046893699i</v>
      </c>
      <c r="H2117" t="str">
        <f t="shared" si="615"/>
        <v>1354.91556110872+562.329641421991i</v>
      </c>
      <c r="I2117" t="str">
        <f t="shared" si="616"/>
        <v>100.47455190689-215.910817892745i</v>
      </c>
      <c r="K2117" t="str">
        <f t="shared" si="617"/>
        <v>0.00755525330446605-0.00509444544773176i</v>
      </c>
      <c r="L2117" t="str">
        <f t="shared" si="618"/>
        <v>0.00015-0.108620892601004i</v>
      </c>
      <c r="M2117" t="str">
        <f t="shared" si="619"/>
        <v>0.0004-0.0191683928119419i</v>
      </c>
      <c r="N2117">
        <f t="shared" si="620"/>
        <v>86.320053697657031</v>
      </c>
      <c r="O2117">
        <f t="shared" si="621"/>
        <v>20.371028711343669</v>
      </c>
      <c r="P2117" s="3">
        <f t="shared" si="622"/>
        <v>20.371028711343669</v>
      </c>
      <c r="Q2117" s="3">
        <f t="shared" si="623"/>
        <v>-93.679946302342969</v>
      </c>
      <c r="R2117">
        <f t="shared" si="624"/>
        <v>86.320053697657031</v>
      </c>
      <c r="S2117">
        <f t="shared" si="625"/>
        <v>2.5979312879311864</v>
      </c>
      <c r="T2117">
        <f t="shared" si="608"/>
        <v>20.371028711343669</v>
      </c>
    </row>
    <row r="2118" spans="1:20" x14ac:dyDescent="0.25">
      <c r="A2118">
        <f t="shared" si="609"/>
        <v>16385.312175441457</v>
      </c>
      <c r="B2118">
        <f t="shared" si="626"/>
        <v>2607.803426825325</v>
      </c>
      <c r="C2118" t="str">
        <f t="shared" si="610"/>
        <v>-0.667436141649937-10.3721876425415i</v>
      </c>
      <c r="D2118" t="str">
        <f t="shared" si="611"/>
        <v>3.47808031670714-6.11549327889956i</v>
      </c>
      <c r="E2118" t="str">
        <f t="shared" si="612"/>
        <v>162.312933246851+2.20870324558828i</v>
      </c>
      <c r="F2118" t="str">
        <f t="shared" si="613"/>
        <v>2.42492075827545-57.2763284280522i</v>
      </c>
      <c r="G2118" t="str">
        <f t="shared" si="614"/>
        <v>0.99999828174084-0.0013108227216983i</v>
      </c>
      <c r="H2118" t="str">
        <f t="shared" si="615"/>
        <v>1357.33275483559+564.534132581202i</v>
      </c>
      <c r="I2118" t="str">
        <f t="shared" si="616"/>
        <v>100.5020545401-215.454479184751i</v>
      </c>
      <c r="K2118" t="str">
        <f t="shared" si="617"/>
        <v>0.00753707020415125-0.00510101290557507i</v>
      </c>
      <c r="L2118" t="str">
        <f t="shared" si="618"/>
        <v>0.00015-0.108209695757127i</v>
      </c>
      <c r="M2118" t="str">
        <f t="shared" si="619"/>
        <v>0.0004-0.0190958286630224i</v>
      </c>
      <c r="N2118">
        <f t="shared" si="620"/>
        <v>86.31817090145897</v>
      </c>
      <c r="O2118">
        <f t="shared" si="621"/>
        <v>20.335353206380834</v>
      </c>
      <c r="P2118" s="3">
        <f t="shared" si="622"/>
        <v>20.335353206380834</v>
      </c>
      <c r="Q2118" s="3">
        <f t="shared" si="623"/>
        <v>-93.68182909854103</v>
      </c>
      <c r="R2118">
        <f t="shared" si="624"/>
        <v>86.31817090145897</v>
      </c>
      <c r="S2118">
        <f t="shared" si="625"/>
        <v>2.607803426825325</v>
      </c>
      <c r="T2118">
        <f t="shared" si="608"/>
        <v>20.335353206380834</v>
      </c>
    </row>
    <row r="2119" spans="1:20" x14ac:dyDescent="0.25">
      <c r="A2119">
        <f t="shared" si="609"/>
        <v>16447.576361708136</v>
      </c>
      <c r="B2119">
        <f t="shared" si="626"/>
        <v>2617.7130798472613</v>
      </c>
      <c r="C2119" t="str">
        <f t="shared" si="610"/>
        <v>-0.665025366703891-10.329642850751i</v>
      </c>
      <c r="D2119" t="str">
        <f t="shared" si="611"/>
        <v>3.47807997647331-6.09243694223598i</v>
      </c>
      <c r="E2119" t="str">
        <f t="shared" si="612"/>
        <v>162.312872209461+2.21861503988448i</v>
      </c>
      <c r="F2119" t="str">
        <f t="shared" si="613"/>
        <v>2.42492072654882-57.0595264311865i</v>
      </c>
      <c r="G2119" t="str">
        <f t="shared" si="614"/>
        <v>0.999998268657281-0.00131580383082532i</v>
      </c>
      <c r="H2119" t="str">
        <f t="shared" si="615"/>
        <v>1359.77360492458+566.746748426948i</v>
      </c>
      <c r="I2119" t="str">
        <f t="shared" si="616"/>
        <v>100.5296373032-215.002085372283i</v>
      </c>
      <c r="K2119" t="str">
        <f t="shared" si="617"/>
        <v>0.00751884043824536-0.00510752375936705i</v>
      </c>
      <c r="L2119" t="str">
        <f t="shared" si="618"/>
        <v>0.00015-0.107800055546052i</v>
      </c>
      <c r="M2119" t="str">
        <f t="shared" si="619"/>
        <v>0.0004-0.0190235392140092i</v>
      </c>
      <c r="N2119">
        <f t="shared" si="620"/>
        <v>86.316365020015283</v>
      </c>
      <c r="O2119">
        <f t="shared" si="621"/>
        <v>20.299669647428647</v>
      </c>
      <c r="P2119" s="3">
        <f t="shared" si="622"/>
        <v>20.299669647428647</v>
      </c>
      <c r="Q2119" s="3">
        <f t="shared" si="623"/>
        <v>-93.683634979984717</v>
      </c>
      <c r="R2119">
        <f t="shared" si="624"/>
        <v>86.316365020015283</v>
      </c>
      <c r="S2119">
        <f t="shared" si="625"/>
        <v>2.6177130798472614</v>
      </c>
      <c r="T2119">
        <f t="shared" si="608"/>
        <v>20.299669647428647</v>
      </c>
    </row>
    <row r="2120" spans="1:20" x14ac:dyDescent="0.25">
      <c r="A2120">
        <f t="shared" si="609"/>
        <v>16510.077151882626</v>
      </c>
      <c r="B2120">
        <f t="shared" si="626"/>
        <v>2627.660389550681</v>
      </c>
      <c r="C2120" t="str">
        <f t="shared" si="610"/>
        <v>-0.662608614443999-10.287263972821i</v>
      </c>
      <c r="D2120" t="str">
        <f t="shared" si="611"/>
        <v>3.47807963364884-6.06946824730452i</v>
      </c>
      <c r="E2120" t="str">
        <f t="shared" si="612"/>
        <v>162.312822149235+2.22857368866387i</v>
      </c>
      <c r="F2120" t="str">
        <f t="shared" si="613"/>
        <v>2.42492069458059-56.8435452547639i</v>
      </c>
      <c r="G2120" t="str">
        <f t="shared" si="614"/>
        <v>0.999998255474099-0.00132080386797003i</v>
      </c>
      <c r="H2120" t="str">
        <f t="shared" si="615"/>
        <v>1362.23838250258+568.967491485707i</v>
      </c>
      <c r="I2120" t="str">
        <f t="shared" si="616"/>
        <v>100.557297971594-214.553641545292i</v>
      </c>
      <c r="K2120" t="str">
        <f t="shared" si="617"/>
        <v>0.00750056435336361-0.00511397760455631i</v>
      </c>
      <c r="L2120" t="str">
        <f t="shared" si="618"/>
        <v>0.00015-0.107391966074967i</v>
      </c>
      <c r="M2120" t="str">
        <f t="shared" si="619"/>
        <v>0.0004-0.0189515234249942i</v>
      </c>
      <c r="N2120">
        <f t="shared" si="620"/>
        <v>86.314636637801783</v>
      </c>
      <c r="O2120">
        <f t="shared" si="621"/>
        <v>20.263978081661659</v>
      </c>
      <c r="P2120" s="3">
        <f t="shared" si="622"/>
        <v>20.263978081661659</v>
      </c>
      <c r="Q2120" s="3">
        <f t="shared" si="623"/>
        <v>-93.685363362198217</v>
      </c>
      <c r="R2120">
        <f t="shared" si="624"/>
        <v>86.314636637801783</v>
      </c>
      <c r="S2120">
        <f t="shared" si="625"/>
        <v>2.6276603895506812</v>
      </c>
      <c r="T2120">
        <f t="shared" si="608"/>
        <v>20.263978081661659</v>
      </c>
    </row>
    <row r="2121" spans="1:20" x14ac:dyDescent="0.25">
      <c r="A2121">
        <f t="shared" si="609"/>
        <v>16572.815445059779</v>
      </c>
      <c r="B2121">
        <f t="shared" si="626"/>
        <v>2637.6454990309735</v>
      </c>
      <c r="C2121" t="str">
        <f t="shared" si="610"/>
        <v>-0.660185932486317-10.2450504633513i</v>
      </c>
      <c r="D2121" t="str">
        <f t="shared" si="611"/>
        <v>3.47807928821401-6.0465868636926i</v>
      </c>
      <c r="E2121" t="str">
        <f t="shared" si="612"/>
        <v>162.312783235725+2.23857938216525i</v>
      </c>
      <c r="F2121" t="str">
        <f t="shared" si="613"/>
        <v>2.42492066236894-56.6283817918228i</v>
      </c>
      <c r="G2121" t="str">
        <f t="shared" si="614"/>
        <v>0.999998242190535-0.00132582290505663i</v>
      </c>
      <c r="H2121" t="str">
        <f t="shared" si="615"/>
        <v>1364.72736240058+571.196363299119i</v>
      </c>
      <c r="I2121" t="str">
        <f t="shared" si="616"/>
        <v>100.58503423646-214.109153021729i</v>
      </c>
      <c r="K2121" t="str">
        <f t="shared" si="617"/>
        <v>0.00748224230055684-0.00512037403888171i</v>
      </c>
      <c r="L2121" t="str">
        <f t="shared" si="618"/>
        <v>0.00015-0.106985421473368i</v>
      </c>
      <c r="M2121" t="str">
        <f t="shared" si="619"/>
        <v>0.0004-0.0188797802600062i</v>
      </c>
      <c r="N2121">
        <f t="shared" si="620"/>
        <v>86.312986338594627</v>
      </c>
      <c r="O2121">
        <f t="shared" si="621"/>
        <v>20.228278557077921</v>
      </c>
      <c r="P2121" s="3">
        <f t="shared" si="622"/>
        <v>20.228278557077921</v>
      </c>
      <c r="Q2121" s="3">
        <f t="shared" si="623"/>
        <v>-93.687013661405373</v>
      </c>
      <c r="R2121">
        <f t="shared" si="624"/>
        <v>86.312986338594627</v>
      </c>
      <c r="S2121">
        <f t="shared" si="625"/>
        <v>2.6376454990309735</v>
      </c>
      <c r="T2121">
        <f t="shared" si="608"/>
        <v>20.228278557077921</v>
      </c>
    </row>
    <row r="2122" spans="1:20" x14ac:dyDescent="0.25">
      <c r="A2122">
        <f t="shared" si="609"/>
        <v>16635.792143751009</v>
      </c>
      <c r="B2122">
        <f t="shared" si="626"/>
        <v>2647.6685519272914</v>
      </c>
      <c r="C2122" t="str">
        <f t="shared" si="610"/>
        <v>-0.657757369024606-10.2030017788841i</v>
      </c>
      <c r="D2122" t="str">
        <f t="shared" si="611"/>
        <v>3.47807894014897-6.02379246224365i</v>
      </c>
      <c r="E2122" t="str">
        <f t="shared" si="612"/>
        <v>162.312755639963+2.24863231075801i</v>
      </c>
      <c r="F2122" t="str">
        <f t="shared" si="613"/>
        <v>2.42492062991202-56.4140329471649i</v>
      </c>
      <c r="G2122" t="str">
        <f t="shared" si="614"/>
        <v>0.999998228805823-0.00133086101428263i</v>
      </c>
      <c r="H2122" t="str">
        <f t="shared" si="615"/>
        <v>1367.24082321245+573.433364390136i</v>
      </c>
      <c r="I2122" t="str">
        <f t="shared" si="616"/>
        <v>100.612843702384-213.668625350333i</v>
      </c>
      <c r="K2122" t="str">
        <f t="shared" si="617"/>
        <v>0.00746387463529557-0.00512671266242915i</v>
      </c>
      <c r="L2122" t="str">
        <f t="shared" si="618"/>
        <v>0.00015-0.106580415892975i</v>
      </c>
      <c r="M2122" t="str">
        <f t="shared" si="619"/>
        <v>0.0004-0.0188083086869956i</v>
      </c>
      <c r="N2122">
        <f t="shared" si="620"/>
        <v>86.311414705412204</v>
      </c>
      <c r="O2122">
        <f t="shared" si="621"/>
        <v>20.192571122498801</v>
      </c>
      <c r="P2122" s="3">
        <f t="shared" si="622"/>
        <v>20.192571122498801</v>
      </c>
      <c r="Q2122" s="3">
        <f t="shared" si="623"/>
        <v>-93.688585294587796</v>
      </c>
      <c r="R2122">
        <f t="shared" si="624"/>
        <v>86.311414705412204</v>
      </c>
      <c r="S2122">
        <f t="shared" si="625"/>
        <v>2.6476685519272913</v>
      </c>
      <c r="T2122">
        <f t="shared" si="608"/>
        <v>20.192571122498801</v>
      </c>
    </row>
    <row r="2123" spans="1:20" x14ac:dyDescent="0.25">
      <c r="A2123">
        <f t="shared" si="609"/>
        <v>16699.008153897263</v>
      </c>
      <c r="B2123">
        <f t="shared" si="626"/>
        <v>2657.7296924246152</v>
      </c>
      <c r="C2123" t="str">
        <f t="shared" si="610"/>
        <v>-0.655322972827808-10.1611173778891i</v>
      </c>
      <c r="D2123" t="str">
        <f t="shared" si="611"/>
        <v>3.47807858943367-6.00108471505229i</v>
      </c>
      <c r="E2123" t="str">
        <f t="shared" si="612"/>
        <v>162.312739534479+2.25873266493685i</v>
      </c>
      <c r="F2123" t="str">
        <f t="shared" si="613"/>
        <v>2.42492059720795-56.2004956373095i</v>
      </c>
      <c r="G2123" t="str">
        <f t="shared" si="614"/>
        <v>0.999998215319196-0.00133591826811984i</v>
      </c>
      <c r="H2123" t="str">
        <f t="shared" si="615"/>
        <v>1369.77904735475+575.678494228106i</v>
      </c>
      <c r="I2123" t="str">
        <f t="shared" si="616"/>
        <v>100.640723884922-213.232064313452i</v>
      </c>
      <c r="K2123" t="str">
        <f t="shared" si="617"/>
        <v>0.00744546171745349-0.00513299307768827i</v>
      </c>
      <c r="L2123" t="str">
        <f t="shared" si="618"/>
        <v>0.00015-0.106176943507646i</v>
      </c>
      <c r="M2123" t="str">
        <f t="shared" si="619"/>
        <v>0.0004-0.0187371076778199i</v>
      </c>
      <c r="N2123">
        <f t="shared" si="620"/>
        <v>86.30992232045719</v>
      </c>
      <c r="O2123">
        <f t="shared" si="621"/>
        <v>20.156855827570833</v>
      </c>
      <c r="P2123" s="3">
        <f t="shared" si="622"/>
        <v>20.156855827570833</v>
      </c>
      <c r="Q2123" s="3">
        <f t="shared" si="623"/>
        <v>-93.69007767954281</v>
      </c>
      <c r="R2123">
        <f t="shared" si="624"/>
        <v>86.30992232045719</v>
      </c>
      <c r="S2123">
        <f t="shared" si="625"/>
        <v>2.6577296924246152</v>
      </c>
      <c r="T2123">
        <f t="shared" si="608"/>
        <v>20.156855827570833</v>
      </c>
    </row>
    <row r="2124" spans="1:20" x14ac:dyDescent="0.25">
      <c r="A2124">
        <f t="shared" si="609"/>
        <v>16762.464384882074</v>
      </c>
      <c r="B2124">
        <f t="shared" si="626"/>
        <v>2667.8290652558289</v>
      </c>
      <c r="C2124" t="str">
        <f t="shared" si="610"/>
        <v>-0.652882793237636-10.1193967207469i</v>
      </c>
      <c r="D2124" t="str">
        <f t="shared" si="611"/>
        <v>3.47807823604796-5.97846329545977i</v>
      </c>
      <c r="E2124" t="str">
        <f t="shared" si="612"/>
        <v>162.312735093296+2.26888063531388i</v>
      </c>
      <c r="F2124" t="str">
        <f t="shared" si="613"/>
        <v>2.42492056425487-55.9877667904514i</v>
      </c>
      <c r="G2124" t="str">
        <f t="shared" si="614"/>
        <v>0.999998201729875-0.00134099473931546i</v>
      </c>
      <c r="H2124" t="str">
        <f t="shared" si="615"/>
        <v>1372.34232112762+577.93175119281i</v>
      </c>
      <c r="I2124" t="str">
        <f t="shared" si="616"/>
        <v>100.668672208102-212.799475929939i</v>
      </c>
      <c r="K2124" t="str">
        <f t="shared" si="617"/>
        <v>0.0074270039112899-0.00513921488960912i</v>
      </c>
      <c r="L2124" t="str">
        <f t="shared" si="618"/>
        <v>0.00015-0.105774998513296i</v>
      </c>
      <c r="M2124" t="str">
        <f t="shared" si="619"/>
        <v>0.0004-0.0186661762082286i</v>
      </c>
      <c r="N2124">
        <f t="shared" si="620"/>
        <v>86.308509765056513</v>
      </c>
      <c r="O2124">
        <f t="shared" si="621"/>
        <v>20.121132722765971</v>
      </c>
      <c r="P2124" s="3">
        <f t="shared" si="622"/>
        <v>20.121132722765971</v>
      </c>
      <c r="Q2124" s="3">
        <f t="shared" si="623"/>
        <v>-93.691490234943487</v>
      </c>
      <c r="R2124">
        <f t="shared" si="624"/>
        <v>86.308509765056513</v>
      </c>
      <c r="S2124">
        <f t="shared" si="625"/>
        <v>2.667829065255829</v>
      </c>
      <c r="T2124">
        <f t="shared" si="608"/>
        <v>20.121132722765971</v>
      </c>
    </row>
    <row r="2125" spans="1:20" x14ac:dyDescent="0.25">
      <c r="A2125">
        <f t="shared" si="609"/>
        <v>16826.161749544626</v>
      </c>
      <c r="B2125">
        <f t="shared" si="626"/>
        <v>2677.9668157038013</v>
      </c>
      <c r="C2125" t="str">
        <f t="shared" si="610"/>
        <v>-0.650436880166003-10.0778392697336i</v>
      </c>
      <c r="D2125" t="str">
        <f t="shared" si="611"/>
        <v>3.47807787997148-5.95592787804915i</v>
      </c>
      <c r="E2125" t="str">
        <f t="shared" si="612"/>
        <v>162.31274249194+2.27907641261065i</v>
      </c>
      <c r="F2125" t="str">
        <f t="shared" si="613"/>
        <v>2.42492053105088-55.7758433464144i</v>
      </c>
      <c r="G2125" t="str">
        <f t="shared" si="614"/>
        <v>0.99999818803708-0.00134609050089308i</v>
      </c>
      <c r="H2125" t="str">
        <f t="shared" si="615"/>
        <v>1374.93093477666+580.193132537402i</v>
      </c>
      <c r="I2125" t="str">
        <f t="shared" si="616"/>
        <v>100.696686001857-212.370866458069i</v>
      </c>
      <c r="K2125" t="str">
        <f t="shared" si="617"/>
        <v>0.00740850158543146-0.00514537770565873i</v>
      </c>
      <c r="L2125" t="str">
        <f t="shared" si="618"/>
        <v>0.00015-0.10537457512781i</v>
      </c>
      <c r="M2125" t="str">
        <f t="shared" si="619"/>
        <v>0.0004-0.0185955132578488i</v>
      </c>
      <c r="N2125">
        <f t="shared" si="620"/>
        <v>86.307177619601887</v>
      </c>
      <c r="O2125">
        <f t="shared" si="621"/>
        <v>20.085401859382692</v>
      </c>
      <c r="P2125" s="3">
        <f t="shared" si="622"/>
        <v>20.085401859382692</v>
      </c>
      <c r="Q2125" s="3">
        <f t="shared" si="623"/>
        <v>-93.692822380398113</v>
      </c>
      <c r="R2125">
        <f t="shared" si="624"/>
        <v>86.307177619601887</v>
      </c>
      <c r="S2125">
        <f t="shared" si="625"/>
        <v>2.6779668157038015</v>
      </c>
      <c r="T2125">
        <f t="shared" si="608"/>
        <v>20.085401859382692</v>
      </c>
    </row>
    <row r="2126" spans="1:20" x14ac:dyDescent="0.25">
      <c r="A2126">
        <f t="shared" si="609"/>
        <v>16890.101164192896</v>
      </c>
      <c r="B2126">
        <f t="shared" si="626"/>
        <v>2688.1430896034758</v>
      </c>
      <c r="C2126" t="str">
        <f t="shared" si="610"/>
        <v>-0.64798528409186-10.0364444890043i</v>
      </c>
      <c r="D2126" t="str">
        <f t="shared" si="611"/>
        <v>3.47807752118374-5.93347813864063i</v>
      </c>
      <c r="E2126" t="str">
        <f t="shared" si="612"/>
        <v>162.312761907442+2.28932018765776i</v>
      </c>
      <c r="F2126" t="str">
        <f t="shared" si="613"/>
        <v>2.42492049759405-55.5647222566082i</v>
      </c>
      <c r="G2126" t="str">
        <f t="shared" si="614"/>
        <v>0.999998174240022-0.00135120562615377i</v>
      </c>
      <c r="H2126" t="str">
        <f t="shared" si="615"/>
        <v>1377.545182556+582.462634350223i</v>
      </c>
      <c r="I2126" t="str">
        <f t="shared" si="616"/>
        <v>100.724762499376-211.946242398529i</v>
      </c>
      <c r="K2126" t="str">
        <f t="shared" si="617"/>
        <v>0.007389955112853-0.00515148113587763i</v>
      </c>
      <c r="L2126" t="str">
        <f t="shared" si="618"/>
        <v>0.00015-0.104975667590964i</v>
      </c>
      <c r="M2126" t="str">
        <f t="shared" si="619"/>
        <v>0.0004-0.0185251178101702i</v>
      </c>
      <c r="N2126">
        <f t="shared" si="620"/>
        <v>86.30592646349217</v>
      </c>
      <c r="O2126">
        <f t="shared" si="621"/>
        <v>20.049663289546032</v>
      </c>
      <c r="P2126" s="3">
        <f t="shared" si="622"/>
        <v>20.049663289546032</v>
      </c>
      <c r="Q2126" s="3">
        <f t="shared" si="623"/>
        <v>-93.69407353650783</v>
      </c>
      <c r="R2126">
        <f t="shared" si="624"/>
        <v>86.30592646349217</v>
      </c>
      <c r="S2126">
        <f t="shared" si="625"/>
        <v>2.6881430896034759</v>
      </c>
      <c r="T2126">
        <f t="shared" si="608"/>
        <v>20.049663289546032</v>
      </c>
    </row>
    <row r="2127" spans="1:20" x14ac:dyDescent="0.25">
      <c r="A2127">
        <f t="shared" si="609"/>
        <v>16954.28354861683</v>
      </c>
      <c r="B2127">
        <f t="shared" si="626"/>
        <v>2698.3580333439691</v>
      </c>
      <c r="C2127" t="str">
        <f t="shared" si="610"/>
        <v>-0.645528056059025-9.99521184457789i</v>
      </c>
      <c r="D2127" t="str">
        <f t="shared" si="611"/>
        <v>3.47807715966413-5.91111375428697i</v>
      </c>
      <c r="E2127" t="str">
        <f t="shared" si="612"/>
        <v>162.312793518347+2.29961215137825i</v>
      </c>
      <c r="F2127" t="str">
        <f t="shared" si="613"/>
        <v>2.42492046388247-55.3544004839857i</v>
      </c>
      <c r="G2127" t="str">
        <f t="shared" si="614"/>
        <v>0.999998160337908-0.00135634018867713i</v>
      </c>
      <c r="H2127" t="str">
        <f t="shared" si="615"/>
        <v>1380.18536279235+584.74025151545i</v>
      </c>
      <c r="I2127" t="str">
        <f t="shared" si="616"/>
        <v>100.752898834401-211.525610497443i</v>
      </c>
      <c r="K2127" t="str">
        <f t="shared" si="617"/>
        <v>0.00737136487085748-0.00515752479293622i</v>
      </c>
      <c r="L2127" t="str">
        <f t="shared" si="618"/>
        <v>0.00015-0.10457827016434i</v>
      </c>
      <c r="M2127" t="str">
        <f t="shared" si="619"/>
        <v>0.0004-0.0184549888525305i</v>
      </c>
      <c r="N2127">
        <f t="shared" si="620"/>
        <v>86.304756875069984</v>
      </c>
      <c r="O2127">
        <f t="shared" si="621"/>
        <v>20.01391706620857</v>
      </c>
      <c r="P2127" s="3">
        <f t="shared" si="622"/>
        <v>20.01391706620857</v>
      </c>
      <c r="Q2127" s="3">
        <f t="shared" si="623"/>
        <v>-93.695243124930016</v>
      </c>
      <c r="R2127">
        <f t="shared" si="624"/>
        <v>86.304756875069984</v>
      </c>
      <c r="S2127">
        <f t="shared" si="625"/>
        <v>2.6983580333439692</v>
      </c>
      <c r="T2127">
        <f t="shared" si="608"/>
        <v>20.01391706620857</v>
      </c>
    </row>
    <row r="2128" spans="1:20" x14ac:dyDescent="0.25">
      <c r="A2128">
        <f t="shared" si="609"/>
        <v>17018.709826101574</v>
      </c>
      <c r="B2128">
        <f t="shared" si="626"/>
        <v>2708.6117938706761</v>
      </c>
      <c r="C2128" t="str">
        <f t="shared" si="610"/>
        <v>-0.643065247672386-9.95414080432061i</v>
      </c>
      <c r="D2128" t="str">
        <f t="shared" si="611"/>
        <v>3.4780767953918-5.88883440326872i</v>
      </c>
      <c r="E2128" t="str">
        <f t="shared" si="612"/>
        <v>162.31283750471+2.30995249479211i</v>
      </c>
      <c r="F2128" t="str">
        <f t="shared" si="613"/>
        <v>2.42492042991418-55.144875002997i</v>
      </c>
      <c r="G2128" t="str">
        <f t="shared" si="614"/>
        <v>0.999998146329938-0.0013614942623223i</v>
      </c>
      <c r="H2128" t="str">
        <f t="shared" si="615"/>
        <v>1382.85177795022+587.02597767252i</v>
      </c>
      <c r="I2128" t="str">
        <f t="shared" si="616"/>
        <v>100.781092038422-211.108977749451i</v>
      </c>
      <c r="K2128" t="str">
        <f t="shared" si="617"/>
        <v>0.00735273124105533-0.00516350829219098i</v>
      </c>
      <c r="L2128" t="str">
        <f t="shared" si="618"/>
        <v>0.00015-0.104182377131241i</v>
      </c>
      <c r="M2128" t="str">
        <f t="shared" si="619"/>
        <v>0.0004-0.0183851253761014i</v>
      </c>
      <c r="N2128">
        <f t="shared" si="620"/>
        <v>86.303669431566036</v>
      </c>
      <c r="O2128">
        <f t="shared" si="621"/>
        <v>19.978163243150103</v>
      </c>
      <c r="P2128" s="3">
        <f t="shared" si="622"/>
        <v>19.978163243150103</v>
      </c>
      <c r="Q2128" s="3">
        <f t="shared" si="623"/>
        <v>-93.696330568433964</v>
      </c>
      <c r="R2128">
        <f t="shared" si="624"/>
        <v>86.303669431566036</v>
      </c>
      <c r="S2128">
        <f t="shared" si="625"/>
        <v>2.7086117938706762</v>
      </c>
      <c r="T2128">
        <f t="shared" si="608"/>
        <v>19.978163243150103</v>
      </c>
    </row>
    <row r="2129" spans="1:20" x14ac:dyDescent="0.25">
      <c r="A2129">
        <f t="shared" si="609"/>
        <v>17083.38092344076</v>
      </c>
      <c r="B2129">
        <f t="shared" si="626"/>
        <v>2718.9045186873846</v>
      </c>
      <c r="C2129" t="str">
        <f t="shared" si="610"/>
        <v>-0.640596911095633-9.91323083793115i</v>
      </c>
      <c r="D2129" t="str">
        <f t="shared" si="611"/>
        <v>3.47807642834582-5.86663976508975i</v>
      </c>
      <c r="E2129" t="str">
        <f t="shared" si="612"/>
        <v>162.312894048112+2.32034140900033i</v>
      </c>
      <c r="F2129" t="str">
        <f t="shared" si="613"/>
        <v>2.42492039568726-54.9361427995482i</v>
      </c>
      <c r="G2129" t="str">
        <f t="shared" si="614"/>
        <v>0.999998132215305-0.00136666792122907i</v>
      </c>
      <c r="H2129" t="str">
        <f t="shared" si="615"/>
        <v>1385.54473469832+589.319805174378i</v>
      </c>
      <c r="I2129" t="str">
        <f t="shared" si="616"/>
        <v>100.809339037824-210.696351400852i</v>
      </c>
      <c r="K2129" t="str">
        <f t="shared" si="617"/>
        <v>0.00733405460934252-0.00516943125174071i</v>
      </c>
      <c r="L2129" t="str">
        <f t="shared" si="618"/>
        <v>0.00015-0.103787982796614i</v>
      </c>
      <c r="M2129" t="str">
        <f t="shared" si="619"/>
        <v>0.0004-0.018315526375873i</v>
      </c>
      <c r="N2129">
        <f t="shared" si="620"/>
        <v>86.302664709034445</v>
      </c>
      <c r="O2129">
        <f t="shared" si="621"/>
        <v>19.942401874978643</v>
      </c>
      <c r="P2129" s="3">
        <f t="shared" si="622"/>
        <v>19.942401874978643</v>
      </c>
      <c r="Q2129" s="3">
        <f t="shared" si="623"/>
        <v>-93.697335290965555</v>
      </c>
      <c r="R2129">
        <f t="shared" si="624"/>
        <v>86.302664709034445</v>
      </c>
      <c r="S2129">
        <f t="shared" si="625"/>
        <v>2.7189045186873844</v>
      </c>
      <c r="T2129">
        <f t="shared" si="608"/>
        <v>19.942401874978643</v>
      </c>
    </row>
    <row r="2130" spans="1:20" x14ac:dyDescent="0.25">
      <c r="A2130">
        <f t="shared" si="609"/>
        <v>17148.297770949834</v>
      </c>
      <c r="B2130">
        <f t="shared" si="626"/>
        <v>2729.2363558583966</v>
      </c>
      <c r="C2130" t="str">
        <f t="shared" si="610"/>
        <v>-0.638123099047222-9.87248141692443i</v>
      </c>
      <c r="D2130" t="str">
        <f t="shared" si="611"/>
        <v>3.47807605850509-5.84452952047252i</v>
      </c>
      <c r="E2130" t="str">
        <f t="shared" si="612"/>
        <v>162.312963331655+2.33077908518719i</v>
      </c>
      <c r="F2130" t="str">
        <f t="shared" si="613"/>
        <v>2.42492036119972-54.7282008709564i</v>
      </c>
      <c r="G2130" t="str">
        <f t="shared" si="614"/>
        <v>0.999998117993197-0.00137186123981894i</v>
      </c>
      <c r="H2130" t="str">
        <f t="shared" si="615"/>
        <v>1388.264543977+591.621725044364i</v>
      </c>
      <c r="I2130" t="str">
        <f t="shared" si="616"/>
        <v>100.837636650921-210.287738952775i</v>
      </c>
      <c r="K2130" t="str">
        <f t="shared" si="617"/>
        <v>0.00731533536587833-0.00517529329248242i</v>
      </c>
      <c r="L2130" t="str">
        <f t="shared" si="618"/>
        <v>0.00015-0.103395081486963i</v>
      </c>
      <c r="M2130" t="str">
        <f t="shared" si="619"/>
        <v>0.0004-0.0182461908506406i</v>
      </c>
      <c r="N2130">
        <f t="shared" si="620"/>
        <v>86.301743282297082</v>
      </c>
      <c r="O2130">
        <f t="shared" si="621"/>
        <v>19.906633017129913</v>
      </c>
      <c r="P2130" s="3">
        <f t="shared" si="622"/>
        <v>19.906633017129913</v>
      </c>
      <c r="Q2130" s="3">
        <f t="shared" si="623"/>
        <v>-93.698256717702918</v>
      </c>
      <c r="R2130">
        <f t="shared" si="624"/>
        <v>86.301743282297082</v>
      </c>
      <c r="S2130">
        <f t="shared" si="625"/>
        <v>2.7292363558583967</v>
      </c>
      <c r="T2130">
        <f t="shared" si="608"/>
        <v>19.906633017129913</v>
      </c>
    </row>
    <row r="2131" spans="1:20" x14ac:dyDescent="0.25">
      <c r="A2131">
        <f t="shared" si="609"/>
        <v>17213.461302479442</v>
      </c>
      <c r="B2131">
        <f t="shared" si="626"/>
        <v>2739.6074540106583</v>
      </c>
      <c r="C2131" t="str">
        <f t="shared" si="610"/>
        <v>-0.635643864797778-9.83189201461597i</v>
      </c>
      <c r="D2131" t="str">
        <f t="shared" si="611"/>
        <v>3.4780756858483-5.82250335135344i</v>
      </c>
      <c r="E2131" t="str">
        <f t="shared" si="612"/>
        <v>162.313045539973+2.34126571460583i</v>
      </c>
      <c r="F2131" t="str">
        <f t="shared" si="613"/>
        <v>2.42492032644958-54.5210462259068i</v>
      </c>
      <c r="G2131" t="str">
        <f t="shared" si="614"/>
        <v>0.999998103662796-0.00137707429279619i</v>
      </c>
      <c r="H2131" t="str">
        <f t="shared" si="615"/>
        <v>1391.01152106701+593.931726931871i</v>
      </c>
      <c r="I2131" t="str">
        <f t="shared" si="616"/>
        <v>100.865981584939-209.88314816443i</v>
      </c>
      <c r="K2131" t="str">
        <f t="shared" si="617"/>
        <v>0.0072965739050617-0.00518109403816716i</v>
      </c>
      <c r="L2131" t="str">
        <f t="shared" si="618"/>
        <v>0.00015-0.103003667550272i</v>
      </c>
      <c r="M2131" t="str">
        <f t="shared" si="619"/>
        <v>0.0004-0.0181771178029892i</v>
      </c>
      <c r="N2131">
        <f t="shared" si="620"/>
        <v>86.300905724878788</v>
      </c>
      <c r="O2131">
        <f t="shared" si="621"/>
        <v>19.870856725867363</v>
      </c>
      <c r="P2131" s="3">
        <f t="shared" si="622"/>
        <v>19.870856725867363</v>
      </c>
      <c r="Q2131" s="3">
        <f t="shared" si="623"/>
        <v>-93.699094275121212</v>
      </c>
      <c r="R2131">
        <f t="shared" si="624"/>
        <v>86.300905724878788</v>
      </c>
      <c r="S2131">
        <f t="shared" si="625"/>
        <v>2.7396074540106583</v>
      </c>
      <c r="T2131">
        <f t="shared" si="608"/>
        <v>19.870856725867363</v>
      </c>
    </row>
    <row r="2132" spans="1:20" x14ac:dyDescent="0.25">
      <c r="A2132">
        <f t="shared" si="609"/>
        <v>17278.872455428864</v>
      </c>
      <c r="B2132">
        <f t="shared" si="626"/>
        <v>2750.017962335899</v>
      </c>
      <c r="C2132" t="str">
        <f t="shared" si="610"/>
        <v>-0.633159262166286-9.79146210610686i</v>
      </c>
      <c r="D2132" t="str">
        <f t="shared" si="611"/>
        <v>3.478075310354-5.80056094087843i</v>
      </c>
      <c r="E2132" t="str">
        <f t="shared" si="612"/>
        <v>162.313140859235+2.3518014885764i</v>
      </c>
      <c r="F2132" t="str">
        <f t="shared" si="613"/>
        <v>2.42492029143482-54.3146758844103i</v>
      </c>
      <c r="G2132" t="str">
        <f t="shared" si="614"/>
        <v>0.999998089223278-0.00138230715514893i</v>
      </c>
      <c r="H2132" t="str">
        <f t="shared" si="615"/>
        <v>1393.78598565934+596.249799066569i</v>
      </c>
      <c r="I2132" t="str">
        <f t="shared" si="616"/>
        <v>100.894370432892-209.482587056395i</v>
      </c>
      <c r="K2132" t="str">
        <f t="shared" si="617"/>
        <v>0.0072777706255073-0.00518683311545571i</v>
      </c>
      <c r="L2132" t="str">
        <f t="shared" si="618"/>
        <v>0.00015-0.10261373535592i</v>
      </c>
      <c r="M2132" t="str">
        <f t="shared" si="619"/>
        <v>0.0004-0.01810830623928i</v>
      </c>
      <c r="N2132">
        <f t="shared" si="620"/>
        <v>86.30015260894902</v>
      </c>
      <c r="O2132">
        <f t="shared" si="621"/>
        <v>19.835073058282376</v>
      </c>
      <c r="P2132" s="3">
        <f t="shared" si="622"/>
        <v>19.835073058282376</v>
      </c>
      <c r="Q2132" s="3">
        <f t="shared" si="623"/>
        <v>-93.69984739105098</v>
      </c>
      <c r="R2132">
        <f t="shared" si="624"/>
        <v>86.30015260894902</v>
      </c>
      <c r="S2132">
        <f t="shared" si="625"/>
        <v>2.7500179623358991</v>
      </c>
      <c r="T2132">
        <f t="shared" si="608"/>
        <v>19.835073058282376</v>
      </c>
    </row>
    <row r="2133" spans="1:20" x14ac:dyDescent="0.25">
      <c r="A2133">
        <f t="shared" si="609"/>
        <v>17344.532170759496</v>
      </c>
      <c r="B2133">
        <f t="shared" si="626"/>
        <v>2760.4680305927754</v>
      </c>
      <c r="C2133" t="str">
        <f t="shared" si="610"/>
        <v>-0.63066934551666-9.7511911682676i</v>
      </c>
      <c r="D2133" t="str">
        <f t="shared" si="611"/>
        <v>3.47807493200063-5.77870197339836i</v>
      </c>
      <c r="E2133" t="str">
        <f t="shared" si="612"/>
        <v>162.313249477144+2.36238659847906i</v>
      </c>
      <c r="F2133" t="str">
        <f t="shared" si="613"/>
        <v>2.42492025615346-54.1090868777606i</v>
      </c>
      <c r="G2133" t="str">
        <f t="shared" si="614"/>
        <v>0.999998074673811-0.0013875599021502i</v>
      </c>
      <c r="H2133" t="str">
        <f t="shared" si="615"/>
        <v>1396.58826192631+598.575928211305i</v>
      </c>
      <c r="I2133" t="str">
        <f t="shared" si="616"/>
        <v>100.922799670383-209.086063913968i</v>
      </c>
      <c r="K2133" t="str">
        <f t="shared" si="617"/>
        <v>0.00725892593002021-0.005192510153974i</v>
      </c>
      <c r="L2133" t="str">
        <f t="shared" si="618"/>
        <v>0.00015-0.1022252792946i</v>
      </c>
      <c r="M2133" t="str">
        <f t="shared" si="619"/>
        <v>0.0004-0.0180397551696354i</v>
      </c>
      <c r="N2133">
        <f t="shared" si="620"/>
        <v>86.299484505260153</v>
      </c>
      <c r="O2133">
        <f t="shared" si="621"/>
        <v>19.799282072293455</v>
      </c>
      <c r="P2133" s="3">
        <f t="shared" si="622"/>
        <v>19.799282072293455</v>
      </c>
      <c r="Q2133" s="3">
        <f t="shared" si="623"/>
        <v>-93.700515494739847</v>
      </c>
      <c r="R2133">
        <f t="shared" si="624"/>
        <v>86.299484505260153</v>
      </c>
      <c r="S2133">
        <f t="shared" si="625"/>
        <v>2.7604680305927753</v>
      </c>
      <c r="T2133">
        <f t="shared" si="608"/>
        <v>19.799282072293455</v>
      </c>
    </row>
    <row r="2134" spans="1:20" x14ac:dyDescent="0.25">
      <c r="A2134">
        <f t="shared" si="609"/>
        <v>17410.441393008379</v>
      </c>
      <c r="B2134">
        <f t="shared" si="626"/>
        <v>2770.9578091090279</v>
      </c>
      <c r="C2134" t="str">
        <f t="shared" si="610"/>
        <v>-0.628174169754081-9.71107867972308i</v>
      </c>
      <c r="D2134" t="str">
        <f t="shared" si="611"/>
        <v>3.47807455076638-5.75692613446435i</v>
      </c>
      <c r="E2134" t="str">
        <f t="shared" si="612"/>
        <v>162.313371582949+2.37302123574692i</v>
      </c>
      <c r="F2134" t="str">
        <f t="shared" si="613"/>
        <v>2.42492022060344-53.9042762484906i</v>
      </c>
      <c r="G2134" t="str">
        <f t="shared" si="614"/>
        <v>0.999998060013559-0.00139283260935905i</v>
      </c>
      <c r="H2134" t="str">
        <f t="shared" si="615"/>
        <v>1399.41867859395+600.910099613492i</v>
      </c>
      <c r="I2134" t="str">
        <f t="shared" si="616"/>
        <v>100.951265652304-208.693587290568i</v>
      </c>
      <c r="K2134" t="str">
        <f t="shared" si="617"/>
        <v>0.00724004022557025-0.00519812478636836i</v>
      </c>
      <c r="L2134" t="str">
        <f t="shared" si="618"/>
        <v>0.00015-0.101838293778243i</v>
      </c>
      <c r="M2134" t="str">
        <f t="shared" si="619"/>
        <v>0.0004-0.0179714636079252i</v>
      </c>
      <c r="N2134">
        <f t="shared" si="620"/>
        <v>86.298901983086665</v>
      </c>
      <c r="O2134">
        <f t="shared" si="621"/>
        <v>19.763483826646095</v>
      </c>
      <c r="P2134" s="3">
        <f t="shared" si="622"/>
        <v>19.763483826646095</v>
      </c>
      <c r="Q2134" s="3">
        <f t="shared" si="623"/>
        <v>-93.701098016913335</v>
      </c>
      <c r="R2134">
        <f t="shared" si="624"/>
        <v>86.298901983086665</v>
      </c>
      <c r="S2134">
        <f t="shared" si="625"/>
        <v>2.7709578091090279</v>
      </c>
      <c r="T2134">
        <f t="shared" si="608"/>
        <v>19.763483826646095</v>
      </c>
    </row>
    <row r="2135" spans="1:20" x14ac:dyDescent="0.25">
      <c r="A2135">
        <f t="shared" si="609"/>
        <v>17476.601070301815</v>
      </c>
      <c r="B2135">
        <f t="shared" si="626"/>
        <v>2781.4874487836423</v>
      </c>
      <c r="C2135" t="str">
        <f t="shared" si="610"/>
        <v>-0.625673790321245-9.67112412083748i</v>
      </c>
      <c r="D2135" t="str">
        <f t="shared" si="611"/>
        <v>3.47807416662934-5.73523311082343i</v>
      </c>
      <c r="E2135" t="str">
        <f t="shared" si="612"/>
        <v>162.313507367448+2.38370559185889i</v>
      </c>
      <c r="F2135" t="str">
        <f t="shared" si="613"/>
        <v>2.42492018478275-53.7002410503308i</v>
      </c>
      <c r="G2135" t="str">
        <f t="shared" si="614"/>
        <v>0.999998045241677-0.00139812535262164i</v>
      </c>
      <c r="H2135" t="str">
        <f t="shared" si="615"/>
        <v>1402.27756901551+603.252296955037i</v>
      </c>
      <c r="I2135" t="str">
        <f t="shared" si="616"/>
        <v>100.979764609454-208.305166011187i</v>
      </c>
      <c r="K2135" t="str">
        <f t="shared" si="617"/>
        <v>0.00722111392326523-0.00520367664836052i</v>
      </c>
      <c r="L2135" t="str">
        <f t="shared" si="618"/>
        <v>0.00015-0.101452773239931i</v>
      </c>
      <c r="M2135" t="str">
        <f t="shared" si="619"/>
        <v>0.0004-0.0179034305717526i</v>
      </c>
      <c r="N2135">
        <f t="shared" si="620"/>
        <v>86.298405610164068</v>
      </c>
      <c r="O2135">
        <f t="shared" si="621"/>
        <v>19.727678380912497</v>
      </c>
      <c r="P2135" s="3">
        <f t="shared" si="622"/>
        <v>19.727678380912497</v>
      </c>
      <c r="Q2135" s="3">
        <f t="shared" si="623"/>
        <v>-93.701594389835932</v>
      </c>
      <c r="R2135">
        <f t="shared" si="624"/>
        <v>86.298405610164068</v>
      </c>
      <c r="S2135">
        <f t="shared" si="625"/>
        <v>2.7814874487836425</v>
      </c>
      <c r="T2135">
        <f t="shared" si="608"/>
        <v>19.727678380912497</v>
      </c>
    </row>
    <row r="2136" spans="1:20" x14ac:dyDescent="0.25">
      <c r="A2136">
        <f t="shared" si="609"/>
        <v>17543.01215436896</v>
      </c>
      <c r="B2136">
        <f t="shared" si="626"/>
        <v>2792.0571010890203</v>
      </c>
      <c r="C2136" t="str">
        <f t="shared" si="610"/>
        <v>-0.623168263194467-9.63132697369826i</v>
      </c>
      <c r="D2136" t="str">
        <f t="shared" si="611"/>
        <v>3.47807377956738-5.71362259041388i</v>
      </c>
      <c r="E2136" t="str">
        <f t="shared" si="612"/>
        <v>162.313657022988+2.39443985833684i</v>
      </c>
      <c r="F2136" t="str">
        <f t="shared" si="613"/>
        <v>2.42492014868928-53.4969783481659i</v>
      </c>
      <c r="G2136" t="str">
        <f t="shared" si="614"/>
        <v>0.999998030357316-0.00140343820807228i</v>
      </c>
      <c r="H2136" t="str">
        <f t="shared" si="615"/>
        <v>1405.16527124642+605.602502300782i</v>
      </c>
      <c r="I2136" t="str">
        <f t="shared" si="616"/>
        <v>101.008292645054-207.92080917592i</v>
      </c>
      <c r="K2136" t="str">
        <f t="shared" si="617"/>
        <v>0.00720214743832318-0.00520916537880249i</v>
      </c>
      <c r="L2136" t="str">
        <f t="shared" si="618"/>
        <v>0.00015-0.101068712133823i</v>
      </c>
      <c r="M2136" t="str">
        <f t="shared" si="619"/>
        <v>0.0004-0.0178356550824393i</v>
      </c>
      <c r="N2136">
        <f t="shared" si="620"/>
        <v>86.297995952627559</v>
      </c>
      <c r="O2136">
        <f t="shared" si="621"/>
        <v>19.691865795490259</v>
      </c>
      <c r="P2136" s="3">
        <f t="shared" si="622"/>
        <v>19.691865795490259</v>
      </c>
      <c r="Q2136" s="3">
        <f t="shared" si="623"/>
        <v>-93.702004047372441</v>
      </c>
      <c r="R2136">
        <f t="shared" si="624"/>
        <v>86.297995952627559</v>
      </c>
      <c r="S2136">
        <f t="shared" si="625"/>
        <v>2.7920571010890205</v>
      </c>
      <c r="T2136">
        <f t="shared" si="608"/>
        <v>19.691865795490259</v>
      </c>
    </row>
    <row r="2137" spans="1:20" x14ac:dyDescent="0.25">
      <c r="A2137">
        <f t="shared" si="609"/>
        <v>17609.675600555565</v>
      </c>
      <c r="B2137">
        <f t="shared" si="626"/>
        <v>2802.6669180731587</v>
      </c>
      <c r="C2137" t="str">
        <f t="shared" si="610"/>
        <v>-0.620657644879872-9.59168672210173i</v>
      </c>
      <c r="D2137" t="str">
        <f t="shared" si="611"/>
        <v>3.47807338955825-5.69209426236089i</v>
      </c>
      <c r="E2137" t="str">
        <f t="shared" si="612"/>
        <v>162.313820743475+2.40522422673304i</v>
      </c>
      <c r="F2137" t="str">
        <f t="shared" si="613"/>
        <v>2.424920112321-53.2944852179942i</v>
      </c>
      <c r="G2137" t="str">
        <f t="shared" si="614"/>
        <v>0.99999801535962-0.00140877125213459i</v>
      </c>
      <c r="H2137" t="str">
        <f t="shared" si="615"/>
        <v>1408.08212812039+607.960696045261i</v>
      </c>
      <c r="I2137" t="str">
        <f t="shared" si="616"/>
        <v>101.036845731171-207.540526163529i</v>
      </c>
      <c r="K2137" t="str">
        <f t="shared" si="617"/>
        <v>0.00718314119004419-0.005214590619731i</v>
      </c>
      <c r="L2137" t="str">
        <f t="shared" si="618"/>
        <v>0.00015-0.10068610493507i</v>
      </c>
      <c r="M2137" t="str">
        <f t="shared" si="619"/>
        <v>0.0004-0.0177681361650123i</v>
      </c>
      <c r="N2137">
        <f t="shared" si="620"/>
        <v>86.297673574949883</v>
      </c>
      <c r="O2137">
        <f t="shared" si="621"/>
        <v>19.656046131602277</v>
      </c>
      <c r="P2137" s="3">
        <f t="shared" si="622"/>
        <v>19.656046131602277</v>
      </c>
      <c r="Q2137" s="3">
        <f t="shared" si="623"/>
        <v>-93.702326425050117</v>
      </c>
      <c r="R2137">
        <f t="shared" si="624"/>
        <v>86.297673574949883</v>
      </c>
      <c r="S2137">
        <f t="shared" si="625"/>
        <v>2.8026669180731587</v>
      </c>
      <c r="T2137">
        <f t="shared" si="608"/>
        <v>19.656046131602277</v>
      </c>
    </row>
    <row r="2138" spans="1:20" x14ac:dyDescent="0.25">
      <c r="A2138">
        <f t="shared" si="609"/>
        <v>17676.592367837675</v>
      </c>
      <c r="B2138">
        <f t="shared" si="626"/>
        <v>2813.3170523618369</v>
      </c>
      <c r="C2138" t="str">
        <f t="shared" si="610"/>
        <v>-0.618141992409007-9.55220285153699i</v>
      </c>
      <c r="D2138" t="str">
        <f t="shared" si="611"/>
        <v>3.47807299657952-5.67064781697196i</v>
      </c>
      <c r="E2138" t="str">
        <f t="shared" si="612"/>
        <v>162.313998724369+2.41605888863004i</v>
      </c>
      <c r="F2138" t="str">
        <f t="shared" si="613"/>
        <v>2.42492007567579-53.0927587468838i</v>
      </c>
      <c r="G2138" t="str">
        <f t="shared" si="614"/>
        <v>0.999998000247726-0.00141412456152255i</v>
      </c>
      <c r="H2138" t="str">
        <f t="shared" si="615"/>
        <v>1411.02848732694+610.326856857931i</v>
      </c>
      <c r="I2138" t="str">
        <f t="shared" si="616"/>
        <v>101.065419705033-207.164326635083i</v>
      </c>
      <c r="K2138" t="str">
        <f t="shared" si="617"/>
        <v>0.00716409560178099-0.00521995201642184i</v>
      </c>
      <c r="L2138" t="str">
        <f t="shared" si="618"/>
        <v>0.00015-0.100304946139739i</v>
      </c>
      <c r="M2138" t="str">
        <f t="shared" si="619"/>
        <v>0.0004-0.0177008728481892i</v>
      </c>
      <c r="N2138">
        <f t="shared" si="620"/>
        <v>86.297439039881425</v>
      </c>
      <c r="O2138">
        <f t="shared" si="621"/>
        <v>19.620219451295014</v>
      </c>
      <c r="P2138" s="3">
        <f t="shared" si="622"/>
        <v>19.620219451295014</v>
      </c>
      <c r="Q2138" s="3">
        <f t="shared" si="623"/>
        <v>-93.702560960118575</v>
      </c>
      <c r="R2138">
        <f t="shared" si="624"/>
        <v>86.297439039881425</v>
      </c>
      <c r="S2138">
        <f t="shared" si="625"/>
        <v>2.8133170523618367</v>
      </c>
      <c r="T2138">
        <f t="shared" si="608"/>
        <v>19.620219451295014</v>
      </c>
    </row>
    <row r="2139" spans="1:20" x14ac:dyDescent="0.25">
      <c r="A2139">
        <f t="shared" si="609"/>
        <v>17743.76341883546</v>
      </c>
      <c r="B2139">
        <f t="shared" si="626"/>
        <v>2824.007657160812</v>
      </c>
      <c r="C2139" t="str">
        <f t="shared" si="610"/>
        <v>-0.615621363334921-9.51287484917199i</v>
      </c>
      <c r="D2139" t="str">
        <f t="shared" si="611"/>
        <v>3.47807260060855-5.6492829457325i</v>
      </c>
      <c r="E2139" t="str">
        <f t="shared" si="612"/>
        <v>162.314191162704+2.4269440356315i</v>
      </c>
      <c r="F2139" t="str">
        <f t="shared" si="613"/>
        <v>2.42492003875155-52.8917960329317i</v>
      </c>
      <c r="G2139" t="str">
        <f t="shared" si="614"/>
        <v>0.999997985020762-0.00141949821324165i</v>
      </c>
      <c r="H2139" t="str">
        <f t="shared" si="615"/>
        <v>1414.00470149018+612.700961626643i</v>
      </c>
      <c r="I2139" t="str">
        <f t="shared" si="616"/>
        <v>101.09401026524-206.792220537638i</v>
      </c>
      <c r="K2139" t="str">
        <f t="shared" si="617"/>
        <v>0.00714501110090897-0.00522524921744386i</v>
      </c>
      <c r="L2139" t="str">
        <f t="shared" si="618"/>
        <v>0.00015-0.0999252302647325i</v>
      </c>
      <c r="M2139" t="str">
        <f t="shared" si="619"/>
        <v>0.0004-0.0176338641643646i</v>
      </c>
      <c r="N2139">
        <f t="shared" si="620"/>
        <v>86.297292908387391</v>
      </c>
      <c r="O2139">
        <f t="shared" si="621"/>
        <v>19.584385817438466</v>
      </c>
      <c r="P2139" s="3">
        <f t="shared" si="622"/>
        <v>19.584385817438466</v>
      </c>
      <c r="Q2139" s="3">
        <f t="shared" si="623"/>
        <v>-93.702707091612609</v>
      </c>
      <c r="R2139">
        <f t="shared" si="624"/>
        <v>86.297292908387391</v>
      </c>
      <c r="S2139">
        <f t="shared" si="625"/>
        <v>2.8240076571608119</v>
      </c>
      <c r="T2139">
        <f t="shared" si="608"/>
        <v>19.584385817438466</v>
      </c>
    </row>
    <row r="2140" spans="1:20" x14ac:dyDescent="0.25">
      <c r="A2140">
        <f t="shared" si="609"/>
        <v>17811.189719827034</v>
      </c>
      <c r="B2140">
        <f t="shared" si="626"/>
        <v>2834.7388862580233</v>
      </c>
      <c r="C2140" t="str">
        <f t="shared" si="610"/>
        <v>-0.613095815727762-9.47370220383748i</v>
      </c>
      <c r="D2140" t="str">
        <f t="shared" si="611"/>
        <v>3.4780722016226-5.62799934130144i</v>
      </c>
      <c r="E2140" t="str">
        <f t="shared" si="612"/>
        <v>162.314398257074+2.43787985935486i</v>
      </c>
      <c r="F2140" t="str">
        <f t="shared" si="613"/>
        <v>2.42492000154616-52.691594185222i</v>
      </c>
      <c r="G2140" t="str">
        <f t="shared" si="614"/>
        <v>0.999997969677855-0.00142489228458993i</v>
      </c>
      <c r="H2140" t="str">
        <f t="shared" si="615"/>
        <v>1417.01112824906+615.082985399425i</v>
      </c>
      <c r="I2140" t="str">
        <f t="shared" si="616"/>
        <v>101.122612967882-206.424218108003i</v>
      </c>
      <c r="K2140" t="str">
        <f t="shared" si="617"/>
        <v>0.00712588811879521-0.00523048187471268i</v>
      </c>
      <c r="L2140" t="str">
        <f t="shared" si="618"/>
        <v>0.00015-0.0995469518477117i</v>
      </c>
      <c r="M2140" t="str">
        <f t="shared" si="619"/>
        <v>0.0004-0.0175671091495961i</v>
      </c>
      <c r="N2140">
        <f t="shared" si="620"/>
        <v>86.297235739586412</v>
      </c>
      <c r="O2140">
        <f t="shared" si="621"/>
        <v>19.548545293724043</v>
      </c>
      <c r="P2140" s="3">
        <f t="shared" si="622"/>
        <v>19.548545293724043</v>
      </c>
      <c r="Q2140" s="3">
        <f t="shared" si="623"/>
        <v>-93.702764260413588</v>
      </c>
      <c r="R2140">
        <f t="shared" si="624"/>
        <v>86.297235739586412</v>
      </c>
      <c r="S2140">
        <f t="shared" si="625"/>
        <v>2.8347388862580232</v>
      </c>
      <c r="T2140">
        <f t="shared" si="608"/>
        <v>19.548545293724043</v>
      </c>
    </row>
    <row r="2141" spans="1:20" x14ac:dyDescent="0.25">
      <c r="A2141">
        <f t="shared" si="609"/>
        <v>17878.872240762379</v>
      </c>
      <c r="B2141">
        <f t="shared" si="626"/>
        <v>2845.5108940258037</v>
      </c>
      <c r="C2141" t="str">
        <f t="shared" si="610"/>
        <v>-0.61056540817034-9.43468440601255i</v>
      </c>
      <c r="D2141" t="str">
        <f t="shared" si="611"/>
        <v>3.47807179959866-5.60679669750664i</v>
      </c>
      <c r="E2141" t="str">
        <f t="shared" si="612"/>
        <v>162.314620207651+2.44886655142732i</v>
      </c>
      <c r="F2141" t="str">
        <f t="shared" si="613"/>
        <v>2.42491996405746-52.4921503237834i</v>
      </c>
      <c r="G2141" t="str">
        <f t="shared" si="614"/>
        <v>0.999997954218121-0.00143030685315916i</v>
      </c>
      <c r="H2141" t="str">
        <f t="shared" si="615"/>
        <v>1420.04813033889+617.47290132444i</v>
      </c>
      <c r="I2141" t="str">
        <f t="shared" si="616"/>
        <v>101.151223222521-206.060329876536i</v>
      </c>
      <c r="K2141" t="str">
        <f t="shared" si="617"/>
        <v>0.00710672709076675-0.00523564964354408i</v>
      </c>
      <c r="L2141" t="str">
        <f t="shared" si="618"/>
        <v>0.00015-0.0991701054470124i</v>
      </c>
      <c r="M2141" t="str">
        <f t="shared" si="619"/>
        <v>0.0004-0.0175006068435904i</v>
      </c>
      <c r="N2141">
        <f t="shared" si="620"/>
        <v>86.297268090689215</v>
      </c>
      <c r="O2141">
        <f t="shared" si="621"/>
        <v>19.512697944663682</v>
      </c>
      <c r="P2141" s="3">
        <f t="shared" si="622"/>
        <v>19.512697944663682</v>
      </c>
      <c r="Q2141" s="3">
        <f t="shared" si="623"/>
        <v>-93.702731909310785</v>
      </c>
      <c r="R2141">
        <f t="shared" si="624"/>
        <v>86.297268090689215</v>
      </c>
      <c r="S2141">
        <f t="shared" si="625"/>
        <v>2.8455108940258036</v>
      </c>
      <c r="T2141">
        <f t="shared" si="608"/>
        <v>19.512697944663682</v>
      </c>
    </row>
    <row r="2142" spans="1:20" x14ac:dyDescent="0.25">
      <c r="A2142">
        <f t="shared" si="609"/>
        <v>17946.811955277277</v>
      </c>
      <c r="B2142">
        <f t="shared" si="626"/>
        <v>2856.3238354231021</v>
      </c>
      <c r="C2142" t="str">
        <f t="shared" si="610"/>
        <v>-0.608030199753629-9.39582094781006i</v>
      </c>
      <c r="D2142" t="str">
        <f t="shared" si="611"/>
        <v>3.47807139451365-5.58567470934076i</v>
      </c>
      <c r="E2142" t="str">
        <f t="shared" si="612"/>
        <v>162.314857216183+2.45990430347868i</v>
      </c>
      <c r="F2142" t="str">
        <f t="shared" si="613"/>
        <v>2.4249199262833-52.2934615795494i</v>
      </c>
      <c r="G2142" t="str">
        <f t="shared" si="614"/>
        <v>0.999997938640669-0.00143574199683592i</v>
      </c>
      <c r="H2142" t="str">
        <f t="shared" si="615"/>
        <v>1423.11607567436+619.870680588125i</v>
      </c>
      <c r="I2142" t="str">
        <f t="shared" si="616"/>
        <v>101.179836288086-205.700566671031i</v>
      </c>
      <c r="K2142" t="str">
        <f t="shared" si="617"/>
        <v>0.00708752845607808-0.00524075218270712i</v>
      </c>
      <c r="L2142" t="str">
        <f t="shared" si="618"/>
        <v>0.00015-0.0987946856415744i</v>
      </c>
      <c r="M2142" t="str">
        <f t="shared" si="619"/>
        <v>0.0004-0.0174343562896896i</v>
      </c>
      <c r="N2142">
        <f t="shared" si="620"/>
        <v>86.297390516936957</v>
      </c>
      <c r="O2142">
        <f t="shared" si="621"/>
        <v>19.47684383558866</v>
      </c>
      <c r="P2142" s="3">
        <f t="shared" si="622"/>
        <v>19.47684383558866</v>
      </c>
      <c r="Q2142" s="3">
        <f t="shared" si="623"/>
        <v>-93.702609483063043</v>
      </c>
      <c r="R2142">
        <f t="shared" si="624"/>
        <v>86.297390516936957</v>
      </c>
      <c r="S2142">
        <f t="shared" si="625"/>
        <v>2.856323835423102</v>
      </c>
      <c r="T2142">
        <f t="shared" si="608"/>
        <v>19.47684383558866</v>
      </c>
    </row>
    <row r="2143" spans="1:20" x14ac:dyDescent="0.25">
      <c r="A2143">
        <f t="shared" si="609"/>
        <v>18015.009840707331</v>
      </c>
      <c r="B2143">
        <f t="shared" si="626"/>
        <v>2867.1778659977099</v>
      </c>
      <c r="C2143" t="str">
        <f t="shared" si="610"/>
        <v>-0.605490250072119-9.35711132296118i</v>
      </c>
      <c r="D2143" t="str">
        <f t="shared" si="611"/>
        <v>3.47807098634424-5.5646330729566i</v>
      </c>
      <c r="E2143" t="str">
        <f t="shared" si="612"/>
        <v>162.315109485998+2.47099330713514i</v>
      </c>
      <c r="F2143" t="str">
        <f t="shared" si="613"/>
        <v>2.42491988822153-52.0955250943157i</v>
      </c>
      <c r="G2143" t="str">
        <f t="shared" si="614"/>
        <v>0.999997922944605-0.00144119779380272i</v>
      </c>
      <c r="H2143" t="str">
        <f t="shared" si="615"/>
        <v>1426.21533743396+622.2762923514i</v>
      </c>
      <c r="I2143" t="str">
        <f t="shared" si="616"/>
        <v>101.208447268631-205.344939620648i</v>
      </c>
      <c r="K2143" t="str">
        <f t="shared" si="617"/>
        <v>0.00706829265787762-0.00524578915447683i</v>
      </c>
      <c r="L2143" t="str">
        <f t="shared" si="618"/>
        <v>0.00015-0.0984206870308577i</v>
      </c>
      <c r="M2143" t="str">
        <f t="shared" si="619"/>
        <v>0.0004-0.0173683565348572i</v>
      </c>
      <c r="N2143">
        <f t="shared" si="620"/>
        <v>86.297603571539341</v>
      </c>
      <c r="O2143">
        <f t="shared" si="621"/>
        <v>19.440983032647413</v>
      </c>
      <c r="P2143" s="3">
        <f t="shared" si="622"/>
        <v>19.440983032647413</v>
      </c>
      <c r="Q2143" s="3">
        <f t="shared" si="623"/>
        <v>-93.702396428460659</v>
      </c>
      <c r="R2143">
        <f t="shared" si="624"/>
        <v>86.297603571539341</v>
      </c>
      <c r="S2143">
        <f t="shared" si="625"/>
        <v>2.8671778659977099</v>
      </c>
      <c r="T2143">
        <f t="shared" si="608"/>
        <v>19.440983032647413</v>
      </c>
    </row>
    <row r="2144" spans="1:20" x14ac:dyDescent="0.25">
      <c r="A2144">
        <f t="shared" si="609"/>
        <v>18083.466878102019</v>
      </c>
      <c r="B2144">
        <f t="shared" si="626"/>
        <v>2878.0731418885011</v>
      </c>
      <c r="C2144" t="str">
        <f t="shared" si="610"/>
        <v>-0.602945619219271-9.31855502680112i</v>
      </c>
      <c r="D2144" t="str">
        <f t="shared" si="611"/>
        <v>3.47807057506692-5.54367148566287i</v>
      </c>
      <c r="E2144" t="str">
        <f t="shared" si="612"/>
        <v>162.31537722201+2.48213375401199i</v>
      </c>
      <c r="F2144" t="str">
        <f t="shared" si="613"/>
        <v>2.42491984986994-51.8983380206992i</v>
      </c>
      <c r="G2144" t="str">
        <f t="shared" si="614"/>
        <v>0.999997907129024-0.00144667432253912i</v>
      </c>
      <c r="H2144" t="str">
        <f t="shared" si="615"/>
        <v>1429.3462941458+624.689703683953i</v>
      </c>
      <c r="I2144" t="str">
        <f t="shared" si="616"/>
        <v>101.237051108988-204.993460159904i</v>
      </c>
      <c r="K2144" t="str">
        <f t="shared" si="617"/>
        <v>0.00704902014317354-0.0052507602246867i</v>
      </c>
      <c r="L2144" t="str">
        <f t="shared" si="618"/>
        <v>0.00015-0.0980481042347656i</v>
      </c>
      <c r="M2144" t="str">
        <f t="shared" si="619"/>
        <v>0.0004-0.0173026066296644i</v>
      </c>
      <c r="N2144">
        <f t="shared" si="620"/>
        <v>86.297907805611914</v>
      </c>
      <c r="O2144">
        <f t="shared" si="621"/>
        <v>19.405115602804209</v>
      </c>
      <c r="P2144" s="3">
        <f t="shared" si="622"/>
        <v>19.405115602804209</v>
      </c>
      <c r="Q2144" s="3">
        <f t="shared" si="623"/>
        <v>-93.702092194388086</v>
      </c>
      <c r="R2144">
        <f t="shared" si="624"/>
        <v>86.297907805611914</v>
      </c>
      <c r="S2144">
        <f t="shared" si="625"/>
        <v>2.8780731418885011</v>
      </c>
      <c r="T2144">
        <f t="shared" si="608"/>
        <v>19.405115602804209</v>
      </c>
    </row>
    <row r="2145" spans="1:20" x14ac:dyDescent="0.25">
      <c r="A2145">
        <f t="shared" si="609"/>
        <v>18152.184052238805</v>
      </c>
      <c r="B2145">
        <f t="shared" si="626"/>
        <v>2889.0098198276773</v>
      </c>
      <c r="C2145" t="str">
        <f t="shared" si="610"/>
        <v>-0.600396367782335-9.28015155625461i</v>
      </c>
      <c r="D2145" t="str">
        <f t="shared" si="611"/>
        <v>3.47807016065807-5.52278964591983i</v>
      </c>
      <c r="E2145" t="str">
        <f t="shared" si="612"/>
        <v>162.315660630722+2.49332583570942i</v>
      </c>
      <c r="F2145" t="str">
        <f t="shared" si="613"/>
        <v>2.42491981122631-51.7018975220978i</v>
      </c>
      <c r="G2145" t="str">
        <f t="shared" si="614"/>
        <v>0.999997891193018-0.0014521716618229i</v>
      </c>
      <c r="H2145" t="str">
        <f t="shared" si="615"/>
        <v>1432.509329775+627.110879496423i</v>
      </c>
      <c r="I2145" t="str">
        <f t="shared" si="616"/>
        <v>101.265642590277-204.646140032744i</v>
      </c>
      <c r="K2145" t="str">
        <f t="shared" si="617"/>
        <v>0.00702971136279884-0.00525566506278065i</v>
      </c>
      <c r="L2145" t="str">
        <f t="shared" si="618"/>
        <v>0.00015-0.0976769318935695i</v>
      </c>
      <c r="M2145" t="str">
        <f t="shared" si="619"/>
        <v>0.0004-0.017237105628277i</v>
      </c>
      <c r="N2145">
        <f t="shared" si="620"/>
        <v>86.29830376811644</v>
      </c>
      <c r="O2145">
        <f t="shared" si="621"/>
        <v>19.369241613837392</v>
      </c>
      <c r="P2145" s="3">
        <f t="shared" si="622"/>
        <v>19.369241613837392</v>
      </c>
      <c r="Q2145" s="3">
        <f t="shared" si="623"/>
        <v>-93.70169623188356</v>
      </c>
      <c r="R2145">
        <f t="shared" si="624"/>
        <v>86.29830376811644</v>
      </c>
      <c r="S2145">
        <f t="shared" si="625"/>
        <v>2.8890098198276775</v>
      </c>
      <c r="T2145">
        <f t="shared" si="608"/>
        <v>19.369241613837392</v>
      </c>
    </row>
    <row r="2146" spans="1:20" x14ac:dyDescent="0.25">
      <c r="A2146">
        <f t="shared" si="609"/>
        <v>18221.162351637315</v>
      </c>
      <c r="B2146">
        <f t="shared" si="626"/>
        <v>2899.9880571430226</v>
      </c>
      <c r="C2146" t="str">
        <f t="shared" si="610"/>
        <v>-0.597842556837668-9.24190040982116i</v>
      </c>
      <c r="D2146" t="str">
        <f t="shared" si="611"/>
        <v>3.47806974309383-5.50198725333493i</v>
      </c>
      <c r="E2146" t="str">
        <f t="shared" si="612"/>
        <v>162.315959920231+2.50456974380565i</v>
      </c>
      <c r="F2146" t="str">
        <f t="shared" si="613"/>
        <v>2.42491977228844-51.5062007726491i</v>
      </c>
      <c r="G2146" t="str">
        <f t="shared" si="614"/>
        <v>0.999997875135668-0.00145768989073115i</v>
      </c>
      <c r="H2146" t="str">
        <f t="shared" si="615"/>
        <v>1435.7048338125+629.539782470571i</v>
      </c>
      <c r="I2146" t="str">
        <f t="shared" si="616"/>
        <v>101.294216325307-204.302991296661i</v>
      </c>
      <c r="K2146" t="str">
        <f t="shared" si="617"/>
        <v>0.00701036677137534-0.00526050334186468i</v>
      </c>
      <c r="L2146" t="str">
        <f t="shared" si="618"/>
        <v>0.00015-0.0973071646678323i</v>
      </c>
      <c r="M2146" t="str">
        <f t="shared" si="619"/>
        <v>0.0004-0.0171718525884409i</v>
      </c>
      <c r="N2146">
        <f t="shared" si="620"/>
        <v>86.298792005797623</v>
      </c>
      <c r="O2146">
        <f t="shared" si="621"/>
        <v>19.333361134337235</v>
      </c>
      <c r="P2146" s="3">
        <f t="shared" si="622"/>
        <v>19.333361134337235</v>
      </c>
      <c r="Q2146" s="3">
        <f t="shared" si="623"/>
        <v>-93.701207994202377</v>
      </c>
      <c r="R2146">
        <f t="shared" si="624"/>
        <v>86.298792005797623</v>
      </c>
      <c r="S2146">
        <f t="shared" si="625"/>
        <v>2.8999880571430228</v>
      </c>
      <c r="T2146">
        <f t="shared" si="608"/>
        <v>19.333361134337235</v>
      </c>
    </row>
    <row r="2147" spans="1:20" x14ac:dyDescent="0.25">
      <c r="A2147">
        <f t="shared" si="609"/>
        <v>18290.402768573535</v>
      </c>
      <c r="B2147">
        <f t="shared" si="626"/>
        <v>2911.008011760166</v>
      </c>
      <c r="C2147" t="str">
        <f t="shared" si="610"/>
        <v>-0.595284247945536-9.20380108756052i</v>
      </c>
      <c r="D2147" t="str">
        <f t="shared" si="611"/>
        <v>3.47806932235017-5.48126400865847i</v>
      </c>
      <c r="E2147" t="str">
        <f t="shared" si="612"/>
        <v>162.316275300229+2.515865669851i</v>
      </c>
      <c r="F2147" t="str">
        <f t="shared" si="613"/>
        <v>2.42491973305409-51.3112449571895i</v>
      </c>
      <c r="G2147" t="str">
        <f t="shared" si="614"/>
        <v>0.99999785895605-0.00146322908864138i</v>
      </c>
      <c r="H2147" t="str">
        <f t="shared" si="615"/>
        <v>1438.93320136542+631.976372987242i</v>
      </c>
      <c r="I2147" t="str">
        <f t="shared" si="616"/>
        <v>101.322766753835-203.964026326887i</v>
      </c>
      <c r="K2147" t="str">
        <f t="shared" si="617"/>
        <v>0.00699098682727713-0.00526527473875817i</v>
      </c>
      <c r="L2147" t="str">
        <f t="shared" si="618"/>
        <v>0.00015-0.096938797238326i</v>
      </c>
      <c r="M2147" t="str">
        <f t="shared" si="619"/>
        <v>0.0004-0.0171068465714693i</v>
      </c>
      <c r="N2147">
        <f t="shared" si="620"/>
        <v>86.299373063122147</v>
      </c>
      <c r="O2147">
        <f t="shared" si="621"/>
        <v>19.297474233703731</v>
      </c>
      <c r="P2147" s="3">
        <f t="shared" si="622"/>
        <v>19.297474233703731</v>
      </c>
      <c r="Q2147" s="3">
        <f t="shared" si="623"/>
        <v>-93.700626936877853</v>
      </c>
      <c r="R2147">
        <f t="shared" si="624"/>
        <v>86.299373063122147</v>
      </c>
      <c r="S2147">
        <f t="shared" si="625"/>
        <v>2.911008011760166</v>
      </c>
      <c r="T2147">
        <f t="shared" si="608"/>
        <v>19.297474233703731</v>
      </c>
    </row>
    <row r="2148" spans="1:20" x14ac:dyDescent="0.25">
      <c r="A2148">
        <f t="shared" si="609"/>
        <v>18359.906299094117</v>
      </c>
      <c r="B2148">
        <f t="shared" si="626"/>
        <v>2922.0698422048549</v>
      </c>
      <c r="C2148" t="str">
        <f t="shared" si="610"/>
        <v>-0.592721503145157-9.16585309107869i</v>
      </c>
      <c r="D2148" t="str">
        <f t="shared" si="611"/>
        <v>3.47806889840288-5.46061961377933i</v>
      </c>
      <c r="E2148" t="str">
        <f t="shared" si="612"/>
        <v>162.316606982011+2.52721380535993i</v>
      </c>
      <c r="F2148" t="str">
        <f t="shared" si="613"/>
        <v>2.42491969352098-51.1170272712141i</v>
      </c>
      <c r="G2148" t="str">
        <f t="shared" si="614"/>
        <v>0.999997842653235-0.00146878933523277i</v>
      </c>
      <c r="H2148" t="str">
        <f t="shared" si="615"/>
        <v>1442.19483324895+634.420609052114i</v>
      </c>
      <c r="I2148" t="str">
        <f t="shared" si="616"/>
        <v>101.351288137689-203.629257820642i</v>
      </c>
      <c r="K2148" t="str">
        <f t="shared" si="617"/>
        <v>0.00697157199259307-0.00526997893404475i</v>
      </c>
      <c r="L2148" t="str">
        <f t="shared" si="618"/>
        <v>0.00015-0.0965718243059634i</v>
      </c>
      <c r="M2148" t="str">
        <f t="shared" si="619"/>
        <v>0.0004-0.0170420866422289i</v>
      </c>
      <c r="N2148">
        <f t="shared" si="620"/>
        <v>86.300047482216158</v>
      </c>
      <c r="O2148">
        <f t="shared" si="621"/>
        <v>19.261580982144736</v>
      </c>
      <c r="P2148" s="3">
        <f t="shared" si="622"/>
        <v>19.261580982144736</v>
      </c>
      <c r="Q2148" s="3">
        <f t="shared" si="623"/>
        <v>-93.699952517783842</v>
      </c>
      <c r="R2148">
        <f t="shared" si="624"/>
        <v>86.300047482216158</v>
      </c>
      <c r="S2148">
        <f t="shared" si="625"/>
        <v>2.9220698422048548</v>
      </c>
      <c r="T2148">
        <f t="shared" si="608"/>
        <v>19.261580982144736</v>
      </c>
    </row>
    <row r="2149" spans="1:20" x14ac:dyDescent="0.25">
      <c r="A2149">
        <f t="shared" si="609"/>
        <v>18429.673943030677</v>
      </c>
      <c r="B2149">
        <f t="shared" si="626"/>
        <v>2933.1737076052336</v>
      </c>
      <c r="C2149" t="str">
        <f t="shared" si="610"/>
        <v>-0.590154384949229-9.12805592351314i</v>
      </c>
      <c r="D2149" t="str">
        <f t="shared" si="611"/>
        <v>3.47806847122757-5.44005377172065i</v>
      </c>
      <c r="E2149" t="str">
        <f t="shared" si="612"/>
        <v>162.316955178474+2.53861434180801i</v>
      </c>
      <c r="F2149" t="str">
        <f t="shared" si="613"/>
        <v>2.42491965368685-50.9235449208362i</v>
      </c>
      <c r="G2149" t="str">
        <f t="shared" si="614"/>
        <v>0.999997826226283-0.00147437071048718i</v>
      </c>
      <c r="H2149" t="str">
        <f t="shared" si="615"/>
        <v>1445.49013607986+636.872446219169i</v>
      </c>
      <c r="I2149" t="str">
        <f t="shared" si="616"/>
        <v>101.379774555759-203.298698801468i</v>
      </c>
      <c r="K2149" t="str">
        <f t="shared" si="617"/>
        <v>0.00695212273308846-0.0052746156121227i</v>
      </c>
      <c r="L2149" t="str">
        <f t="shared" si="618"/>
        <v>0.00015-0.0962062405917151i</v>
      </c>
      <c r="M2149" t="str">
        <f t="shared" si="619"/>
        <v>0.0004-0.0169775718691262i</v>
      </c>
      <c r="N2149">
        <f t="shared" si="620"/>
        <v>86.300815802804692</v>
      </c>
      <c r="O2149">
        <f t="shared" si="621"/>
        <v>19.225681450673072</v>
      </c>
      <c r="P2149" s="3">
        <f t="shared" si="622"/>
        <v>19.225681450673072</v>
      </c>
      <c r="Q2149" s="3">
        <f t="shared" si="623"/>
        <v>-93.699184197195308</v>
      </c>
      <c r="R2149">
        <f t="shared" si="624"/>
        <v>86.300815802804692</v>
      </c>
      <c r="S2149">
        <f t="shared" si="625"/>
        <v>2.9331737076052335</v>
      </c>
      <c r="T2149">
        <f t="shared" si="608"/>
        <v>19.225681450673072</v>
      </c>
    </row>
    <row r="2150" spans="1:20" x14ac:dyDescent="0.25">
      <c r="A2150">
        <f t="shared" si="609"/>
        <v>18499.706704014192</v>
      </c>
      <c r="B2150">
        <f t="shared" si="626"/>
        <v>2944.3197676941336</v>
      </c>
      <c r="C2150" t="str">
        <f t="shared" si="610"/>
        <v>-0.587582956338692-9.0904090895193i</v>
      </c>
      <c r="D2150" t="str">
        <f t="shared" si="611"/>
        <v>3.47806804079968-5.41956618663563i</v>
      </c>
      <c r="E2150" t="str">
        <f t="shared" si="612"/>
        <v>162.317320104127+2.55006747062386i</v>
      </c>
      <c r="F2150" t="str">
        <f t="shared" si="613"/>
        <v>2.42491961354942-50.7307951227476i</v>
      </c>
      <c r="G2150" t="str">
        <f t="shared" si="614"/>
        <v>0.999997809674249-0.00147997329469042i</v>
      </c>
      <c r="H2150" t="str">
        <f t="shared" si="615"/>
        <v>1448.81952237149+639.331837511745i</v>
      </c>
      <c r="I2150" t="str">
        <f t="shared" si="616"/>
        <v>101.408219898831-202.972362623603i</v>
      </c>
      <c r="K2150" t="str">
        <f t="shared" si="617"/>
        <v>0.00693263951816611-0.00527918446125495i</v>
      </c>
      <c r="L2150" t="str">
        <f t="shared" si="618"/>
        <v>0.00015-0.0958420408365363i</v>
      </c>
      <c r="M2150" t="str">
        <f t="shared" si="619"/>
        <v>0.0004-0.0169133013240946i</v>
      </c>
      <c r="N2150">
        <f t="shared" si="620"/>
        <v>86.301678562149803</v>
      </c>
      <c r="O2150">
        <f t="shared" si="621"/>
        <v>19.189775711104698</v>
      </c>
      <c r="P2150" s="3">
        <f t="shared" si="622"/>
        <v>19.189775711104698</v>
      </c>
      <c r="Q2150" s="3">
        <f t="shared" si="623"/>
        <v>-93.698321437850197</v>
      </c>
      <c r="R2150">
        <f t="shared" si="624"/>
        <v>86.301678562149803</v>
      </c>
      <c r="S2150">
        <f t="shared" si="625"/>
        <v>2.9443197676941337</v>
      </c>
      <c r="T2150">
        <f t="shared" si="608"/>
        <v>19.189775711104698</v>
      </c>
    </row>
    <row r="2151" spans="1:20" x14ac:dyDescent="0.25">
      <c r="A2151">
        <f t="shared" si="609"/>
        <v>18570.005589489447</v>
      </c>
      <c r="B2151">
        <f t="shared" si="626"/>
        <v>2955.5081828113712</v>
      </c>
      <c r="C2151" t="str">
        <f t="shared" si="610"/>
        <v>-0.585007280757124-9.05291209525584i</v>
      </c>
      <c r="D2151" t="str">
        <f t="shared" si="611"/>
        <v>3.47806760709443-5.39915656380317i</v>
      </c>
      <c r="E2151" t="str">
        <f t="shared" si="612"/>
        <v>162.317701975089+2.56157338318505i</v>
      </c>
      <c r="F2151" t="str">
        <f t="shared" si="613"/>
        <v>2.42491957310636-50.5387751041776i</v>
      </c>
      <c r="G2151" t="str">
        <f t="shared" si="614"/>
        <v>0.999997792996182-0.0014855971684333i</v>
      </c>
      <c r="H2151" t="str">
        <f t="shared" si="615"/>
        <v>1452.18341063042+641.798733341181i</v>
      </c>
      <c r="I2151" t="str">
        <f t="shared" si="616"/>
        <v>101.436617864283-202.650262976436i</v>
      </c>
      <c r="K2151" t="str">
        <f t="shared" si="617"/>
        <v>0.00691312282082643-0.00528368517361863i</v>
      </c>
      <c r="L2151" t="str">
        <f t="shared" si="618"/>
        <v>0.00015-0.0954792198012917i</v>
      </c>
      <c r="M2151" t="str">
        <f t="shared" si="619"/>
        <v>0.0004-0.0168492740825808i</v>
      </c>
      <c r="N2151">
        <f t="shared" si="620"/>
        <v>86.302636294989739</v>
      </c>
      <c r="O2151">
        <f t="shared" si="621"/>
        <v>19.153863836055447</v>
      </c>
      <c r="P2151" s="3">
        <f t="shared" si="622"/>
        <v>19.153863836055447</v>
      </c>
      <c r="Q2151" s="3">
        <f t="shared" si="623"/>
        <v>-93.697363705010261</v>
      </c>
      <c r="R2151">
        <f t="shared" si="624"/>
        <v>86.302636294989739</v>
      </c>
      <c r="S2151">
        <f t="shared" si="625"/>
        <v>2.955508182811371</v>
      </c>
      <c r="T2151">
        <f t="shared" si="608"/>
        <v>19.153863836055447</v>
      </c>
    </row>
    <row r="2152" spans="1:20" x14ac:dyDescent="0.25">
      <c r="A2152">
        <f t="shared" si="609"/>
        <v>18640.571610729508</v>
      </c>
      <c r="B2152">
        <f t="shared" si="626"/>
        <v>2966.7391139060546</v>
      </c>
      <c r="C2152" t="str">
        <f t="shared" si="610"/>
        <v>-0.582427422105459-9.01556444837112i</v>
      </c>
      <c r="D2152" t="str">
        <f t="shared" si="611"/>
        <v>3.47806717008685-5.37882460962365i</v>
      </c>
      <c r="E2152" t="str">
        <f t="shared" si="612"/>
        <v>162.318101009099+2.5731322708091i</v>
      </c>
      <c r="F2152" t="str">
        <f t="shared" si="613"/>
        <v>2.42491953235535-50.3474821028533i</v>
      </c>
      <c r="G2152" t="str">
        <f t="shared" si="614"/>
        <v>0.999997776191122-0.00149124241261287i</v>
      </c>
      <c r="H2152" t="str">
        <f t="shared" si="615"/>
        <v>1455.58222545484+644.273081422942i</v>
      </c>
      <c r="I2152" t="str">
        <f t="shared" si="616"/>
        <v>101.464961950628-202.332413889038i</v>
      </c>
      <c r="K2152" t="str">
        <f t="shared" si="617"/>
        <v>0.00689357311762673-0.0052881174453542i</v>
      </c>
      <c r="L2152" t="str">
        <f t="shared" si="618"/>
        <v>0.00015-0.0951177722666783i</v>
      </c>
      <c r="M2152" t="str">
        <f t="shared" si="619"/>
        <v>0.0004-0.0167854892235314i</v>
      </c>
      <c r="N2152">
        <f t="shared" si="620"/>
        <v>86.303689533476074</v>
      </c>
      <c r="O2152">
        <f t="shared" si="621"/>
        <v>19.117945898938693</v>
      </c>
      <c r="P2152" s="3">
        <f t="shared" si="622"/>
        <v>19.117945898938693</v>
      </c>
      <c r="Q2152" s="3">
        <f t="shared" si="623"/>
        <v>-93.696310466523926</v>
      </c>
      <c r="R2152">
        <f t="shared" si="624"/>
        <v>86.303689533476074</v>
      </c>
      <c r="S2152">
        <f t="shared" si="625"/>
        <v>2.9667391139060548</v>
      </c>
      <c r="T2152">
        <f t="shared" si="608"/>
        <v>19.117945898938693</v>
      </c>
    </row>
    <row r="2153" spans="1:20" x14ac:dyDescent="0.25">
      <c r="A2153">
        <f t="shared" si="609"/>
        <v>18711.405782850281</v>
      </c>
      <c r="B2153">
        <f t="shared" si="626"/>
        <v>2978.0127225388978</v>
      </c>
      <c r="C2153" t="str">
        <f t="shared" si="610"/>
        <v>-0.579843444735916-8.97836565798895i</v>
      </c>
      <c r="D2153" t="str">
        <f t="shared" si="611"/>
        <v>3.47806672975182-5.35857003161481i</v>
      </c>
      <c r="E2153" t="str">
        <f t="shared" si="612"/>
        <v>162.31851742551+2.58474432475228i</v>
      </c>
      <c r="F2153" t="str">
        <f t="shared" si="613"/>
        <v>2.42491949129404-50.1569133669612i</v>
      </c>
      <c r="G2153" t="str">
        <f t="shared" si="614"/>
        <v>0.9999977592581-0.00149690910843354i</v>
      </c>
      <c r="H2153" t="str">
        <f t="shared" si="615"/>
        <v>1459.01639763441+646.754826690099i</v>
      </c>
      <c r="I2153" t="str">
        <f t="shared" si="616"/>
        <v>101.493245451891-202.018829734747i</v>
      </c>
      <c r="K2153" t="str">
        <f t="shared" si="617"/>
        <v>0.00687399088863993-0.005292480976614i</v>
      </c>
      <c r="L2153" t="str">
        <f t="shared" si="618"/>
        <v>0.00015-0.0947576930331516i</v>
      </c>
      <c r="M2153" t="str">
        <f t="shared" si="619"/>
        <v>0.0004-0.0167219458293798i</v>
      </c>
      <c r="N2153">
        <f t="shared" si="620"/>
        <v>86.304838807115004</v>
      </c>
      <c r="O2153">
        <f t="shared" si="621"/>
        <v>19.082021973962103</v>
      </c>
      <c r="P2153" s="3">
        <f t="shared" si="622"/>
        <v>19.082021973962103</v>
      </c>
      <c r="Q2153" s="3">
        <f t="shared" si="623"/>
        <v>-93.695161192884996</v>
      </c>
      <c r="R2153">
        <f t="shared" si="624"/>
        <v>86.304838807115004</v>
      </c>
      <c r="S2153">
        <f t="shared" si="625"/>
        <v>2.9780127225388977</v>
      </c>
      <c r="T2153">
        <f t="shared" si="608"/>
        <v>19.082021973962103</v>
      </c>
    </row>
    <row r="2154" spans="1:20" x14ac:dyDescent="0.25">
      <c r="A2154">
        <f t="shared" si="609"/>
        <v>18782.509124825112</v>
      </c>
      <c r="B2154">
        <f t="shared" si="626"/>
        <v>2989.3291708845459</v>
      </c>
      <c r="C2154" t="str">
        <f t="shared" si="610"/>
        <v>-0.577255413446721-8.94131523469514i</v>
      </c>
      <c r="D2154" t="str">
        <f t="shared" si="611"/>
        <v>3.47806628606401-5.33839253840745i</v>
      </c>
      <c r="E2154" t="str">
        <f t="shared" si="612"/>
        <v>162.318951445304+2.59640973619751i</v>
      </c>
      <c r="F2154" t="str">
        <f t="shared" si="613"/>
        <v>2.42491944992008-49.9670661551058i</v>
      </c>
      <c r="G2154" t="str">
        <f t="shared" si="614"/>
        <v>0.999997742196144-0.00150259733740829i</v>
      </c>
      <c r="H2154" t="str">
        <f t="shared" si="615"/>
        <v>1462.48636425197+649.243911204161i</v>
      </c>
      <c r="I2154" t="str">
        <f t="shared" si="616"/>
        <v>101.521461451836-201.709525235824i</v>
      </c>
      <c r="K2154" t="str">
        <f t="shared" si="617"/>
        <v>0.00685437661741224-0.00529677547161037i</v>
      </c>
      <c r="L2154" t="str">
        <f t="shared" si="618"/>
        <v>0.00015-0.0943989769208524i</v>
      </c>
      <c r="M2154" t="str">
        <f t="shared" si="619"/>
        <v>0.0004-0.0166586429860328i</v>
      </c>
      <c r="N2154">
        <f t="shared" si="620"/>
        <v>86.306084642703425</v>
      </c>
      <c r="O2154">
        <f t="shared" si="621"/>
        <v>19.046092136124951</v>
      </c>
      <c r="P2154" s="3">
        <f t="shared" si="622"/>
        <v>19.046092136124951</v>
      </c>
      <c r="Q2154" s="3">
        <f t="shared" si="623"/>
        <v>-93.693915357296575</v>
      </c>
      <c r="R2154">
        <f t="shared" si="624"/>
        <v>86.306084642703425</v>
      </c>
      <c r="S2154">
        <f t="shared" si="625"/>
        <v>2.9893291708845457</v>
      </c>
      <c r="T2154">
        <f t="shared" si="608"/>
        <v>19.046092136124951</v>
      </c>
    </row>
    <row r="2155" spans="1:20" x14ac:dyDescent="0.25">
      <c r="A2155">
        <f t="shared" si="609"/>
        <v>18853.88265949945</v>
      </c>
      <c r="B2155">
        <f t="shared" si="626"/>
        <v>3000.6886217339074</v>
      </c>
      <c r="C2155" t="str">
        <f t="shared" si="610"/>
        <v>-0.574663393475734-8.90441269052345i</v>
      </c>
      <c r="D2155" t="str">
        <f t="shared" si="611"/>
        <v>3.47806583899788-5.31829183974121i</v>
      </c>
      <c r="E2155" t="str">
        <f t="shared" si="612"/>
        <v>162.319403291086+2.60812869625514i</v>
      </c>
      <c r="F2155" t="str">
        <f t="shared" si="613"/>
        <v>2.42491940823108-49.7779377362714i</v>
      </c>
      <c r="G2155" t="str">
        <f t="shared" si="614"/>
        <v>0.999997725004271-0.00150830718135976i</v>
      </c>
      <c r="H2155" t="str">
        <f t="shared" si="615"/>
        <v>1465.99256878679+651.740274063095i</v>
      </c>
      <c r="I2155" t="str">
        <f t="shared" si="616"/>
        <v>101.549602818011-201.404515468182i</v>
      </c>
      <c r="K2155" t="str">
        <f t="shared" si="617"/>
        <v>0.00683473079092041-0.00530100063866331i</v>
      </c>
      <c r="L2155" t="str">
        <f t="shared" si="618"/>
        <v>0.00015-0.0940416187695284i</v>
      </c>
      <c r="M2155" t="str">
        <f t="shared" si="619"/>
        <v>0.0004-0.016595579782858i</v>
      </c>
      <c r="N2155">
        <f t="shared" si="620"/>
        <v>86.307427564271023</v>
      </c>
      <c r="O2155">
        <f t="shared" si="621"/>
        <v>19.010156461214585</v>
      </c>
      <c r="P2155" s="3">
        <f t="shared" si="622"/>
        <v>19.010156461214585</v>
      </c>
      <c r="Q2155" s="3">
        <f t="shared" si="623"/>
        <v>-93.692572435728977</v>
      </c>
      <c r="R2155">
        <f t="shared" si="624"/>
        <v>86.307427564271023</v>
      </c>
      <c r="S2155">
        <f t="shared" si="625"/>
        <v>3.0006886217339073</v>
      </c>
      <c r="T2155">
        <f t="shared" si="608"/>
        <v>19.010156461214585</v>
      </c>
    </row>
    <row r="2156" spans="1:20" x14ac:dyDescent="0.25">
      <c r="A2156">
        <f t="shared" si="609"/>
        <v>18925.527413605549</v>
      </c>
      <c r="B2156">
        <f t="shared" si="626"/>
        <v>3012.0912384964963</v>
      </c>
      <c r="C2156" t="str">
        <f t="shared" si="610"/>
        <v>-0.572067450494908-8.86765753894237i</v>
      </c>
      <c r="D2156" t="str">
        <f t="shared" si="611"/>
        <v>3.4780653885277-5.29826764646048i</v>
      </c>
      <c r="E2156" t="str">
        <f t="shared" si="612"/>
        <v>162.319873187097+2.6199013959535i</v>
      </c>
      <c r="F2156" t="str">
        <f t="shared" si="613"/>
        <v>2.42491936622465-49.5895253897819i</v>
      </c>
      <c r="G2156" t="str">
        <f t="shared" si="614"/>
        <v>0.999997707681492-0.0015140387224215i</v>
      </c>
      <c r="H2156" t="str">
        <f t="shared" si="615"/>
        <v>1469.53546121975+654.243851306531i</v>
      </c>
      <c r="I2156" t="str">
        <f t="shared" si="616"/>
        <v>101.577662195635-201.103815866187i</v>
      </c>
      <c r="K2156" t="str">
        <f t="shared" si="617"/>
        <v>0.00681505389952772-0.00530515619024751i</v>
      </c>
      <c r="L2156" t="str">
        <f t="shared" si="618"/>
        <v>0.00015-0.0936856134384626i</v>
      </c>
      <c r="M2156" t="str">
        <f t="shared" si="619"/>
        <v>0.0004-0.0165327553126698i</v>
      </c>
      <c r="N2156">
        <f t="shared" si="620"/>
        <v>86.308868093017253</v>
      </c>
      <c r="O2156">
        <f t="shared" si="621"/>
        <v>18.974215025803492</v>
      </c>
      <c r="P2156" s="3">
        <f t="shared" si="622"/>
        <v>18.974215025803492</v>
      </c>
      <c r="Q2156" s="3">
        <f t="shared" si="623"/>
        <v>-93.691131906982747</v>
      </c>
      <c r="R2156">
        <f t="shared" si="624"/>
        <v>86.308868093017253</v>
      </c>
      <c r="S2156">
        <f t="shared" si="625"/>
        <v>3.0120912384964962</v>
      </c>
      <c r="T2156">
        <f t="shared" ref="T2156:T2219" si="627">P2156</f>
        <v>18.974215025803492</v>
      </c>
    </row>
    <row r="2157" spans="1:20" x14ac:dyDescent="0.25">
      <c r="A2157">
        <f t="shared" ref="A2157:A2220" si="628">2*PI()*B2157</f>
        <v>18997.444417777249</v>
      </c>
      <c r="B2157">
        <f t="shared" si="626"/>
        <v>3023.5371852027829</v>
      </c>
      <c r="C2157" t="str">
        <f t="shared" ref="C2157:C2220" si="629">IMPRODUCT(D2157,E2157,$C$40,,K2157,$C$41)</f>
        <v>-0.569467650604006-8.83104929484136i</v>
      </c>
      <c r="D2157" t="str">
        <f t="shared" ref="D2157:D2220" si="630">IMDIV(IMPRODUCT($C$37,$C$38,COMPLEX(1,A2157/$C$38)),IMSUM(-1*A2157*A2157/$C$39,COMPLEX(0,1*A2157)))</f>
        <v>3.47806493462756-5.27831967051021i</v>
      </c>
      <c r="E2157" t="str">
        <f t="shared" ref="E2157:E2220" si="631">IMDIV(IMPRODUCT(IMSUM(F2157,G2157),$C$29,H2157),IMSUM(1,I2157))</f>
        <v>162.320361359209+2.63172802623277i</v>
      </c>
      <c r="F2157" t="str">
        <f t="shared" ref="F2157:F2220" si="632">IMDIV(IMPRODUCT($C$14,$C$15,COMPLEX(1,A2157/$C$15)),IMSUM(-1*A2157*A2157/$C$16,COMPLEX(0,A2157)))</f>
        <v>2.42491932389835-49.4018264052626i</v>
      </c>
      <c r="G2157" t="str">
        <f t="shared" ref="G2157:G2220" si="633">IMDIV(1,COMPLEX(1,A2157*$C$9*$C$10))</f>
        <v>0.999997690226811-0.00151979204303916i</v>
      </c>
      <c r="H2157" t="str">
        <f t="shared" ref="H2157:H2220" si="634">IMDIV($C$3,IMSUM(K2157,COMPLEX(0,$C$28*A2157)))</f>
        <v>1473.11549814004+656.754575817945i</v>
      </c>
      <c r="I2157" t="str">
        <f t="shared" ref="I2157:I2220" si="635">IMPRODUCT(F2157,$C$29,H2157,$C$31)</f>
        <v>101.605632001298-200.80744222752i</v>
      </c>
      <c r="K2157" t="str">
        <f t="shared" ref="K2157:K2220" si="636">IF($C$26&lt;=0,IMDIV(1,IMSUM(IMDIV(1,L2157),1/$C$18)),IMDIV(1,IMSUM(IMDIV(1,L2157),1/$C$18,IMDIV(1,M2157))))</f>
        <v>0.00679534643693985-0.00530924184303892i</v>
      </c>
      <c r="L2157" t="str">
        <f t="shared" ref="L2157:L2220" si="637">IMSUM($C$21/$C$22,IMDIV(1,COMPLEX(0,$C$20*$C$22*A2157)))</f>
        <v>0.00015-0.0933309558063977i</v>
      </c>
      <c r="M2157" t="str">
        <f t="shared" ref="M2157:M2220" si="638">IMSUM($C$25/$C$26,IMDIV(1,COMPLEX(0,$C$24*$C$26*A2157)))</f>
        <v>0.0004-0.0164701686717173i</v>
      </c>
      <c r="N2157">
        <f t="shared" ref="N2157:N2220" si="639">ABS(R2157)</f>
        <v>86.310406747251974</v>
      </c>
      <c r="O2157">
        <f t="shared" ref="O2157:O2220" si="640">ABS(P2157)</f>
        <v>18.938267907245624</v>
      </c>
      <c r="P2157" s="3">
        <f t="shared" ref="P2157:P2220" si="641">20*LOG10(IMABS(C2157))</f>
        <v>18.938267907245624</v>
      </c>
      <c r="Q2157" s="3">
        <f t="shared" ref="Q2157:Q2220" si="642">IMARGUMENT(C2157)*180/PI()</f>
        <v>-93.689593252748026</v>
      </c>
      <c r="R2157">
        <f t="shared" ref="R2157:R2220" si="643">IF(Q2157&lt;0,Q2157+180,Q2157-180)</f>
        <v>86.310406747251974</v>
      </c>
      <c r="S2157">
        <f t="shared" ref="S2157:S2220" si="644">B2157/1000</f>
        <v>3.023537185202783</v>
      </c>
      <c r="T2157">
        <f t="shared" si="627"/>
        <v>18.938267907245624</v>
      </c>
    </row>
    <row r="2158" spans="1:20" x14ac:dyDescent="0.25">
      <c r="A2158">
        <f t="shared" si="628"/>
        <v>19069.634706564801</v>
      </c>
      <c r="B2158">
        <f t="shared" ref="B2158:B2221" si="645">B2157*(1+B$42)</f>
        <v>3035.0266265065534</v>
      </c>
      <c r="C2158" t="str">
        <f t="shared" si="629"/>
        <v>-0.566864060324428-8.79458747451756i</v>
      </c>
      <c r="D2158" t="str">
        <f t="shared" si="630"/>
        <v>3.47806447727133-5.25844762493171i</v>
      </c>
      <c r="E2158" t="str">
        <f t="shared" si="631"/>
        <v>162.320868034935+2.64360877794276i</v>
      </c>
      <c r="F2158" t="str">
        <f t="shared" si="632"/>
        <v>2.42491928124977-49.2148380826004i</v>
      </c>
      <c r="G2158" t="str">
        <f t="shared" si="633"/>
        <v>0.999997672639222-0.00152556722597159i</v>
      </c>
      <c r="H2158" t="str">
        <f t="shared" si="634"/>
        <v>1476.73314285378+659.272377223848i</v>
      </c>
      <c r="I2158" t="str">
        <f t="shared" si="635"/>
        <v>101.633504416481-200.515410718118i</v>
      </c>
      <c r="K2158" t="str">
        <f t="shared" si="636"/>
        <v>0.00677560890015943-0.00531325731796077i</v>
      </c>
      <c r="L2158" t="str">
        <f t="shared" si="637"/>
        <v>0.00015-0.0929776407714668i</v>
      </c>
      <c r="M2158" t="str">
        <f t="shared" si="638"/>
        <v>0.0004-0.0164078189596705i</v>
      </c>
      <c r="N2158">
        <f t="shared" si="639"/>
        <v>86.312044042335344</v>
      </c>
      <c r="O2158">
        <f t="shared" si="640"/>
        <v>18.902315183672872</v>
      </c>
      <c r="P2158" s="3">
        <f t="shared" si="641"/>
        <v>18.902315183672872</v>
      </c>
      <c r="Q2158" s="3">
        <f t="shared" si="642"/>
        <v>-93.687955957664656</v>
      </c>
      <c r="R2158">
        <f t="shared" si="643"/>
        <v>86.312044042335344</v>
      </c>
      <c r="S2158">
        <f t="shared" si="644"/>
        <v>3.0350266265065535</v>
      </c>
      <c r="T2158">
        <f t="shared" si="627"/>
        <v>18.902315183672872</v>
      </c>
    </row>
    <row r="2159" spans="1:20" x14ac:dyDescent="0.25">
      <c r="A2159">
        <f t="shared" si="628"/>
        <v>19142.099318449746</v>
      </c>
      <c r="B2159">
        <f t="shared" si="645"/>
        <v>3046.5597276872782</v>
      </c>
      <c r="C2159" t="str">
        <f t="shared" si="629"/>
        <v>-0.564256746593054-8.7582715956625i</v>
      </c>
      <c r="D2159" t="str">
        <f t="shared" si="630"/>
        <v>3.47806401643273-5.23865122385866i</v>
      </c>
      <c r="E2159" t="str">
        <f t="shared" si="631"/>
        <v>162.321393443427+2.65554384183432i</v>
      </c>
      <c r="F2159" t="str">
        <f t="shared" si="632"/>
        <v>2.42491923827644-49.0285577319059i</v>
      </c>
      <c r="G2159" t="str">
        <f t="shared" si="633"/>
        <v>0.999997654917715-0.00153136435429214i</v>
      </c>
      <c r="H2159" t="str">
        <f t="shared" si="634"/>
        <v>1480.38886549442+661.797181789799i</v>
      </c>
      <c r="I2159" t="str">
        <f t="shared" si="635"/>
        <v>101.66127138089-200.227737877185i</v>
      </c>
      <c r="K2159" t="str">
        <f t="shared" si="636"/>
        <v>0.00675584178944023-0.00531720234022899i</v>
      </c>
      <c r="L2159" t="str">
        <f t="shared" si="637"/>
        <v>0.00015-0.0926256632511119i</v>
      </c>
      <c r="M2159" t="str">
        <f t="shared" si="638"/>
        <v>0.0004-0.016345705279608i</v>
      </c>
      <c r="N2159">
        <f t="shared" si="639"/>
        <v>86.313780490617262</v>
      </c>
      <c r="O2159">
        <f t="shared" si="640"/>
        <v>18.866356933991398</v>
      </c>
      <c r="P2159" s="3">
        <f t="shared" si="641"/>
        <v>18.866356933991398</v>
      </c>
      <c r="Q2159" s="3">
        <f t="shared" si="642"/>
        <v>-93.686219509382738</v>
      </c>
      <c r="R2159">
        <f t="shared" si="643"/>
        <v>86.313780490617262</v>
      </c>
      <c r="S2159">
        <f t="shared" si="644"/>
        <v>3.0465597276872782</v>
      </c>
      <c r="T2159">
        <f t="shared" si="627"/>
        <v>18.866356933991398</v>
      </c>
    </row>
    <row r="2160" spans="1:20" x14ac:dyDescent="0.25">
      <c r="A2160">
        <f t="shared" si="628"/>
        <v>19214.83929585986</v>
      </c>
      <c r="B2160">
        <f t="shared" si="645"/>
        <v>3058.1366546524901</v>
      </c>
      <c r="C2160" t="str">
        <f t="shared" si="629"/>
        <v>-0.561645776756082-8.72210117734891i</v>
      </c>
      <c r="D2160" t="str">
        <f t="shared" si="630"/>
        <v>3.47806355208521-5.21893018251278i</v>
      </c>
      <c r="E2160" t="str">
        <f t="shared" si="631"/>
        <v>162.321937815487+2.6675334085516i</v>
      </c>
      <c r="F2160" t="str">
        <f t="shared" si="632"/>
        <v>2.4249191949759-48.842982673473i</v>
      </c>
      <c r="G2160" t="str">
        <f t="shared" si="633"/>
        <v>0.999997637061269-0.00153718351138975i</v>
      </c>
      <c r="H2160" t="str">
        <f t="shared" si="634"/>
        <v>1484.08314313486+664.328912313172i</v>
      </c>
      <c r="I2160" t="str">
        <f t="shared" si="635"/>
        <v>101.688924585593-199.944440622258i</v>
      </c>
      <c r="K2160" t="str">
        <f t="shared" si="636"/>
        <v>0.0067360456082404-0.00532107663939713i</v>
      </c>
      <c r="L2160" t="str">
        <f t="shared" si="637"/>
        <v>0.00015-0.0922750181820202i</v>
      </c>
      <c r="M2160" t="str">
        <f t="shared" si="638"/>
        <v>0.0004-0.0162838267380036i</v>
      </c>
      <c r="N2160">
        <f t="shared" si="639"/>
        <v>86.315616601376121</v>
      </c>
      <c r="O2160">
        <f t="shared" si="640"/>
        <v>18.830393237877775</v>
      </c>
      <c r="P2160" s="3">
        <f t="shared" si="641"/>
        <v>18.830393237877775</v>
      </c>
      <c r="Q2160" s="3">
        <f t="shared" si="642"/>
        <v>-93.684383398623879</v>
      </c>
      <c r="R2160">
        <f t="shared" si="643"/>
        <v>86.315616601376121</v>
      </c>
      <c r="S2160">
        <f t="shared" si="644"/>
        <v>3.0581366546524902</v>
      </c>
      <c r="T2160">
        <f t="shared" si="627"/>
        <v>18.830393237877775</v>
      </c>
    </row>
    <row r="2161" spans="1:20" x14ac:dyDescent="0.25">
      <c r="A2161">
        <f t="shared" si="628"/>
        <v>19287.855685184124</v>
      </c>
      <c r="B2161">
        <f t="shared" si="645"/>
        <v>3069.7575739401696</v>
      </c>
      <c r="C2161" t="str">
        <f t="shared" si="629"/>
        <v>-0.559031218562092-8.68607574001779i</v>
      </c>
      <c r="D2161" t="str">
        <f t="shared" si="630"/>
        <v>3.47806308420209-5.19928421720002i</v>
      </c>
      <c r="E2161" t="str">
        <f t="shared" si="631"/>
        <v>162.322501383563+2.679577668635i</v>
      </c>
      <c r="F2161" t="str">
        <f t="shared" si="632"/>
        <v>2.42491915134565-48.6581102377431i</v>
      </c>
      <c r="G2161" t="str">
        <f t="shared" si="633"/>
        <v>0.999997619068856-0.00154302478097023i</v>
      </c>
      <c r="H2161" t="str">
        <f t="shared" si="634"/>
        <v>1487.81645990154+666.867488012557i</v>
      </c>
      <c r="I2161" t="str">
        <f t="shared" si="635"/>
        <v>101.716455465954-199.665536254382i</v>
      </c>
      <c r="K2161" t="str">
        <f t="shared" si="636"/>
        <v>0.00671622086317516-0.00532487994940057i</v>
      </c>
      <c r="L2161" t="str">
        <f t="shared" si="637"/>
        <v>0.00015-0.0919257005200448i</v>
      </c>
      <c r="M2161" t="str">
        <f t="shared" si="638"/>
        <v>0.0004-0.0162221824447137i</v>
      </c>
      <c r="N2161">
        <f t="shared" si="639"/>
        <v>86.317552880762648</v>
      </c>
      <c r="O2161">
        <f t="shared" si="640"/>
        <v>18.794424175775099</v>
      </c>
      <c r="P2161" s="3">
        <f t="shared" si="641"/>
        <v>18.794424175775099</v>
      </c>
      <c r="Q2161" s="3">
        <f t="shared" si="642"/>
        <v>-93.682447119237352</v>
      </c>
      <c r="R2161">
        <f t="shared" si="643"/>
        <v>86.317552880762648</v>
      </c>
      <c r="S2161">
        <f t="shared" si="644"/>
        <v>3.0697575739401697</v>
      </c>
      <c r="T2161">
        <f t="shared" si="627"/>
        <v>18.794424175775099</v>
      </c>
    </row>
    <row r="2162" spans="1:20" x14ac:dyDescent="0.25">
      <c r="A2162">
        <f t="shared" si="628"/>
        <v>19361.149536787827</v>
      </c>
      <c r="B2162">
        <f t="shared" si="645"/>
        <v>3081.4226527211422</v>
      </c>
      <c r="C2162" t="str">
        <f t="shared" si="629"/>
        <v>-0.556413140156053-8.65019480546502i</v>
      </c>
      <c r="D2162" t="str">
        <f t="shared" si="630"/>
        <v>3.47806261275642-5.17971304530617i</v>
      </c>
      <c r="E2162" t="str">
        <f t="shared" si="631"/>
        <v>162.323084381755+2.69167681250618i</v>
      </c>
      <c r="F2162" t="str">
        <f t="shared" si="632"/>
        <v>2.42491910738319-48.4739377652635i</v>
      </c>
      <c r="G2162" t="str">
        <f t="shared" si="633"/>
        <v>0.999997600939443-0.00154888824705741i</v>
      </c>
      <c r="H2162" t="str">
        <f t="shared" si="634"/>
        <v>1491.58930709024+669.412824413724i</v>
      </c>
      <c r="I2162" t="str">
        <f t="shared" si="635"/>
        <v>101.743855194369-199.391042463305i</v>
      </c>
      <c r="K2162" t="str">
        <f t="shared" si="636"/>
        <v>0.00669636806396859-0.00532861200860028i</v>
      </c>
      <c r="L2162" t="str">
        <f t="shared" si="637"/>
        <v>0.00015-0.0915777052401321i</v>
      </c>
      <c r="M2162" t="str">
        <f t="shared" si="638"/>
        <v>0.0004-0.0161607715129644i</v>
      </c>
      <c r="N2162">
        <f t="shared" si="639"/>
        <v>86.319589831736693</v>
      </c>
      <c r="O2162">
        <f t="shared" si="640"/>
        <v>18.758449828888505</v>
      </c>
      <c r="P2162" s="3">
        <f t="shared" si="641"/>
        <v>18.758449828888505</v>
      </c>
      <c r="Q2162" s="3">
        <f t="shared" si="642"/>
        <v>-93.680410168263307</v>
      </c>
      <c r="R2162">
        <f t="shared" si="643"/>
        <v>86.319589831736693</v>
      </c>
      <c r="S2162">
        <f t="shared" si="644"/>
        <v>3.0814226527211424</v>
      </c>
      <c r="T2162">
        <f t="shared" si="627"/>
        <v>18.758449828888505</v>
      </c>
    </row>
    <row r="2163" spans="1:20" x14ac:dyDescent="0.25">
      <c r="A2163">
        <f t="shared" si="628"/>
        <v>19434.721905027622</v>
      </c>
      <c r="B2163">
        <f t="shared" si="645"/>
        <v>3093.1320588014828</v>
      </c>
      <c r="C2163" t="str">
        <f t="shared" si="629"/>
        <v>-0.553791610072329-8.61445789682925i</v>
      </c>
      <c r="D2163" t="str">
        <f t="shared" si="630"/>
        <v>3.47806213772108-5.16021638529302i</v>
      </c>
      <c r="E2163" t="str">
        <f t="shared" si="631"/>
        <v>162.323687045824+2.70383103046864i</v>
      </c>
      <c r="F2163" t="str">
        <f t="shared" si="632"/>
        <v>2.42491906308597-48.2904626066515i</v>
      </c>
      <c r="G2163" t="str">
        <f t="shared" si="633"/>
        <v>0.999997582671984-0.00155477399399439i</v>
      </c>
      <c r="H2163" t="str">
        <f t="shared" si="634"/>
        <v>1495.40218328389+671.964833231957i</v>
      </c>
      <c r="I2163" t="str">
        <f t="shared" si="635"/>
        <v>101.771114672776-199.120977332787i</v>
      </c>
      <c r="K2163" t="str">
        <f t="shared" si="636"/>
        <v>0.00667648772340498-0.00533227255982579i</v>
      </c>
      <c r="L2163" t="str">
        <f t="shared" si="637"/>
        <v>0.00015-0.0912310273362539i</v>
      </c>
      <c r="M2163" t="str">
        <f t="shared" si="638"/>
        <v>0.0004-0.0160995930593389i</v>
      </c>
      <c r="N2163">
        <f t="shared" si="639"/>
        <v>86.321727954011195</v>
      </c>
      <c r="O2163">
        <f t="shared" si="640"/>
        <v>18.722470279181628</v>
      </c>
      <c r="P2163" s="3">
        <f t="shared" si="641"/>
        <v>18.722470279181628</v>
      </c>
      <c r="Q2163" s="3">
        <f t="shared" si="642"/>
        <v>-93.678272045988805</v>
      </c>
      <c r="R2163">
        <f t="shared" si="643"/>
        <v>86.321727954011195</v>
      </c>
      <c r="S2163">
        <f t="shared" si="644"/>
        <v>3.093132058801483</v>
      </c>
      <c r="T2163">
        <f t="shared" si="627"/>
        <v>18.722470279181628</v>
      </c>
    </row>
    <row r="2164" spans="1:20" x14ac:dyDescent="0.25">
      <c r="A2164">
        <f t="shared" si="628"/>
        <v>19508.573848266726</v>
      </c>
      <c r="B2164">
        <f t="shared" si="645"/>
        <v>3104.8859606249284</v>
      </c>
      <c r="C2164" t="str">
        <f t="shared" si="629"/>
        <v>-0.551166697228198-8.57886453857853i</v>
      </c>
      <c r="D2164" t="str">
        <f t="shared" si="630"/>
        <v>3.47806165906875-5.14079395669423i</v>
      </c>
      <c r="E2164" t="str">
        <f t="shared" si="631"/>
        <v>162.324309613187+2.71604051270057i</v>
      </c>
      <c r="F2164" t="str">
        <f t="shared" si="632"/>
        <v>2.42491901845146-48.1076821225553i</v>
      </c>
      <c r="G2164" t="str">
        <f t="shared" si="633"/>
        <v>0.99999756426543-0.00156068210644472i</v>
      </c>
      <c r="H2164" t="str">
        <f t="shared" si="634"/>
        <v>1499.25559447218+674.523422250771i</v>
      </c>
      <c r="I2164" t="str">
        <f t="shared" si="635"/>
        <v>101.798224524964-198.855359345963i</v>
      </c>
      <c r="K2164" t="str">
        <f t="shared" si="636"/>
        <v>0.00665658035727914-0.00533586135041775i</v>
      </c>
      <c r="L2164" t="str">
        <f t="shared" si="637"/>
        <v>0.00015-0.0908856618213333i</v>
      </c>
      <c r="M2164" t="str">
        <f t="shared" si="638"/>
        <v>0.0004-0.0160386462037646i</v>
      </c>
      <c r="N2164">
        <f t="shared" si="639"/>
        <v>86.323967743991318</v>
      </c>
      <c r="O2164">
        <f t="shared" si="640"/>
        <v>18.686485609371591</v>
      </c>
      <c r="P2164" s="3">
        <f t="shared" si="641"/>
        <v>18.686485609371591</v>
      </c>
      <c r="Q2164" s="3">
        <f t="shared" si="642"/>
        <v>-93.676032256008682</v>
      </c>
      <c r="R2164">
        <f t="shared" si="643"/>
        <v>86.323967743991318</v>
      </c>
      <c r="S2164">
        <f t="shared" si="644"/>
        <v>3.1048859606249284</v>
      </c>
      <c r="T2164">
        <f t="shared" si="627"/>
        <v>18.686485609371591</v>
      </c>
    </row>
    <row r="2165" spans="1:20" x14ac:dyDescent="0.25">
      <c r="A2165">
        <f t="shared" si="628"/>
        <v>19582.706428890138</v>
      </c>
      <c r="B2165">
        <f t="shared" si="645"/>
        <v>3116.684527275303</v>
      </c>
      <c r="C2165" t="str">
        <f t="shared" si="629"/>
        <v>-0.548538470916978-8.54341425649792i</v>
      </c>
      <c r="D2165" t="str">
        <f t="shared" si="630"/>
        <v>3.47806117677188-5.1214454801113i</v>
      </c>
      <c r="E2165" t="str">
        <f t="shared" si="631"/>
        <v>162.324952322925+2.72830544924947i</v>
      </c>
      <c r="F2165" t="str">
        <f t="shared" si="632"/>
        <v>2.42491897347708-47.9255936836163i</v>
      </c>
      <c r="G2165" t="str">
        <f t="shared" si="633"/>
        <v>0.999997545718721-0.00156661266939363i</v>
      </c>
      <c r="H2165" t="str">
        <f t="shared" si="634"/>
        <v>1503.15005417314+677.088495196746i</v>
      </c>
      <c r="I2165" t="str">
        <f t="shared" si="635"/>
        <v>101.825175088639-198.594207390778i</v>
      </c>
      <c r="K2165" t="str">
        <f t="shared" si="636"/>
        <v>0.00663664648434633-0.00533937813226964i</v>
      </c>
      <c r="L2165" t="str">
        <f t="shared" si="637"/>
        <v>0.00015-0.0905416037271701i</v>
      </c>
      <c r="M2165" t="str">
        <f t="shared" si="638"/>
        <v>0.0004-0.0159779300695005i</v>
      </c>
      <c r="N2165">
        <f t="shared" si="639"/>
        <v>86.326309694716826</v>
      </c>
      <c r="O2165">
        <f t="shared" si="640"/>
        <v>18.650495902924725</v>
      </c>
      <c r="P2165" s="3">
        <f t="shared" si="641"/>
        <v>18.650495902924725</v>
      </c>
      <c r="Q2165" s="3">
        <f t="shared" si="642"/>
        <v>-93.673690305283174</v>
      </c>
      <c r="R2165">
        <f t="shared" si="643"/>
        <v>86.326309694716826</v>
      </c>
      <c r="S2165">
        <f t="shared" si="644"/>
        <v>3.1166845272753032</v>
      </c>
      <c r="T2165">
        <f t="shared" si="627"/>
        <v>18.650495902924725</v>
      </c>
    </row>
    <row r="2166" spans="1:20" x14ac:dyDescent="0.25">
      <c r="A2166">
        <f t="shared" si="628"/>
        <v>19657.120713319924</v>
      </c>
      <c r="B2166">
        <f t="shared" si="645"/>
        <v>3128.5279284789494</v>
      </c>
      <c r="C2166" t="str">
        <f t="shared" si="629"/>
        <v>-0.545907000801111-8.50810657767721i</v>
      </c>
      <c r="D2166" t="str">
        <f t="shared" si="630"/>
        <v>3.47806069080272-5.10217067720951i</v>
      </c>
      <c r="E2166" t="str">
        <f t="shared" si="631"/>
        <v>162.325615415789+2.74062603002692i</v>
      </c>
      <c r="F2166" t="str">
        <f t="shared" si="632"/>
        <v>2.42491892816025-47.7441946704311i</v>
      </c>
      <c r="G2166" t="str">
        <f t="shared" si="633"/>
        <v>0.999997527030789-0.00157256576814925i</v>
      </c>
      <c r="H2166" t="str">
        <f t="shared" si="634"/>
        <v>1507.08608355662+679.659951610457i</v>
      </c>
      <c r="I2166" t="str">
        <f t="shared" si="635"/>
        <v>101.851956407266-198.337540765492i</v>
      </c>
      <c r="K2166" t="str">
        <f t="shared" si="636"/>
        <v>0.0066166866262714-0.00534282266186895i</v>
      </c>
      <c r="L2166" t="str">
        <f t="shared" si="637"/>
        <v>0.00015-0.0901988481043735i</v>
      </c>
      <c r="M2166" t="str">
        <f t="shared" si="638"/>
        <v>0.0004-0.0159174437831247i</v>
      </c>
      <c r="N2166">
        <f t="shared" si="639"/>
        <v>86.328754295804131</v>
      </c>
      <c r="O2166">
        <f t="shared" si="640"/>
        <v>18.614501244052157</v>
      </c>
      <c r="P2166" s="3">
        <f t="shared" si="641"/>
        <v>18.614501244052157</v>
      </c>
      <c r="Q2166" s="3">
        <f t="shared" si="642"/>
        <v>-93.671245704195869</v>
      </c>
      <c r="R2166">
        <f t="shared" si="643"/>
        <v>86.328754295804131</v>
      </c>
      <c r="S2166">
        <f t="shared" si="644"/>
        <v>3.1285279284789493</v>
      </c>
      <c r="T2166">
        <f t="shared" si="627"/>
        <v>18.614501244052157</v>
      </c>
    </row>
    <row r="2167" spans="1:20" x14ac:dyDescent="0.25">
      <c r="A2167">
        <f t="shared" si="628"/>
        <v>19731.817772030539</v>
      </c>
      <c r="B2167">
        <f t="shared" si="645"/>
        <v>3140.4163346071696</v>
      </c>
      <c r="C2167" t="str">
        <f t="shared" si="629"/>
        <v>-0.543272356905366-8.47294103049811i</v>
      </c>
      <c r="D2167" t="str">
        <f t="shared" si="630"/>
        <v>3.47806020113332-5.08296927071403i</v>
      </c>
      <c r="E2167" t="str">
        <f t="shared" si="631"/>
        <v>162.326299134197+2.75300244480354i</v>
      </c>
      <c r="F2167" t="str">
        <f t="shared" si="632"/>
        <v>2.42491888249836-47.5634824735141i</v>
      </c>
      <c r="G2167" t="str">
        <f t="shared" si="633"/>
        <v>0.999997508200561-0.00157854148834384i</v>
      </c>
      <c r="H2167" t="str">
        <f t="shared" si="634"/>
        <v>1511.06421156976+682.237686713358i</v>
      </c>
      <c r="I2167" t="str">
        <f t="shared" si="635"/>
        <v>101.878558221673-198.085379184267i</v>
      </c>
      <c r="K2167" t="str">
        <f t="shared" si="636"/>
        <v>0.00659670130757709-0.00534619470033766i</v>
      </c>
      <c r="L2167" t="str">
        <f t="shared" si="637"/>
        <v>0.00015-0.0898573900222886i</v>
      </c>
      <c r="M2167" t="str">
        <f t="shared" si="638"/>
        <v>0.0004-0.0158571864745215i</v>
      </c>
      <c r="N2167">
        <f t="shared" si="639"/>
        <v>86.331302033387146</v>
      </c>
      <c r="O2167">
        <f t="shared" si="640"/>
        <v>18.578501717704583</v>
      </c>
      <c r="P2167" s="3">
        <f t="shared" si="641"/>
        <v>18.578501717704583</v>
      </c>
      <c r="Q2167" s="3">
        <f t="shared" si="642"/>
        <v>-93.668697966612854</v>
      </c>
      <c r="R2167">
        <f t="shared" si="643"/>
        <v>86.331302033387146</v>
      </c>
      <c r="S2167">
        <f t="shared" si="644"/>
        <v>3.1404163346071696</v>
      </c>
      <c r="T2167">
        <f t="shared" si="627"/>
        <v>18.578501717704583</v>
      </c>
    </row>
    <row r="2168" spans="1:20" x14ac:dyDescent="0.25">
      <c r="A2168">
        <f t="shared" si="628"/>
        <v>19806.798679564257</v>
      </c>
      <c r="B2168">
        <f t="shared" si="645"/>
        <v>3152.3499166786769</v>
      </c>
      <c r="C2168" t="str">
        <f t="shared" si="629"/>
        <v>-0.540634609609508-8.43791714462243i</v>
      </c>
      <c r="D2168" t="str">
        <f t="shared" si="630"/>
        <v>3.47805970773549-5.06384098440577i</v>
      </c>
      <c r="E2168" t="str">
        <f t="shared" si="631"/>
        <v>162.327003722244+2.76543488320541i</v>
      </c>
      <c r="F2168" t="str">
        <f t="shared" si="632"/>
        <v>2.42491883648877-47.3834544932594i</v>
      </c>
      <c r="G2168" t="str">
        <f t="shared" si="633"/>
        <v>0.999997489226951-0.00158453991593503i</v>
      </c>
      <c r="H2168" t="str">
        <f t="shared" si="634"/>
        <v>1515.08497506439+684.821591270414i</v>
      </c>
      <c r="I2168" t="str">
        <f t="shared" si="635"/>
        <v>101.904969961393-197.837742782808i</v>
      </c>
      <c r="K2168" t="str">
        <f t="shared" si="636"/>
        <v>0.0065766910555921-0.00534949401347208i</v>
      </c>
      <c r="L2168" t="str">
        <f t="shared" si="637"/>
        <v>0.00015-0.0895172245689269i</v>
      </c>
      <c r="M2168" t="str">
        <f t="shared" si="638"/>
        <v>0.0004-0.0157971572768694i</v>
      </c>
      <c r="N2168">
        <f t="shared" si="639"/>
        <v>86.333953390061893</v>
      </c>
      <c r="O2168">
        <f t="shared" si="640"/>
        <v>18.542497409567829</v>
      </c>
      <c r="P2168" s="3">
        <f t="shared" si="641"/>
        <v>18.542497409567829</v>
      </c>
      <c r="Q2168" s="3">
        <f t="shared" si="642"/>
        <v>-93.666046609938107</v>
      </c>
      <c r="R2168">
        <f t="shared" si="643"/>
        <v>86.333953390061893</v>
      </c>
      <c r="S2168">
        <f t="shared" si="644"/>
        <v>3.152349916678677</v>
      </c>
      <c r="T2168">
        <f t="shared" si="627"/>
        <v>18.542497409567829</v>
      </c>
    </row>
    <row r="2169" spans="1:20" x14ac:dyDescent="0.25">
      <c r="A2169">
        <f t="shared" si="628"/>
        <v>19882.064514546601</v>
      </c>
      <c r="B2169">
        <f t="shared" si="645"/>
        <v>3164.3288463620561</v>
      </c>
      <c r="C2169" t="str">
        <f t="shared" si="629"/>
        <v>-0.537993829641453-8.40303445097966i</v>
      </c>
      <c r="D2169" t="str">
        <f t="shared" si="630"/>
        <v>3.47805921058087-5.0447855431176i</v>
      </c>
      <c r="E2169" t="str">
        <f t="shared" si="631"/>
        <v>162.3277294257+2.7779235347064i</v>
      </c>
      <c r="F2169" t="str">
        <f t="shared" si="632"/>
        <v>2.42491879012887-47.2041081399045i</v>
      </c>
      <c r="G2169" t="str">
        <f t="shared" si="633"/>
        <v>0.999997470108868-0.00159056113720703i</v>
      </c>
      <c r="H2169" t="str">
        <f t="shared" si="634"/>
        <v>1519.14891892644+687.411551448461i</v>
      </c>
      <c r="I2169" t="str">
        <f t="shared" si="635"/>
        <v>101.931180735776-197.594652124094i</v>
      </c>
      <c r="K2169" t="str">
        <f t="shared" si="636"/>
        <v>0.00655665640039803-0.0053527203717819i</v>
      </c>
      <c r="L2169" t="str">
        <f t="shared" si="637"/>
        <v>0.00015-0.089178346850893i</v>
      </c>
      <c r="M2169" t="str">
        <f t="shared" si="638"/>
        <v>0.0004-0.0157373553266282i</v>
      </c>
      <c r="N2169">
        <f t="shared" si="639"/>
        <v>86.336708844827413</v>
      </c>
      <c r="O2169">
        <f t="shared" si="640"/>
        <v>18.506488406057532</v>
      </c>
      <c r="P2169" s="3">
        <f t="shared" si="641"/>
        <v>18.506488406057532</v>
      </c>
      <c r="Q2169" s="3">
        <f t="shared" si="642"/>
        <v>-93.663291155172587</v>
      </c>
      <c r="R2169">
        <f t="shared" si="643"/>
        <v>86.336708844827413</v>
      </c>
      <c r="S2169">
        <f t="shared" si="644"/>
        <v>3.1643288463620562</v>
      </c>
      <c r="T2169">
        <f t="shared" si="627"/>
        <v>18.506488406057532</v>
      </c>
    </row>
    <row r="2170" spans="1:20" x14ac:dyDescent="0.25">
      <c r="A2170">
        <f t="shared" si="628"/>
        <v>19957.616359701879</v>
      </c>
      <c r="B2170">
        <f t="shared" si="645"/>
        <v>3176.3532959782319</v>
      </c>
      <c r="C2170" t="str">
        <f t="shared" si="629"/>
        <v>-0.535350088069933-8.36829248175513i</v>
      </c>
      <c r="D2170" t="str">
        <f t="shared" si="630"/>
        <v>3.47805870964083-5.02580267273018i</v>
      </c>
      <c r="E2170" t="str">
        <f t="shared" si="631"/>
        <v>162.32847649202+2.79046858862451i</v>
      </c>
      <c r="F2170" t="str">
        <f t="shared" si="632"/>
        <v>2.42491874341594-47.0254408334915i</v>
      </c>
      <c r="G2170" t="str">
        <f t="shared" si="633"/>
        <v>0.999997450845213-0.00159660523877189i</v>
      </c>
      <c r="H2170" t="str">
        <f t="shared" si="634"/>
        <v>1523.25659620735+690.00744867005i</v>
      </c>
      <c r="I2170" t="str">
        <f t="shared" si="635"/>
        <v>101.957179324811-197.356128204159i</v>
      </c>
      <c r="K2170" t="str">
        <f t="shared" si="636"/>
        <v>0.00653659787477602-0.00535587355052866i</v>
      </c>
      <c r="L2170" t="str">
        <f t="shared" si="637"/>
        <v>0.00015-0.0888407519933182i</v>
      </c>
      <c r="M2170" t="str">
        <f t="shared" si="638"/>
        <v>0.0004-0.0156777797635268i</v>
      </c>
      <c r="N2170">
        <f t="shared" si="639"/>
        <v>86.339568873029776</v>
      </c>
      <c r="O2170">
        <f t="shared" si="640"/>
        <v>18.470474794314146</v>
      </c>
      <c r="P2170" s="3">
        <f t="shared" si="641"/>
        <v>18.470474794314146</v>
      </c>
      <c r="Q2170" s="3">
        <f t="shared" si="642"/>
        <v>-93.660431126970224</v>
      </c>
      <c r="R2170">
        <f t="shared" si="643"/>
        <v>86.339568873029776</v>
      </c>
      <c r="S2170">
        <f t="shared" si="644"/>
        <v>3.1763532959782319</v>
      </c>
      <c r="T2170">
        <f t="shared" si="627"/>
        <v>18.470474794314146</v>
      </c>
    </row>
    <row r="2171" spans="1:20" x14ac:dyDescent="0.25">
      <c r="A2171">
        <f t="shared" si="628"/>
        <v>20033.455301868747</v>
      </c>
      <c r="B2171">
        <f t="shared" si="645"/>
        <v>3188.4234385029495</v>
      </c>
      <c r="C2171" t="str">
        <f t="shared" si="629"/>
        <v>-0.532703456297166-8.33369077037801i</v>
      </c>
      <c r="D2171" t="str">
        <f t="shared" si="630"/>
        <v>3.47805820488657-5.00689210016821i</v>
      </c>
      <c r="E2171" t="str">
        <f t="shared" si="631"/>
        <v>162.32924517034+2.80307023411813i</v>
      </c>
      <c r="F2171" t="str">
        <f t="shared" si="632"/>
        <v>2.42491869634734-46.8474500038316i</v>
      </c>
      <c r="G2171" t="str">
        <f t="shared" si="633"/>
        <v>0.999997431434877-0.00160267230757073i</v>
      </c>
      <c r="H2171" t="str">
        <f t="shared" si="634"/>
        <v>1527.40856825751+692.609159462693i</v>
      </c>
      <c r="I2171" t="str">
        <f t="shared" si="635"/>
        <v>101.982954169698-197.122192457969i</v>
      </c>
      <c r="K2171" t="str">
        <f t="shared" si="636"/>
        <v>0.00651651601415263-0.00535895332976345i</v>
      </c>
      <c r="L2171" t="str">
        <f t="shared" si="637"/>
        <v>0.00015-0.0885044351397871i</v>
      </c>
      <c r="M2171" t="str">
        <f t="shared" si="638"/>
        <v>0.0004-0.0156184297305507i</v>
      </c>
      <c r="N2171">
        <f t="shared" si="639"/>
        <v>86.342533946306148</v>
      </c>
      <c r="O2171">
        <f t="shared" si="640"/>
        <v>18.434456662197547</v>
      </c>
      <c r="P2171" s="3">
        <f t="shared" si="641"/>
        <v>18.434456662197547</v>
      </c>
      <c r="Q2171" s="3">
        <f t="shared" si="642"/>
        <v>-93.657466053693852</v>
      </c>
      <c r="R2171">
        <f t="shared" si="643"/>
        <v>86.342533946306148</v>
      </c>
      <c r="S2171">
        <f t="shared" si="644"/>
        <v>3.1884234385029493</v>
      </c>
      <c r="T2171">
        <f t="shared" si="627"/>
        <v>18.434456662197547</v>
      </c>
    </row>
    <row r="2172" spans="1:20" x14ac:dyDescent="0.25">
      <c r="A2172">
        <f t="shared" si="628"/>
        <v>20109.582432015846</v>
      </c>
      <c r="B2172">
        <f t="shared" si="645"/>
        <v>3200.5394475692606</v>
      </c>
      <c r="C2172" t="str">
        <f t="shared" si="629"/>
        <v>-0.53005400605161-8.29922885150963i</v>
      </c>
      <c r="D2172" t="str">
        <f t="shared" si="630"/>
        <v>3.47805769628905-4.98805355339636i</v>
      </c>
      <c r="E2172" t="str">
        <f t="shared" si="631"/>
        <v>162.330035711487+2.81572866017841i</v>
      </c>
      <c r="F2172" t="str">
        <f t="shared" si="632"/>
        <v>2.42491864892033-46.6701330904664i</v>
      </c>
      <c r="G2172" t="str">
        <f t="shared" si="633"/>
        <v>0.999997411876743-0.00160876243087503i</v>
      </c>
      <c r="H2172" t="str">
        <f t="shared" si="634"/>
        <v>1531.60540486169+695.216555303322i</v>
      </c>
      <c r="I2172" t="str">
        <f t="shared" si="635"/>
        <v>102.008493363126-196.892866765333i</v>
      </c>
      <c r="K2172" t="str">
        <f t="shared" si="636"/>
        <v>0.00649641135654511-0.00536195949436386i</v>
      </c>
      <c r="L2172" t="str">
        <f t="shared" si="637"/>
        <v>0.00015-0.088169391452269i</v>
      </c>
      <c r="M2172" t="str">
        <f t="shared" si="638"/>
        <v>0.0004-0.0155593043739298i</v>
      </c>
      <c r="N2172">
        <f t="shared" si="639"/>
        <v>86.345604532527901</v>
      </c>
      <c r="O2172">
        <f t="shared" si="640"/>
        <v>18.398434098281701</v>
      </c>
      <c r="P2172" s="3">
        <f t="shared" si="641"/>
        <v>18.398434098281701</v>
      </c>
      <c r="Q2172" s="3">
        <f t="shared" si="642"/>
        <v>-93.654395467472099</v>
      </c>
      <c r="R2172">
        <f t="shared" si="643"/>
        <v>86.345604532527901</v>
      </c>
      <c r="S2172">
        <f t="shared" si="644"/>
        <v>3.2005394475692608</v>
      </c>
      <c r="T2172">
        <f t="shared" si="627"/>
        <v>18.398434098281701</v>
      </c>
    </row>
    <row r="2173" spans="1:20" x14ac:dyDescent="0.25">
      <c r="A2173">
        <f t="shared" si="628"/>
        <v>20185.998845257509</v>
      </c>
      <c r="B2173">
        <f t="shared" si="645"/>
        <v>3212.7014974700237</v>
      </c>
      <c r="C2173" t="str">
        <f t="shared" si="629"/>
        <v>-0.527401809380351-8.26490626103172i</v>
      </c>
      <c r="D2173" t="str">
        <f t="shared" si="630"/>
        <v>3.47805718381895-4.96928676141536i</v>
      </c>
      <c r="E2173" t="str">
        <f t="shared" si="631"/>
        <v>162.33084836798+2.82844405562955i</v>
      </c>
      <c r="F2173" t="str">
        <f t="shared" si="632"/>
        <v>2.4249186011322-46.4934875426328i</v>
      </c>
      <c r="G2173" t="str">
        <f t="shared" si="633"/>
        <v>0.999997392169685-0.00161487569628782i</v>
      </c>
      <c r="H2173" t="str">
        <f t="shared" si="634"/>
        <v>1535.84768437654+697.829502457842i</v>
      </c>
      <c r="I2173" t="str">
        <f t="shared" si="635"/>
        <v>102.033784639273-196.668173456921i</v>
      </c>
      <c r="K2173" t="str">
        <f t="shared" si="636"/>
        <v>0.00647628444250604-0.00536489183407026i</v>
      </c>
      <c r="L2173" t="str">
        <f t="shared" si="637"/>
        <v>0.00015-0.087835616111047i</v>
      </c>
      <c r="M2173" t="str">
        <f t="shared" si="638"/>
        <v>0.0004-0.0155004028431259i</v>
      </c>
      <c r="N2173">
        <f t="shared" si="639"/>
        <v>86.348781095746347</v>
      </c>
      <c r="O2173">
        <f t="shared" si="640"/>
        <v>18.362407191848984</v>
      </c>
      <c r="P2173" s="3">
        <f t="shared" si="641"/>
        <v>18.362407191848984</v>
      </c>
      <c r="Q2173" s="3">
        <f t="shared" si="642"/>
        <v>-93.651218904253653</v>
      </c>
      <c r="R2173">
        <f t="shared" si="643"/>
        <v>86.348781095746347</v>
      </c>
      <c r="S2173">
        <f t="shared" si="644"/>
        <v>3.2127014974700239</v>
      </c>
      <c r="T2173">
        <f t="shared" si="627"/>
        <v>18.362407191848984</v>
      </c>
    </row>
    <row r="2174" spans="1:20" x14ac:dyDescent="0.25">
      <c r="A2174">
        <f t="shared" si="628"/>
        <v>20262.705640869488</v>
      </c>
      <c r="B2174">
        <f t="shared" si="645"/>
        <v>3224.90976316041</v>
      </c>
      <c r="C2174" t="str">
        <f t="shared" si="629"/>
        <v>-0.524746938641843-8.23072253603517i</v>
      </c>
      <c r="D2174" t="str">
        <f t="shared" si="630"/>
        <v>3.47805666744685-4.95059145425829i</v>
      </c>
      <c r="E2174" t="str">
        <f t="shared" si="631"/>
        <v>162.331683394032+2.84121660911645i</v>
      </c>
      <c r="F2174" t="str">
        <f t="shared" si="632"/>
        <v>2.42491855298018-46.3175108192254i</v>
      </c>
      <c r="G2174" t="str">
        <f t="shared" si="633"/>
        <v>0.99999737231257-0.00162101219174501i</v>
      </c>
      <c r="H2174" t="str">
        <f t="shared" si="634"/>
        <v>1540.13599387016+700.447861815561i</v>
      </c>
      <c r="I2174" t="str">
        <f t="shared" si="635"/>
        <v>102.058815363505-196.44813532032i</v>
      </c>
      <c r="K2174" t="str">
        <f t="shared" si="636"/>
        <v>0.00645613581506754-0.00536775014352126i</v>
      </c>
      <c r="L2174" t="str">
        <f t="shared" si="637"/>
        <v>0.00015-0.087503104314651i</v>
      </c>
      <c r="M2174" t="str">
        <f t="shared" si="638"/>
        <v>0.0004-0.0154417242908208i</v>
      </c>
      <c r="N2174">
        <f t="shared" si="639"/>
        <v>86.352064096135862</v>
      </c>
      <c r="O2174">
        <f t="shared" si="640"/>
        <v>18.326376032884809</v>
      </c>
      <c r="P2174" s="3">
        <f t="shared" si="641"/>
        <v>18.326376032884809</v>
      </c>
      <c r="Q2174" s="3">
        <f t="shared" si="642"/>
        <v>-93.647935903864138</v>
      </c>
      <c r="R2174">
        <f t="shared" si="643"/>
        <v>86.352064096135862</v>
      </c>
      <c r="S2174">
        <f t="shared" si="644"/>
        <v>3.2249097631604098</v>
      </c>
      <c r="T2174">
        <f t="shared" si="627"/>
        <v>18.326376032884809</v>
      </c>
    </row>
    <row r="2175" spans="1:20" x14ac:dyDescent="0.25">
      <c r="A2175">
        <f t="shared" si="628"/>
        <v>20339.703922304794</v>
      </c>
      <c r="B2175">
        <f t="shared" si="645"/>
        <v>3237.1644202604198</v>
      </c>
      <c r="C2175" t="str">
        <f t="shared" si="629"/>
        <v>-0.522089466498084-8.19667721480836i</v>
      </c>
      <c r="D2175" t="str">
        <f t="shared" si="630"/>
        <v>3.47805614714302-4.93196736298648i</v>
      </c>
      <c r="E2175" t="str">
        <f t="shared" si="631"/>
        <v>162.332541045555+2.85404650910729i</v>
      </c>
      <c r="F2175" t="str">
        <f t="shared" si="632"/>
        <v>2.42491850446152-46.1422003887599i</v>
      </c>
      <c r="G2175" t="str">
        <f t="shared" si="633"/>
        <v>0.999997352304254-0.00162717200551658i</v>
      </c>
      <c r="H2175" t="str">
        <f t="shared" si="634"/>
        <v>1544.47092926372+703.071488718403i</v>
      </c>
      <c r="I2175" t="str">
        <f t="shared" si="635"/>
        <v>102.083572521766-196.232775606175i</v>
      </c>
      <c r="K2175" t="str">
        <f t="shared" si="636"/>
        <v>0.00643596601968467-0.00537053422228848i</v>
      </c>
      <c r="L2175" t="str">
        <f t="shared" si="637"/>
        <v>0.00015-0.0871718512797879i</v>
      </c>
      <c r="M2175" t="str">
        <f t="shared" si="638"/>
        <v>0.0004-0.0153832678729037i</v>
      </c>
      <c r="N2175">
        <f t="shared" si="639"/>
        <v>86.355453989940969</v>
      </c>
      <c r="O2175">
        <f t="shared" si="640"/>
        <v>18.290340712071504</v>
      </c>
      <c r="P2175" s="3">
        <f t="shared" si="641"/>
        <v>18.290340712071504</v>
      </c>
      <c r="Q2175" s="3">
        <f t="shared" si="642"/>
        <v>-93.644546010059031</v>
      </c>
      <c r="R2175">
        <f t="shared" si="643"/>
        <v>86.355453989940969</v>
      </c>
      <c r="S2175">
        <f t="shared" si="644"/>
        <v>3.2371644202604197</v>
      </c>
      <c r="T2175">
        <f t="shared" si="627"/>
        <v>18.290340712071504</v>
      </c>
    </row>
    <row r="2176" spans="1:20" x14ac:dyDescent="0.25">
      <c r="A2176">
        <f t="shared" si="628"/>
        <v>20416.994797209551</v>
      </c>
      <c r="B2176">
        <f t="shared" si="645"/>
        <v>3249.4656450574093</v>
      </c>
      <c r="C2176" t="str">
        <f t="shared" si="629"/>
        <v>-0.519429465907018-8.16276983682623i</v>
      </c>
      <c r="D2176" t="str">
        <f t="shared" si="630"/>
        <v>3.47805562287752-4.9134142196857i</v>
      </c>
      <c r="E2176" t="str">
        <f t="shared" si="631"/>
        <v>162.333421580167+2.86693394388592i</v>
      </c>
      <c r="F2176" t="str">
        <f t="shared" si="632"/>
        <v>2.42491845557341-45.9675537293367i</v>
      </c>
      <c r="G2176" t="str">
        <f t="shared" si="633"/>
        <v>0.999997332143588-0.00163335522620792i</v>
      </c>
      <c r="H2176" t="str">
        <f t="shared" si="634"/>
        <v>1548.85309547509+705.700232784661i</v>
      </c>
      <c r="I2176" t="str">
        <f t="shared" si="635"/>
        <v>102.108042709653-196.022118034381i</v>
      </c>
      <c r="K2176" t="str">
        <f t="shared" si="636"/>
        <v>0.00641577560417847-0.00537324387491052i</v>
      </c>
      <c r="L2176" t="str">
        <f t="shared" si="637"/>
        <v>0.00015-0.0868418522412709i</v>
      </c>
      <c r="M2176" t="str">
        <f t="shared" si="638"/>
        <v>0.0004-0.0153250327484596i</v>
      </c>
      <c r="N2176">
        <f t="shared" si="639"/>
        <v>86.358951229421649</v>
      </c>
      <c r="O2176">
        <f t="shared" si="640"/>
        <v>18.25430132078273</v>
      </c>
      <c r="P2176" s="3">
        <f t="shared" si="641"/>
        <v>18.25430132078273</v>
      </c>
      <c r="Q2176" s="3">
        <f t="shared" si="642"/>
        <v>-93.641048770578351</v>
      </c>
      <c r="R2176">
        <f t="shared" si="643"/>
        <v>86.358951229421649</v>
      </c>
      <c r="S2176">
        <f t="shared" si="644"/>
        <v>3.2494656450574095</v>
      </c>
      <c r="T2176">
        <f t="shared" si="627"/>
        <v>18.25430132078273</v>
      </c>
    </row>
    <row r="2177" spans="1:20" x14ac:dyDescent="0.25">
      <c r="A2177">
        <f t="shared" si="628"/>
        <v>20494.579377438949</v>
      </c>
      <c r="B2177">
        <f t="shared" si="645"/>
        <v>3261.8136145086278</v>
      </c>
      <c r="C2177" t="str">
        <f t="shared" si="629"/>
        <v>-0.516767010114902-8.12899994273875i</v>
      </c>
      <c r="D2177" t="str">
        <f t="shared" si="630"/>
        <v>3.47805509462022-4.8949317574624i</v>
      </c>
      <c r="E2177" t="str">
        <f t="shared" si="631"/>
        <v>162.334325257187+2.87987910154655i</v>
      </c>
      <c r="F2177" t="str">
        <f t="shared" si="632"/>
        <v>2.42491840631306-45.7935683286055i</v>
      </c>
      <c r="G2177" t="str">
        <f t="shared" si="633"/>
        <v>0.99999731182941-0.00163956194276108i</v>
      </c>
      <c r="H2177" t="str">
        <f t="shared" si="634"/>
        <v>1553.28310656469+708.333937727174i</v>
      </c>
      <c r="I2177" t="str">
        <f t="shared" si="635"/>
        <v>102.132212121177-195.81618680036i</v>
      </c>
      <c r="K2177" t="str">
        <f t="shared" si="636"/>
        <v>0.0063955651186782-0.00537587891092609i</v>
      </c>
      <c r="L2177" t="str">
        <f t="shared" si="637"/>
        <v>0.00015-0.0865131024519533i</v>
      </c>
      <c r="M2177" t="str">
        <f t="shared" si="638"/>
        <v>0.0004-0.0152670180797565i</v>
      </c>
      <c r="N2177">
        <f t="shared" si="639"/>
        <v>86.362556262799018</v>
      </c>
      <c r="O2177">
        <f t="shared" si="640"/>
        <v>18.218257951077</v>
      </c>
      <c r="P2177" s="3">
        <f t="shared" si="641"/>
        <v>18.218257951077</v>
      </c>
      <c r="Q2177" s="3">
        <f t="shared" si="642"/>
        <v>-93.637443737200982</v>
      </c>
      <c r="R2177">
        <f t="shared" si="643"/>
        <v>86.362556262799018</v>
      </c>
      <c r="S2177">
        <f t="shared" si="644"/>
        <v>3.2618136145086276</v>
      </c>
      <c r="T2177">
        <f t="shared" si="627"/>
        <v>18.218257951077</v>
      </c>
    </row>
    <row r="2178" spans="1:20" x14ac:dyDescent="0.25">
      <c r="A2178">
        <f t="shared" si="628"/>
        <v>20572.458779073215</v>
      </c>
      <c r="B2178">
        <f t="shared" si="645"/>
        <v>3274.2085062437604</v>
      </c>
      <c r="C2178" t="str">
        <f t="shared" si="629"/>
        <v>-0.514102172648424-8.09536707436022i</v>
      </c>
      <c r="D2178" t="str">
        <f t="shared" si="630"/>
        <v>3.47805456234068-4.87651971043968i</v>
      </c>
      <c r="E2178" t="str">
        <f t="shared" si="631"/>
        <v>162.335252337647+2.89288216999074i</v>
      </c>
      <c r="F2178" t="str">
        <f t="shared" si="632"/>
        <v>2.42491835667762-45.6202416837271i</v>
      </c>
      <c r="G2178" t="str">
        <f t="shared" si="633"/>
        <v>0.999997291360551-0.00164579224445599i</v>
      </c>
      <c r="H2178" t="str">
        <f t="shared" si="634"/>
        <v>1557.76158588328+710.972441165682i</v>
      </c>
      <c r="I2178" t="str">
        <f t="shared" si="635"/>
        <v>102.156066537165-195.615006581373i</v>
      </c>
      <c r="K2178" t="str">
        <f t="shared" si="636"/>
        <v>0.00637533511556335-0.00537843914490651i</v>
      </c>
      <c r="L2178" t="str">
        <f t="shared" si="637"/>
        <v>0.00015-0.0861855971826594i</v>
      </c>
      <c r="M2178" t="str">
        <f t="shared" si="638"/>
        <v>0.0004-0.015209223032234i</v>
      </c>
      <c r="N2178">
        <f t="shared" si="639"/>
        <v>86.3662695342028</v>
      </c>
      <c r="O2178">
        <f t="shared" si="640"/>
        <v>18.182210695691815</v>
      </c>
      <c r="P2178" s="3">
        <f t="shared" si="641"/>
        <v>18.182210695691815</v>
      </c>
      <c r="Q2178" s="3">
        <f t="shared" si="642"/>
        <v>-93.6337304657972</v>
      </c>
      <c r="R2178">
        <f t="shared" si="643"/>
        <v>86.3662695342028</v>
      </c>
      <c r="S2178">
        <f t="shared" si="644"/>
        <v>3.2742085062437605</v>
      </c>
      <c r="T2178">
        <f t="shared" si="627"/>
        <v>18.182210695691815</v>
      </c>
    </row>
    <row r="2179" spans="1:20" x14ac:dyDescent="0.25">
      <c r="A2179">
        <f t="shared" si="628"/>
        <v>20650.634122433694</v>
      </c>
      <c r="B2179">
        <f t="shared" si="645"/>
        <v>3286.6504985674869</v>
      </c>
      <c r="C2179" t="str">
        <f t="shared" si="629"/>
        <v>-0.511435027306851-8.06187077465872i</v>
      </c>
      <c r="D2179" t="str">
        <f t="shared" si="630"/>
        <v>3.47805402600828-4.85817781375369i</v>
      </c>
      <c r="E2179" t="str">
        <f t="shared" si="631"/>
        <v>162.336203084296+2.90594333692328i</v>
      </c>
      <c r="F2179" t="str">
        <f t="shared" si="632"/>
        <v>2.42491830666423-45.44757130134i</v>
      </c>
      <c r="G2179" t="str">
        <f t="shared" si="633"/>
        <v>0.999997270735835-0.00165204622091184i</v>
      </c>
      <c r="H2179" t="str">
        <f t="shared" si="634"/>
        <v>1562.28916622187+713.61557443322i</v>
      </c>
      <c r="I2179" t="str">
        <f t="shared" si="635"/>
        <v>102.179591313338-195.418602542918i</v>
      </c>
      <c r="K2179" t="str">
        <f t="shared" si="636"/>
        <v>0.00635508614940489-0.00538092439648722i</v>
      </c>
      <c r="L2179" t="str">
        <f t="shared" si="637"/>
        <v>0.00015-0.0858593317221155i</v>
      </c>
      <c r="M2179" t="str">
        <f t="shared" si="638"/>
        <v>0.0004-0.015151646774491i</v>
      </c>
      <c r="N2179">
        <f t="shared" si="639"/>
        <v>86.37009148361868</v>
      </c>
      <c r="O2179">
        <f t="shared" si="640"/>
        <v>18.146159648037674</v>
      </c>
      <c r="P2179" s="3">
        <f t="shared" si="641"/>
        <v>18.146159648037674</v>
      </c>
      <c r="Q2179" s="3">
        <f t="shared" si="642"/>
        <v>-93.62990851638132</v>
      </c>
      <c r="R2179">
        <f t="shared" si="643"/>
        <v>86.37009148361868</v>
      </c>
      <c r="S2179">
        <f t="shared" si="644"/>
        <v>3.2866504985674867</v>
      </c>
      <c r="T2179">
        <f t="shared" si="627"/>
        <v>18.146159648037674</v>
      </c>
    </row>
    <row r="2180" spans="1:20" x14ac:dyDescent="0.25">
      <c r="A2180">
        <f t="shared" si="628"/>
        <v>20729.106532098944</v>
      </c>
      <c r="B2180">
        <f t="shared" si="645"/>
        <v>3299.1397704620435</v>
      </c>
      <c r="C2180" t="str">
        <f t="shared" si="629"/>
        <v>-0.508765648154085-8.02851058774453i</v>
      </c>
      <c r="D2180" t="str">
        <f t="shared" si="630"/>
        <v>3.4780534855922-4.83990580354967i</v>
      </c>
      <c r="E2180" t="str">
        <f t="shared" si="631"/>
        <v>162.337177761591+2.91906278984722i</v>
      </c>
      <c r="F2180" t="str">
        <f t="shared" si="632"/>
        <v>2.42491825627002-45.2755546975228i</v>
      </c>
      <c r="G2180" t="str">
        <f t="shared" si="633"/>
        <v>0.999997249954074-0.00165832396208832i</v>
      </c>
      <c r="H2180" t="str">
        <f t="shared" si="634"/>
        <v>1566.86648996382+716.263162376351i</v>
      </c>
      <c r="I2180" t="str">
        <f t="shared" si="635"/>
        <v>102.202771368024-195.227000345186i</v>
      </c>
      <c r="K2180" t="str">
        <f t="shared" si="636"/>
        <v>0.00633481877690594-0.00538333449039862i</v>
      </c>
      <c r="L2180" t="str">
        <f t="shared" si="637"/>
        <v>0.00015-0.0855343013768833i</v>
      </c>
      <c r="M2180" t="str">
        <f t="shared" si="638"/>
        <v>0.0004-0.0150942884782735i</v>
      </c>
      <c r="N2180">
        <f t="shared" si="639"/>
        <v>86.374022546836031</v>
      </c>
      <c r="O2180">
        <f t="shared" si="640"/>
        <v>18.110104902190756</v>
      </c>
      <c r="P2180" s="3">
        <f t="shared" si="641"/>
        <v>18.110104902190756</v>
      </c>
      <c r="Q2180" s="3">
        <f t="shared" si="642"/>
        <v>-93.625977453163969</v>
      </c>
      <c r="R2180">
        <f t="shared" si="643"/>
        <v>86.374022546836031</v>
      </c>
      <c r="S2180">
        <f t="shared" si="644"/>
        <v>3.2991397704620438</v>
      </c>
      <c r="T2180">
        <f t="shared" si="627"/>
        <v>18.110104902190756</v>
      </c>
    </row>
    <row r="2181" spans="1:20" x14ac:dyDescent="0.25">
      <c r="A2181">
        <f t="shared" si="628"/>
        <v>20807.877136920921</v>
      </c>
      <c r="B2181">
        <f t="shared" si="645"/>
        <v>3311.6765015897995</v>
      </c>
      <c r="C2181" t="str">
        <f t="shared" si="629"/>
        <v>-0.506094109510784-7.99528605886064i</v>
      </c>
      <c r="D2181" t="str">
        <f t="shared" si="630"/>
        <v>3.47805294106131-4.82170341697818i</v>
      </c>
      <c r="E2181" t="str">
        <f t="shared" si="631"/>
        <v>162.33817663572+2.93224071605871i</v>
      </c>
      <c r="F2181" t="str">
        <f t="shared" si="632"/>
        <v>2.42491820549208-45.1041893977586i</v>
      </c>
      <c r="G2181" t="str">
        <f t="shared" si="633"/>
        <v>0.999997229014072-0.00166462555828689i</v>
      </c>
      <c r="H2181" t="str">
        <f t="shared" si="634"/>
        <v>1571.49420923882+718.915023148961i</v>
      </c>
      <c r="I2181" t="str">
        <f t="shared" si="635"/>
        <v>102.225591169495-195.040226149545i</v>
      </c>
      <c r="K2181" t="str">
        <f t="shared" si="636"/>
        <v>0.00631453355684232-0.00538566925649604i</v>
      </c>
      <c r="L2181" t="str">
        <f t="shared" si="637"/>
        <v>0.00015-0.0852105014712924i</v>
      </c>
      <c r="M2181" t="str">
        <f t="shared" si="638"/>
        <v>0.0004-0.0150371473184634i</v>
      </c>
      <c r="N2181">
        <f t="shared" si="639"/>
        <v>86.378063155395949</v>
      </c>
      <c r="O2181">
        <f t="shared" si="640"/>
        <v>18.074046552887527</v>
      </c>
      <c r="P2181" s="3">
        <f t="shared" si="641"/>
        <v>18.074046552887527</v>
      </c>
      <c r="Q2181" s="3">
        <f t="shared" si="642"/>
        <v>-93.621936844604051</v>
      </c>
      <c r="R2181">
        <f t="shared" si="643"/>
        <v>86.378063155395949</v>
      </c>
      <c r="S2181">
        <f t="shared" si="644"/>
        <v>3.3116765015897993</v>
      </c>
      <c r="T2181">
        <f t="shared" si="627"/>
        <v>18.074046552887527</v>
      </c>
    </row>
    <row r="2182" spans="1:20" x14ac:dyDescent="0.25">
      <c r="A2182">
        <f t="shared" si="628"/>
        <v>20886.94707004122</v>
      </c>
      <c r="B2182">
        <f t="shared" si="645"/>
        <v>3324.2608722958407</v>
      </c>
      <c r="C2182" t="str">
        <f t="shared" si="629"/>
        <v>-0.503420485946178-7.96219673437148i</v>
      </c>
      <c r="D2182" t="str">
        <f t="shared" si="630"/>
        <v>3.4780523923843-4.80357039219137i</v>
      </c>
      <c r="E2182" t="str">
        <f t="shared" si="631"/>
        <v>162.33919997459+2.94547730264517i</v>
      </c>
      <c r="F2182" t="str">
        <f t="shared" si="632"/>
        <v>2.42491815432751-44.9334729369002i</v>
      </c>
      <c r="G2182" t="str">
        <f t="shared" si="633"/>
        <v>0.999997207914625-0.00167095110015214i</v>
      </c>
      <c r="H2182" t="str">
        <f t="shared" si="634"/>
        <v>1576.17298607919+721.570967999538i</v>
      </c>
      <c r="I2182" t="str">
        <f t="shared" si="635"/>
        <v>102.248034722939-194.858306625128i</v>
      </c>
      <c r="K2182" t="str">
        <f t="shared" si="636"/>
        <v>0.00629423105000207-0.00538792852978884i</v>
      </c>
      <c r="L2182" t="str">
        <f t="shared" si="637"/>
        <v>0.00015-0.0848879273473727i</v>
      </c>
      <c r="M2182" t="str">
        <f t="shared" si="638"/>
        <v>0.0004-0.0149802224730657i</v>
      </c>
      <c r="N2182">
        <f t="shared" si="639"/>
        <v>86.38221373654082</v>
      </c>
      <c r="O2182">
        <f t="shared" si="640"/>
        <v>18.037984695517221</v>
      </c>
      <c r="P2182" s="3">
        <f t="shared" si="641"/>
        <v>18.037984695517221</v>
      </c>
      <c r="Q2182" s="3">
        <f t="shared" si="642"/>
        <v>-93.61778626345918</v>
      </c>
      <c r="R2182">
        <f t="shared" si="643"/>
        <v>86.38221373654082</v>
      </c>
      <c r="S2182">
        <f t="shared" si="644"/>
        <v>3.3242608722958407</v>
      </c>
      <c r="T2182">
        <f t="shared" si="627"/>
        <v>18.037984695517221</v>
      </c>
    </row>
    <row r="2183" spans="1:20" x14ac:dyDescent="0.25">
      <c r="A2183">
        <f t="shared" si="628"/>
        <v>20966.317468907378</v>
      </c>
      <c r="B2183">
        <f t="shared" si="645"/>
        <v>3336.8930636105652</v>
      </c>
      <c r="C2183" t="str">
        <f t="shared" si="629"/>
        <v>-0.500744852269893-7.92924216175301i</v>
      </c>
      <c r="D2183" t="str">
        <f t="shared" si="630"/>
        <v>3.47805183952959-4.78550646833913i</v>
      </c>
      <c r="E2183" t="str">
        <f t="shared" si="631"/>
        <v>162.340248047837+2.95877273648132i</v>
      </c>
      <c r="F2183" t="str">
        <f t="shared" si="632"/>
        <v>2.42491810277334-44.7634028591338i</v>
      </c>
      <c r="G2183" t="str">
        <f t="shared" si="633"/>
        <v>0.999997186654518-0.00167730067867303i</v>
      </c>
      <c r="H2183" t="str">
        <f t="shared" si="634"/>
        <v>1580.90349257801+724.230801051572i</v>
      </c>
      <c r="I2183" t="str">
        <f t="shared" si="635"/>
        <v>102.270085557027-194.68126895543i</v>
      </c>
      <c r="K2183" t="str">
        <f t="shared" si="636"/>
        <v>0.00627391181912502-0.00539011215046877i</v>
      </c>
      <c r="L2183" t="str">
        <f t="shared" si="637"/>
        <v>0.00015-0.0845665743647859i</v>
      </c>
      <c r="M2183" t="str">
        <f t="shared" si="638"/>
        <v>0.0004-0.0149235131231976i</v>
      </c>
      <c r="N2183">
        <f t="shared" si="639"/>
        <v>86.386474713164532</v>
      </c>
      <c r="O2183">
        <f t="shared" si="640"/>
        <v>18.001919426115471</v>
      </c>
      <c r="P2183" s="3">
        <f t="shared" si="641"/>
        <v>18.001919426115471</v>
      </c>
      <c r="Q2183" s="3">
        <f t="shared" si="642"/>
        <v>-93.613525286835468</v>
      </c>
      <c r="R2183">
        <f t="shared" si="643"/>
        <v>86.386474713164532</v>
      </c>
      <c r="S2183">
        <f t="shared" si="644"/>
        <v>3.3368930636105651</v>
      </c>
      <c r="T2183">
        <f t="shared" si="627"/>
        <v>18.001919426115471</v>
      </c>
    </row>
    <row r="2184" spans="1:20" x14ac:dyDescent="0.25">
      <c r="A2184">
        <f t="shared" si="628"/>
        <v>21045.989475289225</v>
      </c>
      <c r="B2184">
        <f t="shared" si="645"/>
        <v>3349.5732572522852</v>
      </c>
      <c r="C2184" t="str">
        <f t="shared" si="629"/>
        <v>-0.498067283524174-7.89642188958245i</v>
      </c>
      <c r="D2184" t="str">
        <f t="shared" si="630"/>
        <v>3.47805128246539-4.76751138556546i</v>
      </c>
      <c r="E2184" t="str">
        <f t="shared" si="631"/>
        <v>162.341321126829+2.97212720422006i</v>
      </c>
      <c r="F2184" t="str">
        <f t="shared" si="632"/>
        <v>2.42491805082663-44.5939767179447i</v>
      </c>
      <c r="G2184" t="str">
        <f t="shared" si="633"/>
        <v>0.999997165232529-0.00168367438518423i</v>
      </c>
      <c r="H2184" t="str">
        <f t="shared" si="634"/>
        <v>1585.68641104953+726.894319076985i</v>
      </c>
      <c r="I2184" t="str">
        <f t="shared" si="635"/>
        <v>102.291726710092-194.509140844989i</v>
      </c>
      <c r="K2184" t="str">
        <f t="shared" si="636"/>
        <v>0.0062535764288414-0.00539221996393737i</v>
      </c>
      <c r="L2184" t="str">
        <f t="shared" si="637"/>
        <v>0.00015-0.0842464379007634i</v>
      </c>
      <c r="M2184" t="str">
        <f t="shared" si="638"/>
        <v>0.0004-0.0148670184530759i</v>
      </c>
      <c r="N2184">
        <f t="shared" si="639"/>
        <v>86.390846503759818</v>
      </c>
      <c r="O2184">
        <f t="shared" si="640"/>
        <v>17.965850841357312</v>
      </c>
      <c r="P2184" s="3">
        <f t="shared" si="641"/>
        <v>17.965850841357312</v>
      </c>
      <c r="Q2184" s="3">
        <f t="shared" si="642"/>
        <v>-93.609153496240182</v>
      </c>
      <c r="R2184">
        <f t="shared" si="643"/>
        <v>86.390846503759818</v>
      </c>
      <c r="S2184">
        <f t="shared" si="644"/>
        <v>3.3495732572522852</v>
      </c>
      <c r="T2184">
        <f t="shared" si="627"/>
        <v>17.965850841357312</v>
      </c>
    </row>
    <row r="2185" spans="1:20" x14ac:dyDescent="0.25">
      <c r="A2185">
        <f t="shared" si="628"/>
        <v>21125.964235295327</v>
      </c>
      <c r="B2185">
        <f t="shared" si="645"/>
        <v>3362.301635629844</v>
      </c>
      <c r="C2185" t="str">
        <f t="shared" si="629"/>
        <v>-0.495387854975213-7.86373546752843i</v>
      </c>
      <c r="D2185" t="str">
        <f t="shared" si="630"/>
        <v>3.47805072115964-4.74958488500457i</v>
      </c>
      <c r="E2185" t="str">
        <f t="shared" si="631"/>
        <v>162.342419484673+2.98554089229524i</v>
      </c>
      <c r="F2185" t="str">
        <f t="shared" si="632"/>
        <v>2.42491799848437-44.4251920760804i</v>
      </c>
      <c r="G2185" t="str">
        <f t="shared" si="633"/>
        <v>0.999997143647424-0.00169007231136744i</v>
      </c>
      <c r="H2185" t="str">
        <f t="shared" si="634"/>
        <v>1590.52243419145+729.561311262247i</v>
      </c>
      <c r="I2185" t="str">
        <f t="shared" si="635"/>
        <v>102.312940715871-194.341950526085i</v>
      </c>
      <c r="K2185" t="str">
        <f t="shared" si="636"/>
        <v>0.00623322544561042-0.00539425182083262i</v>
      </c>
      <c r="L2185" t="str">
        <f t="shared" si="637"/>
        <v>0.00015-0.0839275133500329i</v>
      </c>
      <c r="M2185" t="str">
        <f t="shared" si="638"/>
        <v>0.0004-0.0148107376500058i</v>
      </c>
      <c r="N2185">
        <f t="shared" si="639"/>
        <v>86.39532952237218</v>
      </c>
      <c r="O2185">
        <f t="shared" si="640"/>
        <v>17.929779038550389</v>
      </c>
      <c r="P2185" s="3">
        <f t="shared" si="641"/>
        <v>17.929779038550389</v>
      </c>
      <c r="Q2185" s="3">
        <f t="shared" si="642"/>
        <v>-93.60467047762782</v>
      </c>
      <c r="R2185">
        <f t="shared" si="643"/>
        <v>86.39532952237218</v>
      </c>
      <c r="S2185">
        <f t="shared" si="644"/>
        <v>3.3623016356298439</v>
      </c>
      <c r="T2185">
        <f t="shared" si="627"/>
        <v>17.929779038550389</v>
      </c>
    </row>
    <row r="2186" spans="1:20" x14ac:dyDescent="0.25">
      <c r="A2186">
        <f t="shared" si="628"/>
        <v>21206.24289938945</v>
      </c>
      <c r="B2186">
        <f t="shared" si="645"/>
        <v>3375.0783818452373</v>
      </c>
      <c r="C2186" t="str">
        <f t="shared" si="629"/>
        <v>-0.492706642105026-7.83118244634085i</v>
      </c>
      <c r="D2186" t="str">
        <f t="shared" si="630"/>
        <v>3.47805015558002-4.73172670877729i</v>
      </c>
      <c r="E2186" t="str">
        <f t="shared" si="631"/>
        <v>162.343543396212+2.99901398691579i</v>
      </c>
      <c r="F2186" t="str">
        <f t="shared" si="632"/>
        <v>2.42491794574355-44.2570465055173i</v>
      </c>
      <c r="G2186" t="str">
        <f t="shared" si="633"/>
        <v>0.999997121897961-0.00169649454925269i</v>
      </c>
      <c r="H2186" t="str">
        <f t="shared" si="634"/>
        <v>1595.41226524935+732.231558966996i</v>
      </c>
      <c r="I2186" t="str">
        <f t="shared" si="635"/>
        <v>102.333709588834-194.179726765514i</v>
      </c>
      <c r="K2186" t="str">
        <f t="shared" si="636"/>
        <v>0.00621285943765822-0.00539620757705463i</v>
      </c>
      <c r="L2186" t="str">
        <f t="shared" si="637"/>
        <v>0.00015-0.0836097961247594i</v>
      </c>
      <c r="M2186" t="str">
        <f t="shared" si="638"/>
        <v>0.0004-0.0147546699043692i</v>
      </c>
      <c r="N2186">
        <f t="shared" si="639"/>
        <v>86.399924178550251</v>
      </c>
      <c r="O2186">
        <f t="shared" si="640"/>
        <v>17.893704115627497</v>
      </c>
      <c r="P2186" s="3">
        <f t="shared" si="641"/>
        <v>17.893704115627497</v>
      </c>
      <c r="Q2186" s="3">
        <f t="shared" si="642"/>
        <v>-93.600075821449749</v>
      </c>
      <c r="R2186">
        <f t="shared" si="643"/>
        <v>86.399924178550251</v>
      </c>
      <c r="S2186">
        <f t="shared" si="644"/>
        <v>3.3750783818452375</v>
      </c>
      <c r="T2186">
        <f t="shared" si="627"/>
        <v>17.893704115627497</v>
      </c>
    </row>
    <row r="2187" spans="1:20" x14ac:dyDescent="0.25">
      <c r="A2187">
        <f t="shared" si="628"/>
        <v>21286.826622407127</v>
      </c>
      <c r="B2187">
        <f t="shared" si="645"/>
        <v>3387.9036796962491</v>
      </c>
      <c r="C2187" t="str">
        <f t="shared" si="629"/>
        <v>-0.490023720603272-7.79876237784144i</v>
      </c>
      <c r="D2187" t="str">
        <f t="shared" si="630"/>
        <v>3.47804958569405-4.71393659998734i</v>
      </c>
      <c r="E2187" t="str">
        <f t="shared" si="631"/>
        <v>162.344693138034+3.01254667405902i</v>
      </c>
      <c r="F2187" t="str">
        <f t="shared" si="632"/>
        <v>2.42491789260115-44.0895375874253i</v>
      </c>
      <c r="G2187" t="str">
        <f t="shared" si="633"/>
        <v>0.999997099982889-0.00170294119121965i</v>
      </c>
      <c r="H2187" t="str">
        <f t="shared" si="634"/>
        <v>1600.35661818308+734.904835474949i</v>
      </c>
      <c r="I2187" t="str">
        <f t="shared" si="635"/>
        <v>102.354014809071-194.022498871385i</v>
      </c>
      <c r="K2187" t="str">
        <f t="shared" si="636"/>
        <v>0.00619247897491528-0.00539808709379055i</v>
      </c>
      <c r="L2187" t="str">
        <f t="shared" si="637"/>
        <v>0.00015-0.0832932816544722i</v>
      </c>
      <c r="M2187" t="str">
        <f t="shared" si="638"/>
        <v>0.0004-0.0146988144096127i</v>
      </c>
      <c r="N2187">
        <f t="shared" si="639"/>
        <v>86.404630877296611</v>
      </c>
      <c r="O2187">
        <f t="shared" si="640"/>
        <v>17.857626171139746</v>
      </c>
      <c r="P2187" s="3">
        <f t="shared" si="641"/>
        <v>17.857626171139746</v>
      </c>
      <c r="Q2187" s="3">
        <f t="shared" si="642"/>
        <v>-93.595369122703389</v>
      </c>
      <c r="R2187">
        <f t="shared" si="643"/>
        <v>86.404630877296611</v>
      </c>
      <c r="S2187">
        <f t="shared" si="644"/>
        <v>3.3879036796962492</v>
      </c>
      <c r="T2187">
        <f t="shared" si="627"/>
        <v>17.857626171139746</v>
      </c>
    </row>
    <row r="2188" spans="1:20" x14ac:dyDescent="0.25">
      <c r="A2188">
        <f t="shared" si="628"/>
        <v>21367.716563572278</v>
      </c>
      <c r="B2188">
        <f t="shared" si="645"/>
        <v>3400.7777136790951</v>
      </c>
      <c r="C2188" t="str">
        <f t="shared" si="629"/>
        <v>-0.487339166358685-7.76647481491394i</v>
      </c>
      <c r="D2188" t="str">
        <f t="shared" si="630"/>
        <v>3.47804901146888-4.69621430271753i</v>
      </c>
      <c r="E2188" t="str">
        <f t="shared" si="631"/>
        <v>162.345868988476+3.02613913947133i</v>
      </c>
      <c r="F2188" t="str">
        <f t="shared" si="632"/>
        <v>2.4249178390541-43.9226629121318i</v>
      </c>
      <c r="G2188" t="str">
        <f t="shared" si="633"/>
        <v>0.999997077900947-0.00170941232999903i</v>
      </c>
      <c r="H2188" t="str">
        <f t="shared" si="634"/>
        <v>1605.35621783516+737.580905736731i</v>
      </c>
      <c r="I2188" t="str">
        <f t="shared" si="635"/>
        <v>102.373837306706-193.870296699956i</v>
      </c>
      <c r="K2188" t="str">
        <f t="shared" si="636"/>
        <v>0.00617208462895371-0.00539989023753852i</v>
      </c>
      <c r="L2188" t="str">
        <f t="shared" si="637"/>
        <v>0.00015-0.082977965386005i</v>
      </c>
      <c r="M2188" t="str">
        <f t="shared" si="638"/>
        <v>0.0004-0.0146431703622362i</v>
      </c>
      <c r="N2188">
        <f t="shared" si="639"/>
        <v>86.409450019021889</v>
      </c>
      <c r="O2188">
        <f t="shared" si="640"/>
        <v>17.821545304248929</v>
      </c>
      <c r="P2188" s="3">
        <f t="shared" si="641"/>
        <v>17.821545304248929</v>
      </c>
      <c r="Q2188" s="3">
        <f t="shared" si="642"/>
        <v>-93.590549980978111</v>
      </c>
      <c r="R2188">
        <f t="shared" si="643"/>
        <v>86.409450019021889</v>
      </c>
      <c r="S2188">
        <f t="shared" si="644"/>
        <v>3.4007777136790951</v>
      </c>
      <c r="T2188">
        <f t="shared" si="627"/>
        <v>17.821545304248929</v>
      </c>
    </row>
    <row r="2189" spans="1:20" x14ac:dyDescent="0.25">
      <c r="A2189">
        <f t="shared" si="628"/>
        <v>21448.913886513852</v>
      </c>
      <c r="B2189">
        <f t="shared" si="645"/>
        <v>3413.7006689910759</v>
      </c>
      <c r="C2189" t="str">
        <f t="shared" si="629"/>
        <v>-0.484653055450842-7.73431931149479i</v>
      </c>
      <c r="D2189" t="str">
        <f t="shared" si="630"/>
        <v>3.4780484328715-4.67855956202623i</v>
      </c>
      <c r="E2189" t="str">
        <f t="shared" si="631"/>
        <v>162.347071227625+3.03979156865975i</v>
      </c>
      <c r="F2189" t="str">
        <f t="shared" si="632"/>
        <v>2.42491778509931-43.7564200790888i</v>
      </c>
      <c r="G2189" t="str">
        <f t="shared" si="633"/>
        <v>0.999997055650865-0.00171590805867383i</v>
      </c>
      <c r="H2189" t="str">
        <f t="shared" si="634"/>
        <v>1610.4118001011+740.259526104491i</v>
      </c>
      <c r="I2189" t="str">
        <f t="shared" si="635"/>
        <v>102.393157445864-193.723150662513i</v>
      </c>
      <c r="K2189" t="str">
        <f t="shared" si="636"/>
        <v>0.00615167697292387-0.00540161688013075i</v>
      </c>
      <c r="L2189" t="str">
        <f t="shared" si="637"/>
        <v>0.00015-0.0826638427834283i</v>
      </c>
      <c r="M2189" t="str">
        <f t="shared" si="638"/>
        <v>0.0004-0.0145877369617814i</v>
      </c>
      <c r="N2189">
        <f t="shared" si="639"/>
        <v>86.414381999496641</v>
      </c>
      <c r="O2189">
        <f t="shared" si="640"/>
        <v>17.785461614720255</v>
      </c>
      <c r="P2189" s="3">
        <f t="shared" si="641"/>
        <v>17.785461614720255</v>
      </c>
      <c r="Q2189" s="3">
        <f t="shared" si="642"/>
        <v>-93.585618000503359</v>
      </c>
      <c r="R2189">
        <f t="shared" si="643"/>
        <v>86.414381999496641</v>
      </c>
      <c r="S2189">
        <f t="shared" si="644"/>
        <v>3.4137006689910758</v>
      </c>
      <c r="T2189">
        <f t="shared" si="627"/>
        <v>17.785461614720255</v>
      </c>
    </row>
    <row r="2190" spans="1:20" x14ac:dyDescent="0.25">
      <c r="A2190">
        <f t="shared" si="628"/>
        <v>21530.419759282606</v>
      </c>
      <c r="B2190">
        <f t="shared" si="645"/>
        <v>3426.6727315332419</v>
      </c>
      <c r="C2190" t="str">
        <f t="shared" si="629"/>
        <v>-0.481965464141469-7.70229542256383i</v>
      </c>
      <c r="D2190" t="str">
        <f t="shared" si="630"/>
        <v>3.47804784986863-4.66097212394361i</v>
      </c>
      <c r="E2190" t="str">
        <f t="shared" si="631"/>
        <v>162.348300137323+3.05350414689334i</v>
      </c>
      <c r="F2190" t="str">
        <f t="shared" si="632"/>
        <v>2.42491773073371-43.5908066968375i</v>
      </c>
      <c r="G2190" t="str">
        <f t="shared" si="633"/>
        <v>0.999997033231362-0.00172242847068068i</v>
      </c>
      <c r="H2190" t="str">
        <f t="shared" si="634"/>
        <v>1615.5241121017+742.940444057927i</v>
      </c>
      <c r="I2190" t="str">
        <f t="shared" si="635"/>
        <v>102.411955008128-193.58109173227i</v>
      </c>
      <c r="K2190" t="str">
        <f t="shared" si="636"/>
        <v>0.00613125658149084-0.00540326689875577i</v>
      </c>
      <c r="L2190" t="str">
        <f t="shared" si="637"/>
        <v>0.00015-0.0823509093279818i</v>
      </c>
      <c r="M2190" t="str">
        <f t="shared" si="638"/>
        <v>0.0004-0.0145325134108203i</v>
      </c>
      <c r="N2190">
        <f t="shared" si="639"/>
        <v>86.419427209806912</v>
      </c>
      <c r="O2190">
        <f t="shared" si="640"/>
        <v>17.749375202914774</v>
      </c>
      <c r="P2190" s="3">
        <f t="shared" si="641"/>
        <v>17.749375202914774</v>
      </c>
      <c r="Q2190" s="3">
        <f t="shared" si="642"/>
        <v>-93.580572790193088</v>
      </c>
      <c r="R2190">
        <f t="shared" si="643"/>
        <v>86.419427209806912</v>
      </c>
      <c r="S2190">
        <f t="shared" si="644"/>
        <v>3.4266727315332419</v>
      </c>
      <c r="T2190">
        <f t="shared" si="627"/>
        <v>17.749375202914774</v>
      </c>
    </row>
    <row r="2191" spans="1:20" x14ac:dyDescent="0.25">
      <c r="A2191">
        <f t="shared" si="628"/>
        <v>21612.23535436788</v>
      </c>
      <c r="B2191">
        <f t="shared" si="645"/>
        <v>3439.6940879130684</v>
      </c>
      <c r="C2191" t="str">
        <f t="shared" si="629"/>
        <v>-0.479276468866065-7.67040270413512i</v>
      </c>
      <c r="D2191" t="str">
        <f t="shared" si="630"/>
        <v>3.47804726242671-4.64345173546796i</v>
      </c>
      <c r="E2191" t="str">
        <f t="shared" si="631"/>
        <v>162.349556001174+3.06727705919713i</v>
      </c>
      <c r="F2191" t="str">
        <f t="shared" si="632"/>
        <v>2.42491767595413-43.4258203829734i</v>
      </c>
      <c r="G2191" t="str">
        <f t="shared" si="633"/>
        <v>0.999997010641147-0.00172897365981126i</v>
      </c>
      <c r="H2191" t="str">
        <f t="shared" si="634"/>
        <v>1620.69391235723+745.623397921503i</v>
      </c>
      <c r="I2191" t="str">
        <f t="shared" si="635"/>
        <v>102.430209175512-193.444151451302i</v>
      </c>
      <c r="K2191" t="str">
        <f t="shared" si="636"/>
        <v>0.00611082403077033-0.00540484017597968i</v>
      </c>
      <c r="L2191" t="str">
        <f t="shared" si="637"/>
        <v>0.00015-0.0820391605180133i</v>
      </c>
      <c r="M2191" t="str">
        <f t="shared" si="638"/>
        <v>0.0004-0.0144774989149436i</v>
      </c>
      <c r="N2191">
        <f t="shared" si="639"/>
        <v>86.424586036307986</v>
      </c>
      <c r="O2191">
        <f t="shared" si="640"/>
        <v>17.713286169781707</v>
      </c>
      <c r="P2191" s="3">
        <f t="shared" si="641"/>
        <v>17.713286169781707</v>
      </c>
      <c r="Q2191" s="3">
        <f t="shared" si="642"/>
        <v>-93.575413963692014</v>
      </c>
      <c r="R2191">
        <f t="shared" si="643"/>
        <v>86.424586036307986</v>
      </c>
      <c r="S2191">
        <f t="shared" si="644"/>
        <v>3.4396940879130686</v>
      </c>
      <c r="T2191">
        <f t="shared" si="627"/>
        <v>17.713286169781707</v>
      </c>
    </row>
    <row r="2192" spans="1:20" x14ac:dyDescent="0.25">
      <c r="A2192">
        <f t="shared" si="628"/>
        <v>21694.361848714478</v>
      </c>
      <c r="B2192">
        <f t="shared" si="645"/>
        <v>3452.764925447138</v>
      </c>
      <c r="C2192" t="str">
        <f t="shared" si="629"/>
        <v>-0.476586146225431-7.63864071324792i</v>
      </c>
      <c r="D2192" t="str">
        <f t="shared" si="630"/>
        <v>3.47804667051196-4.62599814456216i</v>
      </c>
      <c r="E2192" t="str">
        <f t="shared" si="631"/>
        <v>162.350839104544+3.08111049034865i</v>
      </c>
      <c r="F2192" t="str">
        <f t="shared" si="632"/>
        <v>2.42491762075744-43.2614587641132i</v>
      </c>
      <c r="G2192" t="str">
        <f t="shared" si="633"/>
        <v>0.999996987878922-0.00173554372021359i</v>
      </c>
      <c r="H2192" t="str">
        <f t="shared" si="634"/>
        <v>1625.92197096345+748.308116572565i</v>
      </c>
      <c r="I2192" t="str">
        <f t="shared" si="635"/>
        <v>102.44789851292-193.3123619375i</v>
      </c>
      <c r="K2192" t="str">
        <f t="shared" si="636"/>
        <v>0.00609037989826426-0.00540633659976656i</v>
      </c>
      <c r="L2192" t="str">
        <f t="shared" si="637"/>
        <v>0.00015-0.0817285918689113i</v>
      </c>
      <c r="M2192" t="str">
        <f t="shared" si="638"/>
        <v>0.0004-0.0144226926827491i</v>
      </c>
      <c r="N2192">
        <f t="shared" si="639"/>
        <v>86.429858860578975</v>
      </c>
      <c r="O2192">
        <f t="shared" si="640"/>
        <v>17.67719461685066</v>
      </c>
      <c r="P2192" s="3">
        <f t="shared" si="641"/>
        <v>17.67719461685066</v>
      </c>
      <c r="Q2192" s="3">
        <f t="shared" si="642"/>
        <v>-93.570141139421025</v>
      </c>
      <c r="R2192">
        <f t="shared" si="643"/>
        <v>86.429858860578975</v>
      </c>
      <c r="S2192">
        <f t="shared" si="644"/>
        <v>3.4527649254471382</v>
      </c>
      <c r="T2192">
        <f t="shared" si="627"/>
        <v>17.67719461685066</v>
      </c>
    </row>
    <row r="2193" spans="1:20" x14ac:dyDescent="0.25">
      <c r="A2193">
        <f t="shared" si="628"/>
        <v>21776.800423739594</v>
      </c>
      <c r="B2193">
        <f t="shared" si="645"/>
        <v>3465.8854321638373</v>
      </c>
      <c r="C2193" t="str">
        <f t="shared" si="629"/>
        <v>-0.473894572976846-7.60700900795792i</v>
      </c>
      <c r="D2193" t="str">
        <f t="shared" si="630"/>
        <v>3.47804607409031-4.60861110014995i</v>
      </c>
      <c r="E2193" t="str">
        <f t="shared" si="631"/>
        <v>162.352149734568+3.09500462487566i</v>
      </c>
      <c r="F2193" t="str">
        <f t="shared" si="632"/>
        <v>2.42491756514047-43.0977194758599i</v>
      </c>
      <c r="G2193" t="str">
        <f t="shared" si="633"/>
        <v>0.999996964943377-0.00174213874639338i</v>
      </c>
      <c r="H2193" t="str">
        <f t="shared" si="634"/>
        <v>1631.20906976941+750.994319139929i</v>
      </c>
      <c r="I2193" t="str">
        <f t="shared" si="635"/>
        <v>102.465000950051-193.185755891526i</v>
      </c>
      <c r="K2193" t="str">
        <f t="shared" si="636"/>
        <v>0.00606992476279631-0.0054077560634979i</v>
      </c>
      <c r="L2193" t="str">
        <f t="shared" si="637"/>
        <v>0.00015-0.0814191989130422i</v>
      </c>
      <c r="M2193" t="str">
        <f t="shared" si="638"/>
        <v>0.0004-0.0143680939258309i</v>
      </c>
      <c r="N2193">
        <f t="shared" si="639"/>
        <v>86.43524605938066</v>
      </c>
      <c r="O2193">
        <f t="shared" si="640"/>
        <v>17.641100646223869</v>
      </c>
      <c r="P2193" s="3">
        <f t="shared" si="641"/>
        <v>17.641100646223869</v>
      </c>
      <c r="Q2193" s="3">
        <f t="shared" si="642"/>
        <v>-93.56475394061934</v>
      </c>
      <c r="R2193">
        <f t="shared" si="643"/>
        <v>86.43524605938066</v>
      </c>
      <c r="S2193">
        <f t="shared" si="644"/>
        <v>3.4658854321638373</v>
      </c>
      <c r="T2193">
        <f t="shared" si="627"/>
        <v>17.641100646223869</v>
      </c>
    </row>
    <row r="2194" spans="1:20" x14ac:dyDescent="0.25">
      <c r="A2194">
        <f t="shared" si="628"/>
        <v>21859.552265349805</v>
      </c>
      <c r="B2194">
        <f t="shared" si="645"/>
        <v>3479.0557968060598</v>
      </c>
      <c r="C2194" t="str">
        <f t="shared" si="629"/>
        <v>-0.471201826025658-7.57550714732843i</v>
      </c>
      <c r="D2194" t="str">
        <f t="shared" si="630"/>
        <v>3.47804547312744-4.59129035211237i</v>
      </c>
      <c r="E2194" t="str">
        <f t="shared" si="631"/>
        <v>162.353488180152+3.10895964705217i</v>
      </c>
      <c r="F2194" t="str">
        <f t="shared" si="632"/>
        <v>2.4249175091-42.9346001627687i</v>
      </c>
      <c r="G2194" t="str">
        <f t="shared" si="633"/>
        <v>0.999996941833191-0.0017487588332154i</v>
      </c>
      <c r="H2194" t="str">
        <f t="shared" si="634"/>
        <v>1636.55600255706+753.681714692872i</v>
      </c>
      <c r="I2194" t="str">
        <f t="shared" si="635"/>
        <v>102.48149376278-193.064366603799i</v>
      </c>
      <c r="K2194" t="str">
        <f t="shared" si="636"/>
        <v>0.00604945920444667-0.00540909846599122i</v>
      </c>
      <c r="L2194" t="str">
        <f t="shared" si="637"/>
        <v>0.00015-0.0811109771996831i</v>
      </c>
      <c r="M2194" t="str">
        <f t="shared" si="638"/>
        <v>0.0004-0.0143137018587676i</v>
      </c>
      <c r="N2194">
        <f t="shared" si="639"/>
        <v>86.440748004610569</v>
      </c>
      <c r="O2194">
        <f t="shared" si="640"/>
        <v>17.605004360568117</v>
      </c>
      <c r="P2194" s="3">
        <f t="shared" si="641"/>
        <v>17.605004360568117</v>
      </c>
      <c r="Q2194" s="3">
        <f t="shared" si="642"/>
        <v>-93.559251995389431</v>
      </c>
      <c r="R2194">
        <f t="shared" si="643"/>
        <v>86.440748004610569</v>
      </c>
      <c r="S2194">
        <f t="shared" si="644"/>
        <v>3.4790557968060596</v>
      </c>
      <c r="T2194">
        <f t="shared" si="627"/>
        <v>17.605004360568117</v>
      </c>
    </row>
    <row r="2195" spans="1:20" x14ac:dyDescent="0.25">
      <c r="A2195">
        <f t="shared" si="628"/>
        <v>21942.618563958131</v>
      </c>
      <c r="B2195">
        <f t="shared" si="645"/>
        <v>3492.2762088339227</v>
      </c>
      <c r="C2195" t="str">
        <f t="shared" si="629"/>
        <v>-0.468507982416485-7.54413469142188i</v>
      </c>
      <c r="D2195" t="str">
        <f t="shared" si="630"/>
        <v>3.4780448675888-4.57403565128416i</v>
      </c>
      <c r="E2195" t="str">
        <f t="shared" si="631"/>
        <v>162.354854731978+3.12297574089579i</v>
      </c>
      <c r="F2195" t="str">
        <f t="shared" si="632"/>
        <v>2.42491745263283-42.7720984783136i</v>
      </c>
      <c r="G2195" t="str">
        <f t="shared" si="633"/>
        <v>0.999996918547035-0.00175540407590489i</v>
      </c>
      <c r="H2195" t="str">
        <f t="shared" si="634"/>
        <v>1641.96357522249+756.37000191996i</v>
      </c>
      <c r="I2195" t="str">
        <f t="shared" si="635"/>
        <v>102.497353553962-192.948227961469i</v>
      </c>
      <c r="K2195" t="str">
        <f t="shared" si="636"/>
        <v>0.00602898380448684-0.00541036371151764i</v>
      </c>
      <c r="L2195" t="str">
        <f t="shared" si="637"/>
        <v>0.00015-0.0808039222949622i</v>
      </c>
      <c r="M2195" t="str">
        <f t="shared" si="638"/>
        <v>0.0004-0.014259515699111i</v>
      </c>
      <c r="N2195">
        <f t="shared" si="639"/>
        <v>86.446365063261496</v>
      </c>
      <c r="O2195">
        <f t="shared" si="640"/>
        <v>17.568905863106732</v>
      </c>
      <c r="P2195" s="3">
        <f t="shared" si="641"/>
        <v>17.568905863106732</v>
      </c>
      <c r="Q2195" s="3">
        <f t="shared" si="642"/>
        <v>-93.553634936738504</v>
      </c>
      <c r="R2195">
        <f t="shared" si="643"/>
        <v>86.446365063261496</v>
      </c>
      <c r="S2195">
        <f t="shared" si="644"/>
        <v>3.4922762088339225</v>
      </c>
      <c r="T2195">
        <f t="shared" si="627"/>
        <v>17.568905863106732</v>
      </c>
    </row>
    <row r="2196" spans="1:20" x14ac:dyDescent="0.25">
      <c r="A2196">
        <f t="shared" si="628"/>
        <v>22026.000514501175</v>
      </c>
      <c r="B2196">
        <f t="shared" si="645"/>
        <v>3505.5468584274918</v>
      </c>
      <c r="C2196" t="str">
        <f t="shared" si="629"/>
        <v>-0.465813119324602-7.51289120129146i</v>
      </c>
      <c r="D2196" t="str">
        <f t="shared" si="630"/>
        <v>3.47804425743952-4.55684674945012i</v>
      </c>
      <c r="E2196" t="str">
        <f t="shared" si="631"/>
        <v>162.356249682512+3.13705309016373i</v>
      </c>
      <c r="F2196" t="str">
        <f t="shared" si="632"/>
        <v>2.42491739573568-42.610212084853i</v>
      </c>
      <c r="G2196" t="str">
        <f t="shared" si="633"/>
        <v>0.999996895083569-0.00176207457004882i</v>
      </c>
      <c r="H2196" t="str">
        <f t="shared" si="634"/>
        <v>1647.43260595889+759.058868797513i</v>
      </c>
      <c r="I2196" t="str">
        <f t="shared" si="635"/>
        <v>102.512556233645-192.837374455397i</v>
      </c>
      <c r="K2196" t="str">
        <f t="shared" si="636"/>
        <v>0.00600849914531398-0.00541155170981853i</v>
      </c>
      <c r="L2196" t="str">
        <f t="shared" si="637"/>
        <v>0.00015-0.0804980297817913i</v>
      </c>
      <c r="M2196" t="str">
        <f t="shared" si="638"/>
        <v>0.0004-0.014205534667375i</v>
      </c>
      <c r="N2196">
        <f t="shared" si="639"/>
        <v>86.45209759737908</v>
      </c>
      <c r="O2196">
        <f t="shared" si="640"/>
        <v>17.532805257611511</v>
      </c>
      <c r="P2196" s="3">
        <f t="shared" si="641"/>
        <v>17.532805257611511</v>
      </c>
      <c r="Q2196" s="3">
        <f t="shared" si="642"/>
        <v>-93.54790240262092</v>
      </c>
      <c r="R2196">
        <f t="shared" si="643"/>
        <v>86.45209759737908</v>
      </c>
      <c r="S2196">
        <f t="shared" si="644"/>
        <v>3.5055468584274916</v>
      </c>
      <c r="T2196">
        <f t="shared" si="627"/>
        <v>17.532805257611511</v>
      </c>
    </row>
    <row r="2197" spans="1:20" x14ac:dyDescent="0.25">
      <c r="A2197">
        <f t="shared" si="628"/>
        <v>22109.699316456281</v>
      </c>
      <c r="B2197">
        <f t="shared" si="645"/>
        <v>3518.8679364895165</v>
      </c>
      <c r="C2197" t="str">
        <f t="shared" si="629"/>
        <v>-0.463117314047173-7.48177623897269i</v>
      </c>
      <c r="D2197" t="str">
        <f t="shared" si="630"/>
        <v>3.47804364264452-4.53972339934167i</v>
      </c>
      <c r="E2197" t="str">
        <f t="shared" si="631"/>
        <v>162.357673326+3.15119187835149i</v>
      </c>
      <c r="F2197" t="str">
        <f t="shared" si="632"/>
        <v>2.4249173384053-42.4489386535971i</v>
      </c>
      <c r="G2197" t="str">
        <f t="shared" si="633"/>
        <v>0.999996871441443-0.00176877041159738i</v>
      </c>
      <c r="H2197" t="str">
        <f t="shared" si="634"/>
        <v>1652.96392544093+761.747992247337i</v>
      </c>
      <c r="I2197" t="str">
        <f t="shared" si="635"/>
        <v>102.527076998697-192.731841187125i</v>
      </c>
      <c r="K2197" t="str">
        <f t="shared" si="636"/>
        <v>0.00598800581038506-0.00541266237612135i</v>
      </c>
      <c r="L2197" t="str">
        <f t="shared" si="637"/>
        <v>0.00015-0.0801932952598045i</v>
      </c>
      <c r="M2197" t="str">
        <f t="shared" si="638"/>
        <v>0.0004-0.0141517579870243i</v>
      </c>
      <c r="N2197">
        <f t="shared" si="639"/>
        <v>86.457945964021079</v>
      </c>
      <c r="O2197">
        <f t="shared" si="640"/>
        <v>17.496702648394244</v>
      </c>
      <c r="P2197" s="3">
        <f t="shared" si="641"/>
        <v>17.496702648394244</v>
      </c>
      <c r="Q2197" s="3">
        <f t="shared" si="642"/>
        <v>-93.542054035978921</v>
      </c>
      <c r="R2197">
        <f t="shared" si="643"/>
        <v>86.457945964021079</v>
      </c>
      <c r="S2197">
        <f t="shared" si="644"/>
        <v>3.5188679364895163</v>
      </c>
      <c r="T2197">
        <f t="shared" si="627"/>
        <v>17.496702648394244</v>
      </c>
    </row>
    <row r="2198" spans="1:20" x14ac:dyDescent="0.25">
      <c r="A2198">
        <f t="shared" si="628"/>
        <v>22193.716173858815</v>
      </c>
      <c r="B2198">
        <f t="shared" si="645"/>
        <v>3532.2396346481769</v>
      </c>
      <c r="C2198" t="str">
        <f t="shared" si="629"/>
        <v>-0.460420643994442-7.45078936747561i</v>
      </c>
      <c r="D2198" t="str">
        <f t="shared" si="630"/>
        <v>3.47804302316843-4.52266535463313i</v>
      </c>
      <c r="E2198" t="str">
        <f t="shared" si="631"/>
        <v>162.359125958483+3.16539228868898i</v>
      </c>
      <c r="F2198" t="str">
        <f t="shared" si="632"/>
        <v>2.42491728063839-42.2882758645735i</v>
      </c>
      <c r="G2198" t="str">
        <f t="shared" si="633"/>
        <v>0.999996847619297-0.0017754916968653i</v>
      </c>
      <c r="H2198" t="str">
        <f t="shared" si="634"/>
        <v>1658.55837701075+764.437037783344i</v>
      </c>
      <c r="I2198" t="str">
        <f t="shared" si="635"/>
        <v>102.540890311796-192.631663875819i</v>
      </c>
      <c r="K2198" t="str">
        <f t="shared" si="636"/>
        <v>0.00596750438415073-0.00541369563115438i</v>
      </c>
      <c r="L2198" t="str">
        <f t="shared" si="637"/>
        <v>0.00015-0.079889714345292i</v>
      </c>
      <c r="M2198" t="str">
        <f t="shared" si="638"/>
        <v>0.0004-0.0140981848844633i</v>
      </c>
      <c r="N2198">
        <f t="shared" si="639"/>
        <v>86.463910515217535</v>
      </c>
      <c r="O2198">
        <f t="shared" si="640"/>
        <v>17.460598140298721</v>
      </c>
      <c r="P2198" s="3">
        <f t="shared" si="641"/>
        <v>17.460598140298721</v>
      </c>
      <c r="Q2198" s="3">
        <f t="shared" si="642"/>
        <v>-93.536089484782465</v>
      </c>
      <c r="R2198">
        <f t="shared" si="643"/>
        <v>86.463910515217535</v>
      </c>
      <c r="S2198">
        <f t="shared" si="644"/>
        <v>3.5322396346481768</v>
      </c>
      <c r="T2198">
        <f t="shared" si="627"/>
        <v>17.460598140298721</v>
      </c>
    </row>
    <row r="2199" spans="1:20" x14ac:dyDescent="0.25">
      <c r="A2199">
        <f t="shared" si="628"/>
        <v>22278.052295319478</v>
      </c>
      <c r="B2199">
        <f t="shared" si="645"/>
        <v>3545.6621452598401</v>
      </c>
      <c r="C2199" t="str">
        <f t="shared" si="629"/>
        <v>-0.457723186681021-7.41993015077644i</v>
      </c>
      <c r="D2199" t="str">
        <f t="shared" si="630"/>
        <v>3.47804239897558-4.50567236993827i</v>
      </c>
      <c r="E2199" t="str">
        <f t="shared" si="631"/>
        <v>162.360607877792+3.17965450413724i</v>
      </c>
      <c r="F2199" t="str">
        <f t="shared" si="632"/>
        <v>2.42491722243161-42.1282214065936i</v>
      </c>
      <c r="G2199" t="str">
        <f t="shared" si="633"/>
        <v>0.999996823615759-0.00178223852253322i</v>
      </c>
      <c r="H2199" t="str">
        <f t="shared" si="634"/>
        <v>1664.21681686526+767.125659146709i</v>
      </c>
      <c r="I2199" t="str">
        <f t="shared" si="635"/>
        <v>102.553969879788-192.536878865198i</v>
      </c>
      <c r="K2199" t="str">
        <f t="shared" si="636"/>
        <v>0.00594699545198897-0.00541465140116056i</v>
      </c>
      <c r="L2199" t="str">
        <f t="shared" si="637"/>
        <v>0.00015-0.0795872826711417i</v>
      </c>
      <c r="M2199" t="str">
        <f t="shared" si="638"/>
        <v>0.0004-0.014044814589025i</v>
      </c>
      <c r="N2199">
        <f t="shared" si="639"/>
        <v>86.469991597930772</v>
      </c>
      <c r="O2199">
        <f t="shared" si="640"/>
        <v>17.424491838691839</v>
      </c>
      <c r="P2199" s="3">
        <f t="shared" si="641"/>
        <v>17.424491838691839</v>
      </c>
      <c r="Q2199" s="3">
        <f t="shared" si="642"/>
        <v>-93.530008402069228</v>
      </c>
      <c r="R2199">
        <f t="shared" si="643"/>
        <v>86.469991597930772</v>
      </c>
      <c r="S2199">
        <f t="shared" si="644"/>
        <v>3.5456621452598402</v>
      </c>
      <c r="T2199">
        <f t="shared" si="627"/>
        <v>17.424491838691839</v>
      </c>
    </row>
    <row r="2200" spans="1:20" x14ac:dyDescent="0.25">
      <c r="A2200">
        <f t="shared" si="628"/>
        <v>22362.708894041694</v>
      </c>
      <c r="B2200">
        <f t="shared" si="645"/>
        <v>3559.1356614118276</v>
      </c>
      <c r="C2200" t="str">
        <f t="shared" si="629"/>
        <v>-0.455025019717068-7.38919815381013i</v>
      </c>
      <c r="D2200" t="str">
        <f t="shared" si="630"/>
        <v>3.47804177003008-4.4887442008068i</v>
      </c>
      <c r="E2200" t="str">
        <f t="shared" si="631"/>
        <v>162.362119383558+3.19397870738664i</v>
      </c>
      <c r="F2200" t="str">
        <f t="shared" si="632"/>
        <v>2.42491716378163-41.9687729772207i</v>
      </c>
      <c r="G2200" t="str">
        <f t="shared" si="633"/>
        <v>0.99999679942945-0.00178901098564914i</v>
      </c>
      <c r="H2200" t="str">
        <f t="shared" si="634"/>
        <v>1669.94011424477+769.813497929217i</v>
      </c>
      <c r="I2200" t="str">
        <f t="shared" si="635"/>
        <v>102.56628863139-192.447523130427i</v>
      </c>
      <c r="K2200" t="str">
        <f t="shared" si="636"/>
        <v>0.00592647960013844-0.00541552961791047i</v>
      </c>
      <c r="L2200" t="str">
        <f t="shared" si="637"/>
        <v>0.00015-0.0792859958867722i</v>
      </c>
      <c r="M2200" t="str">
        <f t="shared" si="638"/>
        <v>0.0004-0.0139916463329598i</v>
      </c>
      <c r="N2200">
        <f t="shared" si="639"/>
        <v>86.476189554016813</v>
      </c>
      <c r="O2200">
        <f t="shared" si="640"/>
        <v>17.388383849455515</v>
      </c>
      <c r="P2200" s="3">
        <f t="shared" si="641"/>
        <v>17.388383849455515</v>
      </c>
      <c r="Q2200" s="3">
        <f t="shared" si="642"/>
        <v>-93.523810445983187</v>
      </c>
      <c r="R2200">
        <f t="shared" si="643"/>
        <v>86.476189554016813</v>
      </c>
      <c r="S2200">
        <f t="shared" si="644"/>
        <v>3.5591356614118275</v>
      </c>
      <c r="T2200">
        <f t="shared" si="627"/>
        <v>17.388383849455515</v>
      </c>
    </row>
    <row r="2201" spans="1:20" x14ac:dyDescent="0.25">
      <c r="A2201">
        <f t="shared" si="628"/>
        <v>22447.687187839056</v>
      </c>
      <c r="B2201">
        <f t="shared" si="645"/>
        <v>3572.6603769251928</v>
      </c>
      <c r="C2201" t="str">
        <f t="shared" si="629"/>
        <v>-0.452326220799468-7.35859294246255i</v>
      </c>
      <c r="D2201" t="str">
        <f t="shared" si="630"/>
        <v>3.47804113629575-4.47188060372078i</v>
      </c>
      <c r="E2201" t="str">
        <f t="shared" si="631"/>
        <v>162.363660777218+3.20836508085334i</v>
      </c>
      <c r="F2201" t="str">
        <f t="shared" si="632"/>
        <v>2.42491710468505-41.8099282827352i</v>
      </c>
      <c r="G2201" t="str">
        <f t="shared" si="633"/>
        <v>0.999996775058976-0.00179580918362973i</v>
      </c>
      <c r="H2201" t="str">
        <f t="shared" si="634"/>
        <v>1675.72915162282+772.500183184336i</v>
      </c>
      <c r="I2201" t="str">
        <f t="shared" si="635"/>
        <v>102.577818694197-192.363634284961i</v>
      </c>
      <c r="K2201" t="str">
        <f t="shared" si="636"/>
        <v>0.00590595741563162-0.00541633021871418i</v>
      </c>
      <c r="L2201" t="str">
        <f t="shared" si="637"/>
        <v>0.00015-0.0789858496580716i</v>
      </c>
      <c r="M2201" t="str">
        <f t="shared" si="638"/>
        <v>0.0004-0.0139386793514244i</v>
      </c>
      <c r="N2201">
        <f t="shared" si="639"/>
        <v>86.48250472018745</v>
      </c>
      <c r="O2201">
        <f t="shared" si="640"/>
        <v>17.352274278977863</v>
      </c>
      <c r="P2201" s="3">
        <f t="shared" si="641"/>
        <v>17.352274278977863</v>
      </c>
      <c r="Q2201" s="3">
        <f t="shared" si="642"/>
        <v>-93.51749527981255</v>
      </c>
      <c r="R2201">
        <f t="shared" si="643"/>
        <v>86.48250472018745</v>
      </c>
      <c r="S2201">
        <f t="shared" si="644"/>
        <v>3.5726603769251928</v>
      </c>
      <c r="T2201">
        <f t="shared" si="627"/>
        <v>17.352274278977863</v>
      </c>
    </row>
    <row r="2202" spans="1:20" x14ac:dyDescent="0.25">
      <c r="A2202">
        <f t="shared" si="628"/>
        <v>22532.98839915284</v>
      </c>
      <c r="B2202">
        <f t="shared" si="645"/>
        <v>3586.2364863575085</v>
      </c>
      <c r="C2202" t="str">
        <f t="shared" si="629"/>
        <v>-0.449626867702858-7.32811408356293i</v>
      </c>
      <c r="D2202" t="str">
        <f t="shared" si="630"/>
        <v>3.47804049773613-4.4550813360912i</v>
      </c>
      <c r="E2202" t="str">
        <f t="shared" si="631"/>
        <v>162.365232362013+3.22281380667875i</v>
      </c>
      <c r="F2202" t="str">
        <f t="shared" si="632"/>
        <v>2.4249170451385-41.6516850381034i</v>
      </c>
      <c r="G2202" t="str">
        <f t="shared" si="633"/>
        <v>0.999996750502936-0.00180263321426186i</v>
      </c>
      <c r="H2202" t="str">
        <f t="shared" si="634"/>
        <v>1681.58482489707+775.18533102565i</v>
      </c>
      <c r="I2202" t="str">
        <f t="shared" si="635"/>
        <v>102.588531371001-192.285250587349i</v>
      </c>
      <c r="K2202" t="str">
        <f t="shared" si="636"/>
        <v>0.00588542948622797-0.00541705314643226i</v>
      </c>
      <c r="L2202" t="str">
        <f t="shared" si="637"/>
        <v>0.00015-0.0786868396673355i</v>
      </c>
      <c r="M2202" t="str">
        <f t="shared" si="638"/>
        <v>0.0004-0.013885912882471i</v>
      </c>
      <c r="N2202">
        <f t="shared" si="639"/>
        <v>86.488937427974022</v>
      </c>
      <c r="O2202">
        <f t="shared" si="640"/>
        <v>17.316163234144412</v>
      </c>
      <c r="P2202" s="3">
        <f t="shared" si="641"/>
        <v>17.316163234144412</v>
      </c>
      <c r="Q2202" s="3">
        <f t="shared" si="642"/>
        <v>-93.511062572025978</v>
      </c>
      <c r="R2202">
        <f t="shared" si="643"/>
        <v>86.488937427974022</v>
      </c>
      <c r="S2202">
        <f t="shared" si="644"/>
        <v>3.5862364863575085</v>
      </c>
      <c r="T2202">
        <f t="shared" si="627"/>
        <v>17.316163234144412</v>
      </c>
    </row>
    <row r="2203" spans="1:20" x14ac:dyDescent="0.25">
      <c r="A2203">
        <f t="shared" si="628"/>
        <v>22618.613755069622</v>
      </c>
      <c r="B2203">
        <f t="shared" si="645"/>
        <v>3599.864185005667</v>
      </c>
      <c r="C2203" t="str">
        <f t="shared" si="629"/>
        <v>-0.446927038270923-7.29776114487644i</v>
      </c>
      <c r="D2203" t="str">
        <f t="shared" si="630"/>
        <v>3.47803985431446-4.43834615625436i</v>
      </c>
      <c r="E2203" t="str">
        <f t="shared" si="631"/>
        <v>162.366834442998+3.23732506672352i</v>
      </c>
      <c r="F2203" t="str">
        <f t="shared" si="632"/>
        <v>2.42491698513854-41.4940409669424i</v>
      </c>
      <c r="G2203" t="str">
        <f t="shared" si="633"/>
        <v>0.999996725759916-0.00180948317570383i</v>
      </c>
      <c r="H2203" t="str">
        <f t="shared" si="634"/>
        <v>1687.50804358113+777.868544212264i</v>
      </c>
      <c r="I2203" t="str">
        <f t="shared" si="635"/>
        <v>102.598397115378-192.21241094795i</v>
      </c>
      <c r="K2203" t="str">
        <f t="shared" si="636"/>
        <v>0.00586489640034661-0.00541769834948581i</v>
      </c>
      <c r="L2203" t="str">
        <f t="shared" si="637"/>
        <v>0.00015-0.0783889616132051i</v>
      </c>
      <c r="M2203" t="str">
        <f t="shared" si="638"/>
        <v>0.0004-0.0138333461670362i</v>
      </c>
      <c r="N2203">
        <f t="shared" si="639"/>
        <v>86.495488003690014</v>
      </c>
      <c r="O2203">
        <f t="shared" si="640"/>
        <v>17.280050822329269</v>
      </c>
      <c r="P2203" s="3">
        <f t="shared" si="641"/>
        <v>17.280050822329269</v>
      </c>
      <c r="Q2203" s="3">
        <f t="shared" si="642"/>
        <v>-93.504511996309986</v>
      </c>
      <c r="R2203">
        <f t="shared" si="643"/>
        <v>86.495488003690014</v>
      </c>
      <c r="S2203">
        <f t="shared" si="644"/>
        <v>3.599864185005667</v>
      </c>
      <c r="T2203">
        <f t="shared" si="627"/>
        <v>17.280050822329269</v>
      </c>
    </row>
    <row r="2204" spans="1:20" x14ac:dyDescent="0.25">
      <c r="A2204">
        <f t="shared" si="628"/>
        <v>22704.564487338888</v>
      </c>
      <c r="B2204">
        <f t="shared" si="645"/>
        <v>3613.5436689086887</v>
      </c>
      <c r="C2204" t="str">
        <f t="shared" si="629"/>
        <v>-0.444226810407462-7.26753369509743i</v>
      </c>
      <c r="D2204" t="str">
        <f t="shared" si="630"/>
        <v>3.47803920599374-4.42167482346856i</v>
      </c>
      <c r="E2204" t="str">
        <f t="shared" si="631"/>
        <v>162.368467327048+3.2518990425669i</v>
      </c>
      <c r="F2204" t="str">
        <f t="shared" si="632"/>
        <v>2.42491692468171-41.3369938014897i</v>
      </c>
      <c r="G2204" t="str">
        <f t="shared" si="633"/>
        <v>0.999996700828494-0.00181635916648693i</v>
      </c>
      <c r="H2204" t="str">
        <f t="shared" si="634"/>
        <v>1693.49973099729+780.549411720683i</v>
      </c>
      <c r="I2204" t="str">
        <f t="shared" si="635"/>
        <v>102.607385506534-192.145154935612i</v>
      </c>
      <c r="K2204" t="str">
        <f t="shared" si="636"/>
        <v>0.00584435874699907-0.0054182657818655i</v>
      </c>
      <c r="L2204" t="str">
        <f t="shared" si="637"/>
        <v>0.00015-0.0780922112106052i</v>
      </c>
      <c r="M2204" t="str">
        <f t="shared" si="638"/>
        <v>0.0004-0.0137809784489303i</v>
      </c>
      <c r="N2204">
        <f t="shared" si="639"/>
        <v>86.502156768396091</v>
      </c>
      <c r="O2204">
        <f t="shared" si="640"/>
        <v>17.243937151386742</v>
      </c>
      <c r="P2204" s="3">
        <f t="shared" si="641"/>
        <v>17.243937151386742</v>
      </c>
      <c r="Q2204" s="3">
        <f t="shared" si="642"/>
        <v>-93.497843231603909</v>
      </c>
      <c r="R2204">
        <f t="shared" si="643"/>
        <v>86.502156768396091</v>
      </c>
      <c r="S2204">
        <f t="shared" si="644"/>
        <v>3.6135436689086888</v>
      </c>
      <c r="T2204">
        <f t="shared" si="627"/>
        <v>17.243937151386742</v>
      </c>
    </row>
    <row r="2205" spans="1:20" x14ac:dyDescent="0.25">
      <c r="A2205">
        <f t="shared" si="628"/>
        <v>22790.841832390775</v>
      </c>
      <c r="B2205">
        <f t="shared" si="645"/>
        <v>3627.2751348505417</v>
      </c>
      <c r="C2205" t="str">
        <f t="shared" si="629"/>
        <v>-0.441526262067372-7.23743130384179i</v>
      </c>
      <c r="D2205" t="str">
        <f t="shared" si="630"/>
        <v>3.47803855273666-4.40506709791052i</v>
      </c>
      <c r="E2205" t="str">
        <f t="shared" si="631"/>
        <v>162.370131322858+3.26653591550636i</v>
      </c>
      <c r="F2205" t="str">
        <f t="shared" si="632"/>
        <v>2.42491686376453-41.180541282569i</v>
      </c>
      <c r="G2205" t="str">
        <f t="shared" si="633"/>
        <v>0.999996675707234-0.00182326128551681i</v>
      </c>
      <c r="H2205" t="str">
        <f t="shared" si="634"/>
        <v>1699.56082446982+783.2275083028i</v>
      </c>
      <c r="I2205" t="str">
        <f t="shared" si="635"/>
        <v>102.615465223378-192.083522784225i</v>
      </c>
      <c r="K2205" t="str">
        <f t="shared" si="636"/>
        <v>0.00582381711572171-0.0054187554031396i</v>
      </c>
      <c r="L2205" t="str">
        <f t="shared" si="637"/>
        <v>0.00015-0.0777965841906804i</v>
      </c>
      <c r="M2205" t="str">
        <f t="shared" si="638"/>
        <v>0.0004-0.013728808974826i</v>
      </c>
      <c r="N2205">
        <f t="shared" si="639"/>
        <v>86.508944037866272</v>
      </c>
      <c r="O2205">
        <f t="shared" si="640"/>
        <v>17.207822329641687</v>
      </c>
      <c r="P2205" s="3">
        <f t="shared" si="641"/>
        <v>17.207822329641687</v>
      </c>
      <c r="Q2205" s="3">
        <f t="shared" si="642"/>
        <v>-93.491055962133728</v>
      </c>
      <c r="R2205">
        <f t="shared" si="643"/>
        <v>86.508944037866272</v>
      </c>
      <c r="S2205">
        <f t="shared" si="644"/>
        <v>3.6272751348505419</v>
      </c>
      <c r="T2205">
        <f t="shared" si="627"/>
        <v>17.207822329641687</v>
      </c>
    </row>
    <row r="2206" spans="1:20" x14ac:dyDescent="0.25">
      <c r="A2206">
        <f t="shared" si="628"/>
        <v>22877.447031353862</v>
      </c>
      <c r="B2206">
        <f t="shared" si="645"/>
        <v>3641.0587803629737</v>
      </c>
      <c r="C2206" t="str">
        <f t="shared" si="629"/>
        <v>-0.438825471247886-7.20745354164063i</v>
      </c>
      <c r="D2206" t="str">
        <f t="shared" si="630"/>
        <v>3.47803789450564-4.38852274067198i</v>
      </c>
      <c r="E2206" t="str">
        <f t="shared" si="631"/>
        <v>162.371826740956+3.28123586655277i</v>
      </c>
      <c r="F2206" t="str">
        <f t="shared" si="632"/>
        <v>2.42491680238352-41.0246811595582i</v>
      </c>
      <c r="G2206" t="str">
        <f t="shared" si="633"/>
        <v>0.999996650394691-0.00183018963207487i</v>
      </c>
      <c r="H2206" t="str">
        <f t="shared" si="634"/>
        <v>1705.69227551891+785.902394029433i</v>
      </c>
      <c r="I2206" t="str">
        <f t="shared" si="635"/>
        <v>102.622604017801-192.027555399206i</v>
      </c>
      <c r="K2206" t="str">
        <f t="shared" si="636"/>
        <v>0.00580327209650814-0.00541916717846112i</v>
      </c>
      <c r="L2206" t="str">
        <f t="shared" si="637"/>
        <v>0.00015-0.0775020763007375i</v>
      </c>
      <c r="M2206" t="str">
        <f t="shared" si="638"/>
        <v>0.0004-0.0136768369942478i</v>
      </c>
      <c r="N2206">
        <f t="shared" si="639"/>
        <v>86.515850122553275</v>
      </c>
      <c r="O2206">
        <f t="shared" si="640"/>
        <v>17.171706465881172</v>
      </c>
      <c r="P2206" s="3">
        <f t="shared" si="641"/>
        <v>17.171706465881172</v>
      </c>
      <c r="Q2206" s="3">
        <f t="shared" si="642"/>
        <v>-93.484149877446725</v>
      </c>
      <c r="R2206">
        <f t="shared" si="643"/>
        <v>86.515850122553275</v>
      </c>
      <c r="S2206">
        <f t="shared" si="644"/>
        <v>3.6410587803629739</v>
      </c>
      <c r="T2206">
        <f t="shared" si="627"/>
        <v>17.171706465881172</v>
      </c>
    </row>
    <row r="2207" spans="1:20" x14ac:dyDescent="0.25">
      <c r="A2207">
        <f t="shared" si="628"/>
        <v>22964.381330073007</v>
      </c>
      <c r="B2207">
        <f t="shared" si="645"/>
        <v>3654.8948037283531</v>
      </c>
      <c r="C2207" t="str">
        <f t="shared" si="629"/>
        <v>-0.436124515979474-7.17759997993304i</v>
      </c>
      <c r="D2207" t="str">
        <f t="shared" si="630"/>
        <v>3.47803723126282-4.37204151375624i</v>
      </c>
      <c r="E2207" t="str">
        <f t="shared" si="631"/>
        <v>162.373553893697+3.29599907642942i</v>
      </c>
      <c r="F2207" t="str">
        <f t="shared" si="632"/>
        <v>2.42491674053513-40.8694111903573i</v>
      </c>
      <c r="G2207" t="str">
        <f t="shared" si="633"/>
        <v>0.999996624889408-0.00183714430581971i</v>
      </c>
      <c r="H2207" t="str">
        <f t="shared" si="634"/>
        <v>1711.89505005486+788.573613819013i</v>
      </c>
      <c r="I2207" t="str">
        <f t="shared" si="635"/>
        <v>102.628768687141-191.977294363856i</v>
      </c>
      <c r="K2207" t="str">
        <f t="shared" si="636"/>
        <v>0.00578272427974161-0.00541950107857393i</v>
      </c>
      <c r="L2207" t="str">
        <f t="shared" si="637"/>
        <v>0.00015-0.0772086833041816i</v>
      </c>
      <c r="M2207" t="str">
        <f t="shared" si="638"/>
        <v>0.0004-0.0136250617595615i</v>
      </c>
      <c r="N2207">
        <f t="shared" si="639"/>
        <v>86.522875327556903</v>
      </c>
      <c r="O2207">
        <f t="shared" si="640"/>
        <v>17.135589669344753</v>
      </c>
      <c r="P2207" s="3">
        <f t="shared" si="641"/>
        <v>17.135589669344753</v>
      </c>
      <c r="Q2207" s="3">
        <f t="shared" si="642"/>
        <v>-93.477124672443097</v>
      </c>
      <c r="R2207">
        <f t="shared" si="643"/>
        <v>86.522875327556903</v>
      </c>
      <c r="S2207">
        <f t="shared" si="644"/>
        <v>3.6548948037283528</v>
      </c>
      <c r="T2207">
        <f t="shared" si="627"/>
        <v>17.135589669344753</v>
      </c>
    </row>
    <row r="2208" spans="1:20" x14ac:dyDescent="0.25">
      <c r="A2208">
        <f t="shared" si="628"/>
        <v>23051.645979127283</v>
      </c>
      <c r="B2208">
        <f t="shared" si="645"/>
        <v>3668.7834039825207</v>
      </c>
      <c r="C2208" t="str">
        <f t="shared" si="629"/>
        <v>-0.433423474317177-7.14787019105967i</v>
      </c>
      <c r="D2208" t="str">
        <f t="shared" si="630"/>
        <v>3.47803656297003-4.35562318007473i</v>
      </c>
      <c r="E2208" t="str">
        <f t="shared" si="631"/>
        <v>162.375313095276+3.31082572556774i</v>
      </c>
      <c r="F2208" t="str">
        <f t="shared" si="632"/>
        <v>2.42491667821579-40.7147291413554i</v>
      </c>
      <c r="G2208" t="str">
        <f t="shared" si="633"/>
        <v>0.999996599189919-0.00184412540678858i</v>
      </c>
      <c r="H2208" t="str">
        <f t="shared" si="634"/>
        <v>1718.17012857253+791.240696950947i</v>
      </c>
      <c r="I2208" t="str">
        <f t="shared" si="635"/>
        <v>102.633925045806-191.932781945594i</v>
      </c>
      <c r="K2208" t="str">
        <f t="shared" si="636"/>
        <v>0.00576217425612697-0.00541975707981788i</v>
      </c>
      <c r="L2208" t="str">
        <f t="shared" si="637"/>
        <v>0.00015-0.0769164009804559i</v>
      </c>
      <c r="M2208" t="str">
        <f t="shared" si="638"/>
        <v>0.0004-0.0135734825259628i</v>
      </c>
      <c r="N2208">
        <f t="shared" si="639"/>
        <v>86.530019952590123</v>
      </c>
      <c r="O2208">
        <f t="shared" si="640"/>
        <v>17.099472049715526</v>
      </c>
      <c r="P2208" s="3">
        <f t="shared" si="641"/>
        <v>17.099472049715526</v>
      </c>
      <c r="Q2208" s="3">
        <f t="shared" si="642"/>
        <v>-93.469980047409877</v>
      </c>
      <c r="R2208">
        <f t="shared" si="643"/>
        <v>86.530019952590123</v>
      </c>
      <c r="S2208">
        <f t="shared" si="644"/>
        <v>3.6687834039825207</v>
      </c>
      <c r="T2208">
        <f t="shared" si="627"/>
        <v>17.099472049715526</v>
      </c>
    </row>
    <row r="2209" spans="1:20" x14ac:dyDescent="0.25">
      <c r="A2209">
        <f t="shared" si="628"/>
        <v>23139.242233847966</v>
      </c>
      <c r="B2209">
        <f t="shared" si="645"/>
        <v>3682.7247809176542</v>
      </c>
      <c r="C2209" t="str">
        <f t="shared" si="629"/>
        <v>-0.43072242433143-7.11826374825661i</v>
      </c>
      <c r="D2209" t="str">
        <f t="shared" si="630"/>
        <v>3.47803588958882-4.33926750344363i</v>
      </c>
      <c r="E2209" t="str">
        <f t="shared" si="631"/>
        <v>162.377104661736+3.32571599410708i</v>
      </c>
      <c r="F2209" t="str">
        <f t="shared" si="632"/>
        <v>2.42491661542193-40.5606327873993i</v>
      </c>
      <c r="G2209" t="str">
        <f t="shared" si="633"/>
        <v>0.999996573294743-0.0018511330353988i</v>
      </c>
      <c r="H2209" t="str">
        <f t="shared" si="634"/>
        <v>1724.51850634569+793.90315656302i</v>
      </c>
      <c r="I2209" t="str">
        <f t="shared" si="635"/>
        <v>102.638037896016-191.894061102045i</v>
      </c>
      <c r="K2209" t="str">
        <f t="shared" si="636"/>
        <v>0.00574162261662301-0.00541993516413295i</v>
      </c>
      <c r="L2209" t="str">
        <f t="shared" si="637"/>
        <v>0.00015-0.0766252251249808i</v>
      </c>
      <c r="M2209" t="str">
        <f t="shared" si="638"/>
        <v>0.0004-0.0135220985514673i</v>
      </c>
      <c r="N2209">
        <f t="shared" si="639"/>
        <v>86.537284291949959</v>
      </c>
      <c r="O2209">
        <f t="shared" si="640"/>
        <v>17.06335371711122</v>
      </c>
      <c r="P2209" s="3">
        <f t="shared" si="641"/>
        <v>17.06335371711122</v>
      </c>
      <c r="Q2209" s="3">
        <f t="shared" si="642"/>
        <v>-93.462715708050041</v>
      </c>
      <c r="R2209">
        <f t="shared" si="643"/>
        <v>86.537284291949959</v>
      </c>
      <c r="S2209">
        <f t="shared" si="644"/>
        <v>3.6827247809176544</v>
      </c>
      <c r="T2209">
        <f t="shared" si="627"/>
        <v>17.06335371711122</v>
      </c>
    </row>
    <row r="2210" spans="1:20" x14ac:dyDescent="0.25">
      <c r="A2210">
        <f t="shared" si="628"/>
        <v>23227.171354336588</v>
      </c>
      <c r="B2210">
        <f t="shared" si="645"/>
        <v>3696.7191350851413</v>
      </c>
      <c r="C2210" t="str">
        <f t="shared" si="629"/>
        <v>-0.428021444099153-7.08878022564857i</v>
      </c>
      <c r="D2210" t="str">
        <f t="shared" si="630"/>
        <v>3.47803521108047-4.32297424858047i</v>
      </c>
      <c r="E2210" t="str">
        <f t="shared" si="631"/>
        <v>162.378928910963+3.34067006189544i</v>
      </c>
      <c r="F2210" t="str">
        <f t="shared" si="632"/>
        <v>2.42491655214994-40.4071199117614i</v>
      </c>
      <c r="G2210" t="str">
        <f t="shared" si="633"/>
        <v>0.999996547202392-0.00185816729244919i</v>
      </c>
      <c r="H2210" t="str">
        <f t="shared" si="634"/>
        <v>1730.94119362119+796.560489132542i</v>
      </c>
      <c r="I2210" t="str">
        <f t="shared" si="635"/>
        <v>102.64107099767-191.861175486985i</v>
      </c>
      <c r="K2210" t="str">
        <f t="shared" si="636"/>
        <v>0.00572106995237425-0.00542003531906249i</v>
      </c>
      <c r="L2210" t="str">
        <f t="shared" si="637"/>
        <v>0.00015-0.0763351515490947i</v>
      </c>
      <c r="M2210" t="str">
        <f t="shared" si="638"/>
        <v>0.0004-0.013470909096899i</v>
      </c>
      <c r="N2210">
        <f t="shared" si="639"/>
        <v>86.544668634487024</v>
      </c>
      <c r="O2210">
        <f t="shared" si="640"/>
        <v>17.02723478207426</v>
      </c>
      <c r="P2210" s="3">
        <f t="shared" si="641"/>
        <v>17.02723478207426</v>
      </c>
      <c r="Q2210" s="3">
        <f t="shared" si="642"/>
        <v>-93.455331365512976</v>
      </c>
      <c r="R2210">
        <f t="shared" si="643"/>
        <v>86.544668634487024</v>
      </c>
      <c r="S2210">
        <f t="shared" si="644"/>
        <v>3.6967191350851412</v>
      </c>
      <c r="T2210">
        <f t="shared" si="627"/>
        <v>17.02723478207426</v>
      </c>
    </row>
    <row r="2211" spans="1:20" x14ac:dyDescent="0.25">
      <c r="A2211">
        <f t="shared" si="628"/>
        <v>23315.434605483068</v>
      </c>
      <c r="B2211">
        <f t="shared" si="645"/>
        <v>3710.7666677984648</v>
      </c>
      <c r="C2211" t="str">
        <f t="shared" si="629"/>
        <v>-0.425320611694925-7.05941919824327i</v>
      </c>
      <c r="D2211" t="str">
        <f t="shared" si="630"/>
        <v>3.4780345274059-4.30674318110069i</v>
      </c>
      <c r="E2211" t="str">
        <f t="shared" si="631"/>
        <v>162.380786162704+3.35568810848172i</v>
      </c>
      <c r="F2211" t="str">
        <f t="shared" si="632"/>
        <v>2.42491648839617-40.2541883061072i</v>
      </c>
      <c r="G2211" t="str">
        <f t="shared" si="633"/>
        <v>0.999996520911363-0.00186522827912156i</v>
      </c>
      <c r="H2211" t="str">
        <f t="shared" si="634"/>
        <v>1737.43921581265+799.212173940397i</v>
      </c>
      <c r="I2211" t="str">
        <f t="shared" si="635"/>
        <v>102.642987037266-191.834169456085i</v>
      </c>
      <c r="K2211" t="str">
        <f t="shared" si="636"/>
        <v>0.00570051685464322-0.00542005753775534i</v>
      </c>
      <c r="L2211" t="str">
        <f t="shared" si="637"/>
        <v>0.00015-0.0760461760799909i</v>
      </c>
      <c r="M2211" t="str">
        <f t="shared" si="638"/>
        <v>0.0004-0.0134199134258807i</v>
      </c>
      <c r="N2211">
        <f t="shared" si="639"/>
        <v>86.552173263575469</v>
      </c>
      <c r="O2211">
        <f t="shared" si="640"/>
        <v>16.991115355562968</v>
      </c>
      <c r="P2211" s="3">
        <f t="shared" si="641"/>
        <v>16.991115355562968</v>
      </c>
      <c r="Q2211" s="3">
        <f t="shared" si="642"/>
        <v>-93.447826736424531</v>
      </c>
      <c r="R2211">
        <f t="shared" si="643"/>
        <v>86.552173263575469</v>
      </c>
      <c r="S2211">
        <f t="shared" si="644"/>
        <v>3.710766667798465</v>
      </c>
      <c r="T2211">
        <f t="shared" si="627"/>
        <v>16.991115355562968</v>
      </c>
    </row>
    <row r="2212" spans="1:20" x14ac:dyDescent="0.25">
      <c r="A2212">
        <f t="shared" si="628"/>
        <v>23404.033256983901</v>
      </c>
      <c r="B2212">
        <f t="shared" si="645"/>
        <v>3724.867581136099</v>
      </c>
      <c r="C2212" t="str">
        <f t="shared" si="629"/>
        <v>-0.422620005181961-7.03018024192503i</v>
      </c>
      <c r="D2212" t="str">
        <f t="shared" si="630"/>
        <v>3.47803383852583-4.29057406751437i</v>
      </c>
      <c r="E2212" t="str">
        <f t="shared" si="631"/>
        <v>162.382676738561+3.37077031311779i</v>
      </c>
      <c r="F2212" t="str">
        <f t="shared" si="632"/>
        <v>2.42491642415695-40.1018357704644i</v>
      </c>
      <c r="G2212" t="str">
        <f t="shared" si="633"/>
        <v>0.999996494420144-0.00187231609698211i</v>
      </c>
      <c r="H2212" t="str">
        <f t="shared" si="634"/>
        <v>1744.01361369344+801.857672517786i</v>
      </c>
      <c r="I2212" t="str">
        <f t="shared" si="635"/>
        <v>102.643747595892-191.81308807249i</v>
      </c>
      <c r="K2212" t="str">
        <f t="shared" si="636"/>
        <v>0.00567996391474212-0.00542000181896708i</v>
      </c>
      <c r="L2212" t="str">
        <f t="shared" si="637"/>
        <v>0.00015-0.0757582945606602i</v>
      </c>
      <c r="M2212" t="str">
        <f t="shared" si="638"/>
        <v>0.0004-0.0133691108048224i</v>
      </c>
      <c r="N2212">
        <f t="shared" si="639"/>
        <v>86.55979845708508</v>
      </c>
      <c r="O2212">
        <f t="shared" si="640"/>
        <v>16.954995548941632</v>
      </c>
      <c r="P2212" s="3">
        <f t="shared" si="641"/>
        <v>16.954995548941632</v>
      </c>
      <c r="Q2212" s="3">
        <f t="shared" si="642"/>
        <v>-93.44020154291492</v>
      </c>
      <c r="R2212">
        <f t="shared" si="643"/>
        <v>86.55979845708508</v>
      </c>
      <c r="S2212">
        <f t="shared" si="644"/>
        <v>3.7248675811360989</v>
      </c>
      <c r="T2212">
        <f t="shared" si="627"/>
        <v>16.954995548941632</v>
      </c>
    </row>
    <row r="2213" spans="1:20" x14ac:dyDescent="0.25">
      <c r="A2213">
        <f t="shared" si="628"/>
        <v>23492.968583360442</v>
      </c>
      <c r="B2213">
        <f t="shared" si="645"/>
        <v>3739.0220779444162</v>
      </c>
      <c r="C2213" t="str">
        <f t="shared" si="629"/>
        <v>-0.419919702603143-7.00106293344915i</v>
      </c>
      <c r="D2213" t="str">
        <f t="shared" si="630"/>
        <v>3.47803314440059-4.27446667522274i</v>
      </c>
      <c r="E2213" t="str">
        <f t="shared" si="631"/>
        <v>162.384600962004+3.38591685475728i</v>
      </c>
      <c r="F2213" t="str">
        <f t="shared" si="632"/>
        <v>2.4249163594286-39.9500601131905i</v>
      </c>
      <c r="G2213" t="str">
        <f t="shared" si="633"/>
        <v>0.999996467727211-0.00187943084798295i</v>
      </c>
      <c r="H2213" t="str">
        <f t="shared" si="634"/>
        <v>1750.66544358868+804.496428074777i</v>
      </c>
      <c r="I2213" t="str">
        <f t="shared" si="635"/>
        <v>102.643313116221-191.797977112162i</v>
      </c>
      <c r="K2213" t="str">
        <f t="shared" si="636"/>
        <v>0.00565941172396501-0.00541986816706031i</v>
      </c>
      <c r="L2213" t="str">
        <f t="shared" si="637"/>
        <v>0.00015-0.0754715028498306i</v>
      </c>
      <c r="M2213" t="str">
        <f t="shared" si="638"/>
        <v>0.0004-0.0133185005029113i</v>
      </c>
      <c r="N2213">
        <f t="shared" si="639"/>
        <v>86.567544487354482</v>
      </c>
      <c r="O2213">
        <f t="shared" si="640"/>
        <v>16.918875473971188</v>
      </c>
      <c r="P2213" s="3">
        <f t="shared" si="641"/>
        <v>16.918875473971188</v>
      </c>
      <c r="Q2213" s="3">
        <f t="shared" si="642"/>
        <v>-93.432455512645518</v>
      </c>
      <c r="R2213">
        <f t="shared" si="643"/>
        <v>86.567544487354482</v>
      </c>
      <c r="S2213">
        <f t="shared" si="644"/>
        <v>3.7390220779444161</v>
      </c>
      <c r="T2213">
        <f t="shared" si="627"/>
        <v>16.918875473971188</v>
      </c>
    </row>
    <row r="2214" spans="1:20" x14ac:dyDescent="0.25">
      <c r="A2214">
        <f t="shared" si="628"/>
        <v>23582.241863977211</v>
      </c>
      <c r="B2214">
        <f t="shared" si="645"/>
        <v>3753.2303618406049</v>
      </c>
      <c r="C2214" t="str">
        <f t="shared" si="629"/>
        <v>-0.417219781972229-6.9720668504363i</v>
      </c>
      <c r="D2214" t="str">
        <f t="shared" si="630"/>
        <v>3.47803244499024-4.25842077251495i</v>
      </c>
      <c r="E2214" t="str">
        <f t="shared" si="631"/>
        <v>162.386559158376+3.4011279120499i</v>
      </c>
      <c r="F2214" t="str">
        <f t="shared" si="632"/>
        <v>2.42491629420737-39.7988591509415i</v>
      </c>
      <c r="G2214" t="str">
        <f t="shared" si="633"/>
        <v>0.999996440831027-0.0018865726344635i</v>
      </c>
      <c r="H2214" t="str">
        <f t="shared" si="634"/>
        <v>1757.39577756599+807.127864910254i</v>
      </c>
      <c r="I2214" t="str">
        <f t="shared" si="635"/>
        <v>102.641642868501-191.788883068996i</v>
      </c>
      <c r="K2214" t="str">
        <f t="shared" si="636"/>
        <v>0.00563886087351966-0.00541965659200378i</v>
      </c>
      <c r="L2214" t="str">
        <f t="shared" si="637"/>
        <v>0.00015-0.0751857968219077i</v>
      </c>
      <c r="M2214" t="str">
        <f t="shared" si="638"/>
        <v>0.0004-0.0132680817921013i</v>
      </c>
      <c r="N2214">
        <f t="shared" si="639"/>
        <v>86.575411621163255</v>
      </c>
      <c r="O2214">
        <f t="shared" si="640"/>
        <v>16.882755242799757</v>
      </c>
      <c r="P2214" s="3">
        <f t="shared" si="641"/>
        <v>16.882755242799757</v>
      </c>
      <c r="Q2214" s="3">
        <f t="shared" si="642"/>
        <v>-93.424588378836745</v>
      </c>
      <c r="R2214">
        <f t="shared" si="643"/>
        <v>86.575411621163255</v>
      </c>
      <c r="S2214">
        <f t="shared" si="644"/>
        <v>3.7532303618406049</v>
      </c>
      <c r="T2214">
        <f t="shared" si="627"/>
        <v>16.882755242799757</v>
      </c>
    </row>
    <row r="2215" spans="1:20" x14ac:dyDescent="0.25">
      <c r="A2215">
        <f t="shared" si="628"/>
        <v>23671.854383060323</v>
      </c>
      <c r="B2215">
        <f t="shared" si="645"/>
        <v>3767.4926372155992</v>
      </c>
      <c r="C2215" t="str">
        <f t="shared" si="629"/>
        <v>-0.414520321264709-6.94319157136705i</v>
      </c>
      <c r="D2215" t="str">
        <f t="shared" si="630"/>
        <v>3.47803174025457-4.24243612856468i</v>
      </c>
      <c r="E2215" t="str">
        <f t="shared" si="631"/>
        <v>162.3885516549+3.41640366334521i</v>
      </c>
      <c r="F2215" t="str">
        <f t="shared" si="632"/>
        <v>2.42491622848953-39.6482307086411i</v>
      </c>
      <c r="G2215" t="str">
        <f t="shared" si="633"/>
        <v>0.999996413730046-0.00189374155915202i</v>
      </c>
      <c r="H2215" t="str">
        <f t="shared" si="634"/>
        <v>1764.20570362472+809.75138780265i</v>
      </c>
      <c r="I2215" t="str">
        <f t="shared" si="635"/>
        <v>102.638694915506-191.78585315969i</v>
      </c>
      <c r="K2215" t="str">
        <f t="shared" si="636"/>
        <v>0.00561831195445953-0.00541936710937075i</v>
      </c>
      <c r="L2215" t="str">
        <f t="shared" si="637"/>
        <v>0.00015-0.0749011723669133i</v>
      </c>
      <c r="M2215" t="str">
        <f t="shared" si="638"/>
        <v>0.0004-0.0132178539471023i</v>
      </c>
      <c r="N2215">
        <f t="shared" si="639"/>
        <v>86.583400119708443</v>
      </c>
      <c r="O2215">
        <f t="shared" si="640"/>
        <v>16.846634967953047</v>
      </c>
      <c r="P2215" s="3">
        <f t="shared" si="641"/>
        <v>16.846634967953047</v>
      </c>
      <c r="Q2215" s="3">
        <f t="shared" si="642"/>
        <v>-93.416599880291557</v>
      </c>
      <c r="R2215">
        <f t="shared" si="643"/>
        <v>86.583400119708443</v>
      </c>
      <c r="S2215">
        <f t="shared" si="644"/>
        <v>3.7674926372155992</v>
      </c>
      <c r="T2215">
        <f t="shared" si="627"/>
        <v>16.846634967953047</v>
      </c>
    </row>
    <row r="2216" spans="1:20" x14ac:dyDescent="0.25">
      <c r="A2216">
        <f t="shared" si="628"/>
        <v>23761.807429715955</v>
      </c>
      <c r="B2216">
        <f t="shared" si="645"/>
        <v>3781.8091092370187</v>
      </c>
      <c r="C2216" t="str">
        <f t="shared" si="629"/>
        <v>-0.411821398409145-6.9144366755761i</v>
      </c>
      <c r="D2216" t="str">
        <f t="shared" si="630"/>
        <v>3.47803103015302-4.22651251342683i</v>
      </c>
      <c r="E2216" t="str">
        <f t="shared" si="631"/>
        <v>162.390578780677+3.43174428668519i</v>
      </c>
      <c r="F2216" t="str">
        <f t="shared" si="632"/>
        <v>2.42491616227128-39.4981726194482i</v>
      </c>
      <c r="G2216" t="str">
        <f t="shared" si="633"/>
        <v>0.999996386422707-0.00190093772516706i</v>
      </c>
      <c r="H2216" t="str">
        <f t="shared" si="634"/>
        <v>1771.09632588325+812.366381380715i</v>
      </c>
      <c r="I2216" t="str">
        <f t="shared" si="635"/>
        <v>102.634426076412-191.788935328321i</v>
      </c>
      <c r="K2216" t="str">
        <f t="shared" si="636"/>
        <v>0.00559776555761585-0.00541899974033624i</v>
      </c>
      <c r="L2216" t="str">
        <f t="shared" si="637"/>
        <v>0.00015-0.0746176253904295i</v>
      </c>
      <c r="M2216" t="str">
        <f t="shared" si="638"/>
        <v>0.0004-0.0131678162453699i</v>
      </c>
      <c r="N2216">
        <f t="shared" si="639"/>
        <v>86.59151023857757</v>
      </c>
      <c r="O2216">
        <f t="shared" si="640"/>
        <v>16.810514762324193</v>
      </c>
      <c r="P2216" s="3">
        <f t="shared" si="641"/>
        <v>16.810514762324193</v>
      </c>
      <c r="Q2216" s="3">
        <f t="shared" si="642"/>
        <v>-93.40848976142243</v>
      </c>
      <c r="R2216">
        <f t="shared" si="643"/>
        <v>86.59151023857757</v>
      </c>
      <c r="S2216">
        <f t="shared" si="644"/>
        <v>3.7818091092370185</v>
      </c>
      <c r="T2216">
        <f t="shared" si="627"/>
        <v>16.810514762324193</v>
      </c>
    </row>
    <row r="2217" spans="1:20" x14ac:dyDescent="0.25">
      <c r="A2217">
        <f t="shared" si="628"/>
        <v>23852.102297948873</v>
      </c>
      <c r="B2217">
        <f t="shared" si="645"/>
        <v>3796.1799838521192</v>
      </c>
      <c r="C2217" t="str">
        <f t="shared" si="629"/>
        <v>-0.40912309127805-6.88580174324761i</v>
      </c>
      <c r="D2217" t="str">
        <f t="shared" si="630"/>
        <v>3.47803031464474-4.21064969803423i</v>
      </c>
      <c r="E2217" t="str">
        <f t="shared" si="631"/>
        <v>162.392640866704+3.44714995980878i</v>
      </c>
      <c r="F2217" t="str">
        <f t="shared" si="632"/>
        <v>2.42491609554882-39.3486827247272i</v>
      </c>
      <c r="G2217" t="str">
        <f t="shared" si="633"/>
        <v>0.99999635890744-0.00190816123601893i</v>
      </c>
      <c r="H2217" t="str">
        <f t="shared" si="634"/>
        <v>1778.06876476413+814.972209473832i</v>
      </c>
      <c r="I2217" t="str">
        <f t="shared" si="635"/>
        <v>102.628791889567-191.798178250629i</v>
      </c>
      <c r="K2217" t="str">
        <f t="shared" si="636"/>
        <v>0.00557722227352962-0.00541855451167332i</v>
      </c>
      <c r="L2217" t="str">
        <f t="shared" si="637"/>
        <v>0.00015-0.0743351518135379i</v>
      </c>
      <c r="M2217" t="str">
        <f t="shared" si="638"/>
        <v>0.0004-0.013117967967095i</v>
      </c>
      <c r="N2217">
        <f t="shared" si="639"/>
        <v>86.59974222772712</v>
      </c>
      <c r="O2217">
        <f t="shared" si="640"/>
        <v>16.774394739164656</v>
      </c>
      <c r="P2217" s="3">
        <f t="shared" si="641"/>
        <v>16.774394739164656</v>
      </c>
      <c r="Q2217" s="3">
        <f t="shared" si="642"/>
        <v>-93.40025777227288</v>
      </c>
      <c r="R2217">
        <f t="shared" si="643"/>
        <v>86.59974222772712</v>
      </c>
      <c r="S2217">
        <f t="shared" si="644"/>
        <v>3.7961799838521193</v>
      </c>
      <c r="T2217">
        <f t="shared" si="627"/>
        <v>16.774394739164656</v>
      </c>
    </row>
    <row r="2218" spans="1:20" x14ac:dyDescent="0.25">
      <c r="A2218">
        <f t="shared" si="628"/>
        <v>23942.740286681081</v>
      </c>
      <c r="B2218">
        <f t="shared" si="645"/>
        <v>3810.6054677907573</v>
      </c>
      <c r="C2218" t="str">
        <f t="shared" si="629"/>
        <v>-0.40642547767916-6.85728635540968i</v>
      </c>
      <c r="D2218" t="str">
        <f t="shared" si="630"/>
        <v>3.47802959368856-4.1948474541943i</v>
      </c>
      <c r="E2218" t="str">
        <f t="shared" si="631"/>
        <v>162.394738245872+3.46262086014609i</v>
      </c>
      <c r="F2218" t="str">
        <f t="shared" si="632"/>
        <v>2.42491602831831-39.1997588740155i</v>
      </c>
      <c r="G2218" t="str">
        <f t="shared" si="633"/>
        <v>0.999996331182661-0.00191541219561123i</v>
      </c>
      <c r="H2218" t="str">
        <f t="shared" si="634"/>
        <v>1785.12415717658+817.568214441107i</v>
      </c>
      <c r="I2218" t="str">
        <f t="shared" si="635"/>
        <v>102.62174657413-191.813631337965i</v>
      </c>
      <c r="K2218" t="str">
        <f t="shared" si="636"/>
        <v>0.00555668269238369-0.0054180314557484i</v>
      </c>
      <c r="L2218" t="str">
        <f t="shared" si="637"/>
        <v>0.00015-0.0740537475727618i</v>
      </c>
      <c r="M2218" t="str">
        <f t="shared" si="638"/>
        <v>0.0004-0.0130683083951932i</v>
      </c>
      <c r="N2218">
        <f t="shared" si="639"/>
        <v>86.60809633145827</v>
      </c>
      <c r="O2218">
        <f t="shared" si="640"/>
        <v>16.738275012073892</v>
      </c>
      <c r="P2218" s="3">
        <f t="shared" si="641"/>
        <v>16.738275012073892</v>
      </c>
      <c r="Q2218" s="3">
        <f t="shared" si="642"/>
        <v>-93.39190366854173</v>
      </c>
      <c r="R2218">
        <f t="shared" si="643"/>
        <v>86.60809633145827</v>
      </c>
      <c r="S2218">
        <f t="shared" si="644"/>
        <v>3.8106054677907575</v>
      </c>
      <c r="T2218">
        <f t="shared" si="627"/>
        <v>16.738275012073892</v>
      </c>
    </row>
    <row r="2219" spans="1:20" x14ac:dyDescent="0.25">
      <c r="A2219">
        <f t="shared" si="628"/>
        <v>24033.722699770467</v>
      </c>
      <c r="B2219">
        <f t="shared" si="645"/>
        <v>3825.0857685683623</v>
      </c>
      <c r="C2219" t="str">
        <f t="shared" si="629"/>
        <v>-0.403728635346453-6.82889009392978i</v>
      </c>
      <c r="D2219" t="str">
        <f t="shared" si="630"/>
        <v>3.478028867243-4.1791055545858i</v>
      </c>
      <c r="E2219" t="str">
        <f t="shared" si="631"/>
        <v>162.396871252976+3.47815716481838i</v>
      </c>
      <c r="F2219" t="str">
        <f t="shared" si="632"/>
        <v>2.42491596057588-39.0513989249936i</v>
      </c>
      <c r="G2219" t="str">
        <f t="shared" si="633"/>
        <v>0.999996303246775-0.00192269070824229i</v>
      </c>
      <c r="H2219" t="str">
        <f t="shared" si="634"/>
        <v>1792.26365669596+820.153716478543i</v>
      </c>
      <c r="I2219" t="str">
        <f t="shared" si="635"/>
        <v>102.613242990527-191.835344740874i</v>
      </c>
      <c r="K2219" t="str">
        <f t="shared" si="636"/>
        <v>0.00553614740393521-0.00541743061051564i</v>
      </c>
      <c r="L2219" t="str">
        <f t="shared" si="637"/>
        <v>0.00015-0.0737734086200058i</v>
      </c>
      <c r="M2219" t="str">
        <f t="shared" si="638"/>
        <v>0.0004-0.0130188368152951i</v>
      </c>
      <c r="N2219">
        <f t="shared" si="639"/>
        <v>86.616572788396383</v>
      </c>
      <c r="O2219">
        <f t="shared" si="640"/>
        <v>16.702155694989933</v>
      </c>
      <c r="P2219" s="3">
        <f t="shared" si="641"/>
        <v>16.702155694989933</v>
      </c>
      <c r="Q2219" s="3">
        <f t="shared" si="642"/>
        <v>-93.383427211603617</v>
      </c>
      <c r="R2219">
        <f t="shared" si="643"/>
        <v>86.616572788396383</v>
      </c>
      <c r="S2219">
        <f t="shared" si="644"/>
        <v>3.8250857685683624</v>
      </c>
      <c r="T2219">
        <f t="shared" si="627"/>
        <v>16.702155694989933</v>
      </c>
    </row>
    <row r="2220" spans="1:20" x14ac:dyDescent="0.25">
      <c r="A2220">
        <f t="shared" si="628"/>
        <v>24125.050846029597</v>
      </c>
      <c r="B2220">
        <f t="shared" si="645"/>
        <v>3839.6210944889222</v>
      </c>
      <c r="C2220" t="str">
        <f t="shared" si="629"/>
        <v>-0.401032641931315-6.80061254150984i</v>
      </c>
      <c r="D2220" t="str">
        <f t="shared" si="630"/>
        <v>3.47802813526628-4.16342377275558i</v>
      </c>
      <c r="E2220" t="str">
        <f t="shared" si="631"/>
        <v>162.399040224721+3.49375905063848i</v>
      </c>
      <c r="F2220" t="str">
        <f t="shared" si="632"/>
        <v>2.42491589231764-38.9036007434538i</v>
      </c>
      <c r="G2220" t="str">
        <f t="shared" si="633"/>
        <v>0.999996275098174-0.00192999687860669i</v>
      </c>
      <c r="H2220" t="str">
        <f t="shared" si="634"/>
        <v>1799.48843373997+822.728012903693i</v>
      </c>
      <c r="I2220" t="str">
        <f t="shared" si="635"/>
        <v>102.60323259971-191.863369352313i</v>
      </c>
      <c r="K2220" t="str">
        <f t="shared" si="636"/>
        <v>0.00551561699744775-0.00541675201951023i</v>
      </c>
      <c r="L2220" t="str">
        <f t="shared" si="637"/>
        <v>0.00015-0.0734941309225001i</v>
      </c>
      <c r="M2220" t="str">
        <f t="shared" si="638"/>
        <v>0.0004-0.0129695525157353i</v>
      </c>
      <c r="N2220">
        <f t="shared" si="639"/>
        <v>86.625171831469899</v>
      </c>
      <c r="O2220">
        <f t="shared" si="640"/>
        <v>16.666036902179297</v>
      </c>
      <c r="P2220" s="3">
        <f t="shared" si="641"/>
        <v>16.666036902179297</v>
      </c>
      <c r="Q2220" s="3">
        <f t="shared" si="642"/>
        <v>-93.374828168530101</v>
      </c>
      <c r="R2220">
        <f t="shared" si="643"/>
        <v>86.625171831469899</v>
      </c>
      <c r="S2220">
        <f t="shared" si="644"/>
        <v>3.8396210944889222</v>
      </c>
      <c r="T2220">
        <f t="shared" ref="T2220:T2283" si="646">P2220</f>
        <v>16.666036902179297</v>
      </c>
    </row>
    <row r="2221" spans="1:20" x14ac:dyDescent="0.25">
      <c r="A2221">
        <f t="shared" ref="A2221:A2284" si="647">2*PI()*B2221</f>
        <v>24216.72603924451</v>
      </c>
      <c r="B2221">
        <f t="shared" si="645"/>
        <v>3854.2116546479801</v>
      </c>
      <c r="C2221" t="str">
        <f t="shared" ref="C2221:C2284" si="648">IMPRODUCT(D2221,E2221,$C$40,,K2221,$C$41)</f>
        <v>-0.398337574993829-6.77245328168158i</v>
      </c>
      <c r="D2221" t="str">
        <f t="shared" ref="D2221:D2284" si="649">IMDIV(IMPRODUCT($C$37,$C$38,COMPLEX(1,A2221/$C$38)),IMSUM(-1*A2221*A2221/$C$39,COMPLEX(0,1*A2221)))</f>
        <v>3.47802739771628-4.14780188311527i</v>
      </c>
      <c r="E2221" t="str">
        <f t="shared" ref="E2221:E2284" si="650">IMDIV(IMPRODUCT(IMSUM(F2221,G2221),$C$29,H2221),IMSUM(1,I2221))</f>
        <v>162.401245499728+3.5094266941053i</v>
      </c>
      <c r="F2221" t="str">
        <f t="shared" ref="F2221:F2284" si="651">IMDIV(IMPRODUCT($C$14,$C$15,COMPLEX(1,A2221/$C$15)),IMSUM(-1*A2221*A2221/$C$16,COMPLEX(0,A2221)))</f>
        <v>2.42491582353966-38.7563622032695i</v>
      </c>
      <c r="G2221" t="str">
        <f t="shared" ref="G2221:G2284" si="652">IMDIV(1,COMPLEX(1,A2221*$C$9*$C$10))</f>
        <v>0.999996246735239-0.0019373308117968i</v>
      </c>
      <c r="H2221" t="str">
        <f t="shared" ref="H2221:H2284" si="653">IMDIV($C$3,IMSUM(K2221,COMPLEX(0,$C$28*A2221)))</f>
        <v>1806.79967574087+825.290377416949i</v>
      </c>
      <c r="I2221" t="str">
        <f t="shared" ref="I2221:I2284" si="654">IMPRODUCT(F2221,$C$29,H2221,$C$31)</f>
        <v>102.591665421169-191.897756810427i</v>
      </c>
      <c r="K2221" t="str">
        <f t="shared" ref="K2221:K2284" si="655">IF($C$26&lt;=0,IMDIV(1,IMSUM(IMDIV(1,L2221),1/$C$18)),IMDIV(1,IMSUM(IMDIV(1,L2221),1/$C$18,IMDIV(1,M2221))))</f>
        <v>0.00549509206162385-0.00541599573184081i</v>
      </c>
      <c r="L2221" t="str">
        <f t="shared" ref="L2221:L2284" si="656">IMSUM($C$21/$C$22,IMDIV(1,COMPLEX(0,$C$20*$C$22*A2221)))</f>
        <v>0.00015-0.0732159104627417i</v>
      </c>
      <c r="M2221" t="str">
        <f t="shared" ref="M2221:M2284" si="657">IMSUM($C$25/$C$26,IMDIV(1,COMPLEX(0,$C$24*$C$26*A2221)))</f>
        <v>0.0004-0.0129204547875427i</v>
      </c>
      <c r="N2221">
        <f t="shared" ref="N2221:N2284" si="658">ABS(R2221)</f>
        <v>86.633893687889625</v>
      </c>
      <c r="O2221">
        <f t="shared" ref="O2221:O2284" si="659">ABS(P2221)</f>
        <v>16.629918748227016</v>
      </c>
      <c r="P2221" s="3">
        <f t="shared" ref="P2221:P2284" si="660">20*LOG10(IMABS(C2221))</f>
        <v>16.629918748227016</v>
      </c>
      <c r="Q2221" s="3">
        <f t="shared" ref="Q2221:Q2284" si="661">IMARGUMENT(C2221)*180/PI()</f>
        <v>-93.366106312110375</v>
      </c>
      <c r="R2221">
        <f t="shared" ref="R2221:R2284" si="662">IF(Q2221&lt;0,Q2221+180,Q2221-180)</f>
        <v>86.633893687889625</v>
      </c>
      <c r="S2221">
        <f t="shared" ref="S2221:S2284" si="663">B2221/1000</f>
        <v>3.8542116546479801</v>
      </c>
      <c r="T2221">
        <f t="shared" si="646"/>
        <v>16.629918748227016</v>
      </c>
    </row>
    <row r="2222" spans="1:20" x14ac:dyDescent="0.25">
      <c r="A2222">
        <f t="shared" si="647"/>
        <v>24308.749598193641</v>
      </c>
      <c r="B2222">
        <f t="shared" ref="B2222:B2285" si="664">B2221*(1+B$42)</f>
        <v>3868.8576589356426</v>
      </c>
      <c r="C2222" t="str">
        <f t="shared" si="648"/>
        <v>-0.395643511993728-6.74441189880214i</v>
      </c>
      <c r="D2222" t="str">
        <f t="shared" si="649"/>
        <v>3.47802665455056-4.13223966093806i</v>
      </c>
      <c r="E2222" t="str">
        <f t="shared" si="650"/>
        <v>162.403487418542+3.52516027140998i</v>
      </c>
      <c r="F2222" t="str">
        <f t="shared" si="651"/>
        <v>2.42491575423797-38.609681186365i</v>
      </c>
      <c r="G2222" t="str">
        <f t="shared" si="652"/>
        <v>0.999996218156337-0.00194469261330424i</v>
      </c>
      <c r="H2222" t="str">
        <f t="shared" si="653"/>
        <v>1814.1985873134+827.840059338822i</v>
      </c>
      <c r="I2222" t="str">
        <f t="shared" si="654"/>
        <v>102.578489989665-191.938559500892i</v>
      </c>
      <c r="K2222" t="str">
        <f t="shared" si="655"/>
        <v>0.00547457318453753-0.00541516180218089i</v>
      </c>
      <c r="L2222" t="str">
        <f t="shared" si="656"/>
        <v>0.00015-0.0729387432384357i</v>
      </c>
      <c r="M2222" t="str">
        <f t="shared" si="657"/>
        <v>0.0004-0.0128715429244298i</v>
      </c>
      <c r="N2222">
        <f t="shared" si="658"/>
        <v>86.64273857913193</v>
      </c>
      <c r="O2222">
        <f t="shared" si="659"/>
        <v>16.593801348026751</v>
      </c>
      <c r="P2222" s="3">
        <f t="shared" si="660"/>
        <v>16.593801348026751</v>
      </c>
      <c r="Q2222" s="3">
        <f t="shared" si="661"/>
        <v>-93.35726142086807</v>
      </c>
      <c r="R2222">
        <f t="shared" si="662"/>
        <v>86.64273857913193</v>
      </c>
      <c r="S2222">
        <f t="shared" si="663"/>
        <v>3.8688576589356427</v>
      </c>
      <c r="T2222">
        <f t="shared" si="646"/>
        <v>16.593801348026751</v>
      </c>
    </row>
    <row r="2223" spans="1:20" x14ac:dyDescent="0.25">
      <c r="A2223">
        <f t="shared" si="647"/>
        <v>24401.122846666778</v>
      </c>
      <c r="B2223">
        <f t="shared" si="664"/>
        <v>3883.5593180395981</v>
      </c>
      <c r="C2223" t="str">
        <f t="shared" si="648"/>
        <v>-0.392950530281879-6.71648797804971i</v>
      </c>
      <c r="D2223" t="str">
        <f t="shared" si="649"/>
        <v>3.47802590572636-4.11673688235548i</v>
      </c>
      <c r="E2223" t="str">
        <f t="shared" si="650"/>
        <v>162.405766323636+3.54095995842598i</v>
      </c>
      <c r="F2223" t="str">
        <f t="shared" si="651"/>
        <v>2.42491568440858-38.4635555826843i</v>
      </c>
      <c r="G2223" t="str">
        <f t="shared" si="652"/>
        <v>0.999996189359825-0.00195208238902142i</v>
      </c>
      <c r="H2223" t="str">
        <f t="shared" si="653"/>
        <v>1821.68639041778+830.376282822317i</v>
      </c>
      <c r="I2223" t="str">
        <f t="shared" si="654"/>
        <v>102.563653310647-191.985830558749i</v>
      </c>
      <c r="K2223" t="str">
        <f t="shared" si="655"/>
        <v>0.00545406095356718-0.00541425029075927i</v>
      </c>
      <c r="L2223" t="str">
        <f t="shared" si="656"/>
        <v>0.00015-0.0726626252624381i</v>
      </c>
      <c r="M2223" t="str">
        <f t="shared" si="657"/>
        <v>0.0004-0.0128228162227832i</v>
      </c>
      <c r="N2223">
        <f t="shared" si="658"/>
        <v>86.651706720918753</v>
      </c>
      <c r="O2223">
        <f t="shared" si="659"/>
        <v>16.557684816770749</v>
      </c>
      <c r="P2223" s="3">
        <f t="shared" si="660"/>
        <v>16.557684816770749</v>
      </c>
      <c r="Q2223" s="3">
        <f t="shared" si="661"/>
        <v>-93.348293279081247</v>
      </c>
      <c r="R2223">
        <f t="shared" si="662"/>
        <v>86.651706720918753</v>
      </c>
      <c r="S2223">
        <f t="shared" si="663"/>
        <v>3.8835593180395982</v>
      </c>
      <c r="T2223">
        <f t="shared" si="646"/>
        <v>16.557684816770749</v>
      </c>
    </row>
    <row r="2224" spans="1:20" x14ac:dyDescent="0.25">
      <c r="A2224">
        <f t="shared" si="647"/>
        <v>24493.847113484109</v>
      </c>
      <c r="B2224">
        <f t="shared" si="664"/>
        <v>3898.3168434481486</v>
      </c>
      <c r="C2224" t="str">
        <f t="shared" si="648"/>
        <v>-0.390258707091337-6.68868110541953i</v>
      </c>
      <c r="D2224" t="str">
        <f t="shared" si="649"/>
        <v>3.47802515120063-4.10129332435418i</v>
      </c>
      <c r="E2224" t="str">
        <f t="shared" si="650"/>
        <v>162.408082559423+3.55682593071349i</v>
      </c>
      <c r="F2224" t="str">
        <f t="shared" si="651"/>
        <v>2.4249156140475-38.3179832901619i</v>
      </c>
      <c r="G2224" t="str">
        <f t="shared" si="652"/>
        <v>0.999996160344046-0.00195950024524306i</v>
      </c>
      <c r="H2224" t="str">
        <f t="shared" si="653"/>
        <v>1829.26432451748+832.898246039747i</v>
      </c>
      <c r="I2224" t="str">
        <f t="shared" si="654"/>
        <v>102.547100814314-192.039623869751i</v>
      </c>
      <c r="K2224" t="str">
        <f t="shared" si="655"/>
        <v>0.00543355595532838-0.0054132612633495i</v>
      </c>
      <c r="L2224" t="str">
        <f t="shared" si="656"/>
        <v>0.00015-0.0723875525627003i</v>
      </c>
      <c r="M2224" t="str">
        <f t="shared" si="657"/>
        <v>0.0004-0.012774273981653i</v>
      </c>
      <c r="N2224">
        <f t="shared" si="658"/>
        <v>86.660798323202428</v>
      </c>
      <c r="O2224">
        <f t="shared" si="659"/>
        <v>16.521569269939967</v>
      </c>
      <c r="P2224" s="3">
        <f t="shared" si="660"/>
        <v>16.521569269939967</v>
      </c>
      <c r="Q2224" s="3">
        <f t="shared" si="661"/>
        <v>-93.339201676797572</v>
      </c>
      <c r="R2224">
        <f t="shared" si="662"/>
        <v>86.660798323202428</v>
      </c>
      <c r="S2224">
        <f t="shared" si="663"/>
        <v>3.8983168434481485</v>
      </c>
      <c r="T2224">
        <f t="shared" si="646"/>
        <v>16.521569269939967</v>
      </c>
    </row>
    <row r="2225" spans="1:20" x14ac:dyDescent="0.25">
      <c r="A2225">
        <f t="shared" si="647"/>
        <v>24586.923732515352</v>
      </c>
      <c r="B2225">
        <f t="shared" si="664"/>
        <v>3913.1304474532517</v>
      </c>
      <c r="C2225" t="str">
        <f t="shared" si="648"/>
        <v>-0.387568119528674-6.66099086771961i</v>
      </c>
      <c r="D2225" t="str">
        <f t="shared" si="649"/>
        <v>3.47802439092992-4.08590876477267i</v>
      </c>
      <c r="E2225" t="str">
        <f t="shared" si="650"/>
        <v>162.410436472261+3.57275836352077i</v>
      </c>
      <c r="F2225" t="str">
        <f t="shared" si="651"/>
        <v>2.42491554315065-38.1729622146912i</v>
      </c>
      <c r="G2225" t="str">
        <f t="shared" si="652"/>
        <v>0.999996131107329-0.00196694628866771i</v>
      </c>
      <c r="H2225" t="str">
        <f t="shared" si="653"/>
        <v>1836.93364673081+835.405120343162i</v>
      </c>
      <c r="I2225" t="str">
        <f t="shared" si="654"/>
        <v>102.528776308281-192.099994071107i</v>
      </c>
      <c r="K2225" t="str">
        <f t="shared" si="655"/>
        <v>0.00541305877560686-0.00541219479125844i</v>
      </c>
      <c r="L2225" t="str">
        <f t="shared" si="656"/>
        <v>0.00015-0.0721135211822075i</v>
      </c>
      <c r="M2225" t="str">
        <f t="shared" si="657"/>
        <v>0.0004-0.0127259155027425i</v>
      </c>
      <c r="N2225">
        <f t="shared" si="658"/>
        <v>86.670013590149296</v>
      </c>
      <c r="O2225">
        <f t="shared" si="659"/>
        <v>16.485454823293708</v>
      </c>
      <c r="P2225" s="3">
        <f t="shared" si="660"/>
        <v>16.485454823293708</v>
      </c>
      <c r="Q2225" s="3">
        <f t="shared" si="661"/>
        <v>-93.329986409850704</v>
      </c>
      <c r="R2225">
        <f t="shared" si="662"/>
        <v>86.670013590149296</v>
      </c>
      <c r="S2225">
        <f t="shared" si="663"/>
        <v>3.9131304474532516</v>
      </c>
      <c r="T2225">
        <f t="shared" si="646"/>
        <v>16.485454823293708</v>
      </c>
    </row>
    <row r="2226" spans="1:20" x14ac:dyDescent="0.25">
      <c r="A2226">
        <f t="shared" si="647"/>
        <v>24680.354042698909</v>
      </c>
      <c r="B2226">
        <f t="shared" si="664"/>
        <v>3928.0003431535742</v>
      </c>
      <c r="C2226" t="str">
        <f t="shared" si="648"/>
        <v>-0.384878844565348-6.63341685256702i</v>
      </c>
      <c r="D2226" t="str">
        <f t="shared" si="649"/>
        <v>3.47802362487053-4.07058298229824i</v>
      </c>
      <c r="E2226" t="str">
        <f t="shared" si="650"/>
        <v>162.412828410455+3.58875743177482i</v>
      </c>
      <c r="F2226" t="str">
        <f t="shared" si="651"/>
        <v>2.42491547171398-38.0284902700956i</v>
      </c>
      <c r="G2226" t="str">
        <f t="shared" si="652"/>
        <v>0.999996101647993-0.00197442062639929i</v>
      </c>
      <c r="H2226" t="str">
        <f t="shared" si="653"/>
        <v>1844.69563197601+837.896049397343i</v>
      </c>
      <c r="I2226" t="str">
        <f t="shared" si="654"/>
        <v>102.508621928813-192.166996551653i</v>
      </c>
      <c r="K2226" t="str">
        <f t="shared" si="655"/>
        <v>0.00539256999929215-0.00541105095131375i</v>
      </c>
      <c r="L2226" t="str">
        <f t="shared" si="656"/>
        <v>0.00015-0.0718405271789277i</v>
      </c>
      <c r="M2226" t="str">
        <f t="shared" si="657"/>
        <v>0.0004-0.012677740090399i</v>
      </c>
      <c r="N2226">
        <f t="shared" si="658"/>
        <v>86.679352720124442</v>
      </c>
      <c r="O2226">
        <f t="shared" si="659"/>
        <v>16.449341592859682</v>
      </c>
      <c r="P2226" s="3">
        <f t="shared" si="660"/>
        <v>16.449341592859682</v>
      </c>
      <c r="Q2226" s="3">
        <f t="shared" si="661"/>
        <v>-93.320647279875558</v>
      </c>
      <c r="R2226">
        <f t="shared" si="662"/>
        <v>86.679352720124442</v>
      </c>
      <c r="S2226">
        <f t="shared" si="663"/>
        <v>3.9280003431535744</v>
      </c>
      <c r="T2226">
        <f t="shared" si="646"/>
        <v>16.449341592859682</v>
      </c>
    </row>
    <row r="2227" spans="1:20" x14ac:dyDescent="0.25">
      <c r="A2227">
        <f t="shared" si="647"/>
        <v>24774.139388061169</v>
      </c>
      <c r="B2227">
        <f t="shared" si="664"/>
        <v>3942.926744457558</v>
      </c>
      <c r="C2227" t="str">
        <f t="shared" si="648"/>
        <v>-0.382190959028898-6.60595864838423i</v>
      </c>
      <c r="D2227" t="str">
        <f t="shared" si="649"/>
        <v>3.47802285297835-4.0553157564636i</v>
      </c>
      <c r="E2227" t="str">
        <f t="shared" si="650"/>
        <v>162.415258724277+3.60482331009016i</v>
      </c>
      <c r="F2227" t="str">
        <f t="shared" si="651"/>
        <v>2.42491539973335-37.8845653780973i</v>
      </c>
      <c r="G2227" t="str">
        <f t="shared" si="652"/>
        <v>0.999996071964342-0.00198192336594866i</v>
      </c>
      <c r="H2227" t="str">
        <f t="shared" si="653"/>
        <v>1852.55157310908+840.370148284889i</v>
      </c>
      <c r="I2227" t="str">
        <f t="shared" si="654"/>
        <v>102.486578090577-192.240687451357i</v>
      </c>
      <c r="K2227" t="str">
        <f t="shared" si="655"/>
        <v>0.00537209021031074-0.00540982982585052i</v>
      </c>
      <c r="L2227" t="str">
        <f t="shared" si="656"/>
        <v>0.00015-0.0715685666257499i</v>
      </c>
      <c r="M2227" t="str">
        <f t="shared" si="657"/>
        <v>0.0004-0.0126297470516029i</v>
      </c>
      <c r="N2227">
        <f t="shared" si="658"/>
        <v>86.688815905679121</v>
      </c>
      <c r="O2227">
        <f t="shared" si="659"/>
        <v>16.413229694923963</v>
      </c>
      <c r="P2227" s="3">
        <f t="shared" si="660"/>
        <v>16.413229694923963</v>
      </c>
      <c r="Q2227" s="3">
        <f t="shared" si="661"/>
        <v>-93.311184094320879</v>
      </c>
      <c r="R2227">
        <f t="shared" si="662"/>
        <v>86.688815905679121</v>
      </c>
      <c r="S2227">
        <f t="shared" si="663"/>
        <v>3.9429267444575582</v>
      </c>
      <c r="T2227">
        <f t="shared" si="646"/>
        <v>16.413229694923963</v>
      </c>
    </row>
    <row r="2228" spans="1:20" x14ac:dyDescent="0.25">
      <c r="A2228">
        <f t="shared" si="647"/>
        <v>24868.281117735802</v>
      </c>
      <c r="B2228">
        <f t="shared" si="664"/>
        <v>3957.909866086497</v>
      </c>
      <c r="C2228" t="str">
        <f t="shared" si="648"/>
        <v>-0.379504539594473-6.57861584439538i</v>
      </c>
      <c r="D2228" t="str">
        <f t="shared" si="649"/>
        <v>3.478022075209-4.04010686764389i</v>
      </c>
      <c r="E2228" t="str">
        <f t="shared" si="650"/>
        <v>162.417727765961+3.6209561727606i</v>
      </c>
      <c r="F2228" t="str">
        <f t="shared" si="651"/>
        <v>2.42491532720464-37.7411854682887i</v>
      </c>
      <c r="G2228" t="str">
        <f t="shared" si="652"/>
        <v>0.999996042054669-0.00198945461523509i</v>
      </c>
      <c r="H2228" t="str">
        <f t="shared" si="653"/>
        <v>1860.50278105361+842.82650258213i</v>
      </c>
      <c r="I2228" t="str">
        <f t="shared" si="654"/>
        <v>102.462583434888-192.321123660147i</v>
      </c>
      <c r="K2228" t="str">
        <f t="shared" si="655"/>
        <v>0.00535161999156006-0.0054085315026969i</v>
      </c>
      <c r="L2228" t="str">
        <f t="shared" si="656"/>
        <v>0.00015-0.0712976356104302i</v>
      </c>
      <c r="M2228" t="str">
        <f t="shared" si="657"/>
        <v>0.0004-0.0125819356959583i</v>
      </c>
      <c r="N2228">
        <f t="shared" si="658"/>
        <v>86.698403333536618</v>
      </c>
      <c r="O2228">
        <f t="shared" si="659"/>
        <v>16.377119246020658</v>
      </c>
      <c r="P2228" s="3">
        <f t="shared" si="660"/>
        <v>16.377119246020658</v>
      </c>
      <c r="Q2228" s="3">
        <f t="shared" si="661"/>
        <v>-93.301596666463382</v>
      </c>
      <c r="R2228">
        <f t="shared" si="662"/>
        <v>86.698403333536618</v>
      </c>
      <c r="S2228">
        <f t="shared" si="663"/>
        <v>3.9579098660864971</v>
      </c>
      <c r="T2228">
        <f t="shared" si="646"/>
        <v>16.377119246020658</v>
      </c>
    </row>
    <row r="2229" spans="1:20" x14ac:dyDescent="0.25">
      <c r="A2229">
        <f t="shared" si="647"/>
        <v>24962.780585983197</v>
      </c>
      <c r="B2229">
        <f t="shared" si="664"/>
        <v>3972.9499235776257</v>
      </c>
      <c r="C2229" t="str">
        <f t="shared" si="648"/>
        <v>-0.376819662776179-6.55138803062295i</v>
      </c>
      <c r="D2229" t="str">
        <f t="shared" si="649"/>
        <v>3.47802129151773-4.0249560970534i</v>
      </c>
      <c r="E2229" t="str">
        <f t="shared" si="650"/>
        <v>162.420235889718+3.63715619376221i</v>
      </c>
      <c r="F2229" t="str">
        <f t="shared" si="651"/>
        <v>2.42491525412366-37.5983484781014i</v>
      </c>
      <c r="G2229" t="str">
        <f t="shared" si="652"/>
        <v>0.999996011917252-0.00199701448258789i</v>
      </c>
      <c r="H2229" t="str">
        <f t="shared" si="653"/>
        <v>1868.5505849219+845.264167405243i</v>
      </c>
      <c r="I2229" t="str">
        <f t="shared" si="654"/>
        <v>102.436574776382-192.408362815974i</v>
      </c>
      <c r="K2229" t="str">
        <f t="shared" si="655"/>
        <v>0.00533115992484236-0.0054071560751588i</v>
      </c>
      <c r="L2229" t="str">
        <f t="shared" si="656"/>
        <v>0.00015-0.0710277302355354i</v>
      </c>
      <c r="M2229" t="str">
        <f t="shared" si="657"/>
        <v>0.0004-0.0125343053356827i</v>
      </c>
      <c r="N2229">
        <f t="shared" si="658"/>
        <v>86.708115184581018</v>
      </c>
      <c r="O2229">
        <f t="shared" si="659"/>
        <v>16.341010362921825</v>
      </c>
      <c r="P2229" s="3">
        <f t="shared" si="660"/>
        <v>16.341010362921825</v>
      </c>
      <c r="Q2229" s="3">
        <f t="shared" si="661"/>
        <v>-93.291884815418982</v>
      </c>
      <c r="R2229">
        <f t="shared" si="662"/>
        <v>86.708115184581018</v>
      </c>
      <c r="S2229">
        <f t="shared" si="663"/>
        <v>3.9729499235776258</v>
      </c>
      <c r="T2229">
        <f t="shared" si="646"/>
        <v>16.341010362921825</v>
      </c>
    </row>
    <row r="2230" spans="1:20" x14ac:dyDescent="0.25">
      <c r="A2230">
        <f t="shared" si="647"/>
        <v>25057.639152209933</v>
      </c>
      <c r="B2230">
        <f t="shared" si="664"/>
        <v>3988.0471332872207</v>
      </c>
      <c r="C2230" t="str">
        <f t="shared" si="648"/>
        <v>-0.374136404918431-6.52427479788437i</v>
      </c>
      <c r="D2230" t="str">
        <f t="shared" si="649"/>
        <v>3.47802050185944-4.00986322674247i</v>
      </c>
      <c r="E2230" t="str">
        <f t="shared" si="650"/>
        <v>162.422783451741+3.65342354675399i</v>
      </c>
      <c r="F2230" t="str">
        <f t="shared" si="651"/>
        <v>2.42491518048623-37.4560523527775i</v>
      </c>
      <c r="G2230" t="str">
        <f t="shared" si="652"/>
        <v>0.999995981550357-0.00200460307674791i</v>
      </c>
      <c r="H2230" t="str">
        <f t="shared" si="653"/>
        <v>1876.69633212664+847.682166425466i</v>
      </c>
      <c r="I2230" t="str">
        <f t="shared" si="654"/>
        <v>102.408487048091-192.502463302112i</v>
      </c>
      <c r="K2230" t="str">
        <f t="shared" si="655"/>
        <v>0.00531071059079905-0.00540570364200363i</v>
      </c>
      <c r="L2230" t="str">
        <f t="shared" si="656"/>
        <v>0.00015-0.0707588466183854i</v>
      </c>
      <c r="M2230" t="str">
        <f t="shared" si="657"/>
        <v>0.0004-0.0124868552855974i</v>
      </c>
      <c r="N2230">
        <f t="shared" si="658"/>
        <v>86.717951633847278</v>
      </c>
      <c r="O2230">
        <f t="shared" si="659"/>
        <v>16.304903162627163</v>
      </c>
      <c r="P2230" s="3">
        <f t="shared" si="660"/>
        <v>16.304903162627163</v>
      </c>
      <c r="Q2230" s="3">
        <f t="shared" si="661"/>
        <v>-93.282048366152722</v>
      </c>
      <c r="R2230">
        <f t="shared" si="662"/>
        <v>86.717951633847278</v>
      </c>
      <c r="S2230">
        <f t="shared" si="663"/>
        <v>3.9880471332872207</v>
      </c>
      <c r="T2230">
        <f t="shared" si="646"/>
        <v>16.304903162627163</v>
      </c>
    </row>
    <row r="2231" spans="1:20" x14ac:dyDescent="0.25">
      <c r="A2231">
        <f t="shared" si="647"/>
        <v>25152.858180988333</v>
      </c>
      <c r="B2231">
        <f t="shared" si="664"/>
        <v>4003.2017123937121</v>
      </c>
      <c r="C2231" t="str">
        <f t="shared" si="648"/>
        <v>-0.371454842187605-6.49727573778907i</v>
      </c>
      <c r="D2231" t="str">
        <f t="shared" si="649"/>
        <v>3.47801970618871-3.99482803959435i</v>
      </c>
      <c r="E2231" t="str">
        <f t="shared" si="650"/>
        <v>162.425370810215+3.66975840507293i</v>
      </c>
      <c r="F2231" t="str">
        <f t="shared" si="651"/>
        <v>2.42491510628808-37.3142950453393i</v>
      </c>
      <c r="G2231" t="str">
        <f t="shared" si="652"/>
        <v>0.999995950952237-0.00201222050686914i</v>
      </c>
      <c r="H2231" t="str">
        <f t="shared" si="653"/>
        <v>1884.9413884821+850.079490852572i</v>
      </c>
      <c r="I2231" t="str">
        <f t="shared" si="654"/>
        <v>102.378253244868-192.60348424357i</v>
      </c>
      <c r="K2231" t="str">
        <f t="shared" si="655"/>
        <v>0.00529027256884526-0.00540417430744314i</v>
      </c>
      <c r="L2231" t="str">
        <f t="shared" si="656"/>
        <v>0.00015-0.0704909808909997i</v>
      </c>
      <c r="M2231" t="str">
        <f t="shared" si="657"/>
        <v>0.0004-0.0124395848631176i</v>
      </c>
      <c r="N2231">
        <f t="shared" si="658"/>
        <v>86.727912850510251</v>
      </c>
      <c r="O2231">
        <f t="shared" si="659"/>
        <v>16.268797762354044</v>
      </c>
      <c r="P2231" s="3">
        <f t="shared" si="660"/>
        <v>16.268797762354044</v>
      </c>
      <c r="Q2231" s="3">
        <f t="shared" si="661"/>
        <v>-93.272087149489749</v>
      </c>
      <c r="R2231">
        <f t="shared" si="662"/>
        <v>86.727912850510251</v>
      </c>
      <c r="S2231">
        <f t="shared" si="663"/>
        <v>4.0032017123937118</v>
      </c>
      <c r="T2231">
        <f t="shared" si="646"/>
        <v>16.268797762354044</v>
      </c>
    </row>
    <row r="2232" spans="1:20" x14ac:dyDescent="0.25">
      <c r="A2232">
        <f t="shared" si="647"/>
        <v>25248.43904207609</v>
      </c>
      <c r="B2232">
        <f t="shared" si="664"/>
        <v>4018.4138789008084</v>
      </c>
      <c r="C2232" t="str">
        <f t="shared" si="648"/>
        <v>-0.368775050563555-6.47039044273527i</v>
      </c>
      <c r="D2232" t="str">
        <f t="shared" si="649"/>
        <v>3.47801890445975-3.97985031932207i</v>
      </c>
      <c r="E2232" t="str">
        <f t="shared" si="650"/>
        <v>162.427998325325+3.68616094173624i</v>
      </c>
      <c r="F2232" t="str">
        <f t="shared" si="651"/>
        <v>2.42491503152496-37.1730745165603i</v>
      </c>
      <c r="G2232" t="str">
        <f t="shared" si="652"/>
        <v>0.999995920121131-0.00201986688252026i</v>
      </c>
      <c r="H2232" t="str">
        <f t="shared" si="653"/>
        <v>1893.28713829426+852.455098385615i</v>
      </c>
      <c r="I2232" t="str">
        <f t="shared" si="654"/>
        <v>102.345804365124-192.711485502636i</v>
      </c>
      <c r="K2232" t="str">
        <f t="shared" si="655"/>
        <v>0.00526984643710458-0.00540256818111529i</v>
      </c>
      <c r="L2232" t="str">
        <f t="shared" si="656"/>
        <v>0.00015-0.0702241292000395i</v>
      </c>
      <c r="M2232" t="str">
        <f t="shared" si="657"/>
        <v>0.0004-0.0123924933882423i</v>
      </c>
      <c r="N2232">
        <f t="shared" si="658"/>
        <v>86.737998997875948</v>
      </c>
      <c r="O2232">
        <f t="shared" si="659"/>
        <v>16.23269427952701</v>
      </c>
      <c r="P2232" s="3">
        <f t="shared" si="660"/>
        <v>16.23269427952701</v>
      </c>
      <c r="Q2232" s="3">
        <f t="shared" si="661"/>
        <v>-93.262001002124052</v>
      </c>
      <c r="R2232">
        <f t="shared" si="662"/>
        <v>86.737998997875948</v>
      </c>
      <c r="S2232">
        <f t="shared" si="663"/>
        <v>4.0184138789008088</v>
      </c>
      <c r="T2232">
        <f t="shared" si="646"/>
        <v>16.23269427952701</v>
      </c>
    </row>
    <row r="2233" spans="1:20" x14ac:dyDescent="0.25">
      <c r="A2233">
        <f t="shared" si="647"/>
        <v>25344.383110435978</v>
      </c>
      <c r="B2233">
        <f t="shared" si="664"/>
        <v>4033.6838516406315</v>
      </c>
      <c r="C2233" t="str">
        <f t="shared" si="648"/>
        <v>-0.366097105831033-6.44361850590722i</v>
      </c>
      <c r="D2233" t="str">
        <f t="shared" si="649"/>
        <v>3.47801809662645-3.96492985046533i</v>
      </c>
      <c r="E2233" t="str">
        <f t="shared" si="650"/>
        <v>162.430666359263+3.70263132944154i</v>
      </c>
      <c r="F2233" t="str">
        <f t="shared" si="651"/>
        <v>2.42491495619258-37.0323887349358i</v>
      </c>
      <c r="G2233" t="str">
        <f t="shared" si="652"/>
        <v>0.999995889055266-0.00202754231368622i</v>
      </c>
      <c r="H2233" t="str">
        <f t="shared" si="653"/>
        <v>1901.73498443858+854.807912129855i</v>
      </c>
      <c r="I2233" t="str">
        <f t="shared" si="654"/>
        <v>102.311069350813-192.826527673427i</v>
      </c>
      <c r="K2233" t="str">
        <f t="shared" si="655"/>
        <v>0.00524943277234431-0.00540088537806518i</v>
      </c>
      <c r="L2233" t="str">
        <f t="shared" si="656"/>
        <v>0.00015-0.0699582877067537i</v>
      </c>
      <c r="M2233" t="str">
        <f t="shared" si="657"/>
        <v>0.0004-0.0123455801835448i</v>
      </c>
      <c r="N2233">
        <f t="shared" si="658"/>
        <v>86.74821023337536</v>
      </c>
      <c r="O2233">
        <f t="shared" si="659"/>
        <v>16.196592831767664</v>
      </c>
      <c r="P2233" s="3">
        <f t="shared" si="660"/>
        <v>16.196592831767664</v>
      </c>
      <c r="Q2233" s="3">
        <f t="shared" si="661"/>
        <v>-93.25178976662464</v>
      </c>
      <c r="R2233">
        <f t="shared" si="662"/>
        <v>86.74821023337536</v>
      </c>
      <c r="S2233">
        <f t="shared" si="663"/>
        <v>4.0336838516406317</v>
      </c>
      <c r="T2233">
        <f t="shared" si="646"/>
        <v>16.196592831767664</v>
      </c>
    </row>
    <row r="2234" spans="1:20" x14ac:dyDescent="0.25">
      <c r="A2234">
        <f t="shared" si="647"/>
        <v>25440.691766255633</v>
      </c>
      <c r="B2234">
        <f t="shared" si="664"/>
        <v>4049.011850276866</v>
      </c>
      <c r="C2234" t="str">
        <f t="shared" si="648"/>
        <v>-0.363421083571493-6.41695952127257i</v>
      </c>
      <c r="D2234" t="str">
        <f t="shared" si="649"/>
        <v>3.47801728264235-3.95006641838742i</v>
      </c>
      <c r="E2234" t="str">
        <f t="shared" si="650"/>
        <v>162.433375276238+3.71916974056402i</v>
      </c>
      <c r="F2234" t="str">
        <f t="shared" si="651"/>
        <v>2.42491488028658-36.8922356766538i</v>
      </c>
      <c r="G2234" t="str">
        <f t="shared" si="652"/>
        <v>0.999995857752854-0.00203524691076982i</v>
      </c>
      <c r="H2234" t="str">
        <f t="shared" si="653"/>
        <v>1910.28634842463+857.136819478985i</v>
      </c>
      <c r="I2234" t="str">
        <f t="shared" si="654"/>
        <v>102.273975025641-192.948672075415i</v>
      </c>
      <c r="K2234" t="str">
        <f t="shared" si="655"/>
        <v>0.005229032149911-0.00539912601872517i</v>
      </c>
      <c r="L2234" t="str">
        <f t="shared" si="656"/>
        <v>0.00015-0.0696934525869233i</v>
      </c>
      <c r="M2234" t="str">
        <f t="shared" si="657"/>
        <v>0.0004-0.012298844574163i</v>
      </c>
      <c r="N2234">
        <f t="shared" si="658"/>
        <v>86.75854670855631</v>
      </c>
      <c r="O2234">
        <f t="shared" si="659"/>
        <v>16.160493536884537</v>
      </c>
      <c r="P2234" s="3">
        <f t="shared" si="660"/>
        <v>16.160493536884537</v>
      </c>
      <c r="Q2234" s="3">
        <f t="shared" si="661"/>
        <v>-93.24145329144369</v>
      </c>
      <c r="R2234">
        <f t="shared" si="662"/>
        <v>86.75854670855631</v>
      </c>
      <c r="S2234">
        <f t="shared" si="663"/>
        <v>4.0490118502768659</v>
      </c>
      <c r="T2234">
        <f t="shared" si="646"/>
        <v>16.160493536884537</v>
      </c>
    </row>
    <row r="2235" spans="1:20" x14ac:dyDescent="0.25">
      <c r="A2235">
        <f t="shared" si="647"/>
        <v>25537.366394967408</v>
      </c>
      <c r="B2235">
        <f t="shared" si="664"/>
        <v>4064.3980953079181</v>
      </c>
      <c r="C2235" t="str">
        <f t="shared" si="648"/>
        <v>-0.360747059154706-6.39041308357951i</v>
      </c>
      <c r="D2235" t="str">
        <f t="shared" si="649"/>
        <v>3.47801646246058-3.93525980927208i</v>
      </c>
      <c r="E2235" t="str">
        <f t="shared" si="650"/>
        <v>162.436125442484+3.73577634715842i</v>
      </c>
      <c r="F2235" t="str">
        <f t="shared" si="651"/>
        <v>2.4249148038026-36.7526133255651i</v>
      </c>
      <c r="G2235" t="str">
        <f t="shared" si="652"/>
        <v>0.999995826212093-0.00204298078459331i</v>
      </c>
      <c r="H2235" t="str">
        <f t="shared" si="653"/>
        <v>1918.94267044653+859.440670961549i</v>
      </c>
      <c r="I2235" t="str">
        <f t="shared" si="654"/>
        <v>102.234446031436-193.077980745863i</v>
      </c>
      <c r="K2235" t="str">
        <f t="shared" si="655"/>
        <v>0.00520864514366612-0.00539729022889392i</v>
      </c>
      <c r="L2235" t="str">
        <f t="shared" si="656"/>
        <v>0.00015-0.0694296200308065i</v>
      </c>
      <c r="M2235" t="str">
        <f t="shared" si="657"/>
        <v>0.0004-0.0122522858877894i</v>
      </c>
      <c r="N2235">
        <f t="shared" si="658"/>
        <v>86.769008569078238</v>
      </c>
      <c r="O2235">
        <f t="shared" si="659"/>
        <v>16.124396512862468</v>
      </c>
      <c r="P2235" s="3">
        <f t="shared" si="660"/>
        <v>16.124396512862468</v>
      </c>
      <c r="Q2235" s="3">
        <f t="shared" si="661"/>
        <v>-93.230991430921762</v>
      </c>
      <c r="R2235">
        <f t="shared" si="662"/>
        <v>86.769008569078238</v>
      </c>
      <c r="S2235">
        <f t="shared" si="663"/>
        <v>4.0643980953079177</v>
      </c>
      <c r="T2235">
        <f t="shared" si="646"/>
        <v>16.124396512862468</v>
      </c>
    </row>
    <row r="2236" spans="1:20" x14ac:dyDescent="0.25">
      <c r="A2236">
        <f t="shared" si="647"/>
        <v>25634.408387268282</v>
      </c>
      <c r="B2236">
        <f t="shared" si="664"/>
        <v>4079.8428080700883</v>
      </c>
      <c r="C2236" t="str">
        <f t="shared" si="648"/>
        <v>-0.358075107730453-6.3639787883547i</v>
      </c>
      <c r="D2236" t="str">
        <f t="shared" si="649"/>
        <v>3.47801563603398-3.92050981012048i</v>
      </c>
      <c r="E2236" t="str">
        <f t="shared" si="650"/>
        <v>162.438917226271+3.75245132095736i</v>
      </c>
      <c r="F2236" t="str">
        <f t="shared" si="651"/>
        <v>2.42491472673624-36.6135196731555i</v>
      </c>
      <c r="G2236" t="str">
        <f t="shared" si="652"/>
        <v>0.999995794431169-0.00205074404639995i</v>
      </c>
      <c r="H2236" t="str">
        <f t="shared" si="653"/>
        <v>1927.70540941775+861.718279050465i</v>
      </c>
      <c r="I2236" t="str">
        <f t="shared" si="654"/>
        <v>102.192404762639-193.214516431067i</v>
      </c>
      <c r="K2236" t="str">
        <f t="shared" si="655"/>
        <v>0.00518827232592238-0.00539537813971468i</v>
      </c>
      <c r="L2236" t="str">
        <f t="shared" si="656"/>
        <v>0.00015-0.0691667862430827i</v>
      </c>
      <c r="M2236" t="str">
        <f t="shared" si="657"/>
        <v>0.0004-0.0122059034546617i</v>
      </c>
      <c r="N2236">
        <f t="shared" si="658"/>
        <v>86.779595954708071</v>
      </c>
      <c r="O2236">
        <f t="shared" si="659"/>
        <v>16.088301877852825</v>
      </c>
      <c r="P2236" s="3">
        <f t="shared" si="660"/>
        <v>16.088301877852825</v>
      </c>
      <c r="Q2236" s="3">
        <f t="shared" si="661"/>
        <v>-93.220404045291929</v>
      </c>
      <c r="R2236">
        <f t="shared" si="662"/>
        <v>86.779595954708071</v>
      </c>
      <c r="S2236">
        <f t="shared" si="663"/>
        <v>4.0798428080700884</v>
      </c>
      <c r="T2236">
        <f t="shared" si="646"/>
        <v>16.088301877852825</v>
      </c>
    </row>
    <row r="2237" spans="1:20" x14ac:dyDescent="0.25">
      <c r="A2237">
        <f t="shared" si="647"/>
        <v>25731.819139139901</v>
      </c>
      <c r="B2237">
        <f t="shared" si="664"/>
        <v>4095.3462107407545</v>
      </c>
      <c r="C2237" t="str">
        <f t="shared" si="648"/>
        <v>-0.355405304220453-6.3376562319007i</v>
      </c>
      <c r="D2237" t="str">
        <f t="shared" si="649"/>
        <v>3.47801480331501-3.90581620874814i</v>
      </c>
      <c r="E2237" t="str">
        <f t="shared" si="650"/>
        <v>162.441750997911+3.76919483336938i</v>
      </c>
      <c r="F2237" t="str">
        <f t="shared" si="651"/>
        <v>2.42491464908308-36.4749527185161i</v>
      </c>
      <c r="G2237" t="str">
        <f t="shared" si="652"/>
        <v>0.999995762408253-0.00205853680785564i</v>
      </c>
      <c r="H2237" t="str">
        <f t="shared" si="653"/>
        <v>1936.57604298956+863.968416934616i</v>
      </c>
      <c r="I2237" t="str">
        <f t="shared" si="654"/>
        <v>102.147771298862-193.358342576378i</v>
      </c>
      <c r="K2237" t="str">
        <f t="shared" si="655"/>
        <v>0.00516791426738023-0.00539338988765258i</v>
      </c>
      <c r="L2237" t="str">
        <f t="shared" si="656"/>
        <v>0.00015-0.0689049474428001i</v>
      </c>
      <c r="M2237" t="str">
        <f t="shared" si="657"/>
        <v>0.0004-0.012159696607553i</v>
      </c>
      <c r="N2237">
        <f t="shared" si="658"/>
        <v>86.790308999315215</v>
      </c>
      <c r="O2237">
        <f t="shared" si="659"/>
        <v>16.052209750162913</v>
      </c>
      <c r="P2237" s="3">
        <f t="shared" si="660"/>
        <v>16.052209750162913</v>
      </c>
      <c r="Q2237" s="3">
        <f t="shared" si="661"/>
        <v>-93.209691000684785</v>
      </c>
      <c r="R2237">
        <f t="shared" si="662"/>
        <v>86.790308999315215</v>
      </c>
      <c r="S2237">
        <f t="shared" si="663"/>
        <v>4.0953462107407548</v>
      </c>
      <c r="T2237">
        <f t="shared" si="646"/>
        <v>16.052209750162913</v>
      </c>
    </row>
    <row r="2238" spans="1:20" x14ac:dyDescent="0.25">
      <c r="A2238">
        <f t="shared" si="647"/>
        <v>25829.600051868631</v>
      </c>
      <c r="B2238">
        <f t="shared" si="664"/>
        <v>4110.9085263415691</v>
      </c>
      <c r="C2238" t="str">
        <f t="shared" si="648"/>
        <v>-0.352737723309931-6.31144501129383i</v>
      </c>
      <c r="D2238" t="str">
        <f t="shared" si="649"/>
        <v>3.47801396425576-3.89117879378187i</v>
      </c>
      <c r="E2238" t="str">
        <f t="shared" si="650"/>
        <v>162.444627129768+3.78600705548446i</v>
      </c>
      <c r="F2238" t="str">
        <f t="shared" si="651"/>
        <v>2.42491457083863-36.3369104683146i</v>
      </c>
      <c r="G2238" t="str">
        <f t="shared" si="652"/>
        <v>0.999995730141503-0.00206635918105051i</v>
      </c>
      <c r="H2238" t="str">
        <f t="shared" si="653"/>
        <v>1945.55606755136+866.189817251393i</v>
      </c>
      <c r="I2238" t="str">
        <f t="shared" si="654"/>
        <v>102.100463335464-193.509523314875i</v>
      </c>
      <c r="K2238" t="str">
        <f t="shared" si="655"/>
        <v>0.00514757153706482-0.00539132561447105i</v>
      </c>
      <c r="L2238" t="str">
        <f t="shared" si="656"/>
        <v>0.00015-0.0686440998633195i</v>
      </c>
      <c r="M2238" t="str">
        <f t="shared" si="657"/>
        <v>0.0004-0.0121136646817623i</v>
      </c>
      <c r="N2238">
        <f t="shared" si="658"/>
        <v>86.801147830871585</v>
      </c>
      <c r="O2238">
        <f t="shared" si="659"/>
        <v>16.01612024824572</v>
      </c>
      <c r="P2238" s="3">
        <f t="shared" si="660"/>
        <v>16.01612024824572</v>
      </c>
      <c r="Q2238" s="3">
        <f t="shared" si="661"/>
        <v>-93.198852169128415</v>
      </c>
      <c r="R2238">
        <f t="shared" si="662"/>
        <v>86.801147830871585</v>
      </c>
      <c r="S2238">
        <f t="shared" si="663"/>
        <v>4.1109085263415688</v>
      </c>
      <c r="T2238">
        <f t="shared" si="646"/>
        <v>16.01612024824572</v>
      </c>
    </row>
    <row r="2239" spans="1:20" x14ac:dyDescent="0.25">
      <c r="A2239">
        <f t="shared" si="647"/>
        <v>25927.752532065733</v>
      </c>
      <c r="B2239">
        <f t="shared" si="664"/>
        <v>4126.529978741667</v>
      </c>
      <c r="C2239" t="str">
        <f t="shared" si="648"/>
        <v>-0.35007243943986-6.28534472438218i</v>
      </c>
      <c r="D2239" t="str">
        <f t="shared" si="649"/>
        <v>3.47801311880794-3.87659735465671i</v>
      </c>
      <c r="E2239" t="str">
        <f t="shared" si="650"/>
        <v>162.447545996269+3.80288815806548i</v>
      </c>
      <c r="F2239" t="str">
        <f t="shared" si="651"/>
        <v>2.4249144919984-36.1993909367669i</v>
      </c>
      <c r="G2239" t="str">
        <f t="shared" si="652"/>
        <v>0.999995697629062-0.00207421127850054i</v>
      </c>
      <c r="H2239" t="str">
        <f t="shared" si="653"/>
        <v>1954.64699821188+868.381170779038i</v>
      </c>
      <c r="I2239" t="str">
        <f t="shared" si="654"/>
        <v>102.050396112104-193.668123454636i</v>
      </c>
      <c r="K2239" t="str">
        <f t="shared" si="655"/>
        <v>0.00512724470226335-0.00538918546720739i</v>
      </c>
      <c r="L2239" t="str">
        <f t="shared" si="656"/>
        <v>0.00015-0.0683842397522607i</v>
      </c>
      <c r="M2239" t="str">
        <f t="shared" si="657"/>
        <v>0.0004-0.0120678070151048i</v>
      </c>
      <c r="N2239">
        <f t="shared" si="658"/>
        <v>86.812112571446747</v>
      </c>
      <c r="O2239">
        <f t="shared" si="659"/>
        <v>15.980033490689763</v>
      </c>
      <c r="P2239" s="3">
        <f t="shared" si="660"/>
        <v>15.980033490689763</v>
      </c>
      <c r="Q2239" s="3">
        <f t="shared" si="661"/>
        <v>-93.187887428553253</v>
      </c>
      <c r="R2239">
        <f t="shared" si="662"/>
        <v>86.812112571446747</v>
      </c>
      <c r="S2239">
        <f t="shared" si="663"/>
        <v>4.1265299787416669</v>
      </c>
      <c r="T2239">
        <f t="shared" si="646"/>
        <v>15.980033490689763</v>
      </c>
    </row>
    <row r="2240" spans="1:20" x14ac:dyDescent="0.25">
      <c r="A2240">
        <f t="shared" si="647"/>
        <v>26026.277991687581</v>
      </c>
      <c r="B2240">
        <f t="shared" si="664"/>
        <v>4142.2107926608851</v>
      </c>
      <c r="C2240" t="str">
        <f t="shared" si="648"/>
        <v>-0.347409526798605-6.25935496978393i</v>
      </c>
      <c r="D2240" t="str">
        <f t="shared" si="649"/>
        <v>3.47801226692292-3.86207168161293i</v>
      </c>
      <c r="E2240" t="str">
        <f t="shared" si="650"/>
        <v>162.450507973916+3.81983831155472i</v>
      </c>
      <c r="F2240" t="str">
        <f t="shared" si="651"/>
        <v>2.42491441255785-36.0623921456083i</v>
      </c>
      <c r="G2240" t="str">
        <f t="shared" si="652"/>
        <v>0.999995664869058-0.00208209321314917i</v>
      </c>
      <c r="H2240" t="str">
        <f t="shared" si="653"/>
        <v>1963.85036875962+870.541125087645i</v>
      </c>
      <c r="I2240" t="str">
        <f t="shared" si="654"/>
        <v>101.997482339203-193.834208464504i</v>
      </c>
      <c r="K2240" t="str">
        <f t="shared" si="655"/>
        <v>0.00510693432846293-0.00538696959814747i</v>
      </c>
      <c r="L2240" t="str">
        <f t="shared" si="656"/>
        <v>0.00015-0.0681253633714493i</v>
      </c>
      <c r="M2240" t="str">
        <f t="shared" si="657"/>
        <v>0.0004-0.0120221229479028i</v>
      </c>
      <c r="N2240">
        <f t="shared" si="658"/>
        <v>86.823203337210558</v>
      </c>
      <c r="O2240">
        <f t="shared" si="659"/>
        <v>15.9439495962091</v>
      </c>
      <c r="P2240" s="3">
        <f t="shared" si="660"/>
        <v>15.9439495962091</v>
      </c>
      <c r="Q2240" s="3">
        <f t="shared" si="661"/>
        <v>-93.176796662789442</v>
      </c>
      <c r="R2240">
        <f t="shared" si="662"/>
        <v>86.823203337210558</v>
      </c>
      <c r="S2240">
        <f t="shared" si="663"/>
        <v>4.1422107926608849</v>
      </c>
      <c r="T2240">
        <f t="shared" si="646"/>
        <v>15.9439495962091</v>
      </c>
    </row>
    <row r="2241" spans="1:20" x14ac:dyDescent="0.25">
      <c r="A2241">
        <f t="shared" si="647"/>
        <v>26125.177848055995</v>
      </c>
      <c r="B2241">
        <f t="shared" si="664"/>
        <v>4157.9511936729969</v>
      </c>
      <c r="C2241" t="str">
        <f t="shared" si="648"/>
        <v>-0.34474905931409-6.23347534688515i</v>
      </c>
      <c r="D2241" t="str">
        <f t="shared" si="649"/>
        <v>3.47801140855171-3.84760156569303i</v>
      </c>
      <c r="E2241" t="str">
        <f t="shared" si="650"/>
        <v>162.453513441288+3.83685768607224i</v>
      </c>
      <c r="F2241" t="str">
        <f t="shared" si="651"/>
        <v>2.42491433251241-35.9259121240652i</v>
      </c>
      <c r="G2241" t="str">
        <f t="shared" si="652"/>
        <v>0.999995631859608-0.00209000509836891i</v>
      </c>
      <c r="H2241" t="str">
        <f t="shared" si="653"/>
        <v>1973.16773160119+872.668283147731i</v>
      </c>
      <c r="I2241" t="str">
        <f t="shared" si="654"/>
        <v>101.941632122292-194.007844458277i</v>
      </c>
      <c r="K2241" t="str">
        <f t="shared" si="655"/>
        <v>0.00508664097928855-0.00538467816479945i</v>
      </c>
      <c r="L2241" t="str">
        <f t="shared" si="656"/>
        <v>0.00015-0.0678674669968612i</v>
      </c>
      <c r="M2241" t="str">
        <f t="shared" si="657"/>
        <v>0.0004-0.0119766118229755i</v>
      </c>
      <c r="N2241">
        <f t="shared" si="658"/>
        <v>86.834420238432003</v>
      </c>
      <c r="O2241">
        <f t="shared" si="659"/>
        <v>15.907868683632529</v>
      </c>
      <c r="P2241" s="3">
        <f t="shared" si="660"/>
        <v>15.907868683632529</v>
      </c>
      <c r="Q2241" s="3">
        <f t="shared" si="661"/>
        <v>-93.165579761567997</v>
      </c>
      <c r="R2241">
        <f t="shared" si="662"/>
        <v>86.834420238432003</v>
      </c>
      <c r="S2241">
        <f t="shared" si="663"/>
        <v>4.1579511936729965</v>
      </c>
      <c r="T2241">
        <f t="shared" si="646"/>
        <v>15.907868683632529</v>
      </c>
    </row>
    <row r="2242" spans="1:20" x14ac:dyDescent="0.25">
      <c r="A2242">
        <f t="shared" si="647"/>
        <v>26224.453523878612</v>
      </c>
      <c r="B2242">
        <f t="shared" si="664"/>
        <v>4173.7514082089547</v>
      </c>
      <c r="C2242" t="str">
        <f t="shared" si="648"/>
        <v>-0.342091110645967-6.20770545583845i</v>
      </c>
      <c r="D2242" t="str">
        <f t="shared" si="649"/>
        <v>3.4780105436449-3.83318679873869i</v>
      </c>
      <c r="E2242" t="str">
        <f t="shared" si="650"/>
        <v>162.456562779058+3.8539464514122i</v>
      </c>
      <c r="F2242" t="str">
        <f t="shared" si="651"/>
        <v>2.42491425185748-35.7899489088268i</v>
      </c>
      <c r="G2242" t="str">
        <f t="shared" si="652"/>
        <v>0.999995598598811-0.00209794704796302i</v>
      </c>
      <c r="H2242" t="str">
        <f t="shared" si="653"/>
        <v>1982.6006576757+874.761201895041i</v>
      </c>
      <c r="I2242" t="str">
        <f t="shared" si="654"/>
        <v>101.882752884165-194.189098177175i</v>
      </c>
      <c r="K2242" t="str">
        <f t="shared" si="655"/>
        <v>0.00506636521644193-0.00538231132986679i</v>
      </c>
      <c r="L2242" t="str">
        <f t="shared" si="656"/>
        <v>0.00015-0.0676105469185708i</v>
      </c>
      <c r="M2242" t="str">
        <f t="shared" si="657"/>
        <v>0.0004-0.0119312729856301i</v>
      </c>
      <c r="N2242">
        <f t="shared" si="658"/>
        <v>86.845763379480132</v>
      </c>
      <c r="O2242">
        <f t="shared" si="659"/>
        <v>15.871790871893751</v>
      </c>
      <c r="P2242" s="3">
        <f t="shared" si="660"/>
        <v>15.871790871893751</v>
      </c>
      <c r="Q2242" s="3">
        <f t="shared" si="661"/>
        <v>-93.154236620519868</v>
      </c>
      <c r="R2242">
        <f t="shared" si="662"/>
        <v>86.845763379480132</v>
      </c>
      <c r="S2242">
        <f t="shared" si="663"/>
        <v>4.1737514082089548</v>
      </c>
      <c r="T2242">
        <f t="shared" si="646"/>
        <v>15.871790871893751</v>
      </c>
    </row>
    <row r="2243" spans="1:20" x14ac:dyDescent="0.25">
      <c r="A2243">
        <f t="shared" si="647"/>
        <v>26324.106447269347</v>
      </c>
      <c r="B2243">
        <f t="shared" si="664"/>
        <v>4189.6116635601484</v>
      </c>
      <c r="C2243" t="str">
        <f t="shared" si="648"/>
        <v>-0.339435754177488-6.18204489756139i</v>
      </c>
      <c r="D2243" t="str">
        <f t="shared" si="649"/>
        <v>3.47800967215276-3.81882717338778i</v>
      </c>
      <c r="E2243" t="str">
        <f t="shared" si="650"/>
        <v>162.45965637+3.87110477704848i</v>
      </c>
      <c r="F2243" t="str">
        <f t="shared" si="651"/>
        <v>2.42491417058841-35.6545005440164i</v>
      </c>
      <c r="G2243" t="str">
        <f t="shared" si="652"/>
        <v>0.999995565084755-0.00210591917616707i</v>
      </c>
      <c r="H2243" t="str">
        <f t="shared" si="653"/>
        <v>1992.1507363437+876.818390750525i</v>
      </c>
      <c r="I2243" t="str">
        <f t="shared" si="654"/>
        <v>101.820749284805-194.378036970539i</v>
      </c>
      <c r="K2243" t="str">
        <f t="shared" si="655"/>
        <v>0.00504610759964052-0.00537986926122032i</v>
      </c>
      <c r="L2243" t="str">
        <f t="shared" si="656"/>
        <v>0.00015-0.0673545994406961i</v>
      </c>
      <c r="M2243" t="str">
        <f t="shared" si="657"/>
        <v>0.0004-0.0118861057836522i</v>
      </c>
      <c r="N2243">
        <f t="shared" si="658"/>
        <v>86.857232858828979</v>
      </c>
      <c r="O2243">
        <f t="shared" si="659"/>
        <v>15.835716280021032</v>
      </c>
      <c r="P2243" s="3">
        <f t="shared" si="660"/>
        <v>15.835716280021032</v>
      </c>
      <c r="Q2243" s="3">
        <f t="shared" si="661"/>
        <v>-93.142767141171021</v>
      </c>
      <c r="R2243">
        <f t="shared" si="662"/>
        <v>86.857232858828979</v>
      </c>
      <c r="S2243">
        <f t="shared" si="663"/>
        <v>4.1896116635601484</v>
      </c>
      <c r="T2243">
        <f t="shared" si="646"/>
        <v>15.835716280021032</v>
      </c>
    </row>
    <row r="2244" spans="1:20" x14ac:dyDescent="0.25">
      <c r="A2244">
        <f t="shared" si="647"/>
        <v>26424.138051768969</v>
      </c>
      <c r="B2244">
        <f t="shared" si="664"/>
        <v>4205.5321878816767</v>
      </c>
      <c r="C2244" t="str">
        <f t="shared" si="648"/>
        <v>-0.336783063008014-6.15649327373525i</v>
      </c>
      <c r="D2244" t="str">
        <f t="shared" si="649"/>
        <v>3.47800879402512-3.8045224830714i</v>
      </c>
      <c r="E2244" t="str">
        <f t="shared" si="650"/>
        <v>162.462794599003+3.88833283212904i</v>
      </c>
      <c r="F2244" t="str">
        <f t="shared" si="651"/>
        <v>2.42491408870052-35.5195650811636i</v>
      </c>
      <c r="G2244" t="str">
        <f t="shared" si="652"/>
        <v>0.99999553131551-0.00211392159765065i</v>
      </c>
      <c r="H2244" t="str">
        <f t="shared" si="653"/>
        <v>2001.81957524875+878.838310094189i</v>
      </c>
      <c r="I2244" t="str">
        <f t="shared" si="654"/>
        <v>101.75552313903-194.574728774599i</v>
      </c>
      <c r="K2244" t="str">
        <f t="shared" si="655"/>
        <v>0.00502586868655717-0.00537735213186951i</v>
      </c>
      <c r="L2244" t="str">
        <f t="shared" si="656"/>
        <v>0.00015-0.0670996208813469i</v>
      </c>
      <c r="M2244" t="str">
        <f t="shared" si="657"/>
        <v>0.0004-0.0118411095672965i</v>
      </c>
      <c r="N2244">
        <f t="shared" si="658"/>
        <v>86.868828769058609</v>
      </c>
      <c r="O2244">
        <f t="shared" si="659"/>
        <v>15.799645027127234</v>
      </c>
      <c r="P2244" s="3">
        <f t="shared" si="660"/>
        <v>15.799645027127234</v>
      </c>
      <c r="Q2244" s="3">
        <f t="shared" si="661"/>
        <v>-93.131171230941391</v>
      </c>
      <c r="R2244">
        <f t="shared" si="662"/>
        <v>86.868828769058609</v>
      </c>
      <c r="S2244">
        <f t="shared" si="663"/>
        <v>4.2055321878816763</v>
      </c>
      <c r="T2244">
        <f t="shared" si="646"/>
        <v>15.799645027127234</v>
      </c>
    </row>
    <row r="2245" spans="1:20" x14ac:dyDescent="0.25">
      <c r="A2245">
        <f t="shared" si="647"/>
        <v>26524.549776365693</v>
      </c>
      <c r="B2245">
        <f t="shared" si="664"/>
        <v>4221.5132101956269</v>
      </c>
      <c r="C2245" t="str">
        <f t="shared" si="648"/>
        <v>-0.334133109945118-6.13105018680357i</v>
      </c>
      <c r="D2245" t="str">
        <f t="shared" si="649"/>
        <v>3.47800790921148-3.79027252201093i</v>
      </c>
      <c r="E2245" t="str">
        <f t="shared" si="650"/>
        <v>162.465977853076+3.90563078547956i</v>
      </c>
      <c r="F2245" t="str">
        <f t="shared" si="651"/>
        <v>2.42491400618911-35.3851405791768i</v>
      </c>
      <c r="G2245" t="str">
        <f t="shared" si="652"/>
        <v>0.999995497289133-0.00212195442751898i</v>
      </c>
      <c r="H2245" t="str">
        <f t="shared" si="653"/>
        <v>2011.60880014984+880.81936969166i</v>
      </c>
      <c r="I2245" t="str">
        <f t="shared" si="654"/>
        <v>101.686973331811-194.779242089251i</v>
      </c>
      <c r="K2245" t="str">
        <f t="shared" si="655"/>
        <v>0.00500564903276006-0.00537476011993285i</v>
      </c>
      <c r="L2245" t="str">
        <f t="shared" si="656"/>
        <v>0.00015-0.0668456075725714i</v>
      </c>
      <c r="M2245" t="str">
        <f t="shared" si="657"/>
        <v>0.0004-0.0117962836892773i</v>
      </c>
      <c r="N2245">
        <f t="shared" si="658"/>
        <v>86.880551196861177</v>
      </c>
      <c r="O2245">
        <f t="shared" si="659"/>
        <v>15.763577232399335</v>
      </c>
      <c r="P2245" s="3">
        <f t="shared" si="660"/>
        <v>15.763577232399335</v>
      </c>
      <c r="Q2245" s="3">
        <f t="shared" si="661"/>
        <v>-93.119448803138823</v>
      </c>
      <c r="R2245">
        <f t="shared" si="662"/>
        <v>86.880551196861177</v>
      </c>
      <c r="S2245">
        <f t="shared" si="663"/>
        <v>4.221513210195627</v>
      </c>
      <c r="T2245">
        <f t="shared" si="646"/>
        <v>15.763577232399335</v>
      </c>
    </row>
    <row r="2246" spans="1:20" x14ac:dyDescent="0.25">
      <c r="A2246">
        <f t="shared" si="647"/>
        <v>26625.343065515881</v>
      </c>
      <c r="B2246">
        <f t="shared" si="664"/>
        <v>4237.55496039437</v>
      </c>
      <c r="C2246" t="str">
        <f t="shared" si="648"/>
        <v>-0.3314859674969-6.10571523997113i</v>
      </c>
      <c r="D2246" t="str">
        <f t="shared" si="649"/>
        <v>3.47800701766094-3.77607708521498i</v>
      </c>
      <c r="E2246" t="str">
        <f t="shared" si="650"/>
        <v>162.469206521364+3.92299880560397i</v>
      </c>
      <c r="F2246" t="str">
        <f t="shared" si="651"/>
        <v>2.42491392304943-35.2512251043142i</v>
      </c>
      <c r="G2246" t="str">
        <f t="shared" si="652"/>
        <v>0.999995463003667-0.00213001778131456i</v>
      </c>
      <c r="H2246" t="str">
        <f t="shared" si="653"/>
        <v>2021.52005472251+882.759927072136i</v>
      </c>
      <c r="I2246" t="str">
        <f t="shared" si="654"/>
        <v>101.614995731195-194.991645952664i</v>
      </c>
      <c r="K2246" t="str">
        <f t="shared" si="655"/>
        <v>0.00498544919165328-0.00537209340860745i</v>
      </c>
      <c r="L2246" t="str">
        <f t="shared" si="656"/>
        <v>0.00015-0.0665925558603018i</v>
      </c>
      <c r="M2246" t="str">
        <f t="shared" si="657"/>
        <v>0.0004-0.0117516275047592i</v>
      </c>
      <c r="N2246">
        <f t="shared" si="658"/>
        <v>86.892400223046948</v>
      </c>
      <c r="O2246">
        <f t="shared" si="659"/>
        <v>15.727513015088446</v>
      </c>
      <c r="P2246" s="3">
        <f t="shared" si="660"/>
        <v>15.727513015088446</v>
      </c>
      <c r="Q2246" s="3">
        <f t="shared" si="661"/>
        <v>-93.107599776953052</v>
      </c>
      <c r="R2246">
        <f t="shared" si="662"/>
        <v>86.892400223046948</v>
      </c>
      <c r="S2246">
        <f t="shared" si="663"/>
        <v>4.2375549603943696</v>
      </c>
      <c r="T2246">
        <f t="shared" si="646"/>
        <v>15.727513015088446</v>
      </c>
    </row>
    <row r="2247" spans="1:20" x14ac:dyDescent="0.25">
      <c r="A2247">
        <f t="shared" si="647"/>
        <v>26726.519369164838</v>
      </c>
      <c r="B2247">
        <f t="shared" si="664"/>
        <v>4253.6576692438684</v>
      </c>
      <c r="C2247" t="str">
        <f t="shared" si="648"/>
        <v>-0.328841707864632-6.08048803720308i</v>
      </c>
      <c r="D2247" t="str">
        <f t="shared" si="649"/>
        <v>3.47800611932221-3.76193596847656i</v>
      </c>
      <c r="E2247" t="str">
        <f t="shared" si="650"/>
        <v>162.472480995157+3.94043706067863i</v>
      </c>
      <c r="F2247" t="str">
        <f t="shared" si="651"/>
        <v>2.4249138392767-35.1178167301568i</v>
      </c>
      <c r="G2247" t="str">
        <f t="shared" si="652"/>
        <v>0.999995428457138-0.00213811177501888i</v>
      </c>
      <c r="H2247" t="str">
        <f t="shared" si="653"/>
        <v>2031.55500032649+884.65828585652i</v>
      </c>
      <c r="I2247" t="str">
        <f t="shared" si="654"/>
        <v>101.539483098808-195.212009913619i</v>
      </c>
      <c r="K2247" t="str">
        <f t="shared" si="655"/>
        <v>0.00496526971441806-0.00536935218613785i</v>
      </c>
      <c r="L2247" t="str">
        <f t="shared" si="656"/>
        <v>0.00015-0.0663404621043055i</v>
      </c>
      <c r="M2247" t="str">
        <f t="shared" si="657"/>
        <v>0.0004-0.0117071403713481i</v>
      </c>
      <c r="N2247">
        <f t="shared" si="658"/>
        <v>86.904375922548908</v>
      </c>
      <c r="O2247">
        <f t="shared" si="659"/>
        <v>15.69145249449986</v>
      </c>
      <c r="P2247" s="3">
        <f t="shared" si="660"/>
        <v>15.69145249449986</v>
      </c>
      <c r="Q2247" s="3">
        <f t="shared" si="661"/>
        <v>-93.095624077451092</v>
      </c>
      <c r="R2247">
        <f t="shared" si="662"/>
        <v>86.904375922548908</v>
      </c>
      <c r="S2247">
        <f t="shared" si="663"/>
        <v>4.2536576692438688</v>
      </c>
      <c r="T2247">
        <f t="shared" si="646"/>
        <v>15.69145249449986</v>
      </c>
    </row>
    <row r="2248" spans="1:20" x14ac:dyDescent="0.25">
      <c r="A2248">
        <f t="shared" si="647"/>
        <v>26828.080142767663</v>
      </c>
      <c r="B2248">
        <f t="shared" si="664"/>
        <v>4269.8215683869948</v>
      </c>
      <c r="C2248" t="str">
        <f t="shared" si="648"/>
        <v>-0.326200402934951-6.05536818322358i</v>
      </c>
      <c r="D2248" t="str">
        <f t="shared" si="649"/>
        <v>3.47800521414359-3.74784896837002i</v>
      </c>
      <c r="E2248" t="str">
        <f t="shared" si="650"/>
        <v>162.475801667897+3.95794571856132i</v>
      </c>
      <c r="F2248" t="str">
        <f t="shared" si="651"/>
        <v>2.42491375486608-34.98491353758i</v>
      </c>
      <c r="G2248" t="str">
        <f t="shared" si="652"/>
        <v>0.99999539364756-0.00214623652505402i</v>
      </c>
      <c r="H2248" t="str">
        <f t="shared" si="653"/>
        <v>2041.71531573797+886.512694034531i</v>
      </c>
      <c r="I2248" t="str">
        <f t="shared" si="654"/>
        <v>101.460324997874-195.440404001471i</v>
      </c>
      <c r="K2248" t="str">
        <f t="shared" si="655"/>
        <v>0.00494511114995405-0.00536653664578392i</v>
      </c>
      <c r="L2248" t="str">
        <f t="shared" si="656"/>
        <v>0.00015-0.0660893226781286i</v>
      </c>
      <c r="M2248" t="str">
        <f t="shared" si="657"/>
        <v>0.0004-0.0116628216490815i</v>
      </c>
      <c r="N2248">
        <f t="shared" si="658"/>
        <v>86.916478364432905</v>
      </c>
      <c r="O2248">
        <f t="shared" si="659"/>
        <v>15.655395789982279</v>
      </c>
      <c r="P2248" s="3">
        <f t="shared" si="660"/>
        <v>15.655395789982279</v>
      </c>
      <c r="Q2248" s="3">
        <f t="shared" si="661"/>
        <v>-93.083521635567095</v>
      </c>
      <c r="R2248">
        <f t="shared" si="662"/>
        <v>86.916478364432905</v>
      </c>
      <c r="S2248">
        <f t="shared" si="663"/>
        <v>4.2698215683869947</v>
      </c>
      <c r="T2248">
        <f t="shared" si="646"/>
        <v>15.655395789982279</v>
      </c>
    </row>
    <row r="2249" spans="1:20" x14ac:dyDescent="0.25">
      <c r="A2249">
        <f t="shared" si="647"/>
        <v>26930.026847310179</v>
      </c>
      <c r="B2249">
        <f t="shared" si="664"/>
        <v>4286.0468903468654</v>
      </c>
      <c r="C2249" t="str">
        <f t="shared" si="648"/>
        <v>-0.323562124272632-6.03035528351595i</v>
      </c>
      <c r="D2249" t="str">
        <f t="shared" si="649"/>
        <v>3.47800430207303-3.73381588224825i</v>
      </c>
      <c r="E2249" t="str">
        <f t="shared" si="650"/>
        <v>162.479168935199+3.9755249467821i</v>
      </c>
      <c r="F2249" t="str">
        <f t="shared" si="651"/>
        <v>2.42491366981273-34.8525136147272i</v>
      </c>
      <c r="G2249" t="str">
        <f t="shared" si="652"/>
        <v>0.999995358572929-0.00215439214828436i</v>
      </c>
      <c r="H2249" t="str">
        <f t="shared" si="653"/>
        <v>2052.00269684342+888.32134218933i</v>
      </c>
      <c r="I2249" t="str">
        <f t="shared" si="654"/>
        <v>101.377407698696-195.676898693513i</v>
      </c>
      <c r="K2249" t="str">
        <f t="shared" si="655"/>
        <v>0.00492497404482198-0.00536364698578817i</v>
      </c>
      <c r="L2249" t="str">
        <f t="shared" si="656"/>
        <v>0.00015-0.0658391339690466i</v>
      </c>
      <c r="M2249" t="str">
        <f t="shared" si="657"/>
        <v>0.0004-0.01161867070042i</v>
      </c>
      <c r="N2249">
        <f t="shared" si="658"/>
        <v>86.928707611904954</v>
      </c>
      <c r="O2249">
        <f t="shared" si="659"/>
        <v>15.619343020919041</v>
      </c>
      <c r="P2249" s="3">
        <f t="shared" si="660"/>
        <v>15.619343020919041</v>
      </c>
      <c r="Q2249" s="3">
        <f t="shared" si="661"/>
        <v>-93.071292388095046</v>
      </c>
      <c r="R2249">
        <f t="shared" si="662"/>
        <v>86.928707611904954</v>
      </c>
      <c r="S2249">
        <f t="shared" si="663"/>
        <v>4.2860468903468654</v>
      </c>
      <c r="T2249">
        <f t="shared" si="646"/>
        <v>15.619343020919041</v>
      </c>
    </row>
    <row r="2250" spans="1:20" x14ac:dyDescent="0.25">
      <c r="A2250">
        <f t="shared" si="647"/>
        <v>27032.360949329955</v>
      </c>
      <c r="B2250">
        <f t="shared" si="664"/>
        <v>4302.3338685301833</v>
      </c>
      <c r="C2250" t="str">
        <f t="shared" si="648"/>
        <v>-0.320926943113151-6.00544894432093i</v>
      </c>
      <c r="D2250" t="str">
        <f t="shared" si="649"/>
        <v>3.47800338305804-3.71983650823965i</v>
      </c>
      <c r="E2250" t="str">
        <f t="shared" si="650"/>
        <v>162.482583194852+3.99317491255294i</v>
      </c>
      <c r="F2250" t="str">
        <f t="shared" si="651"/>
        <v>2.42491358411175-34.7206150569807i</v>
      </c>
      <c r="G2250" t="str">
        <f t="shared" si="652"/>
        <v>0.999995323231226-0.00216257876201827i</v>
      </c>
      <c r="H2250" t="str">
        <f t="shared" si="653"/>
        <v>2062.4188562935+890.082361668804i</v>
      </c>
      <c r="I2250" t="str">
        <f t="shared" si="654"/>
        <v>101.290614081583-195.92156487971i</v>
      </c>
      <c r="K2250" t="str">
        <f t="shared" si="655"/>
        <v>0.00490485894318557-0.00536068340934196i</v>
      </c>
      <c r="L2250" t="str">
        <f t="shared" si="656"/>
        <v>0.00015-0.0655898923780099i</v>
      </c>
      <c r="M2250" t="str">
        <f t="shared" si="657"/>
        <v>0.0004-0.0115746868902371i</v>
      </c>
      <c r="N2250">
        <f t="shared" si="658"/>
        <v>86.941063722321047</v>
      </c>
      <c r="O2250">
        <f t="shared" si="659"/>
        <v>15.583294306716507</v>
      </c>
      <c r="P2250" s="3">
        <f t="shared" si="660"/>
        <v>15.583294306716507</v>
      </c>
      <c r="Q2250" s="3">
        <f t="shared" si="661"/>
        <v>-93.058936277678953</v>
      </c>
      <c r="R2250">
        <f t="shared" si="662"/>
        <v>86.941063722321047</v>
      </c>
      <c r="S2250">
        <f t="shared" si="663"/>
        <v>4.3023338685301828</v>
      </c>
      <c r="T2250">
        <f t="shared" si="646"/>
        <v>15.583294306716507</v>
      </c>
    </row>
    <row r="2251" spans="1:20" x14ac:dyDescent="0.25">
      <c r="A2251">
        <f t="shared" si="647"/>
        <v>27135.08392093741</v>
      </c>
      <c r="B2251">
        <f t="shared" si="664"/>
        <v>4318.6827372305979</v>
      </c>
      <c r="C2251" t="str">
        <f t="shared" si="648"/>
        <v>-0.318294930355502-5.98064877263717i</v>
      </c>
      <c r="D2251" t="str">
        <f t="shared" si="649"/>
        <v>3.47800245704576-3.70591064524532i</v>
      </c>
      <c r="E2251" t="str">
        <f t="shared" si="650"/>
        <v>162.48604484684+4.01089578275681i</v>
      </c>
      <c r="F2251" t="str">
        <f t="shared" si="651"/>
        <v>2.42491349775823-34.5892159669356i</v>
      </c>
      <c r="G2251" t="str">
        <f t="shared" si="652"/>
        <v>0.999995287620419-0.00217079648400976i</v>
      </c>
      <c r="H2251" t="str">
        <f t="shared" si="653"/>
        <v>2072.96552311303+891.793822701618i</v>
      </c>
      <c r="I2251" t="str">
        <f t="shared" si="654"/>
        <v>101.199823537129-196.174473824504i</v>
      </c>
      <c r="K2251" t="str">
        <f t="shared" si="655"/>
        <v>0.00488476638675558-0.00535764612455129i</v>
      </c>
      <c r="L2251" t="str">
        <f t="shared" si="656"/>
        <v>0.00015-0.0653415943195955i</v>
      </c>
      <c r="M2251" t="str">
        <f t="shared" si="657"/>
        <v>0.0004-0.011530869585811i</v>
      </c>
      <c r="N2251">
        <f t="shared" si="658"/>
        <v>86.953546747197421</v>
      </c>
      <c r="O2251">
        <f t="shared" si="659"/>
        <v>15.547249766795536</v>
      </c>
      <c r="P2251" s="3">
        <f t="shared" si="660"/>
        <v>15.547249766795536</v>
      </c>
      <c r="Q2251" s="3">
        <f t="shared" si="661"/>
        <v>-93.046453252802579</v>
      </c>
      <c r="R2251">
        <f t="shared" si="662"/>
        <v>86.953546747197421</v>
      </c>
      <c r="S2251">
        <f t="shared" si="663"/>
        <v>4.3186827372305983</v>
      </c>
      <c r="T2251">
        <f t="shared" si="646"/>
        <v>15.547249766795536</v>
      </c>
    </row>
    <row r="2252" spans="1:20" x14ac:dyDescent="0.25">
      <c r="A2252">
        <f t="shared" si="647"/>
        <v>27238.197239836973</v>
      </c>
      <c r="B2252">
        <f t="shared" si="664"/>
        <v>4335.0937316320742</v>
      </c>
      <c r="C2252" t="str">
        <f t="shared" si="648"/>
        <v>-0.315666156554784-5.95595437622013i</v>
      </c>
      <c r="D2252" t="str">
        <f t="shared" si="649"/>
        <v>3.47800152398291-3.69203809293606i</v>
      </c>
      <c r="E2252" t="str">
        <f t="shared" si="650"/>
        <v>162.489554293346+4.02868772395766i</v>
      </c>
      <c r="F2252" t="str">
        <f t="shared" si="651"/>
        <v>2.42491341074716-34.4583144543716i</v>
      </c>
      <c r="G2252" t="str">
        <f t="shared" si="652"/>
        <v>0.999995251738457-0.0021790454324602i</v>
      </c>
      <c r="H2252" t="str">
        <f t="shared" si="653"/>
        <v>2083.64444226563+893.453732457465i</v>
      </c>
      <c r="I2252" t="str">
        <f t="shared" si="654"/>
        <v>101.104911863846-196.435697125671i</v>
      </c>
      <c r="K2252" t="str">
        <f t="shared" si="655"/>
        <v>0.00486469691473312-0.00535453534440156i</v>
      </c>
      <c r="L2252" t="str">
        <f t="shared" si="656"/>
        <v>0.00015-0.0650942362219519i</v>
      </c>
      <c r="M2252" t="str">
        <f t="shared" si="657"/>
        <v>0.0004-0.0114872181568151i</v>
      </c>
      <c r="N2252">
        <f t="shared" si="658"/>
        <v>86.966156732223936</v>
      </c>
      <c r="O2252">
        <f t="shared" si="659"/>
        <v>15.511209520580501</v>
      </c>
      <c r="P2252" s="3">
        <f t="shared" si="660"/>
        <v>15.511209520580501</v>
      </c>
      <c r="Q2252" s="3">
        <f t="shared" si="661"/>
        <v>-93.033843267776064</v>
      </c>
      <c r="R2252">
        <f t="shared" si="662"/>
        <v>86.966156732223936</v>
      </c>
      <c r="S2252">
        <f t="shared" si="663"/>
        <v>4.3350937316320746</v>
      </c>
      <c r="T2252">
        <f t="shared" si="646"/>
        <v>15.511209520580501</v>
      </c>
    </row>
    <row r="2253" spans="1:20" x14ac:dyDescent="0.25">
      <c r="A2253">
        <f t="shared" si="647"/>
        <v>27341.702389348357</v>
      </c>
      <c r="B2253">
        <f t="shared" si="664"/>
        <v>4351.5670878122764</v>
      </c>
      <c r="C2253" t="str">
        <f t="shared" si="648"/>
        <v>-0.313040691915283-5.9313653635822i</v>
      </c>
      <c r="D2253" t="str">
        <f t="shared" si="649"/>
        <v>3.47800058381582-3.67821865174961i</v>
      </c>
      <c r="E2253" t="str">
        <f t="shared" si="650"/>
        <v>162.493111938771+4.04655090239628i</v>
      </c>
      <c r="F2253" t="str">
        <f t="shared" si="651"/>
        <v>2.42491332307356-34.3279086362267i</v>
      </c>
      <c r="G2253" t="str">
        <f t="shared" si="652"/>
        <v>0.999995215583278-0.00218732572602002i</v>
      </c>
      <c r="H2253" t="str">
        <f t="shared" si="653"/>
        <v>2094.457374169+895.060033049774i</v>
      </c>
      <c r="I2253" t="str">
        <f t="shared" si="654"/>
        <v>101.005751163084-196.705306669945i</v>
      </c>
      <c r="K2253" t="str">
        <f t="shared" si="655"/>
        <v>0.00484465106375416-0.00535135128672168i</v>
      </c>
      <c r="L2253" t="str">
        <f t="shared" si="656"/>
        <v>0.00015-0.0648478145267503i</v>
      </c>
      <c r="M2253" t="str">
        <f t="shared" si="657"/>
        <v>0.0004-0.0114437319753089i</v>
      </c>
      <c r="N2253">
        <f t="shared" si="658"/>
        <v>86.978893717274985</v>
      </c>
      <c r="O2253">
        <f t="shared" si="659"/>
        <v>15.475173687489971</v>
      </c>
      <c r="P2253" s="3">
        <f t="shared" si="660"/>
        <v>15.475173687489971</v>
      </c>
      <c r="Q2253" s="3">
        <f t="shared" si="661"/>
        <v>-93.021106282725015</v>
      </c>
      <c r="R2253">
        <f t="shared" si="662"/>
        <v>86.978893717274985</v>
      </c>
      <c r="S2253">
        <f t="shared" si="663"/>
        <v>4.3515670878122767</v>
      </c>
      <c r="T2253">
        <f t="shared" si="646"/>
        <v>15.475173687489971</v>
      </c>
    </row>
    <row r="2254" spans="1:20" x14ac:dyDescent="0.25">
      <c r="A2254">
        <f t="shared" si="647"/>
        <v>27445.600858427882</v>
      </c>
      <c r="B2254">
        <f t="shared" si="664"/>
        <v>4368.1030427459636</v>
      </c>
      <c r="C2254" t="str">
        <f t="shared" si="648"/>
        <v>-0.310418606283484-5.90688134399233i</v>
      </c>
      <c r="D2254" t="str">
        <f t="shared" si="649"/>
        <v>3.4779996364904-3.66445212288772i</v>
      </c>
      <c r="E2254" t="str">
        <f t="shared" si="650"/>
        <v>162.496718189741+4.06448548398745i</v>
      </c>
      <c r="F2254" t="str">
        <f t="shared" si="651"/>
        <v>2.42491323473239-34.1979966365694i</v>
      </c>
      <c r="G2254" t="str">
        <f t="shared" si="652"/>
        <v>0.999995179152799-0.00219563748379038i</v>
      </c>
      <c r="H2254" t="str">
        <f t="shared" si="653"/>
        <v>2105.4060941583+896.610599479829i</v>
      </c>
      <c r="I2254" t="str">
        <f t="shared" si="654"/>
        <v>100.902209731205-196.983374585283i</v>
      </c>
      <c r="K2254" t="str">
        <f t="shared" si="655"/>
        <v>0.00482462936783462-0.00534809417414749i</v>
      </c>
      <c r="L2254" t="str">
        <f t="shared" si="656"/>
        <v>0.00015-0.0646023256891318i</v>
      </c>
      <c r="M2254" t="str">
        <f t="shared" si="657"/>
        <v>0.0004-0.0114004104157291i</v>
      </c>
      <c r="N2254">
        <f t="shared" si="658"/>
        <v>86.991757736422542</v>
      </c>
      <c r="O2254">
        <f t="shared" si="659"/>
        <v>15.439142386926566</v>
      </c>
      <c r="P2254" s="3">
        <f t="shared" si="660"/>
        <v>15.439142386926566</v>
      </c>
      <c r="Q2254" s="3">
        <f t="shared" si="661"/>
        <v>-93.008242263577458</v>
      </c>
      <c r="R2254">
        <f t="shared" si="662"/>
        <v>86.991757736422542</v>
      </c>
      <c r="S2254">
        <f t="shared" si="663"/>
        <v>4.3681030427459637</v>
      </c>
      <c r="T2254">
        <f t="shared" si="646"/>
        <v>15.439142386926566</v>
      </c>
    </row>
    <row r="2255" spans="1:20" x14ac:dyDescent="0.25">
      <c r="A2255">
        <f t="shared" si="647"/>
        <v>27549.894141689907</v>
      </c>
      <c r="B2255">
        <f t="shared" si="664"/>
        <v>4384.7018343083982</v>
      </c>
      <c r="C2255" t="str">
        <f t="shared" si="648"/>
        <v>-0.307799969140729-5.88250192747609i</v>
      </c>
      <c r="D2255" t="str">
        <f t="shared" si="649"/>
        <v>3.47799868195215-3.65073830831324i</v>
      </c>
      <c r="E2255" t="str">
        <f t="shared" si="650"/>
        <v>162.500373455123+4.08249163432846i</v>
      </c>
      <c r="F2255" t="str">
        <f t="shared" si="651"/>
        <v>2.42491314571855-34.0685765865719i</v>
      </c>
      <c r="G2255" t="str">
        <f t="shared" si="652"/>
        <v>0.999995142444926-0.00220398082532494i</v>
      </c>
      <c r="H2255" t="str">
        <f t="shared" si="653"/>
        <v>2116.49239189405+898.103237521083i</v>
      </c>
      <c r="I2255" t="str">
        <f t="shared" si="654"/>
        <v>100.794151948963-197.26997318956i</v>
      </c>
      <c r="K2255" t="str">
        <f t="shared" si="655"/>
        <v>0.00480463235831598-0.00534476423408433i</v>
      </c>
      <c r="L2255" t="str">
        <f t="shared" si="656"/>
        <v>0.00015-0.0643577661776567i</v>
      </c>
      <c r="M2255" t="str">
        <f t="shared" si="657"/>
        <v>0.0004-0.0113572528548806i</v>
      </c>
      <c r="N2255">
        <f t="shared" si="658"/>
        <v>87.004748817954663</v>
      </c>
      <c r="O2255">
        <f t="shared" si="659"/>
        <v>15.403115738267292</v>
      </c>
      <c r="P2255" s="3">
        <f t="shared" si="660"/>
        <v>15.403115738267292</v>
      </c>
      <c r="Q2255" s="3">
        <f t="shared" si="661"/>
        <v>-92.995251182045337</v>
      </c>
      <c r="R2255">
        <f t="shared" si="662"/>
        <v>87.004748817954663</v>
      </c>
      <c r="S2255">
        <f t="shared" si="663"/>
        <v>4.3847018343083981</v>
      </c>
      <c r="T2255">
        <f t="shared" si="646"/>
        <v>15.403115738267292</v>
      </c>
    </row>
    <row r="2256" spans="1:20" x14ac:dyDescent="0.25">
      <c r="A2256">
        <f t="shared" si="647"/>
        <v>27654.58373942833</v>
      </c>
      <c r="B2256">
        <f t="shared" si="664"/>
        <v>4401.3637012787703</v>
      </c>
      <c r="C2256" t="str">
        <f t="shared" si="648"/>
        <v>-0.305184849596885-5.85822672481572i</v>
      </c>
      <c r="D2256" t="str">
        <f t="shared" si="649"/>
        <v>3.47799772014615-3.63707701074737i</v>
      </c>
      <c r="E2256" t="str">
        <f t="shared" si="650"/>
        <v>162.504078146038+4.10056951868878i</v>
      </c>
      <c r="F2256" t="str">
        <f t="shared" si="651"/>
        <v>2.42491305602693-33.9396466244831i</v>
      </c>
      <c r="G2256" t="str">
        <f t="shared" si="652"/>
        <v>0.999995105457545-0.00221235587063154i</v>
      </c>
      <c r="H2256" t="str">
        <f t="shared" si="653"/>
        <v>2127.71807071131+899.535681542484i</v>
      </c>
      <c r="I2256" t="str">
        <f t="shared" si="654"/>
        <v>100.681438168086-197.56517493551i</v>
      </c>
      <c r="K2256" t="str">
        <f t="shared" si="655"/>
        <v>0.00478466056381142-0.00534136169866898i</v>
      </c>
      <c r="L2256" t="str">
        <f t="shared" si="656"/>
        <v>0.00015-0.0641141324742544i</v>
      </c>
      <c r="M2256" t="str">
        <f t="shared" si="657"/>
        <v>0.0004-0.0113142586719273i</v>
      </c>
      <c r="N2256">
        <f t="shared" si="658"/>
        <v>87.017866984385833</v>
      </c>
      <c r="O2256">
        <f t="shared" si="659"/>
        <v>15.367093860853791</v>
      </c>
      <c r="P2256" s="3">
        <f t="shared" si="660"/>
        <v>15.367093860853791</v>
      </c>
      <c r="Q2256" s="3">
        <f t="shared" si="661"/>
        <v>-92.982133015614167</v>
      </c>
      <c r="R2256">
        <f t="shared" si="662"/>
        <v>87.017866984385833</v>
      </c>
      <c r="S2256">
        <f t="shared" si="663"/>
        <v>4.4013637012787701</v>
      </c>
      <c r="T2256">
        <f t="shared" si="646"/>
        <v>15.367093860853791</v>
      </c>
    </row>
    <row r="2257" spans="1:20" x14ac:dyDescent="0.25">
      <c r="A2257">
        <f t="shared" si="647"/>
        <v>27759.67115763816</v>
      </c>
      <c r="B2257">
        <f t="shared" si="664"/>
        <v>4418.0888833436302</v>
      </c>
      <c r="C2257" t="str">
        <f t="shared" si="648"/>
        <v>-0.302573316383132-5.83405534755017i</v>
      </c>
      <c r="D2257" t="str">
        <f t="shared" si="649"/>
        <v>3.47799675101707-3.62346803366673i</v>
      </c>
      <c r="E2257" t="str">
        <f t="shared" si="650"/>
        <v>162.507832675871+4.11871930201845i</v>
      </c>
      <c r="F2257" t="str">
        <f t="shared" si="651"/>
        <v>2.42491296565236-33.8112048956024i</v>
      </c>
      <c r="G2257" t="str">
        <f t="shared" si="652"/>
        <v>0.999995068188529-0.00222076274017388i</v>
      </c>
      <c r="H2257" t="str">
        <f t="shared" si="653"/>
        <v>2139.08494690626+900.905592269609i</v>
      </c>
      <c r="I2257" t="str">
        <f t="shared" si="654"/>
        <v>100.56392459499-197.869052351684i</v>
      </c>
      <c r="K2257" t="str">
        <f t="shared" si="655"/>
        <v>0.00476471451015275-0.00533788680473087i</v>
      </c>
      <c r="L2257" t="str">
        <f t="shared" si="656"/>
        <v>0.00015-0.0638714210741727i</v>
      </c>
      <c r="M2257" t="str">
        <f t="shared" si="657"/>
        <v>0.0004-0.0112714272483834i</v>
      </c>
      <c r="N2257">
        <f t="shared" si="658"/>
        <v>87.031112252477726</v>
      </c>
      <c r="O2257">
        <f t="shared" si="659"/>
        <v>15.331076873982441</v>
      </c>
      <c r="P2257" s="3">
        <f t="shared" si="660"/>
        <v>15.331076873982441</v>
      </c>
      <c r="Q2257" s="3">
        <f t="shared" si="661"/>
        <v>-92.968887747522274</v>
      </c>
      <c r="R2257">
        <f t="shared" si="662"/>
        <v>87.031112252477726</v>
      </c>
      <c r="S2257">
        <f t="shared" si="663"/>
        <v>4.4180888833436303</v>
      </c>
      <c r="T2257">
        <f t="shared" si="646"/>
        <v>15.331076873982441</v>
      </c>
    </row>
    <row r="2258" spans="1:20" x14ac:dyDescent="0.25">
      <c r="A2258">
        <f t="shared" si="647"/>
        <v>27865.157908037188</v>
      </c>
      <c r="B2258">
        <f t="shared" si="664"/>
        <v>4434.877621100336</v>
      </c>
      <c r="C2258" t="str">
        <f t="shared" si="648"/>
        <v>-0.299965437845493-5.80998740797554i</v>
      </c>
      <c r="D2258" t="str">
        <f t="shared" si="649"/>
        <v>3.47799577450917-3.60991118130064i</v>
      </c>
      <c r="E2258" t="str">
        <f t="shared" si="650"/>
        <v>162.511637460287+4.13694114894544i</v>
      </c>
      <c r="F2258" t="str">
        <f t="shared" si="651"/>
        <v>2.42491287458965-33.6832495522523i</v>
      </c>
      <c r="G2258" t="str">
        <f t="shared" si="652"/>
        <v>0.999995030635733-0.00222920155487338i</v>
      </c>
      <c r="H2258" t="str">
        <f t="shared" si="653"/>
        <v>2150.59484895651+902.210554482552i</v>
      </c>
      <c r="I2258" t="str">
        <f t="shared" si="654"/>
        <v>100.44146317163-198.181677979214i</v>
      </c>
      <c r="K2258" t="str">
        <f t="shared" si="655"/>
        <v>0.00474479472033786-0.00533433979375259i</v>
      </c>
      <c r="L2258" t="str">
        <f t="shared" si="656"/>
        <v>0.00015-0.063629628485926i</v>
      </c>
      <c r="M2258" t="str">
        <f t="shared" si="657"/>
        <v>0.0004-0.0112287579681046i</v>
      </c>
      <c r="N2258">
        <f t="shared" si="658"/>
        <v>87.044484633254513</v>
      </c>
      <c r="O2258">
        <f t="shared" si="659"/>
        <v>15.295064896894928</v>
      </c>
      <c r="P2258" s="3">
        <f t="shared" si="660"/>
        <v>15.295064896894928</v>
      </c>
      <c r="Q2258" s="3">
        <f t="shared" si="661"/>
        <v>-92.955515366745487</v>
      </c>
      <c r="R2258">
        <f t="shared" si="662"/>
        <v>87.044484633254513</v>
      </c>
      <c r="S2258">
        <f t="shared" si="663"/>
        <v>4.4348776211003358</v>
      </c>
      <c r="T2258">
        <f t="shared" si="646"/>
        <v>15.295064896894928</v>
      </c>
    </row>
    <row r="2259" spans="1:20" x14ac:dyDescent="0.25">
      <c r="A2259">
        <f t="shared" si="647"/>
        <v>27971.045508087729</v>
      </c>
      <c r="B2259">
        <f t="shared" si="664"/>
        <v>4451.7301560605174</v>
      </c>
      <c r="C2259" t="str">
        <f t="shared" si="648"/>
        <v>-0.297361281938173-5.78602251914548i</v>
      </c>
      <c r="D2259" t="str">
        <f t="shared" si="649"/>
        <v>3.47799479056627-3.59640625862819i</v>
      </c>
      <c r="E2259" t="str">
        <f t="shared" si="650"/>
        <v>162.515492917245+4.1552352237724i</v>
      </c>
      <c r="F2259" t="str">
        <f t="shared" si="651"/>
        <v>2.42491278283356-33.5557787537523i</v>
      </c>
      <c r="G2259" t="str">
        <f t="shared" si="652"/>
        <v>0.999994992796996-0.00223767243611077i</v>
      </c>
      <c r="H2259" t="str">
        <f t="shared" si="653"/>
        <v>2162.24961667083+903.448074649372i</v>
      </c>
      <c r="I2259" t="str">
        <f t="shared" si="654"/>
        <v>100.313901453441-198.503124304139i</v>
      </c>
      <c r="K2259" t="str">
        <f t="shared" si="655"/>
        <v>0.00472490171447906-0.00533072091182974i</v>
      </c>
      <c r="L2259" t="str">
        <f t="shared" si="656"/>
        <v>0.00015-0.0633887512312472i</v>
      </c>
      <c r="M2259" t="str">
        <f t="shared" si="657"/>
        <v>0.0004-0.0111862502172789i</v>
      </c>
      <c r="N2259">
        <f t="shared" si="658"/>
        <v>87.057984132022071</v>
      </c>
      <c r="O2259">
        <f t="shared" si="659"/>
        <v>15.259058048768704</v>
      </c>
      <c r="P2259" s="3">
        <f t="shared" si="660"/>
        <v>15.259058048768704</v>
      </c>
      <c r="Q2259" s="3">
        <f t="shared" si="661"/>
        <v>-92.942015867977929</v>
      </c>
      <c r="R2259">
        <f t="shared" si="662"/>
        <v>87.057984132022071</v>
      </c>
      <c r="S2259">
        <f t="shared" si="663"/>
        <v>4.4517301560605178</v>
      </c>
      <c r="T2259">
        <f t="shared" si="646"/>
        <v>15.259058048768704</v>
      </c>
    </row>
    <row r="2260" spans="1:20" x14ac:dyDescent="0.25">
      <c r="A2260">
        <f t="shared" si="647"/>
        <v>28077.335481018465</v>
      </c>
      <c r="B2260">
        <f t="shared" si="664"/>
        <v>4468.6467306535478</v>
      </c>
      <c r="C2260" t="str">
        <f t="shared" si="648"/>
        <v>-0.294760916216958-5.76216029487141i</v>
      </c>
      <c r="D2260" t="str">
        <f t="shared" si="649"/>
        <v>3.47799379913174-3.58295307137547i</v>
      </c>
      <c r="E2260" t="str">
        <f t="shared" si="650"/>
        <v>162.519399467009+4.17360169048401i</v>
      </c>
      <c r="F2260" t="str">
        <f t="shared" si="651"/>
        <v>2.4249126903788-33.4287906663918i</v>
      </c>
      <c r="G2260" t="str">
        <f t="shared" si="652"/>
        <v>0.999994954670142-0.00224617550572796i</v>
      </c>
      <c r="H2260" t="str">
        <f t="shared" si="653"/>
        <v>2174.05110026447+904.615578494339i</v>
      </c>
      <c r="I2260" t="str">
        <f t="shared" si="654"/>
        <v>100.181082484374-198.833463685081i</v>
      </c>
      <c r="K2260" t="str">
        <f t="shared" si="655"/>
        <v>0.00470503600975164-0.00532703040963006i</v>
      </c>
      <c r="L2260" t="str">
        <f t="shared" si="656"/>
        <v>0.00015-0.0631487858450362i</v>
      </c>
      <c r="M2260" t="str">
        <f t="shared" si="657"/>
        <v>0.0004-0.0111439033844182i</v>
      </c>
      <c r="N2260">
        <f t="shared" si="658"/>
        <v>87.071610748387997</v>
      </c>
      <c r="O2260">
        <f t="shared" si="659"/>
        <v>15.223056448707048</v>
      </c>
      <c r="P2260" s="3">
        <f t="shared" si="660"/>
        <v>15.223056448707048</v>
      </c>
      <c r="Q2260" s="3">
        <f t="shared" si="661"/>
        <v>-92.928389251612003</v>
      </c>
      <c r="R2260">
        <f t="shared" si="662"/>
        <v>87.071610748387997</v>
      </c>
      <c r="S2260">
        <f t="shared" si="663"/>
        <v>4.468646730653548</v>
      </c>
      <c r="T2260">
        <f t="shared" si="646"/>
        <v>15.223056448707048</v>
      </c>
    </row>
    <row r="2261" spans="1:20" x14ac:dyDescent="0.25">
      <c r="A2261">
        <f t="shared" si="647"/>
        <v>28184.029355846338</v>
      </c>
      <c r="B2261">
        <f t="shared" si="664"/>
        <v>4485.6275882300315</v>
      </c>
      <c r="C2261" t="str">
        <f t="shared" si="648"/>
        <v>-0.292164407833022-5.73840034972335i</v>
      </c>
      <c r="D2261" t="str">
        <f t="shared" si="649"/>
        <v>3.47799280014858-3.56955142601285i</v>
      </c>
      <c r="E2261" t="str">
        <f t="shared" si="650"/>
        <v>162.523357532164+4.19204071273904i</v>
      </c>
      <c r="F2261" t="str">
        <f t="shared" si="651"/>
        <v>2.42491259722006-33.302283463405i</v>
      </c>
      <c r="G2261" t="str">
        <f t="shared" si="652"/>
        <v>0.999994916252976-0.00225471088602968i</v>
      </c>
      <c r="H2261" t="str">
        <f t="shared" si="653"/>
        <v>2186.00115935508+905.710408499722i</v>
      </c>
      <c r="I2261" t="str">
        <f t="shared" si="654"/>
        <v>100.042844669004-199.172768275985i</v>
      </c>
      <c r="K2261" t="str">
        <f t="shared" si="655"/>
        <v>0.00468519812034342-0.00532326854235191i</v>
      </c>
      <c r="L2261" t="str">
        <f t="shared" si="656"/>
        <v>0.00015-0.0629097288753101i</v>
      </c>
      <c r="M2261" t="str">
        <f t="shared" si="657"/>
        <v>0.0004-0.0111017168603488i</v>
      </c>
      <c r="N2261">
        <f t="shared" si="658"/>
        <v>87.085364476279864</v>
      </c>
      <c r="O2261">
        <f t="shared" si="659"/>
        <v>15.187060215729973</v>
      </c>
      <c r="P2261" s="3">
        <f t="shared" si="660"/>
        <v>15.187060215729973</v>
      </c>
      <c r="Q2261" s="3">
        <f t="shared" si="661"/>
        <v>-92.914635523720136</v>
      </c>
      <c r="R2261">
        <f t="shared" si="662"/>
        <v>87.085364476279864</v>
      </c>
      <c r="S2261">
        <f t="shared" si="663"/>
        <v>4.4856275882300318</v>
      </c>
      <c r="T2261">
        <f t="shared" si="646"/>
        <v>15.187060215729973</v>
      </c>
    </row>
    <row r="2262" spans="1:20" x14ac:dyDescent="0.25">
      <c r="A2262">
        <f t="shared" si="647"/>
        <v>28291.128667398556</v>
      </c>
      <c r="B2262">
        <f t="shared" si="664"/>
        <v>4502.672973065306</v>
      </c>
      <c r="C2262" t="str">
        <f t="shared" si="648"/>
        <v>-0.289571823526267-5.71474229903055i</v>
      </c>
      <c r="D2262" t="str">
        <f t="shared" si="649"/>
        <v>3.47799179355929-3.55620112975207i</v>
      </c>
      <c r="E2262" t="str">
        <f t="shared" si="650"/>
        <v>162.527367537629+4.21055245387778i</v>
      </c>
      <c r="F2262" t="str">
        <f t="shared" si="651"/>
        <v>2.42491250335196-33.1762553249428i</v>
      </c>
      <c r="G2262" t="str">
        <f t="shared" si="652"/>
        <v>0.999994877543287-0.00226327869978532i</v>
      </c>
      <c r="H2262" t="str">
        <f t="shared" si="653"/>
        <v>2198.10166187468+906.729821340391i</v>
      </c>
      <c r="I2262" t="str">
        <f t="shared" si="654"/>
        <v>99.8990216416847-199.521109943645i</v>
      </c>
      <c r="K2262" t="str">
        <f t="shared" si="655"/>
        <v>0.00466538855740513-0.00531943556968222i</v>
      </c>
      <c r="L2262" t="str">
        <f t="shared" si="656"/>
        <v>0.00015-0.0626715768831539i</v>
      </c>
      <c r="M2262" t="str">
        <f t="shared" si="657"/>
        <v>0.0004-0.0110596900382036i</v>
      </c>
      <c r="N2262">
        <f t="shared" si="658"/>
        <v>87.099245303969809</v>
      </c>
      <c r="O2262">
        <f t="shared" si="659"/>
        <v>15.1510694687647</v>
      </c>
      <c r="P2262" s="3">
        <f t="shared" si="660"/>
        <v>15.1510694687647</v>
      </c>
      <c r="Q2262" s="3">
        <f t="shared" si="661"/>
        <v>-92.900754696030191</v>
      </c>
      <c r="R2262">
        <f t="shared" si="662"/>
        <v>87.099245303969809</v>
      </c>
      <c r="S2262">
        <f t="shared" si="663"/>
        <v>4.5026729730653061</v>
      </c>
      <c r="T2262">
        <f t="shared" si="646"/>
        <v>15.1510694687647</v>
      </c>
    </row>
    <row r="2263" spans="1:20" x14ac:dyDescent="0.25">
      <c r="A2263">
        <f t="shared" si="647"/>
        <v>28398.634956334674</v>
      </c>
      <c r="B2263">
        <f t="shared" si="664"/>
        <v>4519.7831303629546</v>
      </c>
      <c r="C2263" t="str">
        <f t="shared" si="648"/>
        <v>-0.286983229619312-5.69118575888246i</v>
      </c>
      <c r="D2263" t="str">
        <f t="shared" si="649"/>
        <v>3.47799077930598-3.5429019905436i</v>
      </c>
      <c r="E2263" t="str">
        <f t="shared" si="650"/>
        <v>162.531429910675+4.22913707691593i</v>
      </c>
      <c r="F2263" t="str">
        <f t="shared" si="651"/>
        <v>2.42491240876913-33.0507044380484i</v>
      </c>
      <c r="G2263" t="str">
        <f t="shared" si="652"/>
        <v>0.99999483853885-0.00227187907023069i</v>
      </c>
      <c r="H2263" t="str">
        <f t="shared" si="653"/>
        <v>2210.35448289288+907.670985250457i</v>
      </c>
      <c r="I2263" t="str">
        <f t="shared" si="654"/>
        <v>99.7494421327936-199.87856017979i</v>
      </c>
      <c r="K2263" t="str">
        <f t="shared" si="655"/>
        <v>0.00464560782900123-0.00531553175575364i</v>
      </c>
      <c r="L2263" t="str">
        <f t="shared" si="656"/>
        <v>0.00015-0.0624343264426717i</v>
      </c>
      <c r="M2263" t="str">
        <f t="shared" si="657"/>
        <v>0.0004-0.0110178223134127i</v>
      </c>
      <c r="N2263">
        <f t="shared" si="658"/>
        <v>87.113253214094627</v>
      </c>
      <c r="O2263">
        <f t="shared" si="659"/>
        <v>15.115084326636623</v>
      </c>
      <c r="P2263" s="3">
        <f t="shared" si="660"/>
        <v>15.115084326636623</v>
      </c>
      <c r="Q2263" s="3">
        <f t="shared" si="661"/>
        <v>-92.886746785905373</v>
      </c>
      <c r="R2263">
        <f t="shared" si="662"/>
        <v>87.113253214094627</v>
      </c>
      <c r="S2263">
        <f t="shared" si="663"/>
        <v>4.5197831303629545</v>
      </c>
      <c r="T2263">
        <f t="shared" si="646"/>
        <v>15.115084326636623</v>
      </c>
    </row>
    <row r="2264" spans="1:20" x14ac:dyDescent="0.25">
      <c r="A2264">
        <f t="shared" si="647"/>
        <v>28506.549769168749</v>
      </c>
      <c r="B2264">
        <f t="shared" si="664"/>
        <v>4536.9583062583342</v>
      </c>
      <c r="C2264" t="str">
        <f t="shared" si="648"/>
        <v>-0.284398692011389-5.66773034612907i</v>
      </c>
      <c r="D2264" t="str">
        <f t="shared" si="649"/>
        <v>3.4779897573303-3.52965381707375i</v>
      </c>
      <c r="E2264" t="str">
        <f t="shared" si="650"/>
        <v>162.535545080934+4.24779474454848i</v>
      </c>
      <c r="F2264" t="str">
        <f t="shared" si="651"/>
        <v>2.42491231346612-32.92562899663i</v>
      </c>
      <c r="G2264" t="str">
        <f t="shared" si="652"/>
        <v>0.999994799237418-0.00228051212106971i</v>
      </c>
      <c r="H2264" t="str">
        <f t="shared" si="653"/>
        <v>2222.7615033461+908.530977321343i</v>
      </c>
      <c r="I2264" t="str">
        <f t="shared" si="654"/>
        <v>99.5939298320474-200.245190007403i</v>
      </c>
      <c r="K2264" t="str">
        <f t="shared" si="655"/>
        <v>0.00462585644006102-0.0053115573691011i</v>
      </c>
      <c r="L2264" t="str">
        <f t="shared" si="656"/>
        <v>0.00015-0.0621979741409362i</v>
      </c>
      <c r="M2264" t="str">
        <f t="shared" si="657"/>
        <v>0.0004-0.0109761130836946i</v>
      </c>
      <c r="N2264">
        <f t="shared" si="658"/>
        <v>87.127388183678207</v>
      </c>
      <c r="O2264">
        <f t="shared" si="659"/>
        <v>15.079104908059227</v>
      </c>
      <c r="P2264" s="3">
        <f t="shared" si="660"/>
        <v>15.079104908059227</v>
      </c>
      <c r="Q2264" s="3">
        <f t="shared" si="661"/>
        <v>-92.872611816321793</v>
      </c>
      <c r="R2264">
        <f t="shared" si="662"/>
        <v>87.127388183678207</v>
      </c>
      <c r="S2264">
        <f t="shared" si="663"/>
        <v>4.5369583062583345</v>
      </c>
      <c r="T2264">
        <f t="shared" si="646"/>
        <v>15.079104908059227</v>
      </c>
    </row>
    <row r="2265" spans="1:20" x14ac:dyDescent="0.25">
      <c r="A2265">
        <f t="shared" si="647"/>
        <v>28614.874658291592</v>
      </c>
      <c r="B2265">
        <f t="shared" si="664"/>
        <v>4554.1987478221163</v>
      </c>
      <c r="C2265" t="str">
        <f t="shared" si="648"/>
        <v>-0.281818276172012-5.64437567838248i</v>
      </c>
      <c r="D2265" t="str">
        <f t="shared" si="649"/>
        <v>3.47798872757347-3.51645641876199i</v>
      </c>
      <c r="E2265" t="str">
        <f t="shared" si="650"/>
        <v>162.539713480415+4.26652561914795i</v>
      </c>
      <c r="F2265" t="str">
        <f t="shared" si="651"/>
        <v>2.42491221743742-32.8010272014353i</v>
      </c>
      <c r="G2265" t="str">
        <f t="shared" si="652"/>
        <v>0.999994759636731-0.00228917797647628i</v>
      </c>
      <c r="H2265" t="str">
        <f t="shared" si="653"/>
        <v>2235.32460866668+909.306780730251i</v>
      </c>
      <c r="I2265" t="str">
        <f t="shared" si="654"/>
        <v>99.4323032488849-200.621069880928i</v>
      </c>
      <c r="K2265" t="str">
        <f t="shared" si="655"/>
        <v>0.00460613489233173-0.00530751268261797i</v>
      </c>
      <c r="L2265" t="str">
        <f t="shared" si="656"/>
        <v>0.00015-0.0619625165779399i</v>
      </c>
      <c r="M2265" t="str">
        <f t="shared" si="657"/>
        <v>0.0004-0.0109345617490483i</v>
      </c>
      <c r="N2265">
        <f t="shared" si="658"/>
        <v>87.141650184158792</v>
      </c>
      <c r="O2265">
        <f t="shared" si="659"/>
        <v>15.04313133162575</v>
      </c>
      <c r="P2265" s="3">
        <f t="shared" si="660"/>
        <v>15.04313133162575</v>
      </c>
      <c r="Q2265" s="3">
        <f t="shared" si="661"/>
        <v>-92.858349815841208</v>
      </c>
      <c r="R2265">
        <f t="shared" si="662"/>
        <v>87.141650184158792</v>
      </c>
      <c r="S2265">
        <f t="shared" si="663"/>
        <v>4.5541987478221166</v>
      </c>
      <c r="T2265">
        <f t="shared" si="646"/>
        <v>15.04313133162575</v>
      </c>
    </row>
    <row r="2266" spans="1:20" x14ac:dyDescent="0.25">
      <c r="A2266">
        <f t="shared" si="647"/>
        <v>28723.611181993099</v>
      </c>
      <c r="B2266">
        <f t="shared" si="664"/>
        <v>4571.5047030638407</v>
      </c>
      <c r="C2266" t="str">
        <f t="shared" si="648"/>
        <v>-0.279242047135425-5.62112137401766i</v>
      </c>
      <c r="D2266" t="str">
        <f t="shared" si="649"/>
        <v>3.47798768997621-3.50330960575821i</v>
      </c>
      <c r="E2266" t="str">
        <f t="shared" si="650"/>
        <v>162.543935543527+4.28532986276649i</v>
      </c>
      <c r="F2266" t="str">
        <f t="shared" si="651"/>
        <v>2.42491212067753-32.6768972600256i</v>
      </c>
      <c r="G2266" t="str">
        <f t="shared" si="652"/>
        <v>0.99999471973451-0.00229787676109602i</v>
      </c>
      <c r="H2266" t="str">
        <f t="shared" si="653"/>
        <v>2248.04568730731+909.995281899299i</v>
      </c>
      <c r="I2266" t="str">
        <f t="shared" si="654"/>
        <v>99.2643755700071-201.006269580148i</v>
      </c>
      <c r="K2266" t="str">
        <f t="shared" si="655"/>
        <v>0.00458644368433062-0.00530339797351125i</v>
      </c>
      <c r="L2266" t="str">
        <f t="shared" si="656"/>
        <v>0.00015-0.0617279503665473i</v>
      </c>
      <c r="M2266" t="str">
        <f t="shared" si="657"/>
        <v>0.0004-0.0108931677117436i</v>
      </c>
      <c r="N2266">
        <f t="shared" si="658"/>
        <v>87.156039181409795</v>
      </c>
      <c r="O2266">
        <f t="shared" si="659"/>
        <v>15.007163715799628</v>
      </c>
      <c r="P2266" s="3">
        <f t="shared" si="660"/>
        <v>15.007163715799628</v>
      </c>
      <c r="Q2266" s="3">
        <f t="shared" si="661"/>
        <v>-92.843960818590205</v>
      </c>
      <c r="R2266">
        <f t="shared" si="662"/>
        <v>87.156039181409795</v>
      </c>
      <c r="S2266">
        <f t="shared" si="663"/>
        <v>4.5715047030638409</v>
      </c>
      <c r="T2266">
        <f t="shared" si="646"/>
        <v>15.007163715799628</v>
      </c>
    </row>
    <row r="2267" spans="1:20" x14ac:dyDescent="0.25">
      <c r="A2267">
        <f t="shared" si="647"/>
        <v>28832.760904484672</v>
      </c>
      <c r="B2267">
        <f t="shared" si="664"/>
        <v>4588.8764209354831</v>
      </c>
      <c r="C2267" t="str">
        <f t="shared" si="648"/>
        <v>-0.276670069494436-5.59796705217369i</v>
      </c>
      <c r="D2267" t="str">
        <f t="shared" si="649"/>
        <v>3.47798664447884-3.49021318893998i</v>
      </c>
      <c r="E2267" t="str">
        <f t="shared" si="650"/>
        <v>162.548211707083+4.30420763713292i</v>
      </c>
      <c r="F2267" t="str">
        <f t="shared" si="651"/>
        <v>2.42491202318087-32.5532373867501i</v>
      </c>
      <c r="G2267" t="str">
        <f t="shared" si="652"/>
        <v>0.999994679528459-0.00230660860004806i</v>
      </c>
      <c r="H2267" t="str">
        <f t="shared" si="653"/>
        <v>2260.92662915338+910.593267584196i</v>
      </c>
      <c r="I2267" t="str">
        <f t="shared" si="654"/>
        <v>99.0899545140303-201.400858097282i</v>
      </c>
      <c r="K2267" t="str">
        <f t="shared" si="655"/>
        <v>0.00456678331129939-0.00529921352325658i</v>
      </c>
      <c r="L2267" t="str">
        <f t="shared" si="656"/>
        <v>0.00015-0.0614942721324438i</v>
      </c>
      <c r="M2267" t="str">
        <f t="shared" si="657"/>
        <v>0.0004-0.0108519303763136i</v>
      </c>
      <c r="N2267">
        <f t="shared" si="658"/>
        <v>87.170555135768865</v>
      </c>
      <c r="O2267">
        <f t="shared" si="659"/>
        <v>14.971202178905546</v>
      </c>
      <c r="P2267" s="3">
        <f t="shared" si="660"/>
        <v>14.971202178905546</v>
      </c>
      <c r="Q2267" s="3">
        <f t="shared" si="661"/>
        <v>-92.829444864231135</v>
      </c>
      <c r="R2267">
        <f t="shared" si="662"/>
        <v>87.170555135768865</v>
      </c>
      <c r="S2267">
        <f t="shared" si="663"/>
        <v>4.5888764209354829</v>
      </c>
      <c r="T2267">
        <f t="shared" si="646"/>
        <v>14.971202178905546</v>
      </c>
    </row>
    <row r="2268" spans="1:20" x14ac:dyDescent="0.25">
      <c r="A2268">
        <f t="shared" si="647"/>
        <v>28942.325395921718</v>
      </c>
      <c r="B2268">
        <f t="shared" si="664"/>
        <v>4606.3141513350383</v>
      </c>
      <c r="C2268" t="str">
        <f t="shared" si="648"/>
        <v>-0.274102407394683-5.57491233275521i</v>
      </c>
      <c r="D2268" t="str">
        <f t="shared" si="649"/>
        <v>3.47798559102127-3.47716697990981i</v>
      </c>
      <c r="E2268" t="str">
        <f t="shared" si="650"/>
        <v>162.552542410324+4.32315910365382i</v>
      </c>
      <c r="F2268" t="str">
        <f t="shared" si="651"/>
        <v>2.42491192494184-32.4300458027199i</v>
      </c>
      <c r="G2268" t="str">
        <f t="shared" si="652"/>
        <v>0.999994639016265-0.00231537361892688i</v>
      </c>
      <c r="H2268" t="str">
        <f t="shared" si="653"/>
        <v>2273.96932381795+911.097421892854i</v>
      </c>
      <c r="I2268" t="str">
        <f t="shared" si="654"/>
        <v>98.908842183358-201.804903517038i</v>
      </c>
      <c r="K2268" t="str">
        <f t="shared" si="655"/>
        <v>0.00454715426515845-0.00529495961755239i</v>
      </c>
      <c r="L2268" t="str">
        <f t="shared" si="656"/>
        <v>0.00015-0.0612614785140906i</v>
      </c>
      <c r="M2268" t="str">
        <f t="shared" si="657"/>
        <v>0.0004-0.0108108491495454i</v>
      </c>
      <c r="N2268">
        <f t="shared" si="658"/>
        <v>87.185198002064524</v>
      </c>
      <c r="O2268">
        <f t="shared" si="659"/>
        <v>14.935246839120779</v>
      </c>
      <c r="P2268" s="3">
        <f t="shared" si="660"/>
        <v>14.935246839120779</v>
      </c>
      <c r="Q2268" s="3">
        <f t="shared" si="661"/>
        <v>-92.814801997935476</v>
      </c>
      <c r="R2268">
        <f t="shared" si="662"/>
        <v>87.185198002064524</v>
      </c>
      <c r="S2268">
        <f t="shared" si="663"/>
        <v>4.6063141513350381</v>
      </c>
      <c r="T2268">
        <f t="shared" si="646"/>
        <v>14.935246839120779</v>
      </c>
    </row>
    <row r="2269" spans="1:20" x14ac:dyDescent="0.25">
      <c r="A2269">
        <f t="shared" si="647"/>
        <v>29052.306232426221</v>
      </c>
      <c r="B2269">
        <f t="shared" si="664"/>
        <v>4623.8181451101118</v>
      </c>
      <c r="C2269" t="str">
        <f t="shared" si="648"/>
        <v>-0.271539124529196-5.55195683643319i</v>
      </c>
      <c r="D2269" t="str">
        <f t="shared" si="649"/>
        <v>3.47798452954284-3.46417079099245i</v>
      </c>
      <c r="E2269" t="str">
        <f t="shared" si="650"/>
        <v>162.556928094929+4.34218442341591i</v>
      </c>
      <c r="F2269" t="str">
        <f t="shared" si="651"/>
        <v>2.42491182595479-32.3073207357826i</v>
      </c>
      <c r="G2269" t="str">
        <f t="shared" si="652"/>
        <v>0.999994598195596-0.00232417194380404i</v>
      </c>
      <c r="H2269" t="str">
        <f t="shared" si="653"/>
        <v>2287.17565881223+911.50432323384i</v>
      </c>
      <c r="I2269" t="str">
        <f t="shared" si="654"/>
        <v>98.720834913321-202.218472889226i</v>
      </c>
      <c r="K2269" t="str">
        <f t="shared" si="655"/>
        <v>0.00452755703446177-0.0052906365462736i</v>
      </c>
      <c r="L2269" t="str">
        <f t="shared" si="656"/>
        <v>0.00015-0.0610295661626722i</v>
      </c>
      <c r="M2269" t="str">
        <f t="shared" si="657"/>
        <v>0.0004-0.0107699234404716i</v>
      </c>
      <c r="N2269">
        <f t="shared" si="658"/>
        <v>87.199967729641372</v>
      </c>
      <c r="O2269">
        <f t="shared" si="659"/>
        <v>14.899297814465431</v>
      </c>
      <c r="P2269" s="3">
        <f t="shared" si="660"/>
        <v>14.899297814465431</v>
      </c>
      <c r="Q2269" s="3">
        <f t="shared" si="661"/>
        <v>-92.800032270358628</v>
      </c>
      <c r="R2269">
        <f t="shared" si="662"/>
        <v>87.199967729641372</v>
      </c>
      <c r="S2269">
        <f t="shared" si="663"/>
        <v>4.6238181451101115</v>
      </c>
      <c r="T2269">
        <f t="shared" si="646"/>
        <v>14.899297814465431</v>
      </c>
    </row>
    <row r="2270" spans="1:20" x14ac:dyDescent="0.25">
      <c r="A2270">
        <f t="shared" si="647"/>
        <v>29162.704996109442</v>
      </c>
      <c r="B2270">
        <f t="shared" si="664"/>
        <v>4641.3886540615304</v>
      </c>
      <c r="C2270" t="str">
        <f t="shared" si="648"/>
        <v>-0.268980284132702-5.52910018464698i</v>
      </c>
      <c r="D2270" t="str">
        <f t="shared" si="649"/>
        <v>3.47798345998249-3.45122443523219i</v>
      </c>
      <c r="E2270" t="str">
        <f t="shared" si="650"/>
        <v>162.561369205037+4.3612837571812i</v>
      </c>
      <c r="F2270" t="str">
        <f t="shared" si="651"/>
        <v>2.42491172621401-32.185060420497i</v>
      </c>
      <c r="G2270" t="str">
        <f t="shared" si="652"/>
        <v>0.999994557064105-0.00233300370123005i</v>
      </c>
      <c r="H2270" t="str">
        <f t="shared" si="653"/>
        <v>2300.54751758452+911.810441194509i</v>
      </c>
      <c r="I2270" t="str">
        <f t="shared" si="654"/>
        <v>98.5257231186247-202.64163209354i</v>
      </c>
      <c r="K2270" t="str">
        <f t="shared" si="655"/>
        <v>0.00450799210435323-0.00528624460342484i</v>
      </c>
      <c r="L2270" t="str">
        <f t="shared" si="656"/>
        <v>0.00015-0.0607985317420525i</v>
      </c>
      <c r="M2270" t="str">
        <f t="shared" si="657"/>
        <v>0.0004-0.0107291526603622i</v>
      </c>
      <c r="N2270">
        <f t="shared" si="658"/>
        <v>87.214864262390293</v>
      </c>
      <c r="O2270">
        <f t="shared" si="659"/>
        <v>14.863355222794603</v>
      </c>
      <c r="P2270" s="3">
        <f t="shared" si="660"/>
        <v>14.863355222794603</v>
      </c>
      <c r="Q2270" s="3">
        <f t="shared" si="661"/>
        <v>-92.785135737609707</v>
      </c>
      <c r="R2270">
        <f t="shared" si="662"/>
        <v>87.214864262390293</v>
      </c>
      <c r="S2270">
        <f t="shared" si="663"/>
        <v>4.6413886540615303</v>
      </c>
      <c r="T2270">
        <f t="shared" si="646"/>
        <v>14.863355222794603</v>
      </c>
    </row>
    <row r="2271" spans="1:20" x14ac:dyDescent="0.25">
      <c r="A2271">
        <f t="shared" si="647"/>
        <v>29273.523275094656</v>
      </c>
      <c r="B2271">
        <f t="shared" si="664"/>
        <v>4659.0259309469639</v>
      </c>
      <c r="C2271" t="str">
        <f t="shared" si="648"/>
        <v>-0.266425948976059-5.50634199960558i</v>
      </c>
      <c r="D2271" t="str">
        <f t="shared" si="649"/>
        <v>3.4779823822787-3.43832772639018i</v>
      </c>
      <c r="E2271" t="str">
        <f t="shared" si="650"/>
        <v>162.565866187258+4.38045726539126i</v>
      </c>
      <c r="F2271" t="str">
        <f t="shared" si="651"/>
        <v>2.42491162571376-32.0632630981072i</v>
      </c>
      <c r="G2271" t="str">
        <f t="shared" si="652"/>
        <v>0.999994515619423-0.00234186901823617i</v>
      </c>
      <c r="H2271" t="str">
        <f t="shared" si="653"/>
        <v>2314.08677742046+912.012133349606i</v>
      </c>
      <c r="I2271" t="str">
        <f t="shared" si="654"/>
        <v>98.3232911372247-203.074445696122i</v>
      </c>
      <c r="K2271" t="str">
        <f t="shared" si="655"/>
        <v>0.00448845995652325-0.00528178408709306i</v>
      </c>
      <c r="L2271" t="str">
        <f t="shared" si="656"/>
        <v>0.00015-0.0605683719287232i</v>
      </c>
      <c r="M2271" t="str">
        <f t="shared" si="657"/>
        <v>0.0004-0.0106885362227159i</v>
      </c>
      <c r="N2271">
        <f t="shared" si="658"/>
        <v>87.229887538778854</v>
      </c>
      <c r="O2271">
        <f t="shared" si="659"/>
        <v>14.827419181789292</v>
      </c>
      <c r="P2271" s="3">
        <f t="shared" si="660"/>
        <v>14.827419181789292</v>
      </c>
      <c r="Q2271" s="3">
        <f t="shared" si="661"/>
        <v>-92.770112461221146</v>
      </c>
      <c r="R2271">
        <f t="shared" si="662"/>
        <v>87.229887538778854</v>
      </c>
      <c r="S2271">
        <f t="shared" si="663"/>
        <v>4.6590259309469637</v>
      </c>
      <c r="T2271">
        <f t="shared" si="646"/>
        <v>14.827419181789292</v>
      </c>
    </row>
    <row r="2272" spans="1:20" x14ac:dyDescent="0.25">
      <c r="A2272">
        <f t="shared" si="647"/>
        <v>29384.762663540016</v>
      </c>
      <c r="B2272">
        <f t="shared" si="664"/>
        <v>4676.7302294845622</v>
      </c>
      <c r="C2272" t="str">
        <f t="shared" si="648"/>
        <v>-0.263876181361167-5.48368190428913i</v>
      </c>
      <c r="D2272" t="str">
        <f t="shared" si="649"/>
        <v>3.4779812963695-3.42548047894176i</v>
      </c>
      <c r="E2272" t="str">
        <f t="shared" si="650"/>
        <v>162.570419490694+4.39970510816408i</v>
      </c>
      <c r="F2272" t="str">
        <f t="shared" si="651"/>
        <v>2.42491152444828-31.941927016518i</v>
      </c>
      <c r="G2272" t="str">
        <f t="shared" si="652"/>
        <v>0.999994473859167-0.00235076802233625i</v>
      </c>
      <c r="H2272" t="str">
        <f t="shared" si="653"/>
        <v>2327.79530719712+912.105642000917i</v>
      </c>
      <c r="I2272" t="str">
        <f t="shared" si="654"/>
        <v>98.113317071735-203.516976797518i</v>
      </c>
      <c r="K2272" t="str">
        <f t="shared" si="655"/>
        <v>0.00446896106916596-0.00527725529939958i</v>
      </c>
      <c r="L2272" t="str">
        <f t="shared" si="656"/>
        <v>0.00015-0.0603390834117585i</v>
      </c>
      <c r="M2272" t="str">
        <f t="shared" si="657"/>
        <v>0.0004-0.0106480735432515i</v>
      </c>
      <c r="N2272">
        <f t="shared" si="658"/>
        <v>87.24503749187879</v>
      </c>
      <c r="O2272">
        <f t="shared" si="659"/>
        <v>14.791489808947629</v>
      </c>
      <c r="P2272" s="3">
        <f t="shared" si="660"/>
        <v>14.791489808947629</v>
      </c>
      <c r="Q2272" s="3">
        <f t="shared" si="661"/>
        <v>-92.75496250812121</v>
      </c>
      <c r="R2272">
        <f t="shared" si="662"/>
        <v>87.24503749187879</v>
      </c>
      <c r="S2272">
        <f t="shared" si="663"/>
        <v>4.6767302294845621</v>
      </c>
      <c r="T2272">
        <f t="shared" si="646"/>
        <v>14.791489808947629</v>
      </c>
    </row>
    <row r="2273" spans="1:20" x14ac:dyDescent="0.25">
      <c r="A2273">
        <f t="shared" si="647"/>
        <v>29496.424761661467</v>
      </c>
      <c r="B2273">
        <f t="shared" si="664"/>
        <v>4694.5018043566033</v>
      </c>
      <c r="C2273" t="str">
        <f t="shared" si="648"/>
        <v>-0.261331043115479-5.46111952245071i</v>
      </c>
      <c r="D2273" t="str">
        <f t="shared" si="649"/>
        <v>3.47798020219237-3.41268250807374i</v>
      </c>
      <c r="E2273" t="str">
        <f t="shared" si="650"/>
        <v>162.575029566951+4.41902744529552i</v>
      </c>
      <c r="F2273" t="str">
        <f t="shared" si="651"/>
        <v>2.42491142241172-31.8210504302689i</v>
      </c>
      <c r="G2273" t="str">
        <f t="shared" si="652"/>
        <v>0.999994431780933-0.00235970084152854i</v>
      </c>
      <c r="H2273" t="str">
        <f t="shared" si="653"/>
        <v>2341.67496498235+912.087090848544i</v>
      </c>
      <c r="I2273" t="str">
        <f t="shared" si="654"/>
        <v>97.8955726284488-203.969286871544i</v>
      </c>
      <c r="K2273" t="str">
        <f t="shared" si="655"/>
        <v>0.00444949591693789-0.00527265854645186i</v>
      </c>
      <c r="L2273" t="str">
        <f t="shared" si="656"/>
        <v>0.00015-0.060110662892766i</v>
      </c>
      <c r="M2273" t="str">
        <f t="shared" si="657"/>
        <v>0.0004-0.0106077640398999i</v>
      </c>
      <c r="N2273">
        <f t="shared" si="658"/>
        <v>87.260314049399611</v>
      </c>
      <c r="O2273">
        <f t="shared" si="659"/>
        <v>14.755567221576518</v>
      </c>
      <c r="P2273" s="3">
        <f t="shared" si="660"/>
        <v>14.755567221576518</v>
      </c>
      <c r="Q2273" s="3">
        <f t="shared" si="661"/>
        <v>-92.739685950600389</v>
      </c>
      <c r="R2273">
        <f t="shared" si="662"/>
        <v>87.260314049399611</v>
      </c>
      <c r="S2273">
        <f t="shared" si="663"/>
        <v>4.6945018043566034</v>
      </c>
      <c r="T2273">
        <f t="shared" si="646"/>
        <v>14.755567221576518</v>
      </c>
    </row>
    <row r="2274" spans="1:20" x14ac:dyDescent="0.25">
      <c r="A2274">
        <f t="shared" si="647"/>
        <v>29608.511175755779</v>
      </c>
      <c r="B2274">
        <f t="shared" si="664"/>
        <v>4712.3409112131585</v>
      </c>
      <c r="C2274" t="str">
        <f t="shared" si="648"/>
        <v>-0.258790595587054-5.43865447861813i</v>
      </c>
      <c r="D2274" t="str">
        <f t="shared" si="649"/>
        <v>3.4779790996844-3.39993362968182i</v>
      </c>
      <c r="E2274" t="str">
        <f t="shared" si="650"/>
        <v>162.579696870162+4.43842443625717i</v>
      </c>
      <c r="F2274" t="str">
        <f t="shared" si="651"/>
        <v>2.42491131959822-31.7006316005097i</v>
      </c>
      <c r="G2274" t="str">
        <f t="shared" si="652"/>
        <v>0.999994389382301-0.00236866760429751i</v>
      </c>
      <c r="H2274" t="str">
        <f t="shared" si="653"/>
        <v>2355.72759547184+911.952481595472i</v>
      </c>
      <c r="I2274" t="str">
        <f t="shared" si="654"/>
        <v>97.6698229541686-204.431435594673i</v>
      </c>
      <c r="K2274" t="str">
        <f t="shared" si="655"/>
        <v>0.00443006497091655-0.00526799413829449i</v>
      </c>
      <c r="L2274" t="str">
        <f t="shared" si="656"/>
        <v>0.00015-0.0598831070858398i</v>
      </c>
      <c r="M2274" t="str">
        <f t="shared" si="657"/>
        <v>0.0004-0.0105676071327953i</v>
      </c>
      <c r="N2274">
        <f t="shared" si="658"/>
        <v>87.275717133718416</v>
      </c>
      <c r="O2274">
        <f t="shared" si="659"/>
        <v>14.719651536783278</v>
      </c>
      <c r="P2274" s="3">
        <f t="shared" si="660"/>
        <v>14.719651536783278</v>
      </c>
      <c r="Q2274" s="3">
        <f t="shared" si="661"/>
        <v>-92.724282866281584</v>
      </c>
      <c r="R2274">
        <f t="shared" si="662"/>
        <v>87.275717133718416</v>
      </c>
      <c r="S2274">
        <f t="shared" si="663"/>
        <v>4.7123409112131585</v>
      </c>
      <c r="T2274">
        <f t="shared" si="646"/>
        <v>14.719651536783278</v>
      </c>
    </row>
    <row r="2275" spans="1:20" x14ac:dyDescent="0.25">
      <c r="A2275">
        <f t="shared" si="647"/>
        <v>29721.023518223654</v>
      </c>
      <c r="B2275">
        <f t="shared" si="664"/>
        <v>4730.2478066757685</v>
      </c>
      <c r="C2275" t="str">
        <f t="shared" si="648"/>
        <v>-0.256254899639347-5.41628639809556i</v>
      </c>
      <c r="D2275" t="str">
        <f t="shared" si="649"/>
        <v>3.47797798878217-3.38723366036785i</v>
      </c>
      <c r="E2275" t="str">
        <f t="shared" si="650"/>
        <v>162.584421856999+4.45789624019911i</v>
      </c>
      <c r="F2275" t="str">
        <f t="shared" si="651"/>
        <v>2.42491121600186-31.5806687949751i</v>
      </c>
      <c r="G2275" t="str">
        <f t="shared" si="652"/>
        <v>0.999994346660831-0.00237766843961578i</v>
      </c>
      <c r="H2275" t="str">
        <f t="shared" si="653"/>
        <v>2369.95502725447+911.697690486472i</v>
      </c>
      <c r="I2275" t="str">
        <f t="shared" si="654"/>
        <v>97.4358264709528-204.903480665441i</v>
      </c>
      <c r="K2275" t="str">
        <f t="shared" si="655"/>
        <v>0.00441066869856039-0.00526326238885994i</v>
      </c>
      <c r="L2275" t="str">
        <f t="shared" si="656"/>
        <v>0.00015-0.0596564127175135i</v>
      </c>
      <c r="M2275" t="str">
        <f t="shared" si="657"/>
        <v>0.0004-0.0105276022442671i</v>
      </c>
      <c r="N2275">
        <f t="shared" si="658"/>
        <v>87.291246661914258</v>
      </c>
      <c r="O2275">
        <f t="shared" si="659"/>
        <v>14.683742871466976</v>
      </c>
      <c r="P2275" s="3">
        <f t="shared" si="660"/>
        <v>14.683742871466976</v>
      </c>
      <c r="Q2275" s="3">
        <f t="shared" si="661"/>
        <v>-92.708753338085742</v>
      </c>
      <c r="R2275">
        <f t="shared" si="662"/>
        <v>87.291246661914258</v>
      </c>
      <c r="S2275">
        <f t="shared" si="663"/>
        <v>4.7302478066757683</v>
      </c>
      <c r="T2275">
        <f t="shared" si="646"/>
        <v>14.683742871466976</v>
      </c>
    </row>
    <row r="2276" spans="1:20" x14ac:dyDescent="0.25">
      <c r="A2276">
        <f t="shared" si="647"/>
        <v>29833.963407592899</v>
      </c>
      <c r="B2276">
        <f t="shared" si="664"/>
        <v>4748.2227483411361</v>
      </c>
      <c r="C2276" t="str">
        <f t="shared" si="648"/>
        <v>-0.253724015646438-5.39401490696562i</v>
      </c>
      <c r="D2276" t="str">
        <f t="shared" si="649"/>
        <v>3.47797686942174-3.37458241743728i</v>
      </c>
      <c r="E2276" t="str">
        <f t="shared" si="650"/>
        <v>162.589204986694+4.47744301594608i</v>
      </c>
      <c r="F2276" t="str">
        <f t="shared" si="651"/>
        <v>2.42491111161669-31.4611602879597i</v>
      </c>
      <c r="G2276" t="str">
        <f t="shared" si="652"/>
        <v>0.999994303614064-0.00238670347694587i</v>
      </c>
      <c r="H2276" t="str">
        <f t="shared" si="653"/>
        <v>2384.35906989709+911.318464783428i</v>
      </c>
      <c r="I2276" t="str">
        <f t="shared" si="654"/>
        <v>97.1933347089887-205.385477613384i</v>
      </c>
      <c r="K2276" t="str">
        <f t="shared" si="655"/>
        <v>0.00439130756366943-0.00525846361591875i</v>
      </c>
      <c r="L2276" t="str">
        <f t="shared" si="656"/>
        <v>0.00015-0.0594305765267118i</v>
      </c>
      <c r="M2276" t="str">
        <f t="shared" si="657"/>
        <v>0.0004-0.0104877487988315i</v>
      </c>
      <c r="N2276">
        <f t="shared" si="658"/>
        <v>87.306902545799971</v>
      </c>
      <c r="O2276">
        <f t="shared" si="659"/>
        <v>14.647841342310468</v>
      </c>
      <c r="P2276" s="3">
        <f t="shared" si="660"/>
        <v>14.647841342310468</v>
      </c>
      <c r="Q2276" s="3">
        <f t="shared" si="661"/>
        <v>-92.693097454200029</v>
      </c>
      <c r="R2276">
        <f t="shared" si="662"/>
        <v>87.306902545799971</v>
      </c>
      <c r="S2276">
        <f t="shared" si="663"/>
        <v>4.7482227483411359</v>
      </c>
      <c r="T2276">
        <f t="shared" si="646"/>
        <v>14.647841342310468</v>
      </c>
    </row>
    <row r="2277" spans="1:20" x14ac:dyDescent="0.25">
      <c r="A2277">
        <f t="shared" si="647"/>
        <v>29947.332468541754</v>
      </c>
      <c r="B2277">
        <f t="shared" si="664"/>
        <v>4766.2659947848324</v>
      </c>
      <c r="C2277" t="str">
        <f t="shared" si="648"/>
        <v>-0.251198003488075-5.37183963209133i</v>
      </c>
      <c r="D2277" t="str">
        <f t="shared" si="649"/>
        <v>3.47797574153874-3.36197971889646i</v>
      </c>
      <c r="E2277" t="str">
        <f t="shared" si="650"/>
        <v>162.594046721056+4.49706492199857i</v>
      </c>
      <c r="F2277" t="str">
        <f t="shared" si="651"/>
        <v>2.42491100643668-31.3421043602935i</v>
      </c>
      <c r="G2277" t="str">
        <f t="shared" si="652"/>
        <v>0.999994260239524-0.00239577284624212i</v>
      </c>
      <c r="H2277" t="str">
        <f t="shared" si="653"/>
        <v>2398.94151083942+910.81041917922i</v>
      </c>
      <c r="I2277" t="str">
        <f t="shared" si="654"/>
        <v>96.9420921377921-205.877479597047i</v>
      </c>
      <c r="K2277" t="str">
        <f t="shared" si="655"/>
        <v>0.00437198202634655-0.0052535981410293i</v>
      </c>
      <c r="L2277" t="str">
        <f t="shared" si="656"/>
        <v>0.00015-0.0592055952647061i</v>
      </c>
      <c r="M2277" t="str">
        <f t="shared" si="657"/>
        <v>0.0004-0.0104480462231834i</v>
      </c>
      <c r="N2277">
        <f t="shared" si="658"/>
        <v>87.322684691957875</v>
      </c>
      <c r="O2277">
        <f t="shared" si="659"/>
        <v>14.611947065772215</v>
      </c>
      <c r="P2277" s="3">
        <f t="shared" si="660"/>
        <v>14.611947065772215</v>
      </c>
      <c r="Q2277" s="3">
        <f t="shared" si="661"/>
        <v>-92.677315308042125</v>
      </c>
      <c r="R2277">
        <f t="shared" si="662"/>
        <v>87.322684691957875</v>
      </c>
      <c r="S2277">
        <f t="shared" si="663"/>
        <v>4.766265994784832</v>
      </c>
      <c r="T2277">
        <f t="shared" si="646"/>
        <v>14.611947065772215</v>
      </c>
    </row>
    <row r="2278" spans="1:20" x14ac:dyDescent="0.25">
      <c r="A2278">
        <f t="shared" si="647"/>
        <v>30061.13233192221</v>
      </c>
      <c r="B2278">
        <f t="shared" si="664"/>
        <v>4784.3778055650146</v>
      </c>
      <c r="C2278" t="str">
        <f t="shared" si="648"/>
        <v>-0.248676922545034-5.34976020111814i</v>
      </c>
      <c r="D2278" t="str">
        <f t="shared" si="649"/>
        <v>3.4779746050683-3.34942538345009i</v>
      </c>
      <c r="E2278" t="str">
        <f t="shared" si="650"/>
        <v>162.59894752449+4.51676211653261i</v>
      </c>
      <c r="F2278" t="str">
        <f t="shared" si="651"/>
        <v>2.4249109004558-31.2234992993171i</v>
      </c>
      <c r="G2278" t="str">
        <f t="shared" si="652"/>
        <v>0.999994216534715-0.00240487667795256i</v>
      </c>
      <c r="H2278" t="str">
        <f t="shared" si="653"/>
        <v>2413.70411208882+910.169032152788i</v>
      </c>
      <c r="I2278" t="str">
        <f t="shared" si="654"/>
        <v>96.6818359959619-206.379537190497i</v>
      </c>
      <c r="K2278" t="str">
        <f t="shared" si="655"/>
        <v>0.00435269254295965-0.00524866628948714i</v>
      </c>
      <c r="L2278" t="str">
        <f t="shared" si="656"/>
        <v>0.00015-0.0589814656950648i</v>
      </c>
      <c r="M2278" t="str">
        <f t="shared" si="657"/>
        <v>0.0004-0.0104084939461879i</v>
      </c>
      <c r="N2278">
        <f t="shared" si="658"/>
        <v>87.338593001773845</v>
      </c>
      <c r="O2278">
        <f t="shared" si="659"/>
        <v>14.576060158078212</v>
      </c>
      <c r="P2278" s="3">
        <f t="shared" si="660"/>
        <v>14.576060158078212</v>
      </c>
      <c r="Q2278" s="3">
        <f t="shared" si="661"/>
        <v>-92.661406998226155</v>
      </c>
      <c r="R2278">
        <f t="shared" si="662"/>
        <v>87.338593001773845</v>
      </c>
      <c r="S2278">
        <f t="shared" si="663"/>
        <v>4.7843778055650148</v>
      </c>
      <c r="T2278">
        <f t="shared" si="646"/>
        <v>14.576060158078212</v>
      </c>
    </row>
    <row r="2279" spans="1:20" x14ac:dyDescent="0.25">
      <c r="A2279">
        <f t="shared" si="647"/>
        <v>30175.364634783513</v>
      </c>
      <c r="B2279">
        <f t="shared" si="664"/>
        <v>4802.5584412261614</v>
      </c>
      <c r="C2279" t="str">
        <f t="shared" si="648"/>
        <v>-0.246160831694451-5.32777624247585i</v>
      </c>
      <c r="D2279" t="str">
        <f t="shared" si="649"/>
        <v>3.477973459945-3.33691923049854i</v>
      </c>
      <c r="E2279" t="str">
        <f t="shared" si="650"/>
        <v>162.60390786401+4.53653475739902i</v>
      </c>
      <c r="F2279" t="str">
        <f t="shared" si="651"/>
        <v>2.42491079366795-31.1053433988567i</v>
      </c>
      <c r="G2279" t="str">
        <f t="shared" si="652"/>
        <v>0.999994172497123-0.00241401510302074i</v>
      </c>
      <c r="H2279" t="str">
        <f t="shared" si="653"/>
        <v>2428.64860670489+909.389642268416i</v>
      </c>
      <c r="I2279" t="str">
        <f t="shared" si="654"/>
        <v>96.4122961197467-206.891698157838i</v>
      </c>
      <c r="K2279" t="str">
        <f t="shared" si="655"/>
        <v>0.00433343956610468-0.00524366839027391i</v>
      </c>
      <c r="L2279" t="str">
        <f t="shared" si="656"/>
        <v>0.00015-0.058758184593609i</v>
      </c>
      <c r="M2279" t="str">
        <f t="shared" si="657"/>
        <v>0.0004-0.0103690913988722i</v>
      </c>
      <c r="N2279">
        <f t="shared" si="658"/>
        <v>87.354627371473612</v>
      </c>
      <c r="O2279">
        <f t="shared" si="659"/>
        <v>14.540180735213731</v>
      </c>
      <c r="P2279" s="3">
        <f t="shared" si="660"/>
        <v>14.540180735213731</v>
      </c>
      <c r="Q2279" s="3">
        <f t="shared" si="661"/>
        <v>-92.645372628526388</v>
      </c>
      <c r="R2279">
        <f t="shared" si="662"/>
        <v>87.354627371473612</v>
      </c>
      <c r="S2279">
        <f t="shared" si="663"/>
        <v>4.8025584412261617</v>
      </c>
      <c r="T2279">
        <f t="shared" si="646"/>
        <v>14.540180735213731</v>
      </c>
    </row>
    <row r="2280" spans="1:20" x14ac:dyDescent="0.25">
      <c r="A2280">
        <f t="shared" si="647"/>
        <v>30290.031020395694</v>
      </c>
      <c r="B2280">
        <f t="shared" si="664"/>
        <v>4820.8081633028214</v>
      </c>
      <c r="C2280" t="str">
        <f t="shared" si="648"/>
        <v>-0.243649789305365-5.30588738538123i</v>
      </c>
      <c r="D2280" t="str">
        <f t="shared" si="649"/>
        <v>3.47797230610301-3.32446108013528i</v>
      </c>
      <c r="E2280" t="str">
        <f t="shared" si="650"/>
        <v>162.60892820927+4.55638300212197i</v>
      </c>
      <c r="F2280" t="str">
        <f t="shared" si="651"/>
        <v>2.42491068606697-30.9876349591999i</v>
      </c>
      <c r="G2280" t="str">
        <f t="shared" si="652"/>
        <v>0.999994128124212-0.00242318825288768i</v>
      </c>
      <c r="H2280" t="str">
        <f t="shared" si="653"/>
        <v>2443.77669506314+908.467444422853i</v>
      </c>
      <c r="I2280" t="str">
        <f t="shared" si="654"/>
        <v>96.133194770724-207.414007215156i</v>
      </c>
      <c r="K2280" t="str">
        <f t="shared" si="655"/>
        <v>0.00431422354456928-0.00523860477600589i</v>
      </c>
      <c r="L2280" t="str">
        <f t="shared" si="656"/>
        <v>0.00015-0.0585357487483651i</v>
      </c>
      <c r="M2280" t="str">
        <f t="shared" si="657"/>
        <v>0.0004-0.0103298380144174i</v>
      </c>
      <c r="N2280">
        <f t="shared" si="658"/>
        <v>87.370787692159041</v>
      </c>
      <c r="O2280">
        <f t="shared" si="659"/>
        <v>14.504308912916176</v>
      </c>
      <c r="P2280" s="3">
        <f t="shared" si="660"/>
        <v>14.504308912916176</v>
      </c>
      <c r="Q2280" s="3">
        <f t="shared" si="661"/>
        <v>-92.629212307840959</v>
      </c>
      <c r="R2280">
        <f t="shared" si="662"/>
        <v>87.370787692159041</v>
      </c>
      <c r="S2280">
        <f t="shared" si="663"/>
        <v>4.8208081633028215</v>
      </c>
      <c r="T2280">
        <f t="shared" si="646"/>
        <v>14.504308912916176</v>
      </c>
    </row>
    <row r="2281" spans="1:20" x14ac:dyDescent="0.25">
      <c r="A2281">
        <f t="shared" si="647"/>
        <v>30405.133138273199</v>
      </c>
      <c r="B2281">
        <f t="shared" si="664"/>
        <v>4839.1272343233722</v>
      </c>
      <c r="C2281" t="str">
        <f t="shared" si="648"/>
        <v>-0.241143853234336-5.28409325983971i</v>
      </c>
      <c r="D2281" t="str">
        <f t="shared" si="649"/>
        <v>3.47797114347592-3.31205075314435i</v>
      </c>
      <c r="E2281" t="str">
        <f t="shared" si="650"/>
        <v>162.614009032566+4.57630700789878i</v>
      </c>
      <c r="F2281" t="str">
        <f t="shared" si="651"/>
        <v>2.42491057764668-30.8703722870714i</v>
      </c>
      <c r="G2281" t="str">
        <f t="shared" si="652"/>
        <v>0.999994083413431-0.00243239625949367i</v>
      </c>
      <c r="H2281" t="str">
        <f t="shared" si="653"/>
        <v>2459.09004088636+907.397486044227i</v>
      </c>
      <c r="I2281" t="str">
        <f t="shared" si="654"/>
        <v>95.8442464628981-207.946505779324i</v>
      </c>
      <c r="K2281" t="str">
        <f t="shared" si="655"/>
        <v>0.00429504492329754-0.00523347578288212i</v>
      </c>
      <c r="L2281" t="str">
        <f t="shared" si="656"/>
        <v>0.00015-0.058314154959519i</v>
      </c>
      <c r="M2281" t="str">
        <f t="shared" si="657"/>
        <v>0.0004-0.0102907332281504i</v>
      </c>
      <c r="N2281">
        <f t="shared" si="658"/>
        <v>87.387073849844938</v>
      </c>
      <c r="O2281">
        <f t="shared" si="659"/>
        <v>14.468444806666461</v>
      </c>
      <c r="P2281" s="3">
        <f t="shared" si="660"/>
        <v>14.468444806666461</v>
      </c>
      <c r="Q2281" s="3">
        <f t="shared" si="661"/>
        <v>-92.612926150155062</v>
      </c>
      <c r="R2281">
        <f t="shared" si="662"/>
        <v>87.387073849844938</v>
      </c>
      <c r="S2281">
        <f t="shared" si="663"/>
        <v>4.8391272343233727</v>
      </c>
      <c r="T2281">
        <f t="shared" si="646"/>
        <v>14.468444806666461</v>
      </c>
    </row>
    <row r="2282" spans="1:20" x14ac:dyDescent="0.25">
      <c r="A2282">
        <f t="shared" si="647"/>
        <v>30520.672644198636</v>
      </c>
      <c r="B2282">
        <f t="shared" si="664"/>
        <v>4857.515917813801</v>
      </c>
      <c r="C2282" t="str">
        <f t="shared" si="648"/>
        <v>-0.238643080821052-5.26239349664825i</v>
      </c>
      <c r="D2282" t="str">
        <f t="shared" si="649"/>
        <v>3.47796997199687-3.29968807099768i</v>
      </c>
      <c r="E2282" t="str">
        <f t="shared" si="650"/>
        <v>162.619150808872+4.5963069315997i</v>
      </c>
      <c r="F2282" t="str">
        <f t="shared" si="651"/>
        <v>2.42491046840085-30.7535536956081i</v>
      </c>
      <c r="G2282" t="str">
        <f t="shared" si="652"/>
        <v>0.999994038362206-0.00244163925528025i</v>
      </c>
      <c r="H2282" t="str">
        <f t="shared" si="653"/>
        <v>2474.59026703252+906.174663247543i</v>
      </c>
      <c r="I2282" t="str">
        <f t="shared" si="654"/>
        <v>95.5451577895884-208.489231703069i</v>
      </c>
      <c r="K2282" t="str">
        <f t="shared" si="655"/>
        <v>0.00427590414335529-0.00522828175063217i</v>
      </c>
      <c r="L2282" t="str">
        <f t="shared" si="656"/>
        <v>0.00015-0.0580934000393695i</v>
      </c>
      <c r="M2282" t="str">
        <f t="shared" si="657"/>
        <v>0.0004-0.0102517764775358i</v>
      </c>
      <c r="N2282">
        <f t="shared" si="658"/>
        <v>87.403485725498442</v>
      </c>
      <c r="O2282">
        <f t="shared" si="659"/>
        <v>14.432588531682288</v>
      </c>
      <c r="P2282" s="3">
        <f t="shared" si="660"/>
        <v>14.432588531682288</v>
      </c>
      <c r="Q2282" s="3">
        <f t="shared" si="661"/>
        <v>-92.596514274501558</v>
      </c>
      <c r="R2282">
        <f t="shared" si="662"/>
        <v>87.403485725498442</v>
      </c>
      <c r="S2282">
        <f t="shared" si="663"/>
        <v>4.8575159178138012</v>
      </c>
      <c r="T2282">
        <f t="shared" si="646"/>
        <v>14.432588531682288</v>
      </c>
    </row>
    <row r="2283" spans="1:20" x14ac:dyDescent="0.25">
      <c r="A2283">
        <f t="shared" si="647"/>
        <v>30636.651200246593</v>
      </c>
      <c r="B2283">
        <f t="shared" si="664"/>
        <v>4875.9744783014939</v>
      </c>
      <c r="C2283" t="str">
        <f t="shared" si="648"/>
        <v>-0.236147528884339-5.24078772739713i</v>
      </c>
      <c r="D2283" t="str">
        <f t="shared" si="649"/>
        <v>3.47796879159845-3.28737285585259i</v>
      </c>
      <c r="E2283" t="str">
        <f t="shared" si="650"/>
        <v>162.624354015846+4.61638292976577i</v>
      </c>
      <c r="F2283" t="str">
        <f t="shared" si="651"/>
        <v>2.42491035832317-30.6371775043354i</v>
      </c>
      <c r="G2283" t="str">
        <f t="shared" si="652"/>
        <v>0.999993992967945-0.00245091737319207i</v>
      </c>
      <c r="H2283" t="str">
        <f t="shared" si="653"/>
        <v>2490.27895102698+904.793716952016i</v>
      </c>
      <c r="I2283" t="str">
        <f t="shared" si="654"/>
        <v>95.2356272505029-209.042218995722i</v>
      </c>
      <c r="K2283" t="str">
        <f t="shared" si="655"/>
        <v>0.00425680164189624-0.00522302302246355i</v>
      </c>
      <c r="L2283" t="str">
        <f t="shared" si="656"/>
        <v>0.00015-0.0578734808122827i</v>
      </c>
      <c r="M2283" t="str">
        <f t="shared" si="657"/>
        <v>0.0004-0.0102129672021675i</v>
      </c>
      <c r="N2283">
        <f t="shared" si="658"/>
        <v>87.42002319507543</v>
      </c>
      <c r="O2283">
        <f t="shared" si="659"/>
        <v>14.39674020290971</v>
      </c>
      <c r="P2283" s="3">
        <f t="shared" si="660"/>
        <v>14.39674020290971</v>
      </c>
      <c r="Q2283" s="3">
        <f t="shared" si="661"/>
        <v>-92.57997680492457</v>
      </c>
      <c r="R2283">
        <f t="shared" si="662"/>
        <v>87.42002319507543</v>
      </c>
      <c r="S2283">
        <f t="shared" si="663"/>
        <v>4.8759744783014938</v>
      </c>
      <c r="T2283">
        <f t="shared" si="646"/>
        <v>14.39674020290971</v>
      </c>
    </row>
    <row r="2284" spans="1:20" x14ac:dyDescent="0.25">
      <c r="A2284">
        <f t="shared" si="647"/>
        <v>30753.070474807533</v>
      </c>
      <c r="B2284">
        <f t="shared" si="664"/>
        <v>4894.5031813190399</v>
      </c>
      <c r="C2284" t="str">
        <f t="shared" si="648"/>
        <v>-0.233657253717826-5.21927558447298i</v>
      </c>
      <c r="D2284" t="str">
        <f t="shared" si="649"/>
        <v>3.47796760221277-3.27510493054921i</v>
      </c>
      <c r="E2284" t="str">
        <f t="shared" si="650"/>
        <v>162.62961913386+4.63653515860964i</v>
      </c>
      <c r="F2284" t="str">
        <f t="shared" si="651"/>
        <v>2.42491024740733-30.5212420391426i</v>
      </c>
      <c r="G2284" t="str">
        <f t="shared" si="652"/>
        <v>0.999993947228037-0.00246023074667878i</v>
      </c>
      <c r="H2284" t="str">
        <f t="shared" si="653"/>
        <v>2506.15762032645+903.249228965968i</v>
      </c>
      <c r="I2284" t="str">
        <f t="shared" si="654"/>
        <v>94.9153450794103-209.605497528961i</v>
      </c>
      <c r="K2284" t="str">
        <f t="shared" si="655"/>
        <v>0.00423773785212932-0.00521769994500881i</v>
      </c>
      <c r="L2284" t="str">
        <f t="shared" si="656"/>
        <v>0.00015-0.0576543941146473i</v>
      </c>
      <c r="M2284" t="str">
        <f t="shared" si="657"/>
        <v>0.0004-0.0101743048437613i</v>
      </c>
      <c r="N2284">
        <f t="shared" si="658"/>
        <v>87.436686129563114</v>
      </c>
      <c r="O2284">
        <f t="shared" si="659"/>
        <v>14.360899935016661</v>
      </c>
      <c r="P2284" s="3">
        <f t="shared" si="660"/>
        <v>14.360899935016661</v>
      </c>
      <c r="Q2284" s="3">
        <f t="shared" si="661"/>
        <v>-92.563313870436886</v>
      </c>
      <c r="R2284">
        <f t="shared" si="662"/>
        <v>87.436686129563114</v>
      </c>
      <c r="S2284">
        <f t="shared" si="663"/>
        <v>4.8945031813190401</v>
      </c>
      <c r="T2284">
        <f t="shared" ref="T2284:T2347" si="665">P2284</f>
        <v>14.360899935016661</v>
      </c>
    </row>
    <row r="2285" spans="1:20" x14ac:dyDescent="0.25">
      <c r="A2285">
        <f t="shared" ref="A2285:A2348" si="666">2*PI()*B2285</f>
        <v>30869.9321426118</v>
      </c>
      <c r="B2285">
        <f t="shared" si="664"/>
        <v>4913.102293408052</v>
      </c>
      <c r="C2285" t="str">
        <f t="shared" ref="C2285:C2348" si="667">IMPRODUCT(D2285,E2285,$C$40,,K2285,$C$41)</f>
        <v>-0.231172311086317-5.19785670106069i</v>
      </c>
      <c r="D2285" t="str">
        <f t="shared" ref="D2285:D2348" si="668">IMDIV(IMPRODUCT($C$37,$C$38,COMPLEX(1,A2285/$C$38)),IMSUM(-1*A2285*A2285/$C$39,COMPLEX(0,1*A2285)))</f>
        <v>3.47796640377141-3.26288411860795i</v>
      </c>
      <c r="E2285" t="str">
        <f t="shared" ref="E2285:E2348" si="669">IMDIV(IMPRODUCT(IMSUM(F2285,G2285),$C$29,H2285),IMSUM(1,I2285))</f>
        <v>162.634946646012+4.65676377401186i</v>
      </c>
      <c r="F2285" t="str">
        <f t="shared" ref="F2285:F2348" si="670">IMDIV(IMPRODUCT($C$14,$C$15,COMPLEX(1,A2285/$C$15)),IMSUM(-1*A2285*A2285/$C$16,COMPLEX(0,A2285)))</f>
        <v>2.42491013564693-30.4057456322591i</v>
      </c>
      <c r="G2285" t="str">
        <f t="shared" ref="G2285:G2348" si="671">IMDIV(1,COMPLEX(1,A2285*$C$9*$C$10))</f>
        <v>0.999993901139849-0.00246957950969702i</v>
      </c>
      <c r="H2285" t="str">
        <f t="shared" ref="H2285:H2348" si="672">IMDIV($C$3,IMSUM(K2285,COMPLEX(0,$C$28*A2285)))</f>
        <v>2522.22774730252+901.535618046428i</v>
      </c>
      <c r="I2285" t="str">
        <f t="shared" ref="I2285:I2348" si="673">IMPRODUCT(F2285,$C$29,H2285,$C$31)</f>
        <v>94.5839930729355-210.179092726995i</v>
      </c>
      <c r="K2285" t="str">
        <f t="shared" ref="K2285:K2348" si="674">IF($C$26&lt;=0,IMDIV(1,IMSUM(IMDIV(1,L2285),1/$C$18)),IMDIV(1,IMSUM(IMDIV(1,L2285),1/$C$18,IMDIV(1,M2285))))</f>
        <v>0.00421871320328612-0.00521231286827221i</v>
      </c>
      <c r="L2285" t="str">
        <f t="shared" ref="L2285:L2348" si="675">IMSUM($C$21/$C$22,IMDIV(1,COMPLEX(0,$C$20*$C$22*A2285)))</f>
        <v>0.00015-0.0574361367948266i</v>
      </c>
      <c r="M2285" t="str">
        <f t="shared" ref="M2285:M2348" si="676">IMSUM($C$25/$C$26,IMDIV(1,COMPLEX(0,$C$24*$C$26*A2285)))</f>
        <v>0.0004-0.0101357888461459i</v>
      </c>
      <c r="N2285">
        <f t="shared" ref="N2285:N2348" si="677">ABS(R2285)</f>
        <v>87.453474395016201</v>
      </c>
      <c r="O2285">
        <f t="shared" ref="O2285:O2348" si="678">ABS(P2285)</f>
        <v>14.325067842384794</v>
      </c>
      <c r="P2285" s="3">
        <f t="shared" ref="P2285:P2348" si="679">20*LOG10(IMABS(C2285))</f>
        <v>14.325067842384794</v>
      </c>
      <c r="Q2285" s="3">
        <f t="shared" ref="Q2285:Q2348" si="680">IMARGUMENT(C2285)*180/PI()</f>
        <v>-92.546525604983799</v>
      </c>
      <c r="R2285">
        <f t="shared" ref="R2285:R2348" si="681">IF(Q2285&lt;0,Q2285+180,Q2285-180)</f>
        <v>87.453474395016201</v>
      </c>
      <c r="S2285">
        <f t="shared" ref="S2285:S2348" si="682">B2285/1000</f>
        <v>4.9131022934080519</v>
      </c>
      <c r="T2285">
        <f t="shared" si="665"/>
        <v>14.325067842384794</v>
      </c>
    </row>
    <row r="2286" spans="1:20" x14ac:dyDescent="0.25">
      <c r="A2286">
        <f t="shared" si="666"/>
        <v>30987.237884753722</v>
      </c>
      <c r="B2286">
        <f t="shared" ref="B2286:B2349" si="683">B2285*(1+B$42)</f>
        <v>4931.7720821230023</v>
      </c>
      <c r="C2286" t="str">
        <f t="shared" si="667"/>
        <v>-0.228692756221569-5.17653071114647i</v>
      </c>
      <c r="D2286" t="str">
        <f t="shared" si="668"/>
        <v>3.47796519620544-3.25071024422692i</v>
      </c>
      <c r="E2286" t="str">
        <f t="shared" si="669"/>
        <v>162.640337038153+4.67706893152287i</v>
      </c>
      <c r="F2286" t="str">
        <f t="shared" si="670"/>
        <v>2.42491002303556-30.2906866222303i</v>
      </c>
      <c r="G2286" t="str">
        <f t="shared" si="671"/>
        <v>0.99999385470073-0.00247896379671227i</v>
      </c>
      <c r="H2286" t="str">
        <f t="shared" si="672"/>
        <v>2538.49074393051+899.647135940357i</v>
      </c>
      <c r="I2286" t="str">
        <f t="shared" si="673"/>
        <v>94.2412444209508-210.76302524043i</v>
      </c>
      <c r="K2286" t="str">
        <f t="shared" si="674"/>
        <v>0.00419972812059008-0.00520686214557625i</v>
      </c>
      <c r="L2286" t="str">
        <f t="shared" si="675"/>
        <v>0.00015-0.0572187057131169i</v>
      </c>
      <c r="M2286" t="str">
        <f t="shared" si="676"/>
        <v>0.0004-0.0100974186552559i</v>
      </c>
      <c r="N2286">
        <f t="shared" si="677"/>
        <v>87.470387852601959</v>
      </c>
      <c r="O2286">
        <f t="shared" si="678"/>
        <v>14.289244039103092</v>
      </c>
      <c r="P2286" s="3">
        <f t="shared" si="679"/>
        <v>14.289244039103092</v>
      </c>
      <c r="Q2286" s="3">
        <f t="shared" si="680"/>
        <v>-92.529612147398041</v>
      </c>
      <c r="R2286">
        <f t="shared" si="681"/>
        <v>87.470387852601959</v>
      </c>
      <c r="S2286">
        <f t="shared" si="682"/>
        <v>4.9317720821230022</v>
      </c>
      <c r="T2286">
        <f t="shared" si="665"/>
        <v>14.289244039103092</v>
      </c>
    </row>
    <row r="2287" spans="1:20" x14ac:dyDescent="0.25">
      <c r="A2287">
        <f t="shared" si="666"/>
        <v>31104.989388715789</v>
      </c>
      <c r="B2287">
        <f t="shared" si="683"/>
        <v>4950.5128160350696</v>
      </c>
      <c r="C2287" t="str">
        <f t="shared" si="667"/>
        <v>-0.226218643818882-5.15529724951997i</v>
      </c>
      <c r="D2287" t="str">
        <f t="shared" si="668"/>
        <v>3.47796397944536-3.23858313227944i</v>
      </c>
      <c r="E2287" t="str">
        <f t="shared" si="669"/>
        <v>162.645790798901+4.69745078635943i</v>
      </c>
      <c r="F2287" t="str">
        <f t="shared" si="670"/>
        <v>2.42490990956671-30.1760633538936i</v>
      </c>
      <c r="G2287" t="str">
        <f t="shared" si="671"/>
        <v>0.999993807908007-0.0024883837427008i</v>
      </c>
      <c r="H2287" t="str">
        <f t="shared" si="672"/>
        <v>2554.94795617109+897.577863416299i</v>
      </c>
      <c r="I2287" t="str">
        <f t="shared" si="673"/>
        <v>93.8867635391889-211.35731060323i</v>
      </c>
      <c r="K2287" t="str">
        <f t="shared" si="674"/>
        <v>0.00418078302522563-0.00520134813350773i</v>
      </c>
      <c r="L2287" t="str">
        <f t="shared" si="675"/>
        <v>0.00015-0.0570020977416985i</v>
      </c>
      <c r="M2287" t="str">
        <f t="shared" si="676"/>
        <v>0.0004-0.0100591937191233i</v>
      </c>
      <c r="N2287">
        <f t="shared" si="677"/>
        <v>87.487426358637904</v>
      </c>
      <c r="O2287">
        <f t="shared" si="678"/>
        <v>14.253428638960091</v>
      </c>
      <c r="P2287" s="3">
        <f t="shared" si="679"/>
        <v>14.253428638960091</v>
      </c>
      <c r="Q2287" s="3">
        <f t="shared" si="680"/>
        <v>-92.512573641362096</v>
      </c>
      <c r="R2287">
        <f t="shared" si="681"/>
        <v>87.487426358637904</v>
      </c>
      <c r="S2287">
        <f t="shared" si="682"/>
        <v>4.9505128160350695</v>
      </c>
      <c r="T2287">
        <f t="shared" si="665"/>
        <v>14.253428638960091</v>
      </c>
    </row>
    <row r="2288" spans="1:20" x14ac:dyDescent="0.25">
      <c r="A2288">
        <f t="shared" si="666"/>
        <v>31223.188348392909</v>
      </c>
      <c r="B2288">
        <f t="shared" si="683"/>
        <v>4969.3247647360031</v>
      </c>
      <c r="C2288" t="str">
        <f t="shared" si="667"/>
        <v>-0.223750028033354-5.1341559517773i</v>
      </c>
      <c r="D2288" t="str">
        <f t="shared" si="668"/>
        <v>3.47796275342121-3.22650260831153i</v>
      </c>
      <c r="E2288" t="str">
        <f t="shared" si="669"/>
        <v>162.65130841967+4.71790949340372i</v>
      </c>
      <c r="F2288" t="str">
        <f t="shared" si="670"/>
        <v>2.42490979523388-30.0618741783548i</v>
      </c>
      <c r="G2288" t="str">
        <f t="shared" si="671"/>
        <v>0.999993760758988-0.00249783948315165i</v>
      </c>
      <c r="H2288" t="str">
        <f t="shared" si="672"/>
        <v>2571.60065802983+895.321706295352i</v>
      </c>
      <c r="I2288" t="str">
        <f t="shared" si="673"/>
        <v>93.5202059046754-211.961958872038i</v>
      </c>
      <c r="K2288" t="str">
        <f t="shared" si="674"/>
        <v>0.00416187833430863-0.00519577119186359i</v>
      </c>
      <c r="L2288" t="str">
        <f t="shared" si="675"/>
        <v>0.00015-0.056786309764593i</v>
      </c>
      <c r="M2288" t="str">
        <f t="shared" si="676"/>
        <v>0.0004-0.0100211134878694i</v>
      </c>
      <c r="N2288">
        <f t="shared" si="677"/>
        <v>87.504589764635256</v>
      </c>
      <c r="O2288">
        <f t="shared" si="678"/>
        <v>14.217621755437534</v>
      </c>
      <c r="P2288" s="3">
        <f t="shared" si="679"/>
        <v>14.217621755437534</v>
      </c>
      <c r="Q2288" s="3">
        <f t="shared" si="680"/>
        <v>-92.495410235364744</v>
      </c>
      <c r="R2288">
        <f t="shared" si="681"/>
        <v>87.504589764635256</v>
      </c>
      <c r="S2288">
        <f t="shared" si="682"/>
        <v>4.9693247647360028</v>
      </c>
      <c r="T2288">
        <f t="shared" si="665"/>
        <v>14.217621755437534</v>
      </c>
    </row>
    <row r="2289" spans="1:20" x14ac:dyDescent="0.25">
      <c r="A2289">
        <f t="shared" si="666"/>
        <v>31341.836464116805</v>
      </c>
      <c r="B2289">
        <f t="shared" si="683"/>
        <v>4988.2081988420005</v>
      </c>
      <c r="C2289" t="str">
        <f t="shared" si="667"/>
        <v>-0.221286962476235-5.11310645432336i</v>
      </c>
      <c r="D2289" t="str">
        <f t="shared" si="668"/>
        <v>3.47796151806245-3.21446849853932i</v>
      </c>
      <c r="E2289" t="str">
        <f t="shared" si="669"/>
        <v>162.65689039468+4.73844520720375i</v>
      </c>
      <c r="F2289" t="str">
        <f t="shared" si="670"/>
        <v>2.42490968003048-29.9481174529642i</v>
      </c>
      <c r="G2289" t="str">
        <f t="shared" si="671"/>
        <v>0.999993713250961-0.00250733115406852i</v>
      </c>
      <c r="H2289" t="str">
        <f t="shared" si="672"/>
        <v>2588.45004528054+892.872391491815i</v>
      </c>
      <c r="I2289" t="str">
        <f t="shared" si="673"/>
        <v>93.1412178946789-212.576974247163i</v>
      </c>
      <c r="K2289" t="str">
        <f t="shared" si="674"/>
        <v>0.00414301446085772-0.00519013168359654i</v>
      </c>
      <c r="L2289" t="str">
        <f t="shared" si="675"/>
        <v>0.00015-0.056571338677618i</v>
      </c>
      <c r="M2289" t="str">
        <f t="shared" si="676"/>
        <v>0.0004-0.00998317741369733i</v>
      </c>
      <c r="N2289">
        <f t="shared" si="677"/>
        <v>87.52187791734282</v>
      </c>
      <c r="O2289">
        <f t="shared" si="678"/>
        <v>14.181823501702947</v>
      </c>
      <c r="P2289" s="3">
        <f t="shared" si="679"/>
        <v>14.181823501702947</v>
      </c>
      <c r="Q2289" s="3">
        <f t="shared" si="680"/>
        <v>-92.47812208265718</v>
      </c>
      <c r="R2289">
        <f t="shared" si="681"/>
        <v>87.52187791734282</v>
      </c>
      <c r="S2289">
        <f t="shared" si="682"/>
        <v>4.9882081988420008</v>
      </c>
      <c r="T2289">
        <f t="shared" si="665"/>
        <v>14.181823501702947</v>
      </c>
    </row>
    <row r="2290" spans="1:20" x14ac:dyDescent="0.25">
      <c r="A2290">
        <f t="shared" si="666"/>
        <v>31460.935442680453</v>
      </c>
      <c r="B2290">
        <f t="shared" si="683"/>
        <v>5007.1633899976005</v>
      </c>
      <c r="C2290" t="str">
        <f t="shared" si="667"/>
        <v>-0.21882950021169-5.09214839437495i</v>
      </c>
      <c r="D2290" t="str">
        <f t="shared" si="668"/>
        <v>3.477960273298-3.20248062984666i</v>
      </c>
      <c r="E2290" t="str">
        <f t="shared" si="669"/>
        <v>162.66253722099+4.75905808196954i</v>
      </c>
      <c r="F2290" t="str">
        <f t="shared" si="670"/>
        <v>2.42490956394988-29.8347915412931i</v>
      </c>
      <c r="G2290" t="str">
        <f t="shared" si="671"/>
        <v>0.99999366538119-0.00251685889197177i</v>
      </c>
      <c r="H2290" t="str">
        <f t="shared" si="672"/>
        <v>2605.4972288376+890.223463074742i</v>
      </c>
      <c r="I2290" t="str">
        <f t="shared" si="673"/>
        <v>92.7494366299282-213.202354674528i</v>
      </c>
      <c r="K2290" t="str">
        <f t="shared" si="674"/>
        <v>0.0041241918137663-0.00518442997476033i</v>
      </c>
      <c r="L2290" t="str">
        <f t="shared" si="675"/>
        <v>0.00015-0.0563571813883423i</v>
      </c>
      <c r="M2290" t="str">
        <f t="shared" si="676"/>
        <v>0.0004-0.00994538495088392i</v>
      </c>
      <c r="N2290">
        <f t="shared" si="677"/>
        <v>87.53929065878873</v>
      </c>
      <c r="O2290">
        <f t="shared" si="678"/>
        <v>14.146033990603584</v>
      </c>
      <c r="P2290" s="3">
        <f t="shared" si="679"/>
        <v>14.146033990603584</v>
      </c>
      <c r="Q2290" s="3">
        <f t="shared" si="680"/>
        <v>-92.46070934121127</v>
      </c>
      <c r="R2290">
        <f t="shared" si="681"/>
        <v>87.53929065878873</v>
      </c>
      <c r="S2290">
        <f t="shared" si="682"/>
        <v>5.0071633899976007</v>
      </c>
      <c r="T2290">
        <f t="shared" si="665"/>
        <v>14.146033990603584</v>
      </c>
    </row>
    <row r="2291" spans="1:20" x14ac:dyDescent="0.25">
      <c r="A2291">
        <f t="shared" si="666"/>
        <v>31580.486997362637</v>
      </c>
      <c r="B2291">
        <f t="shared" si="683"/>
        <v>5026.1906108795911</v>
      </c>
      <c r="C2291" t="str">
        <f t="shared" si="667"/>
        <v>-0.216377693753501-5.0712814099633i</v>
      </c>
      <c r="D2291" t="str">
        <f t="shared" si="668"/>
        <v>3.47795901905626-3.19053882978257i</v>
      </c>
      <c r="E2291" t="str">
        <f t="shared" si="669"/>
        <v>162.668249398512+4.77974827157182i</v>
      </c>
      <c r="F2291" t="str">
        <f t="shared" si="670"/>
        <v>2.42490944698541-29.7218948131101i</v>
      </c>
      <c r="G2291" t="str">
        <f t="shared" si="671"/>
        <v>0.999993617146924-0.00252642283390032i</v>
      </c>
      <c r="H2291" t="str">
        <f t="shared" si="672"/>
        <v>2622.7432277623+887.368278362894i</v>
      </c>
      <c r="I2291" t="str">
        <f t="shared" si="673"/>
        <v>92.3444898229167-213.838091427883i</v>
      </c>
      <c r="K2291" t="str">
        <f t="shared" si="674"/>
        <v>0.00410541079777532-0.0051786664344549i</v>
      </c>
      <c r="L2291" t="str">
        <f t="shared" si="675"/>
        <v>0.00015-0.0561438348160415i</v>
      </c>
      <c r="M2291" t="str">
        <f t="shared" si="676"/>
        <v>0.0004-0.00990773555577201i</v>
      </c>
      <c r="N2291">
        <f t="shared" si="677"/>
        <v>87.556827826324124</v>
      </c>
      <c r="O2291">
        <f t="shared" si="678"/>
        <v>14.110253334659411</v>
      </c>
      <c r="P2291" s="3">
        <f t="shared" si="679"/>
        <v>14.110253334659411</v>
      </c>
      <c r="Q2291" s="3">
        <f t="shared" si="680"/>
        <v>-92.443172173675876</v>
      </c>
      <c r="R2291">
        <f t="shared" si="681"/>
        <v>87.556827826324124</v>
      </c>
      <c r="S2291">
        <f t="shared" si="682"/>
        <v>5.0261906108795911</v>
      </c>
      <c r="T2291">
        <f t="shared" si="665"/>
        <v>14.110253334659411</v>
      </c>
    </row>
    <row r="2292" spans="1:20" x14ac:dyDescent="0.25">
      <c r="A2292">
        <f t="shared" si="666"/>
        <v>31700.492847952617</v>
      </c>
      <c r="B2292">
        <f t="shared" si="683"/>
        <v>5045.2901352009339</v>
      </c>
      <c r="C2292" t="str">
        <f t="shared" si="667"/>
        <v>-0.21393159506172-5.05050513993696i</v>
      </c>
      <c r="D2292" t="str">
        <f t="shared" si="668"/>
        <v>3.47795775526509-3.17864292655873i</v>
      </c>
      <c r="E2292" t="str">
        <f t="shared" si="669"/>
        <v>162.674027430036+4.80051592954237i</v>
      </c>
      <c r="F2292" t="str">
        <f t="shared" si="670"/>
        <v>2.42490932913032-29.6094256443579i</v>
      </c>
      <c r="G2292" t="str">
        <f t="shared" si="671"/>
        <v>0.999993568545384-0.00253602311741373i</v>
      </c>
      <c r="H2292" t="str">
        <f t="shared" si="672"/>
        <v>2640.18896188732+884.300004066545i</v>
      </c>
      <c r="I2292" t="str">
        <f t="shared" si="673"/>
        <v>91.9259956321606-214.484168670505i</v>
      </c>
      <c r="K2292" t="str">
        <f t="shared" si="674"/>
        <v>0.00408667181344707-0.00517284143477115i</v>
      </c>
      <c r="L2292" t="str">
        <f t="shared" si="675"/>
        <v>0.00015-0.055931295891653i</v>
      </c>
      <c r="M2292" t="str">
        <f t="shared" si="676"/>
        <v>0.0004-0.00987022868676227i</v>
      </c>
      <c r="N2292">
        <f t="shared" si="677"/>
        <v>87.574489252669622</v>
      </c>
      <c r="O2292">
        <f t="shared" si="678"/>
        <v>14.074481646056764</v>
      </c>
      <c r="P2292" s="3">
        <f t="shared" si="679"/>
        <v>14.074481646056764</v>
      </c>
      <c r="Q2292" s="3">
        <f t="shared" si="680"/>
        <v>-92.425510747330378</v>
      </c>
      <c r="R2292">
        <f t="shared" si="681"/>
        <v>87.574489252669622</v>
      </c>
      <c r="S2292">
        <f t="shared" si="682"/>
        <v>5.0452901352009336</v>
      </c>
      <c r="T2292">
        <f t="shared" si="665"/>
        <v>14.074481646056764</v>
      </c>
    </row>
    <row r="2293" spans="1:20" x14ac:dyDescent="0.25">
      <c r="A2293">
        <f t="shared" si="666"/>
        <v>31820.95472077484</v>
      </c>
      <c r="B2293">
        <f t="shared" si="683"/>
        <v>5064.4622377146979</v>
      </c>
      <c r="C2293" t="str">
        <f t="shared" si="667"/>
        <v>-0.211491255539727-5.02981922396475i</v>
      </c>
      <c r="D2293" t="str">
        <f t="shared" si="668"/>
        <v>3.4779564818518-3.16679274904709i</v>
      </c>
      <c r="E2293" t="str">
        <f t="shared" si="669"/>
        <v>162.679871821252+4.82136120907036i</v>
      </c>
      <c r="F2293" t="str">
        <f t="shared" si="670"/>
        <v>2.42490921037785-29.4973824171296i</v>
      </c>
      <c r="G2293" t="str">
        <f t="shared" si="671"/>
        <v>0.999993519573776-0.00254565988059404i</v>
      </c>
      <c r="H2293" t="str">
        <f t="shared" si="672"/>
        <v>2657.83524404413+881.0116124911i</v>
      </c>
      <c r="I2293" t="str">
        <f t="shared" si="673"/>
        <v>91.4935625233763-215.140562995718i</v>
      </c>
      <c r="K2293" t="str">
        <f t="shared" si="674"/>
        <v>0.00406797525713979-0.00516695535073563i</v>
      </c>
      <c r="L2293" t="str">
        <f t="shared" si="675"/>
        <v>0.00015-0.0557195615577337i</v>
      </c>
      <c r="M2293" t="str">
        <f t="shared" si="676"/>
        <v>0.0004-0.00983286380430599i</v>
      </c>
      <c r="N2293">
        <f t="shared" si="677"/>
        <v>87.59227476595882</v>
      </c>
      <c r="O2293">
        <f t="shared" si="678"/>
        <v>14.038719036642176</v>
      </c>
      <c r="P2293" s="3">
        <f t="shared" si="679"/>
        <v>14.038719036642176</v>
      </c>
      <c r="Q2293" s="3">
        <f t="shared" si="680"/>
        <v>-92.40772523404118</v>
      </c>
      <c r="R2293">
        <f t="shared" si="681"/>
        <v>87.59227476595882</v>
      </c>
      <c r="S2293">
        <f t="shared" si="682"/>
        <v>5.0644622377146984</v>
      </c>
      <c r="T2293">
        <f t="shared" si="665"/>
        <v>14.038719036642176</v>
      </c>
    </row>
    <row r="2294" spans="1:20" x14ac:dyDescent="0.25">
      <c r="A2294">
        <f t="shared" si="666"/>
        <v>31941.874348713784</v>
      </c>
      <c r="B2294">
        <f t="shared" si="683"/>
        <v>5083.7071942180137</v>
      </c>
      <c r="C2294" t="str">
        <f t="shared" si="667"/>
        <v>-0.209056726031326-5.00922330253839i</v>
      </c>
      <c r="D2294" t="str">
        <f t="shared" si="668"/>
        <v>3.4779551987431-3.15498812677731i</v>
      </c>
      <c r="E2294" t="str">
        <f t="shared" si="669"/>
        <v>162.68578308077+4.84228426299949i</v>
      </c>
      <c r="F2294" t="str">
        <f t="shared" si="670"/>
        <v>2.42490909072115-29.3857635196457i</v>
      </c>
      <c r="G2294" t="str">
        <f t="shared" si="671"/>
        <v>0.999993470229282-0.00255533326204784i</v>
      </c>
      <c r="H2294" t="str">
        <f t="shared" si="672"/>
        <v>2675.68277187699+877.495877819021i</v>
      </c>
      <c r="I2294" t="str">
        <f t="shared" si="673"/>
        <v>91.0467891386244-215.807242945453i</v>
      </c>
      <c r="K2294" t="str">
        <f t="shared" si="674"/>
        <v>0.00404932152098292-0.00516100856025498i</v>
      </c>
      <c r="L2294" t="str">
        <f t="shared" si="675"/>
        <v>0.00015-0.0555086287684137i</v>
      </c>
      <c r="M2294" t="str">
        <f t="shared" si="676"/>
        <v>0.0004-0.00979564037089657i</v>
      </c>
      <c r="N2294">
        <f t="shared" si="677"/>
        <v>87.610184189783325</v>
      </c>
      <c r="O2294">
        <f t="shared" si="678"/>
        <v>14.002965617915708</v>
      </c>
      <c r="P2294" s="3">
        <f t="shared" si="679"/>
        <v>14.002965617915708</v>
      </c>
      <c r="Q2294" s="3">
        <f t="shared" si="680"/>
        <v>-92.389815810216675</v>
      </c>
      <c r="R2294">
        <f t="shared" si="681"/>
        <v>87.610184189783325</v>
      </c>
      <c r="S2294">
        <f t="shared" si="682"/>
        <v>5.0837071942180136</v>
      </c>
      <c r="T2294">
        <f t="shared" si="665"/>
        <v>14.002965617915708</v>
      </c>
    </row>
    <row r="2295" spans="1:20" x14ac:dyDescent="0.25">
      <c r="A2295">
        <f t="shared" si="666"/>
        <v>32063.253471238899</v>
      </c>
      <c r="B2295">
        <f t="shared" si="683"/>
        <v>5103.0252815560425</v>
      </c>
      <c r="C2295" t="str">
        <f t="shared" si="667"/>
        <v>-0.206628056817752-4.98871701697588i</v>
      </c>
      <c r="D2295" t="str">
        <f t="shared" si="668"/>
        <v>3.47795390586523-3.14322888993443i</v>
      </c>
      <c r="E2295" t="str">
        <f t="shared" si="669"/>
        <v>162.691761720149+4.86328524382908i</v>
      </c>
      <c r="F2295" t="str">
        <f t="shared" si="670"/>
        <v>2.42490897015335-29.2745673462309i</v>
      </c>
      <c r="G2295" t="str">
        <f t="shared" si="671"/>
        <v>0.999993420509062-0.00256504340090826i</v>
      </c>
      <c r="H2295" t="str">
        <f t="shared" si="672"/>
        <v>2693.73211922749+873.745372487454i</v>
      </c>
      <c r="I2295" t="str">
        <f t="shared" si="673"/>
        <v>90.5852641745073-216.484168506151i</v>
      </c>
      <c r="K2295" t="str">
        <f t="shared" si="674"/>
        <v>0.00403071099285347-0.0051550014440602i</v>
      </c>
      <c r="L2295" t="str">
        <f t="shared" si="675"/>
        <v>0.00015-0.0552984944893543i</v>
      </c>
      <c r="M2295" t="str">
        <f t="shared" si="676"/>
        <v>0.0004-0.00975855785106246i</v>
      </c>
      <c r="N2295">
        <f t="shared" si="677"/>
        <v>87.628217343240451</v>
      </c>
      <c r="O2295">
        <f t="shared" si="678"/>
        <v>13.967221501025612</v>
      </c>
      <c r="P2295" s="3">
        <f t="shared" si="679"/>
        <v>13.967221501025612</v>
      </c>
      <c r="Q2295" s="3">
        <f t="shared" si="680"/>
        <v>-92.371782656759549</v>
      </c>
      <c r="R2295">
        <f t="shared" si="681"/>
        <v>87.628217343240451</v>
      </c>
      <c r="S2295">
        <f t="shared" si="682"/>
        <v>5.1030252815560422</v>
      </c>
      <c r="T2295">
        <f t="shared" si="665"/>
        <v>13.967221501025612</v>
      </c>
    </row>
    <row r="2296" spans="1:20" x14ac:dyDescent="0.25">
      <c r="A2296">
        <f t="shared" si="666"/>
        <v>32185.093834429605</v>
      </c>
      <c r="B2296">
        <f t="shared" si="683"/>
        <v>5122.4167776259555</v>
      </c>
      <c r="C2296" t="str">
        <f t="shared" si="667"/>
        <v>-0.20420529761498-4.96830000942407i</v>
      </c>
      <c r="D2296" t="str">
        <f t="shared" si="668"/>
        <v>3.47795260314379-3.13151486935629i</v>
      </c>
      <c r="E2296" t="str">
        <f t="shared" si="669"/>
        <v>162.697808253913+4.88436430370908i</v>
      </c>
      <c r="F2296" t="str">
        <f t="shared" si="670"/>
        <v>2.42490884866751-29.1637922972909i</v>
      </c>
      <c r="G2296" t="str">
        <f t="shared" si="671"/>
        <v>0.999993370410255-0.00257479043683693i</v>
      </c>
      <c r="H2296" t="str">
        <f t="shared" si="672"/>
        <v>2711.98372707343+869.752463681213i</v>
      </c>
      <c r="I2296" t="str">
        <f t="shared" si="673"/>
        <v>90.1085662706505-217.171290581278i</v>
      </c>
      <c r="K2296" t="str">
        <f t="shared" si="674"/>
        <v>0.00401214405635314-0.00514893438565073i</v>
      </c>
      <c r="L2296" t="str">
        <f t="shared" si="675"/>
        <v>0.00015-0.0550891556977029i</v>
      </c>
      <c r="M2296" t="str">
        <f t="shared" si="676"/>
        <v>0.0004-0.00972161571135934i</v>
      </c>
      <c r="N2296">
        <f t="shared" si="677"/>
        <v>87.646374040979495</v>
      </c>
      <c r="O2296">
        <f t="shared" si="678"/>
        <v>13.931486796761718</v>
      </c>
      <c r="P2296" s="3">
        <f t="shared" si="679"/>
        <v>13.931486796761718</v>
      </c>
      <c r="Q2296" s="3">
        <f t="shared" si="680"/>
        <v>-92.353625959020505</v>
      </c>
      <c r="R2296">
        <f t="shared" si="681"/>
        <v>87.646374040979495</v>
      </c>
      <c r="S2296">
        <f t="shared" si="682"/>
        <v>5.1224167776259559</v>
      </c>
      <c r="T2296">
        <f t="shared" si="665"/>
        <v>13.931486796761718</v>
      </c>
    </row>
    <row r="2297" spans="1:20" x14ac:dyDescent="0.25">
      <c r="A2297">
        <f t="shared" si="666"/>
        <v>32307.39719100044</v>
      </c>
      <c r="B2297">
        <f t="shared" si="683"/>
        <v>5141.8819613809346</v>
      </c>
      <c r="C2297" t="str">
        <f t="shared" si="667"/>
        <v>-0.201788497571114-4.94797192286183i</v>
      </c>
      <c r="D2297" t="str">
        <f t="shared" si="668"/>
        <v>3.47795129050384-3.11984589653121i</v>
      </c>
      <c r="E2297" t="str">
        <f t="shared" si="669"/>
        <v>162.703923199575+4.905521594439i</v>
      </c>
      <c r="F2297" t="str">
        <f t="shared" si="670"/>
        <v>2.42490872625663-29.0534367792894i</v>
      </c>
      <c r="G2297" t="str">
        <f t="shared" si="671"/>
        <v>0.999993319929979-0.00258457451002601i</v>
      </c>
      <c r="H2297" t="str">
        <f t="shared" si="672"/>
        <v>2730.43789400553+865.509309961993i</v>
      </c>
      <c r="I2297" t="str">
        <f t="shared" si="673"/>
        <v>89.6162639097512-217.868550439743i</v>
      </c>
      <c r="K2297" t="str">
        <f t="shared" si="674"/>
        <v>0.00399362109078621-0.00514280777123841i</v>
      </c>
      <c r="L2297" t="str">
        <f t="shared" si="675"/>
        <v>0.00015-0.0548806093820513i</v>
      </c>
      <c r="M2297" t="str">
        <f t="shared" si="676"/>
        <v>0.0004-0.009684813420362i</v>
      </c>
      <c r="N2297">
        <f t="shared" si="677"/>
        <v>87.664654093248572</v>
      </c>
      <c r="O2297">
        <f t="shared" si="678"/>
        <v>13.895761615549871</v>
      </c>
      <c r="P2297" s="3">
        <f t="shared" si="679"/>
        <v>13.895761615549871</v>
      </c>
      <c r="Q2297" s="3">
        <f t="shared" si="680"/>
        <v>-92.335345906751428</v>
      </c>
      <c r="R2297">
        <f t="shared" si="681"/>
        <v>87.664654093248572</v>
      </c>
      <c r="S2297">
        <f t="shared" si="682"/>
        <v>5.1418819613809346</v>
      </c>
      <c r="T2297">
        <f t="shared" si="665"/>
        <v>13.895761615549871</v>
      </c>
    </row>
    <row r="2298" spans="1:20" x14ac:dyDescent="0.25">
      <c r="A2298">
        <f t="shared" si="666"/>
        <v>32430.165300326244</v>
      </c>
      <c r="B2298">
        <f t="shared" si="683"/>
        <v>5161.4211128341822</v>
      </c>
      <c r="C2298" t="str">
        <f t="shared" si="667"/>
        <v>-0.199377705263984-4.92773240110311i</v>
      </c>
      <c r="D2298" t="str">
        <f t="shared" si="668"/>
        <v>3.47794996786986-3.10822180359549i</v>
      </c>
      <c r="E2298" t="str">
        <f t="shared" si="669"/>
        <v>162.71010707767+4.92675726746503i</v>
      </c>
      <c r="F2298" t="str">
        <f t="shared" si="670"/>
        <v>2.42490860291368-28.943499204725i</v>
      </c>
      <c r="G2298" t="str">
        <f t="shared" si="671"/>
        <v>0.999993269065329-0.00259439576120018i</v>
      </c>
      <c r="H2298" t="str">
        <f t="shared" si="672"/>
        <v>2749.09476622593+861.007858056716i</v>
      </c>
      <c r="I2298" t="str">
        <f t="shared" si="673"/>
        <v>89.1079153306015-218.575879139536i</v>
      </c>
      <c r="K2298" t="str">
        <f t="shared" si="674"/>
        <v>0.00397514247113806-0.0051366219896912i</v>
      </c>
      <c r="L2298" t="str">
        <f t="shared" si="675"/>
        <v>0.00015-0.05467285254239i</v>
      </c>
      <c r="M2298" t="str">
        <f t="shared" si="676"/>
        <v>0.0004-0.00964815044865703i</v>
      </c>
      <c r="N2298">
        <f t="shared" si="677"/>
        <v>87.683057305941119</v>
      </c>
      <c r="O2298">
        <f t="shared" si="678"/>
        <v>13.860046067446296</v>
      </c>
      <c r="P2298" s="3">
        <f t="shared" si="679"/>
        <v>13.860046067446296</v>
      </c>
      <c r="Q2298" s="3">
        <f t="shared" si="680"/>
        <v>-92.316942694058881</v>
      </c>
      <c r="R2298">
        <f t="shared" si="681"/>
        <v>87.683057305941119</v>
      </c>
      <c r="S2298">
        <f t="shared" si="682"/>
        <v>5.1614211128341818</v>
      </c>
      <c r="T2298">
        <f t="shared" si="665"/>
        <v>13.860046067446296</v>
      </c>
    </row>
    <row r="2299" spans="1:20" x14ac:dyDescent="0.25">
      <c r="A2299">
        <f t="shared" si="666"/>
        <v>32553.399928467483</v>
      </c>
      <c r="B2299">
        <f t="shared" si="683"/>
        <v>5181.0345130629521</v>
      </c>
      <c r="C2299" t="str">
        <f t="shared" si="667"/>
        <v>-0.196972968698394-4.9075810888001i</v>
      </c>
      <c r="D2299" t="str">
        <f t="shared" si="668"/>
        <v>3.47794863516577-3.09664242333103i</v>
      </c>
      <c r="E2299" t="str">
        <f t="shared" si="669"/>
        <v>162.716360411766+4.94807147387842i</v>
      </c>
      <c r="F2299" t="str">
        <f t="shared" si="670"/>
        <v>2.42490847863154-28.8339779921088i</v>
      </c>
      <c r="G2299" t="str">
        <f t="shared" si="671"/>
        <v>0.999993217813378-0.00260425433161872i</v>
      </c>
      <c r="H2299" t="str">
        <f t="shared" si="672"/>
        <v>2767.95432705129+856.239839829333i</v>
      </c>
      <c r="I2299" t="str">
        <f t="shared" si="673"/>
        <v>88.5830684555451-219.293196925872i</v>
      </c>
      <c r="K2299" t="str">
        <f t="shared" si="674"/>
        <v>0.00395670856805545-0.00513037743247703i</v>
      </c>
      <c r="L2299" t="str">
        <f t="shared" si="675"/>
        <v>0.00015-0.0544658821900677i</v>
      </c>
      <c r="M2299" t="str">
        <f t="shared" si="676"/>
        <v>0.0004-0.0096116262688355i</v>
      </c>
      <c r="N2299">
        <f t="shared" si="677"/>
        <v>87.701583480648097</v>
      </c>
      <c r="O2299">
        <f t="shared" si="678"/>
        <v>13.824340262132225</v>
      </c>
      <c r="P2299" s="3">
        <f t="shared" si="679"/>
        <v>13.824340262132225</v>
      </c>
      <c r="Q2299" s="3">
        <f t="shared" si="680"/>
        <v>-92.298416519351903</v>
      </c>
      <c r="R2299">
        <f t="shared" si="681"/>
        <v>87.701583480648097</v>
      </c>
      <c r="S2299">
        <f t="shared" si="682"/>
        <v>5.1810345130629525</v>
      </c>
      <c r="T2299">
        <f t="shared" si="665"/>
        <v>13.824340262132225</v>
      </c>
    </row>
    <row r="2300" spans="1:20" x14ac:dyDescent="0.25">
      <c r="A2300">
        <f t="shared" si="666"/>
        <v>32677.10284819566</v>
      </c>
      <c r="B2300">
        <f t="shared" si="683"/>
        <v>5200.7224442125917</v>
      </c>
      <c r="C2300" t="str">
        <f t="shared" si="667"/>
        <v>-0.194574335304224-4.88751763144607i</v>
      </c>
      <c r="D2300" t="str">
        <f t="shared" si="668"/>
        <v>3.47794729231495-3.08510758916292i</v>
      </c>
      <c r="E2300" t="str">
        <f t="shared" si="669"/>
        <v>162.722683728497+4.96946436441095i</v>
      </c>
      <c r="F2300" t="str">
        <f t="shared" si="670"/>
        <v>2.42490835340308-28.7248715659413i</v>
      </c>
      <c r="G2300" t="str">
        <f t="shared" si="671"/>
        <v>0.999993166171178-0.00261415036307747i</v>
      </c>
      <c r="H2300" t="str">
        <f t="shared" si="672"/>
        <v>2787.01638590602+851.196769463318i</v>
      </c>
      <c r="I2300" t="str">
        <f t="shared" si="673"/>
        <v>88.0412608340322-220.020412603283i</v>
      </c>
      <c r="K2300" t="str">
        <f t="shared" si="674"/>
        <v>0.00393831974782617-0.00512407449360712i</v>
      </c>
      <c r="L2300" t="str">
        <f t="shared" si="675"/>
        <v>0.00015-0.0542596953477462i</v>
      </c>
      <c r="M2300" t="str">
        <f t="shared" si="676"/>
        <v>0.0004-0.00957524035548468i</v>
      </c>
      <c r="N2300">
        <f t="shared" si="677"/>
        <v>87.720232414701869</v>
      </c>
      <c r="O2300">
        <f t="shared" si="678"/>
        <v>13.788644308908006</v>
      </c>
      <c r="P2300" s="3">
        <f t="shared" si="679"/>
        <v>13.788644308908006</v>
      </c>
      <c r="Q2300" s="3">
        <f t="shared" si="680"/>
        <v>-92.279767585298131</v>
      </c>
      <c r="R2300">
        <f t="shared" si="681"/>
        <v>87.720232414701869</v>
      </c>
      <c r="S2300">
        <f t="shared" si="682"/>
        <v>5.2007224442125919</v>
      </c>
      <c r="T2300">
        <f t="shared" si="665"/>
        <v>13.788644308908006</v>
      </c>
    </row>
    <row r="2301" spans="1:20" x14ac:dyDescent="0.25">
      <c r="A2301">
        <f t="shared" si="666"/>
        <v>32801.275839018803</v>
      </c>
      <c r="B2301">
        <f t="shared" si="683"/>
        <v>5220.4851895005995</v>
      </c>
      <c r="C2301" t="str">
        <f t="shared" si="667"/>
        <v>-0.192181851934048-4.86754167537865i</v>
      </c>
      <c r="D2301" t="str">
        <f t="shared" si="668"/>
        <v>3.47794593924011-3.07361713515707i</v>
      </c>
      <c r="E2301" t="str">
        <f t="shared" si="669"/>
        <v>162.729077557582+4.9909360894347i</v>
      </c>
      <c r="F2301" t="str">
        <f t="shared" si="670"/>
        <v>2.42490822722109-28.6161783566901i</v>
      </c>
      <c r="G2301" t="str">
        <f t="shared" si="671"/>
        <v>0.999993114135757-0.00262408399791091i</v>
      </c>
      <c r="H2301" t="str">
        <f t="shared" si="672"/>
        <v>2806.28056678789+845.869940882963i</v>
      </c>
      <c r="I2301" t="str">
        <f t="shared" si="673"/>
        <v>87.4820196039198-220.757422880935i</v>
      </c>
      <c r="K2301" t="str">
        <f t="shared" si="674"/>
        <v>0.00391997637236091-0.00511771356957965i</v>
      </c>
      <c r="L2301" t="str">
        <f t="shared" si="675"/>
        <v>0.00015-0.0540542890493588i</v>
      </c>
      <c r="M2301" t="str">
        <f t="shared" si="676"/>
        <v>0.0004-0.00953899218518097i</v>
      </c>
      <c r="N2301">
        <f t="shared" si="677"/>
        <v>87.739003901227676</v>
      </c>
      <c r="O2301">
        <f t="shared" si="678"/>
        <v>13.752958316688119</v>
      </c>
      <c r="P2301" s="3">
        <f t="shared" si="679"/>
        <v>13.752958316688119</v>
      </c>
      <c r="Q2301" s="3">
        <f t="shared" si="680"/>
        <v>-92.260996098772324</v>
      </c>
      <c r="R2301">
        <f t="shared" si="681"/>
        <v>87.739003901227676</v>
      </c>
      <c r="S2301">
        <f t="shared" si="682"/>
        <v>5.2204851895005993</v>
      </c>
      <c r="T2301">
        <f t="shared" si="665"/>
        <v>13.752958316688119</v>
      </c>
    </row>
    <row r="2302" spans="1:20" x14ac:dyDescent="0.25">
      <c r="A2302">
        <f t="shared" si="666"/>
        <v>32925.920687207079</v>
      </c>
      <c r="B2302">
        <f t="shared" si="683"/>
        <v>5240.3230332207022</v>
      </c>
      <c r="C2302" t="str">
        <f t="shared" si="667"/>
        <v>-0.189795564861046-4.84765286778297i</v>
      </c>
      <c r="D2302" t="str">
        <f t="shared" si="668"/>
        <v>3.47794457586342-3.06217089601774i</v>
      </c>
      <c r="E2302" t="str">
        <f t="shared" si="669"/>
        <v>162.735542431855+5.01248679895687i</v>
      </c>
      <c r="F2302" t="str">
        <f t="shared" si="670"/>
        <v>2.42490810007831-28.5078968007665i</v>
      </c>
      <c r="G2302" t="str">
        <f t="shared" si="671"/>
        <v>0.999993061704121-0.00263405537899418i</v>
      </c>
      <c r="H2302" t="str">
        <f t="shared" si="672"/>
        <v>2825.74629619208+840.250425444864i</v>
      </c>
      <c r="I2302" t="str">
        <f t="shared" si="673"/>
        <v>86.9048614723966-221.504111690687i</v>
      </c>
      <c r="K2302" t="str">
        <f t="shared" si="674"/>
        <v>0.00390167879917515-0.00511129505932301i</v>
      </c>
      <c r="L2302" t="str">
        <f t="shared" si="675"/>
        <v>0.00015-0.0538496603400665i</v>
      </c>
      <c r="M2302" t="str">
        <f t="shared" si="676"/>
        <v>0.0004-0.00950288123648231i</v>
      </c>
      <c r="N2302">
        <f t="shared" si="677"/>
        <v>87.757897729193303</v>
      </c>
      <c r="O2302">
        <f t="shared" si="678"/>
        <v>13.717282393996015</v>
      </c>
      <c r="P2302" s="3">
        <f t="shared" si="679"/>
        <v>13.717282393996015</v>
      </c>
      <c r="Q2302" s="3">
        <f t="shared" si="680"/>
        <v>-92.242102270806697</v>
      </c>
      <c r="R2302">
        <f t="shared" si="681"/>
        <v>87.757897729193303</v>
      </c>
      <c r="S2302">
        <f t="shared" si="682"/>
        <v>5.2403230332207018</v>
      </c>
      <c r="T2302">
        <f t="shared" si="665"/>
        <v>13.717282393996015</v>
      </c>
    </row>
    <row r="2303" spans="1:20" x14ac:dyDescent="0.25">
      <c r="A2303">
        <f t="shared" si="666"/>
        <v>33051.039185818467</v>
      </c>
      <c r="B2303">
        <f t="shared" si="683"/>
        <v>5260.2362607469413</v>
      </c>
      <c r="C2303" t="str">
        <f t="shared" si="667"/>
        <v>-0.187415519777097-4.82785085669496i</v>
      </c>
      <c r="D2303" t="str">
        <f t="shared" si="668"/>
        <v>3.47794320210647-3.05076870708526i</v>
      </c>
      <c r="E2303" t="str">
        <f t="shared" si="669"/>
        <v>162.742078887289+5.03411664261717i</v>
      </c>
      <c r="F2303" t="str">
        <f t="shared" si="670"/>
        <v>2.42490797196742-28.4000253405042i</v>
      </c>
      <c r="G2303" t="str">
        <f t="shared" si="671"/>
        <v>0.999993008873252-0.00264406464974515i</v>
      </c>
      <c r="H2303" t="str">
        <f t="shared" si="672"/>
        <v>2845.41279047797+834.329069932633i</v>
      </c>
      <c r="I2303" t="str">
        <f t="shared" si="673"/>
        <v>86.309292718467-222.26034947733i</v>
      </c>
      <c r="K2303" t="str">
        <f t="shared" si="674"/>
        <v>0.00388342738137225-0.00510481936413917i</v>
      </c>
      <c r="L2303" t="str">
        <f t="shared" si="675"/>
        <v>0.00015-0.0536458062762169i</v>
      </c>
      <c r="M2303" t="str">
        <f t="shared" si="676"/>
        <v>0.0004-0.00946690698992061i</v>
      </c>
      <c r="N2303">
        <f t="shared" si="677"/>
        <v>87.77691368345846</v>
      </c>
      <c r="O2303">
        <f t="shared" si="678"/>
        <v>13.681616648959352</v>
      </c>
      <c r="P2303" s="3">
        <f t="shared" si="679"/>
        <v>13.681616648959352</v>
      </c>
      <c r="Q2303" s="3">
        <f t="shared" si="680"/>
        <v>-92.22308631654154</v>
      </c>
      <c r="R2303">
        <f t="shared" si="681"/>
        <v>87.77691368345846</v>
      </c>
      <c r="S2303">
        <f t="shared" si="682"/>
        <v>5.2602362607469413</v>
      </c>
      <c r="T2303">
        <f t="shared" si="665"/>
        <v>13.681616648959352</v>
      </c>
    </row>
    <row r="2304" spans="1:20" x14ac:dyDescent="0.25">
      <c r="A2304">
        <f t="shared" si="666"/>
        <v>33176.63313472458</v>
      </c>
      <c r="B2304">
        <f t="shared" si="683"/>
        <v>5280.2251585377799</v>
      </c>
      <c r="C2304" t="str">
        <f t="shared" si="667"/>
        <v>-0.18504176179089-4.80813529100428i</v>
      </c>
      <c r="D2304" t="str">
        <f t="shared" si="668"/>
        <v>3.47794181789021-3.0394104043336i</v>
      </c>
      <c r="E2304" t="str">
        <f t="shared" si="669"/>
        <v>162.748687463017+5.05582576968524i</v>
      </c>
      <c r="F2304" t="str">
        <f t="shared" si="670"/>
        <v>2.42490784288105-28.2925624241357i</v>
      </c>
      <c r="G2304" t="str">
        <f t="shared" si="671"/>
        <v>0.999992955640112-0.00265411195412648i</v>
      </c>
      <c r="H2304" t="str">
        <f t="shared" si="672"/>
        <v>2865.27904266474+828.096494890686i</v>
      </c>
      <c r="I2304" t="str">
        <f t="shared" si="673"/>
        <v>85.6948092190812-223.025992460557i</v>
      </c>
      <c r="K2304" t="str">
        <f t="shared" si="674"/>
        <v>0.00386522246762723-0.00509828688764693i</v>
      </c>
      <c r="L2304" t="str">
        <f t="shared" si="675"/>
        <v>0.00015-0.0534427239253006i</v>
      </c>
      <c r="M2304" t="str">
        <f t="shared" si="676"/>
        <v>0.0004-0.00943106892799423i</v>
      </c>
      <c r="N2304">
        <f t="shared" si="677"/>
        <v>87.796051544825275</v>
      </c>
      <c r="O2304">
        <f t="shared" si="678"/>
        <v>13.645961189304664</v>
      </c>
      <c r="P2304" s="3">
        <f t="shared" si="679"/>
        <v>13.645961189304664</v>
      </c>
      <c r="Q2304" s="3">
        <f t="shared" si="680"/>
        <v>-92.203948455174725</v>
      </c>
      <c r="R2304">
        <f t="shared" si="681"/>
        <v>87.796051544825275</v>
      </c>
      <c r="S2304">
        <f t="shared" si="682"/>
        <v>5.28022515853778</v>
      </c>
      <c r="T2304">
        <f t="shared" si="665"/>
        <v>13.645961189304664</v>
      </c>
    </row>
    <row r="2305" spans="1:20" x14ac:dyDescent="0.25">
      <c r="A2305">
        <f t="shared" si="666"/>
        <v>33302.704340636534</v>
      </c>
      <c r="B2305">
        <f t="shared" si="683"/>
        <v>5300.2900141402233</v>
      </c>
      <c r="C2305" t="str">
        <f t="shared" si="667"/>
        <v>-0.182674335426162-4.78850582045759i</v>
      </c>
      <c r="D2305" t="str">
        <f t="shared" si="668"/>
        <v>3.47794042313507-3.02809582436804i</v>
      </c>
      <c r="E2305" t="str">
        <f t="shared" si="669"/>
        <v>162.755368701359+5.07761432905696i</v>
      </c>
      <c r="F2305" t="str">
        <f t="shared" si="670"/>
        <v>2.42490771281178-28.1855065057711i</v>
      </c>
      <c r="G2305" t="str">
        <f t="shared" si="671"/>
        <v>0.999992902001637-0.00266419743664765i</v>
      </c>
      <c r="H2305" t="str">
        <f t="shared" si="672"/>
        <v>2885.34380864247+821.543093335194i</v>
      </c>
      <c r="I2305" t="str">
        <f t="shared" si="673"/>
        <v>85.0608965011232-223.80088186828i</v>
      </c>
      <c r="K2305" t="str">
        <f t="shared" si="674"/>
        <v>0.0038470644021713-0.00509169803572504i</v>
      </c>
      <c r="L2305" t="str">
        <f t="shared" si="675"/>
        <v>0.00015-0.0532404103659103i</v>
      </c>
      <c r="M2305" t="str">
        <f t="shared" si="676"/>
        <v>0.0004-0.00939536653516067i</v>
      </c>
      <c r="N2305">
        <f t="shared" si="677"/>
        <v>87.815311090089395</v>
      </c>
      <c r="O2305">
        <f t="shared" si="678"/>
        <v>13.610316122352742</v>
      </c>
      <c r="P2305" s="3">
        <f t="shared" si="679"/>
        <v>13.610316122352742</v>
      </c>
      <c r="Q2305" s="3">
        <f t="shared" si="680"/>
        <v>-92.184688909910605</v>
      </c>
      <c r="R2305">
        <f t="shared" si="681"/>
        <v>87.815311090089395</v>
      </c>
      <c r="S2305">
        <f t="shared" si="682"/>
        <v>5.3002900141402236</v>
      </c>
      <c r="T2305">
        <f t="shared" si="665"/>
        <v>13.610316122352742</v>
      </c>
    </row>
    <row r="2306" spans="1:20" x14ac:dyDescent="0.25">
      <c r="A2306">
        <f t="shared" si="666"/>
        <v>33429.254617130951</v>
      </c>
      <c r="B2306">
        <f t="shared" si="683"/>
        <v>5320.4311161939559</v>
      </c>
      <c r="C2306" t="str">
        <f t="shared" si="667"/>
        <v>-0.180313284620219-4.76896209566189i</v>
      </c>
      <c r="D2306" t="str">
        <f t="shared" si="668"/>
        <v>3.47793901776073-3.01682480442277i</v>
      </c>
      <c r="E2306" t="str">
        <f t="shared" si="669"/>
        <v>162.762123147857+5.09948246925067i</v>
      </c>
      <c r="F2306" t="str">
        <f t="shared" si="670"/>
        <v>2.42490758175211-28.0788560453748i</v>
      </c>
      <c r="G2306" t="str">
        <f t="shared" si="671"/>
        <v>0.999992847954741-0.00267432124236712i</v>
      </c>
      <c r="H2306" t="str">
        <f t="shared" si="672"/>
        <v>2905.60559278609+814.65902988326i</v>
      </c>
      <c r="I2306" t="str">
        <f t="shared" si="673"/>
        <v>84.407029821607-224.584843140949i</v>
      </c>
      <c r="K2306" t="str">
        <f t="shared" si="674"/>
        <v>0.00382895352477736-0.00508505321645547i</v>
      </c>
      <c r="L2306" t="str">
        <f t="shared" si="675"/>
        <v>0.00015-0.0530388626876969i</v>
      </c>
      <c r="M2306" t="str">
        <f t="shared" si="676"/>
        <v>0.0004-0.00935979929782885i</v>
      </c>
      <c r="N2306">
        <f t="shared" si="677"/>
        <v>87.834692092089057</v>
      </c>
      <c r="O2306">
        <f t="shared" si="678"/>
        <v>13.574681555014266</v>
      </c>
      <c r="P2306" s="3">
        <f t="shared" si="679"/>
        <v>13.574681555014266</v>
      </c>
      <c r="Q2306" s="3">
        <f t="shared" si="680"/>
        <v>-92.165307907910943</v>
      </c>
      <c r="R2306">
        <f t="shared" si="681"/>
        <v>87.834692092089057</v>
      </c>
      <c r="S2306">
        <f t="shared" si="682"/>
        <v>5.3204311161939559</v>
      </c>
      <c r="T2306">
        <f t="shared" si="665"/>
        <v>13.574681555014266</v>
      </c>
    </row>
    <row r="2307" spans="1:20" x14ac:dyDescent="0.25">
      <c r="A2307">
        <f t="shared" si="666"/>
        <v>33556.285784676045</v>
      </c>
      <c r="B2307">
        <f t="shared" si="683"/>
        <v>5340.6487544354932</v>
      </c>
      <c r="C2307" t="str">
        <f t="shared" si="667"/>
        <v>-0.177958652722124-4.74950376808779i</v>
      </c>
      <c r="D2307" t="str">
        <f t="shared" si="668"/>
        <v>3.47793760168644-3.00559718235865i</v>
      </c>
      <c r="E2307" t="str">
        <f t="shared" si="669"/>
        <v>162.768951351287+5.12143033840308i</v>
      </c>
      <c r="F2307" t="str">
        <f t="shared" si="670"/>
        <v>2.42490744969452-27.9726095087442i</v>
      </c>
      <c r="G2307" t="str">
        <f t="shared" si="671"/>
        <v>0.999992793496314-0.0026844835168943i</v>
      </c>
      <c r="H2307" t="str">
        <f t="shared" si="672"/>
        <v>2926.06263296113+807.434240343747i</v>
      </c>
      <c r="I2307" t="str">
        <f t="shared" si="673"/>
        <v>83.7326742785648-225.37768510668i</v>
      </c>
      <c r="K2307" t="str">
        <f t="shared" si="674"/>
        <v>0.00381089017074652-0.00507835284006656i</v>
      </c>
      <c r="L2307" t="str">
        <f t="shared" si="675"/>
        <v>0.00015-0.05283807799133i</v>
      </c>
      <c r="M2307" t="str">
        <f t="shared" si="676"/>
        <v>0.0004-0.00932436670435232i</v>
      </c>
      <c r="N2307">
        <f t="shared" si="677"/>
        <v>87.85419431976014</v>
      </c>
      <c r="O2307">
        <f t="shared" si="678"/>
        <v>13.539057593785405</v>
      </c>
      <c r="P2307" s="3">
        <f t="shared" si="679"/>
        <v>13.539057593785405</v>
      </c>
      <c r="Q2307" s="3">
        <f t="shared" si="680"/>
        <v>-92.14580568023986</v>
      </c>
      <c r="R2307">
        <f t="shared" si="681"/>
        <v>87.85419431976014</v>
      </c>
      <c r="S2307">
        <f t="shared" si="682"/>
        <v>5.3406487544354935</v>
      </c>
      <c r="T2307">
        <f t="shared" si="665"/>
        <v>13.539057593785405</v>
      </c>
    </row>
    <row r="2308" spans="1:20" x14ac:dyDescent="0.25">
      <c r="A2308">
        <f t="shared" si="666"/>
        <v>33683.79967065782</v>
      </c>
      <c r="B2308">
        <f t="shared" si="683"/>
        <v>5360.943219702348</v>
      </c>
      <c r="C2308" t="str">
        <f t="shared" si="667"/>
        <v>-0.175610482491439-4.73013049007257i</v>
      </c>
      <c r="D2308" t="str">
        <f t="shared" si="668"/>
        <v>3.47793617483068-2.99441279666075i</v>
      </c>
      <c r="E2308" t="str">
        <f t="shared" si="669"/>
        <v>162.775853863696+5.14345808426732i</v>
      </c>
      <c r="F2308" t="str">
        <f t="shared" si="670"/>
        <v>2.42490731663139-27.866765367487i</v>
      </c>
      <c r="G2308" t="str">
        <f t="shared" si="671"/>
        <v>0.999992738623222-0.00269468440639177i</v>
      </c>
      <c r="H2308" t="str">
        <f t="shared" si="672"/>
        <v>2946.71288491183+799.858431816502i</v>
      </c>
      <c r="I2308" t="str">
        <f t="shared" si="673"/>
        <v>83.0372849552696-226.179199127069i</v>
      </c>
      <c r="K2308" t="str">
        <f t="shared" si="674"/>
        <v>0.00379287467089506-0.00507159731887614i</v>
      </c>
      <c r="L2308" t="str">
        <f t="shared" si="675"/>
        <v>0.00015-0.0526380533884539i</v>
      </c>
      <c r="M2308" t="str">
        <f t="shared" si="676"/>
        <v>0.0004-0.0092890682450213i</v>
      </c>
      <c r="N2308">
        <f t="shared" si="677"/>
        <v>87.87381753818579</v>
      </c>
      <c r="O2308">
        <f t="shared" si="678"/>
        <v>13.503444344743162</v>
      </c>
      <c r="P2308" s="3">
        <f t="shared" si="679"/>
        <v>13.503444344743162</v>
      </c>
      <c r="Q2308" s="3">
        <f t="shared" si="680"/>
        <v>-92.12618246181421</v>
      </c>
      <c r="R2308">
        <f t="shared" si="681"/>
        <v>87.87381753818579</v>
      </c>
      <c r="S2308">
        <f t="shared" si="682"/>
        <v>5.3609432197023477</v>
      </c>
      <c r="T2308">
        <f t="shared" si="665"/>
        <v>13.503444344743162</v>
      </c>
    </row>
    <row r="2309" spans="1:20" x14ac:dyDescent="0.25">
      <c r="A2309">
        <f t="shared" si="666"/>
        <v>33811.798109406322</v>
      </c>
      <c r="B2309">
        <f t="shared" si="683"/>
        <v>5381.3148039372172</v>
      </c>
      <c r="C2309" t="str">
        <f t="shared" si="667"/>
        <v>-0.173268816097012-4.71084191482349i</v>
      </c>
      <c r="D2309" t="str">
        <f t="shared" si="668"/>
        <v>3.47793473711142-2.98327148643612i</v>
      </c>
      <c r="E2309" t="str">
        <f t="shared" si="669"/>
        <v>162.782831240424+5.16556585420585i</v>
      </c>
      <c r="F2309" t="str">
        <f t="shared" si="670"/>
        <v>2.42490718255508-27.7613220989996i</v>
      </c>
      <c r="G2309" t="str">
        <f t="shared" si="671"/>
        <v>0.999992683332309-0.00270492405757725i</v>
      </c>
      <c r="H2309" t="str">
        <f t="shared" si="672"/>
        <v>2967.55400602351+791.921083349462i</v>
      </c>
      <c r="I2309" t="str">
        <f t="shared" si="673"/>
        <v>82.3203071005829-226.989158213704i</v>
      </c>
      <c r="K2309" t="str">
        <f t="shared" si="674"/>
        <v>0.00377490735154215-0.00506478706723468i</v>
      </c>
      <c r="L2309" t="str">
        <f t="shared" si="675"/>
        <v>0.00015-0.0524387860016475i</v>
      </c>
      <c r="M2309" t="str">
        <f t="shared" si="676"/>
        <v>0.0004-0.00925390341205542i</v>
      </c>
      <c r="N2309">
        <f t="shared" si="677"/>
        <v>87.893561508647352</v>
      </c>
      <c r="O2309">
        <f t="shared" si="678"/>
        <v>13.467841913541328</v>
      </c>
      <c r="P2309" s="3">
        <f t="shared" si="679"/>
        <v>13.467841913541328</v>
      </c>
      <c r="Q2309" s="3">
        <f t="shared" si="680"/>
        <v>-92.106438491352648</v>
      </c>
      <c r="R2309">
        <f t="shared" si="681"/>
        <v>87.893561508647352</v>
      </c>
      <c r="S2309">
        <f t="shared" si="682"/>
        <v>5.381314803937217</v>
      </c>
      <c r="T2309">
        <f t="shared" si="665"/>
        <v>13.467841913541328</v>
      </c>
    </row>
    <row r="2310" spans="1:20" x14ac:dyDescent="0.25">
      <c r="A2310">
        <f t="shared" si="666"/>
        <v>33940.28294222206</v>
      </c>
      <c r="B2310">
        <f t="shared" si="683"/>
        <v>5401.7638001921787</v>
      </c>
      <c r="C2310" t="str">
        <f t="shared" si="667"/>
        <v>-0.170933695115537-4.69163769642122i</v>
      </c>
      <c r="D2310" t="str">
        <f t="shared" si="668"/>
        <v>3.47793328844592-2.97217309141145i</v>
      </c>
      <c r="E2310" t="str">
        <f t="shared" si="669"/>
        <v>162.789884040132+5.18775379518854i</v>
      </c>
      <c r="F2310" t="str">
        <f t="shared" si="670"/>
        <v>2.42490704745786-27.6562781864453i</v>
      </c>
      <c r="G2310" t="str">
        <f t="shared" si="671"/>
        <v>0.999992627620393-0.00271520261772577i</v>
      </c>
      <c r="H2310" t="str">
        <f t="shared" si="672"/>
        <v>2988.5833384524+783.611447205739i</v>
      </c>
      <c r="I2310" t="str">
        <f t="shared" si="673"/>
        <v>81.5811763483137-227.807316115445i</v>
      </c>
      <c r="K2310" t="str">
        <f t="shared" si="674"/>
        <v>0.00375698853449918-0.00505792250146858i</v>
      </c>
      <c r="L2310" t="str">
        <f t="shared" si="675"/>
        <v>0.00015-0.0522402729643831i</v>
      </c>
      <c r="M2310" t="str">
        <f t="shared" si="676"/>
        <v>0.0004-0.00921887169959697i</v>
      </c>
      <c r="N2310">
        <f t="shared" si="677"/>
        <v>87.913425988679776</v>
      </c>
      <c r="O2310">
        <f t="shared" si="678"/>
        <v>13.432250405406695</v>
      </c>
      <c r="P2310" s="3">
        <f t="shared" si="679"/>
        <v>13.432250405406695</v>
      </c>
      <c r="Q2310" s="3">
        <f t="shared" si="680"/>
        <v>-92.086574011320224</v>
      </c>
      <c r="R2310">
        <f t="shared" si="681"/>
        <v>87.913425988679776</v>
      </c>
      <c r="S2310">
        <f t="shared" si="682"/>
        <v>5.4017638001921791</v>
      </c>
      <c r="T2310">
        <f t="shared" si="665"/>
        <v>13.432250405406695</v>
      </c>
    </row>
    <row r="2311" spans="1:20" x14ac:dyDescent="0.25">
      <c r="A2311">
        <f t="shared" si="666"/>
        <v>34069.256017402506</v>
      </c>
      <c r="B2311">
        <f t="shared" si="683"/>
        <v>5422.290502632909</v>
      </c>
      <c r="C2311" t="str">
        <f t="shared" si="667"/>
        <v>-0.168605160530651-4.67251748982303i</v>
      </c>
      <c r="D2311" t="str">
        <f t="shared" si="668"/>
        <v>3.47793182875088-2.96111745193075i</v>
      </c>
      <c r="E2311" t="str">
        <f t="shared" si="669"/>
        <v>162.797012824834+5.21002205378737i</v>
      </c>
      <c r="F2311" t="str">
        <f t="shared" si="670"/>
        <v>2.42490691133197-27.5516321187321i</v>
      </c>
      <c r="G2311" t="str">
        <f t="shared" si="671"/>
        <v>0.999992571484268-0.00272552023467185i</v>
      </c>
      <c r="H2311" t="str">
        <f t="shared" si="672"/>
        <v>3009.79789162055+774.918550797042i</v>
      </c>
      <c r="I2311" t="str">
        <f t="shared" si="673"/>
        <v>80.8193189787385-228.633406376872i</v>
      </c>
      <c r="K2311" t="str">
        <f t="shared" si="674"/>
        <v>0.00373911853705877-0.00505100403982328i</v>
      </c>
      <c r="L2311" t="str">
        <f t="shared" si="675"/>
        <v>0.00015-0.0520425114209832i</v>
      </c>
      <c r="M2311" t="str">
        <f t="shared" si="676"/>
        <v>0.0004-0.00918397260370295i</v>
      </c>
      <c r="N2311">
        <f t="shared" si="677"/>
        <v>87.933410732121772</v>
      </c>
      <c r="O2311">
        <f t="shared" si="678"/>
        <v>13.396669925135065</v>
      </c>
      <c r="P2311" s="3">
        <f t="shared" si="679"/>
        <v>13.396669925135065</v>
      </c>
      <c r="Q2311" s="3">
        <f t="shared" si="680"/>
        <v>-92.066589267878228</v>
      </c>
      <c r="R2311">
        <f t="shared" si="681"/>
        <v>87.933410732121772</v>
      </c>
      <c r="S2311">
        <f t="shared" si="682"/>
        <v>5.4222905026329089</v>
      </c>
      <c r="T2311">
        <f t="shared" si="665"/>
        <v>13.396669925135065</v>
      </c>
    </row>
    <row r="2312" spans="1:20" x14ac:dyDescent="0.25">
      <c r="A2312">
        <f t="shared" si="666"/>
        <v>34198.719190268639</v>
      </c>
      <c r="B2312">
        <f t="shared" si="683"/>
        <v>5442.8952065429139</v>
      </c>
      <c r="C2312" t="str">
        <f t="shared" si="667"/>
        <v>-0.166283252731836-4.65348095086585i</v>
      </c>
      <c r="D2312" t="str">
        <f t="shared" si="668"/>
        <v>3.4779303579423-2.95010440895305i</v>
      </c>
      <c r="E2312" t="str">
        <f t="shared" si="669"/>
        <v>162.804218159916+5.23237077617298i</v>
      </c>
      <c r="F2312" t="str">
        <f t="shared" si="670"/>
        <v>2.42490677416958-27.447382390491i</v>
      </c>
      <c r="G2312" t="str">
        <f t="shared" si="671"/>
        <v>0.999992514920704-0.00273587705681149i</v>
      </c>
      <c r="H2312" t="str">
        <f t="shared" si="672"/>
        <v>3031.19432407296+765.831199341587i</v>
      </c>
      <c r="I2312" t="str">
        <f t="shared" si="673"/>
        <v>80.034152225452-229.467141368235i</v>
      </c>
      <c r="K2312" t="str">
        <f t="shared" si="674"/>
        <v>0.00372129767198541-0.00504403210240655i</v>
      </c>
      <c r="L2312" t="str">
        <f t="shared" si="675"/>
        <v>0.00015-0.0518454985265822i</v>
      </c>
      <c r="M2312" t="str">
        <f t="shared" si="676"/>
        <v>0.0004-0.009149205622338i</v>
      </c>
      <c r="N2312">
        <f t="shared" si="677"/>
        <v>87.953515489170002</v>
      </c>
      <c r="O2312">
        <f t="shared" si="678"/>
        <v>13.361100577087079</v>
      </c>
      <c r="P2312" s="3">
        <f t="shared" si="679"/>
        <v>13.361100577087079</v>
      </c>
      <c r="Q2312" s="3">
        <f t="shared" si="680"/>
        <v>-92.046484510829998</v>
      </c>
      <c r="R2312">
        <f t="shared" si="681"/>
        <v>87.953515489170002</v>
      </c>
      <c r="S2312">
        <f t="shared" si="682"/>
        <v>5.4428952065429135</v>
      </c>
      <c r="T2312">
        <f t="shared" si="665"/>
        <v>13.361100577087079</v>
      </c>
    </row>
    <row r="2313" spans="1:20" x14ac:dyDescent="0.25">
      <c r="A2313">
        <f t="shared" si="666"/>
        <v>34328.674323191655</v>
      </c>
      <c r="B2313">
        <f t="shared" si="683"/>
        <v>5463.5782083277772</v>
      </c>
      <c r="C2313" t="str">
        <f t="shared" si="667"/>
        <v>-0.163968011513483-4.63452773626999i</v>
      </c>
      <c r="D2313" t="str">
        <f t="shared" si="668"/>
        <v>3.47792887593561-2.93913380405013i</v>
      </c>
      <c r="E2313" t="str">
        <f t="shared" si="669"/>
        <v>162.811500614171+5.25480010810825i</v>
      </c>
      <c r="F2313" t="str">
        <f t="shared" si="670"/>
        <v>2.42490663596278-27.3435275020545i</v>
      </c>
      <c r="G2313" t="str">
        <f t="shared" si="671"/>
        <v>0.999992457926446-0.00274627323310439i</v>
      </c>
      <c r="H2313" t="str">
        <f t="shared" si="672"/>
        <v>3052.76892469916+756.337979309052i</v>
      </c>
      <c r="I2313" t="str">
        <f t="shared" si="673"/>
        <v>79.2250846309779-230.308211287589i</v>
      </c>
      <c r="K2313" t="str">
        <f t="shared" si="674"/>
        <v>0.00370352624750682-0.00503700711113193i</v>
      </c>
      <c r="L2313" t="str">
        <f t="shared" si="675"/>
        <v>0.00015-0.0516492314470833i</v>
      </c>
      <c r="M2313" t="str">
        <f t="shared" si="676"/>
        <v>0.0004-0.0091145702553676i</v>
      </c>
      <c r="N2313">
        <f t="shared" si="677"/>
        <v>87.973740006433104</v>
      </c>
      <c r="O2313">
        <f t="shared" si="678"/>
        <v>13.325542465185409</v>
      </c>
      <c r="P2313" s="3">
        <f t="shared" si="679"/>
        <v>13.325542465185409</v>
      </c>
      <c r="Q2313" s="3">
        <f t="shared" si="680"/>
        <v>-92.026259993566896</v>
      </c>
      <c r="R2313">
        <f t="shared" si="681"/>
        <v>87.973740006433104</v>
      </c>
      <c r="S2313">
        <f t="shared" si="682"/>
        <v>5.4635782083277773</v>
      </c>
      <c r="T2313">
        <f t="shared" si="665"/>
        <v>13.325542465185409</v>
      </c>
    </row>
    <row r="2314" spans="1:20" x14ac:dyDescent="0.25">
      <c r="A2314">
        <f t="shared" si="666"/>
        <v>34459.123285619789</v>
      </c>
      <c r="B2314">
        <f t="shared" si="683"/>
        <v>5484.339805519423</v>
      </c>
      <c r="C2314" t="str">
        <f t="shared" si="667"/>
        <v>-0.16165947607431-4.61565750364213i</v>
      </c>
      <c r="D2314" t="str">
        <f t="shared" si="668"/>
        <v>3.47792738264552-2.92820547940426i</v>
      </c>
      <c r="E2314" t="str">
        <f t="shared" si="669"/>
        <v>162.818860759826+5.2773101949439i</v>
      </c>
      <c r="F2314" t="str">
        <f t="shared" si="670"/>
        <v>2.42490649670363-27.2400659594353i</v>
      </c>
      <c r="G2314" t="str">
        <f t="shared" si="671"/>
        <v>0.999992400498216-0.00275670891307607i</v>
      </c>
      <c r="H2314" t="str">
        <f t="shared" si="672"/>
        <v>3074.51759332445+746.427262717749i</v>
      </c>
      <c r="I2314" t="str">
        <f t="shared" si="673"/>
        <v>78.3915164546635-231.156283136006i</v>
      </c>
      <c r="K2314" t="str">
        <f t="shared" si="674"/>
        <v>0.00368580456730567-0.00502992948966205i</v>
      </c>
      <c r="L2314" t="str">
        <f t="shared" si="675"/>
        <v>0.00015-0.0514537073591185i</v>
      </c>
      <c r="M2314" t="str">
        <f t="shared" si="676"/>
        <v>0.0004-0.00908006600455033i</v>
      </c>
      <c r="N2314">
        <f t="shared" si="677"/>
        <v>87.994084026982577</v>
      </c>
      <c r="O2314">
        <f t="shared" si="678"/>
        <v>13.289995692910781</v>
      </c>
      <c r="P2314" s="3">
        <f t="shared" si="679"/>
        <v>13.289995692910781</v>
      </c>
      <c r="Q2314" s="3">
        <f t="shared" si="680"/>
        <v>-92.005915973017423</v>
      </c>
      <c r="R2314">
        <f t="shared" si="681"/>
        <v>87.994084026982577</v>
      </c>
      <c r="S2314">
        <f t="shared" si="682"/>
        <v>5.484339805519423</v>
      </c>
      <c r="T2314">
        <f t="shared" si="665"/>
        <v>13.289995692910781</v>
      </c>
    </row>
    <row r="2315" spans="1:20" x14ac:dyDescent="0.25">
      <c r="A2315">
        <f t="shared" si="666"/>
        <v>34590.067954105143</v>
      </c>
      <c r="B2315">
        <f t="shared" si="683"/>
        <v>5505.1802967803969</v>
      </c>
      <c r="C2315" t="str">
        <f t="shared" si="667"/>
        <v>-0.159357685016442-4.59686991147862i</v>
      </c>
      <c r="D2315" t="str">
        <f t="shared" si="668"/>
        <v>3.4779258779862-2.91731927780587i</v>
      </c>
      <c r="E2315" t="str">
        <f t="shared" si="669"/>
        <v>162.826299172569+5.29990118161453i</v>
      </c>
      <c r="F2315" t="str">
        <f t="shared" si="670"/>
        <v>2.42490635638412-27.1369962743043i</v>
      </c>
      <c r="G2315" t="str">
        <f t="shared" si="671"/>
        <v>0.999992342632709-0.00276718424682001i</v>
      </c>
      <c r="H2315" t="str">
        <f t="shared" si="672"/>
        <v>3096.43582067833+736.087212352638i</v>
      </c>
      <c r="I2315" t="str">
        <f t="shared" si="673"/>
        <v>77.5328401365353-232.010999666847i</v>
      </c>
      <c r="K2315" t="str">
        <f t="shared" si="674"/>
        <v>0.00366813293051243-0.00502279966335209i</v>
      </c>
      <c r="L2315" t="str">
        <f t="shared" si="675"/>
        <v>0.00015-0.0512589234500086i</v>
      </c>
      <c r="M2315" t="str">
        <f t="shared" si="676"/>
        <v>0.0004-0.00904569237353093i</v>
      </c>
      <c r="N2315">
        <f t="shared" si="677"/>
        <v>88.014547290409368</v>
      </c>
      <c r="O2315">
        <f t="shared" si="678"/>
        <v>13.254460363298655</v>
      </c>
      <c r="P2315" s="3">
        <f t="shared" si="679"/>
        <v>13.254460363298655</v>
      </c>
      <c r="Q2315" s="3">
        <f t="shared" si="680"/>
        <v>-91.985452709590632</v>
      </c>
      <c r="R2315">
        <f t="shared" si="681"/>
        <v>88.014547290409368</v>
      </c>
      <c r="S2315">
        <f t="shared" si="682"/>
        <v>5.5051802967803969</v>
      </c>
      <c r="T2315">
        <f t="shared" si="665"/>
        <v>13.254460363298655</v>
      </c>
    </row>
    <row r="2316" spans="1:20" x14ac:dyDescent="0.25">
      <c r="A2316">
        <f t="shared" si="666"/>
        <v>34721.510212330744</v>
      </c>
      <c r="B2316">
        <f t="shared" si="683"/>
        <v>5526.0999819081626</v>
      </c>
      <c r="C2316" t="str">
        <f t="shared" si="667"/>
        <v>-0.157062676344986-4.57816461916894i</v>
      </c>
      <c r="D2316" t="str">
        <f t="shared" si="668"/>
        <v>3.47792436187104-2.90647504265132i</v>
      </c>
      <c r="E2316" t="str">
        <f t="shared" si="669"/>
        <v>162.83381643158+5.32257321263168i</v>
      </c>
      <c r="F2316" t="str">
        <f t="shared" si="670"/>
        <v>2.42490621499617-27.0343169639693i</v>
      </c>
      <c r="G2316" t="str">
        <f t="shared" si="671"/>
        <v>0.999992284326595-0.00277769938499983i</v>
      </c>
      <c r="H2316" t="str">
        <f t="shared" si="672"/>
        <v>3118.51866775269+725.305787976294i</v>
      </c>
      <c r="I2316" t="str">
        <f t="shared" si="673"/>
        <v>76.6484408209604-232.871978310433i</v>
      </c>
      <c r="K2316" t="str">
        <f t="shared" si="674"/>
        <v>0.0036505116316992-0.00501561805919352i</v>
      </c>
      <c r="L2316" t="str">
        <f t="shared" si="675"/>
        <v>0.00015-0.0510648769177214i</v>
      </c>
      <c r="M2316" t="str">
        <f t="shared" si="676"/>
        <v>0.0004-0.00901144886783317i</v>
      </c>
      <c r="N2316">
        <f t="shared" si="677"/>
        <v>88.035129532876041</v>
      </c>
      <c r="O2316">
        <f t="shared" si="678"/>
        <v>13.218936578936415</v>
      </c>
      <c r="P2316" s="3">
        <f t="shared" si="679"/>
        <v>13.218936578936415</v>
      </c>
      <c r="Q2316" s="3">
        <f t="shared" si="680"/>
        <v>-91.964870467123959</v>
      </c>
      <c r="R2316">
        <f t="shared" si="681"/>
        <v>88.035129532876041</v>
      </c>
      <c r="S2316">
        <f t="shared" si="682"/>
        <v>5.5260999819081622</v>
      </c>
      <c r="T2316">
        <f t="shared" si="665"/>
        <v>13.218936578936415</v>
      </c>
    </row>
    <row r="2317" spans="1:20" x14ac:dyDescent="0.25">
      <c r="A2317">
        <f t="shared" si="666"/>
        <v>34853.451951137598</v>
      </c>
      <c r="B2317">
        <f t="shared" si="683"/>
        <v>5547.0991618394137</v>
      </c>
      <c r="C2317" t="str">
        <f t="shared" si="667"/>
        <v>-0.154774487467536-4.55954128699871i</v>
      </c>
      <c r="D2317" t="str">
        <f t="shared" si="668"/>
        <v>3.47792283421284-2.89567261794068i</v>
      </c>
      <c r="E2317" t="str">
        <f t="shared" si="669"/>
        <v>162.841413119557+5.34532643207971i</v>
      </c>
      <c r="F2317" t="str">
        <f t="shared" si="670"/>
        <v>2.42490607253165-26.9320265513538i</v>
      </c>
      <c r="G2317" t="str">
        <f t="shared" si="671"/>
        <v>0.999992225576519-0.00278825447885139i</v>
      </c>
      <c r="H2317" t="str">
        <f t="shared" si="672"/>
        <v>3140.76074456745+714.070753607802i</v>
      </c>
      <c r="I2317" t="str">
        <f t="shared" si="673"/>
        <v>75.7376969440722-233.738810075792i</v>
      </c>
      <c r="K2317" t="str">
        <f t="shared" si="674"/>
        <v>0.00363294096087375-0.00500838510575763i</v>
      </c>
      <c r="L2317" t="str">
        <f t="shared" si="675"/>
        <v>0.00015-0.0508715649708321i</v>
      </c>
      <c r="M2317" t="str">
        <f t="shared" si="676"/>
        <v>0.0004-0.0089773349948527i</v>
      </c>
      <c r="N2317">
        <f t="shared" si="677"/>
        <v>88.055830487171022</v>
      </c>
      <c r="O2317">
        <f t="shared" si="678"/>
        <v>13.183424441959794</v>
      </c>
      <c r="P2317" s="3">
        <f t="shared" si="679"/>
        <v>13.183424441959794</v>
      </c>
      <c r="Q2317" s="3">
        <f t="shared" si="680"/>
        <v>-91.944169512828978</v>
      </c>
      <c r="R2317">
        <f t="shared" si="681"/>
        <v>88.055830487171022</v>
      </c>
      <c r="S2317">
        <f t="shared" si="682"/>
        <v>5.5470991618394141</v>
      </c>
      <c r="T2317">
        <f t="shared" si="665"/>
        <v>13.183424441959794</v>
      </c>
    </row>
    <row r="2318" spans="1:20" x14ac:dyDescent="0.25">
      <c r="A2318">
        <f t="shared" si="666"/>
        <v>34985.895068551923</v>
      </c>
      <c r="B2318">
        <f t="shared" si="683"/>
        <v>5568.1781386544035</v>
      </c>
      <c r="C2318" t="str">
        <f t="shared" si="667"/>
        <v>-0.152493155193695-4.54099957615339i</v>
      </c>
      <c r="D2318" t="str">
        <f t="shared" si="668"/>
        <v>3.47792129492374-2.88491184827543i</v>
      </c>
      <c r="E2318" t="str">
        <f t="shared" si="669"/>
        <v>162.84908982275+5.36816098360928i</v>
      </c>
      <c r="F2318" t="str">
        <f t="shared" si="670"/>
        <v>2.42490592898236-26.8301235649761i</v>
      </c>
      <c r="G2318" t="str">
        <f t="shared" si="671"/>
        <v>0.999992166379102-0.00279884968018505i</v>
      </c>
      <c r="H2318" t="str">
        <f t="shared" si="672"/>
        <v>3163.15618836398+702.369685948129i</v>
      </c>
      <c r="I2318" t="str">
        <f t="shared" si="673"/>
        <v>74.7999808890616-234.611058431225i</v>
      </c>
      <c r="K2318" t="str">
        <f t="shared" si="674"/>
        <v>0.00361542120347507-0.00500110123313956i</v>
      </c>
      <c r="L2318" t="str">
        <f t="shared" si="675"/>
        <v>0.00015-0.0506789848284838i</v>
      </c>
      <c r="M2318" t="str">
        <f t="shared" si="676"/>
        <v>0.0004-0.00894335026385009i</v>
      </c>
      <c r="N2318">
        <f t="shared" si="677"/>
        <v>88.076649882764386</v>
      </c>
      <c r="O2318">
        <f t="shared" si="678"/>
        <v>13.147924054050828</v>
      </c>
      <c r="P2318" s="3">
        <f t="shared" si="679"/>
        <v>13.147924054050828</v>
      </c>
      <c r="Q2318" s="3">
        <f t="shared" si="680"/>
        <v>-91.923350117235614</v>
      </c>
      <c r="R2318">
        <f t="shared" si="681"/>
        <v>88.076649882764386</v>
      </c>
      <c r="S2318">
        <f t="shared" si="682"/>
        <v>5.5681781386544031</v>
      </c>
      <c r="T2318">
        <f t="shared" si="665"/>
        <v>13.147924054050828</v>
      </c>
    </row>
    <row r="2319" spans="1:20" x14ac:dyDescent="0.25">
      <c r="A2319">
        <f t="shared" si="666"/>
        <v>35118.841469812425</v>
      </c>
      <c r="B2319">
        <f t="shared" si="683"/>
        <v>5589.3372155812904</v>
      </c>
      <c r="C2319" t="str">
        <f t="shared" si="667"/>
        <v>-0.150218715734983-4.52253914872115i</v>
      </c>
      <c r="D2319" t="str">
        <f t="shared" si="668"/>
        <v>3.47791974391518-2.87419257885627i</v>
      </c>
      <c r="E2319" t="str">
        <f t="shared" si="669"/>
        <v>162.856847130989+5.39107701043189i</v>
      </c>
      <c r="F2319" t="str">
        <f t="shared" si="670"/>
        <v>2.42490578434003-26.7286065389272i</v>
      </c>
      <c r="G2319" t="str">
        <f t="shared" si="671"/>
        <v>0.999992106730937-0.0028094851413878i</v>
      </c>
      <c r="H2319" t="str">
        <f t="shared" si="672"/>
        <v>3185.6986412552+690.189984033283i</v>
      </c>
      <c r="I2319" t="str">
        <f t="shared" si="673"/>
        <v>73.8346597135505-235.488258166054i</v>
      </c>
      <c r="K2319" t="str">
        <f t="shared" si="674"/>
        <v>0.00359795264036893-0.00499376687290206i</v>
      </c>
      <c r="L2319" t="str">
        <f t="shared" si="675"/>
        <v>0.00015-0.0504871337203465i</v>
      </c>
      <c r="M2319" t="str">
        <f t="shared" si="676"/>
        <v>0.0004-0.00890949418594347i</v>
      </c>
      <c r="N2319">
        <f t="shared" si="677"/>
        <v>88.097587445859816</v>
      </c>
      <c r="O2319">
        <f t="shared" si="678"/>
        <v>13.112435516434333</v>
      </c>
      <c r="P2319" s="3">
        <f t="shared" si="679"/>
        <v>13.112435516434333</v>
      </c>
      <c r="Q2319" s="3">
        <f t="shared" si="680"/>
        <v>-91.902412554140184</v>
      </c>
      <c r="R2319">
        <f t="shared" si="681"/>
        <v>88.097587445859816</v>
      </c>
      <c r="S2319">
        <f t="shared" si="682"/>
        <v>5.5893372155812902</v>
      </c>
      <c r="T2319">
        <f t="shared" si="665"/>
        <v>13.112435516434333</v>
      </c>
    </row>
    <row r="2320" spans="1:20" x14ac:dyDescent="0.25">
      <c r="A2320">
        <f t="shared" si="666"/>
        <v>35252.29306739771</v>
      </c>
      <c r="B2320">
        <f t="shared" si="683"/>
        <v>5610.5766970004997</v>
      </c>
      <c r="C2320" t="str">
        <f t="shared" si="667"/>
        <v>-0.147951204704444-4.50415966769636i</v>
      </c>
      <c r="D2320" t="str">
        <f t="shared" si="668"/>
        <v>3.47791818109798-2.86351465548083i</v>
      </c>
      <c r="E2320" t="str">
        <f t="shared" si="669"/>
        <v>162.86468563771+5.41407465531283i</v>
      </c>
      <c r="F2320" t="str">
        <f t="shared" si="670"/>
        <v>2.42490563859636-26.6274740128506i</v>
      </c>
      <c r="G2320" t="str">
        <f t="shared" si="671"/>
        <v>0.999992046628591-0.00282016101542544i</v>
      </c>
      <c r="H2320" t="str">
        <f t="shared" si="672"/>
        <v>3208.38122736374+677.518880199642i</v>
      </c>
      <c r="I2320" t="str">
        <f t="shared" si="673"/>
        <v>72.8410959533718-236.369914235991i</v>
      </c>
      <c r="K2320" t="str">
        <f t="shared" si="674"/>
        <v>0.003580535547845-0.0049863824580198i</v>
      </c>
      <c r="L2320" t="str">
        <f t="shared" si="675"/>
        <v>0.00015-0.0502960088865776i</v>
      </c>
      <c r="M2320" t="str">
        <f t="shared" si="676"/>
        <v>0.0004-0.00887576627410192i</v>
      </c>
      <c r="N2320">
        <f t="shared" si="677"/>
        <v>88.118642899452169</v>
      </c>
      <c r="O2320">
        <f t="shared" si="678"/>
        <v>13.076958929875746</v>
      </c>
      <c r="P2320" s="3">
        <f t="shared" si="679"/>
        <v>13.076958929875746</v>
      </c>
      <c r="Q2320" s="3">
        <f t="shared" si="680"/>
        <v>-91.881357100547831</v>
      </c>
      <c r="R2320">
        <f t="shared" si="681"/>
        <v>88.118642899452169</v>
      </c>
      <c r="S2320">
        <f t="shared" si="682"/>
        <v>5.6105766970005</v>
      </c>
      <c r="T2320">
        <f t="shared" si="665"/>
        <v>13.076958929875746</v>
      </c>
    </row>
    <row r="2321" spans="1:20" x14ac:dyDescent="0.25">
      <c r="A2321">
        <f t="shared" si="666"/>
        <v>35386.251781053827</v>
      </c>
      <c r="B2321">
        <f t="shared" si="683"/>
        <v>5631.8968884491014</v>
      </c>
      <c r="C2321" t="str">
        <f t="shared" si="667"/>
        <v>-0.145690657116851-4.48586079698281i</v>
      </c>
      <c r="D2321" t="str">
        <f t="shared" si="668"/>
        <v>3.47791660638221-2.85287792454155i</v>
      </c>
      <c r="E2321" t="str">
        <f t="shared" si="669"/>
        <v>162.872605939995+5.43715406056657i</v>
      </c>
      <c r="F2321" t="str">
        <f t="shared" si="670"/>
        <v>2.42490549174295-26.5267245319209i</v>
      </c>
      <c r="G2321" t="str">
        <f t="shared" si="671"/>
        <v>0.999991986068607-0.00283087745584479i</v>
      </c>
      <c r="H2321" t="str">
        <f t="shared" si="672"/>
        <v>3231.19652948961+664.343452448526i</v>
      </c>
      <c r="I2321" t="str">
        <f t="shared" si="673"/>
        <v>71.8186485071741-237.255500595184i</v>
      </c>
      <c r="K2321" t="str">
        <f t="shared" si="674"/>
        <v>0.00356317019761392-0.00497894842282346i</v>
      </c>
      <c r="L2321" t="str">
        <f t="shared" si="675"/>
        <v>0.00015-0.0501056075777818i</v>
      </c>
      <c r="M2321" t="str">
        <f t="shared" si="676"/>
        <v>0.0004-0.008842166043138i</v>
      </c>
      <c r="N2321">
        <f t="shared" si="677"/>
        <v>88.139815963378666</v>
      </c>
      <c r="O2321">
        <f t="shared" si="678"/>
        <v>13.041494394678645</v>
      </c>
      <c r="P2321" s="3">
        <f t="shared" si="679"/>
        <v>13.041494394678645</v>
      </c>
      <c r="Q2321" s="3">
        <f t="shared" si="680"/>
        <v>-91.860184036621334</v>
      </c>
      <c r="R2321">
        <f t="shared" si="681"/>
        <v>88.139815963378666</v>
      </c>
      <c r="S2321">
        <f t="shared" si="682"/>
        <v>5.6318968884491012</v>
      </c>
      <c r="T2321">
        <f t="shared" si="665"/>
        <v>13.041494394678645</v>
      </c>
    </row>
    <row r="2322" spans="1:20" x14ac:dyDescent="0.25">
      <c r="A2322">
        <f t="shared" si="666"/>
        <v>35520.719537821831</v>
      </c>
      <c r="B2322">
        <f t="shared" si="683"/>
        <v>5653.298096625208</v>
      </c>
      <c r="C2322" t="str">
        <f t="shared" si="667"/>
        <v>-0.143437107388477-4.46764220139692i</v>
      </c>
      <c r="D2322" t="str">
        <f t="shared" si="668"/>
        <v>3.47791501967731-2.84228223302337i</v>
      </c>
      <c r="E2322" t="str">
        <f t="shared" si="669"/>
        <v>162.880608638593+5.46031536804817i</v>
      </c>
      <c r="F2322" t="str">
        <f t="shared" si="670"/>
        <v>2.42490534377134-26.426356646823i</v>
      </c>
      <c r="G2322" t="str">
        <f t="shared" si="671"/>
        <v>0.9999919250475-0.00284163461677591i</v>
      </c>
      <c r="H2322" t="str">
        <f t="shared" si="672"/>
        <v>3254.13656535232+650.650638299575i</v>
      </c>
      <c r="I2322" t="str">
        <f t="shared" si="673"/>
        <v>70.7666736063366-238.14445901819i</v>
      </c>
      <c r="K2322" t="str">
        <f t="shared" si="674"/>
        <v>0.00354585685680593-0.00497146520294431i</v>
      </c>
      <c r="L2322" t="str">
        <f t="shared" si="675"/>
        <v>0.00015-0.0499159270549731i</v>
      </c>
      <c r="M2322" t="str">
        <f t="shared" si="676"/>
        <v>0.0004-0.0088086930097011i</v>
      </c>
      <c r="N2322">
        <f t="shared" si="677"/>
        <v>88.161106354376912</v>
      </c>
      <c r="O2322">
        <f t="shared" si="678"/>
        <v>13.00604201068233</v>
      </c>
      <c r="P2322" s="3">
        <f t="shared" si="679"/>
        <v>13.00604201068233</v>
      </c>
      <c r="Q2322" s="3">
        <f t="shared" si="680"/>
        <v>-91.838893645623088</v>
      </c>
      <c r="R2322">
        <f t="shared" si="681"/>
        <v>88.161106354376912</v>
      </c>
      <c r="S2322">
        <f t="shared" si="682"/>
        <v>5.6532980966252078</v>
      </c>
      <c r="T2322">
        <f t="shared" si="665"/>
        <v>13.00604201068233</v>
      </c>
    </row>
    <row r="2323" spans="1:20" x14ac:dyDescent="0.25">
      <c r="A2323">
        <f t="shared" si="666"/>
        <v>35655.698272065551</v>
      </c>
      <c r="B2323">
        <f t="shared" si="683"/>
        <v>5674.7806293923841</v>
      </c>
      <c r="C2323" t="str">
        <f t="shared" si="667"/>
        <v>-0.141190589337364-4.44950354667106i</v>
      </c>
      <c r="D2323" t="str">
        <f t="shared" si="668"/>
        <v>3.47791342089199-2.83172742850158i</v>
      </c>
      <c r="E2323" t="str">
        <f t="shared" si="669"/>
        <v>162.888694337958+5.48355871914911i</v>
      </c>
      <c r="F2323" t="str">
        <f t="shared" si="670"/>
        <v>2.42490519467303-26.3263689137309i</v>
      </c>
      <c r="G2323" t="str">
        <f t="shared" si="671"/>
        <v>0.999991863561759-0.00285243265293429i</v>
      </c>
      <c r="H2323" t="str">
        <f t="shared" si="672"/>
        <v>3277.1927634633+636.427250224622i</v>
      </c>
      <c r="I2323" t="str">
        <f t="shared" si="673"/>
        <v>69.6845258747396-239.036197915753i</v>
      </c>
      <c r="K2323" t="str">
        <f t="shared" si="674"/>
        <v>0.00352859578796964-0.00496393323525877i</v>
      </c>
      <c r="L2323" t="str">
        <f t="shared" si="675"/>
        <v>0.00015-0.0497269645895328i</v>
      </c>
      <c r="M2323" t="str">
        <f t="shared" si="676"/>
        <v>0.0004-0.00877534669227046i</v>
      </c>
      <c r="N2323">
        <f t="shared" si="677"/>
        <v>88.182513786138117</v>
      </c>
      <c r="O2323">
        <f t="shared" si="678"/>
        <v>12.970601877259876</v>
      </c>
      <c r="P2323" s="3">
        <f t="shared" si="679"/>
        <v>12.970601877259876</v>
      </c>
      <c r="Q2323" s="3">
        <f t="shared" si="680"/>
        <v>-91.817486213861883</v>
      </c>
      <c r="R2323">
        <f t="shared" si="681"/>
        <v>88.182513786138117</v>
      </c>
      <c r="S2323">
        <f t="shared" si="682"/>
        <v>5.6747806293923837</v>
      </c>
      <c r="T2323">
        <f t="shared" si="665"/>
        <v>12.970601877259876</v>
      </c>
    </row>
    <row r="2324" spans="1:20" x14ac:dyDescent="0.25">
      <c r="A2324">
        <f t="shared" si="666"/>
        <v>35791.189925499406</v>
      </c>
      <c r="B2324">
        <f t="shared" si="683"/>
        <v>5696.3447957840754</v>
      </c>
      <c r="C2324" t="str">
        <f t="shared" si="667"/>
        <v>-0.138951136183453-4.43144449945675i</v>
      </c>
      <c r="D2324" t="str">
        <f t="shared" si="668"/>
        <v>3.47791180993434-2.82121335913965i</v>
      </c>
      <c r="E2324" t="str">
        <f t="shared" si="669"/>
        <v>162.896863646274+5.50688425478814i</v>
      </c>
      <c r="F2324" t="str">
        <f t="shared" si="670"/>
        <v>2.42490504443945-26.2267598942877i</v>
      </c>
      <c r="G2324" t="str">
        <f t="shared" si="671"/>
        <v>0.999991801607846-0.0028632717196231i</v>
      </c>
      <c r="H2324" t="str">
        <f t="shared" si="672"/>
        <v>3300.35593869001+621.659992755658i</v>
      </c>
      <c r="I2324" t="str">
        <f t="shared" si="673"/>
        <v>68.571559482953-239.930091148591i</v>
      </c>
      <c r="K2324" t="str">
        <f t="shared" si="674"/>
        <v>0.003511387249072-0.00495635295783329i</v>
      </c>
      <c r="L2324" t="str">
        <f t="shared" si="675"/>
        <v>0.00015-0.0495387174631727i</v>
      </c>
      <c r="M2324" t="str">
        <f t="shared" si="676"/>
        <v>0.0004-0.00874212661114815i</v>
      </c>
      <c r="N2324">
        <f t="shared" si="677"/>
        <v>88.204037969363185</v>
      </c>
      <c r="O2324">
        <f t="shared" si="678"/>
        <v>12.935174093316078</v>
      </c>
      <c r="P2324" s="3">
        <f t="shared" si="679"/>
        <v>12.935174093316078</v>
      </c>
      <c r="Q2324" s="3">
        <f t="shared" si="680"/>
        <v>-91.795962030636815</v>
      </c>
      <c r="R2324">
        <f t="shared" si="681"/>
        <v>88.204037969363185</v>
      </c>
      <c r="S2324">
        <f t="shared" si="682"/>
        <v>5.6963447957840749</v>
      </c>
      <c r="T2324">
        <f t="shared" si="665"/>
        <v>12.935174093316078</v>
      </c>
    </row>
    <row r="2325" spans="1:20" x14ac:dyDescent="0.25">
      <c r="A2325">
        <f t="shared" si="666"/>
        <v>35927.196447216302</v>
      </c>
      <c r="B2325">
        <f t="shared" si="683"/>
        <v>5717.9909060080554</v>
      </c>
      <c r="C2325" t="str">
        <f t="shared" si="667"/>
        <v>-0.13671878054907-4.41346472732778i</v>
      </c>
      <c r="D2325" t="str">
        <f t="shared" si="668"/>
        <v>3.47791018671163-2.81073987368696i</v>
      </c>
      <c r="E2325" t="str">
        <f t="shared" si="669"/>
        <v>162.905117175495+5.53029211540419i</v>
      </c>
      <c r="F2325" t="str">
        <f t="shared" si="670"/>
        <v>2.42490489306193-26.1275281555839i</v>
      </c>
      <c r="G2325" t="str">
        <f t="shared" si="671"/>
        <v>0.999991739182196-0.00287415197273538i</v>
      </c>
      <c r="H2325" t="str">
        <f t="shared" si="672"/>
        <v>3323.61626758435+606.335481361702i</v>
      </c>
      <c r="I2325" t="str">
        <f t="shared" si="673"/>
        <v>67.4271294014047-240.825476843983i</v>
      </c>
      <c r="K2325" t="str">
        <f t="shared" si="674"/>
        <v>0.00349423149349853-0.00494872480986924i</v>
      </c>
      <c r="L2325" t="str">
        <f t="shared" si="675"/>
        <v>0.00015-0.0493511829678948i</v>
      </c>
      <c r="M2325" t="str">
        <f t="shared" si="676"/>
        <v>0.0004-0.00870903228845204i</v>
      </c>
      <c r="N2325">
        <f t="shared" si="677"/>
        <v>88.225678611815709</v>
      </c>
      <c r="O2325">
        <f t="shared" si="678"/>
        <v>12.899758757285424</v>
      </c>
      <c r="P2325" s="3">
        <f t="shared" si="679"/>
        <v>12.899758757285424</v>
      </c>
      <c r="Q2325" s="3">
        <f t="shared" si="680"/>
        <v>-91.774321388184291</v>
      </c>
      <c r="R2325">
        <f t="shared" si="681"/>
        <v>88.225678611815709</v>
      </c>
      <c r="S2325">
        <f t="shared" si="682"/>
        <v>5.7179909060080556</v>
      </c>
      <c r="T2325">
        <f t="shared" si="665"/>
        <v>12.899758757285424</v>
      </c>
    </row>
    <row r="2326" spans="1:20" x14ac:dyDescent="0.25">
      <c r="A2326">
        <f t="shared" si="666"/>
        <v>36063.719793715733</v>
      </c>
      <c r="B2326">
        <f t="shared" si="683"/>
        <v>5739.7192714508865</v>
      </c>
      <c r="C2326" t="str">
        <f t="shared" si="667"/>
        <v>-0.134493554459153-4.39556389878352i</v>
      </c>
      <c r="D2326" t="str">
        <f t="shared" si="668"/>
        <v>3.47790855113053-2.80030682147673i</v>
      </c>
      <c r="E2326" t="str">
        <f t="shared" si="669"/>
        <v>162.913455541369+5.55378244095094i</v>
      </c>
      <c r="F2326" t="str">
        <f t="shared" si="670"/>
        <v>2.42490474053178-26.0286722701377i</v>
      </c>
      <c r="G2326" t="str">
        <f t="shared" si="671"/>
        <v>0.999991676281219-0.00288507356875632i</v>
      </c>
      <c r="H2326" t="str">
        <f t="shared" si="672"/>
        <v>3346.96326355512+590.44026319054i</v>
      </c>
      <c r="I2326" t="str">
        <f t="shared" si="673"/>
        <v>66.250592757064-241.721656220417i</v>
      </c>
      <c r="K2326" t="str">
        <f t="shared" si="674"/>
        <v>0.00347712877005478-0.00494104923164827i</v>
      </c>
      <c r="L2326" t="str">
        <f t="shared" si="675"/>
        <v>0.00015-0.0491643584059521i</v>
      </c>
      <c r="M2326" t="str">
        <f t="shared" si="676"/>
        <v>0.0004-0.00867606324810924i</v>
      </c>
      <c r="N2326">
        <f t="shared" si="677"/>
        <v>88.247435418379482</v>
      </c>
      <c r="O2326">
        <f t="shared" si="678"/>
        <v>12.864355967130612</v>
      </c>
      <c r="P2326" s="3">
        <f t="shared" si="679"/>
        <v>12.864355967130612</v>
      </c>
      <c r="Q2326" s="3">
        <f t="shared" si="680"/>
        <v>-91.752564581620518</v>
      </c>
      <c r="R2326">
        <f t="shared" si="681"/>
        <v>88.247435418379482</v>
      </c>
      <c r="S2326">
        <f t="shared" si="682"/>
        <v>5.7397192714508867</v>
      </c>
      <c r="T2326">
        <f t="shared" si="665"/>
        <v>12.864355967130612</v>
      </c>
    </row>
    <row r="2327" spans="1:20" x14ac:dyDescent="0.25">
      <c r="A2327">
        <f t="shared" si="666"/>
        <v>36200.761928931846</v>
      </c>
      <c r="B2327">
        <f t="shared" si="683"/>
        <v>5761.5302046823999</v>
      </c>
      <c r="C2327" t="str">
        <f t="shared" si="667"/>
        <v>-0.132275489341856-4.37774168325212i</v>
      </c>
      <c r="D2327" t="str">
        <f t="shared" si="668"/>
        <v>3.47790690309693-2.78991405242377i</v>
      </c>
      <c r="E2327" t="str">
        <f t="shared" si="669"/>
        <v>162.921879363476+5.57735537088651i</v>
      </c>
      <c r="F2327" t="str">
        <f t="shared" si="670"/>
        <v>2.42490458684023-25.9301908158738i</v>
      </c>
      <c r="G2327" t="str">
        <f t="shared" si="671"/>
        <v>0.999991612901293-0.00289603666476546i</v>
      </c>
      <c r="H2327" t="str">
        <f t="shared" si="672"/>
        <v>3370.38575197657+573.960839771158i</v>
      </c>
      <c r="I2327" t="str">
        <f t="shared" si="673"/>
        <v>65.0413102980745-242.617892426149i</v>
      </c>
      <c r="K2327" t="str">
        <f t="shared" si="674"/>
        <v>0.00346007932296832-0.00493332666447773i</v>
      </c>
      <c r="L2327" t="str">
        <f t="shared" si="675"/>
        <v>0.00015-0.0489782410898108i</v>
      </c>
      <c r="M2327" t="str">
        <f t="shared" si="676"/>
        <v>0.0004-0.00864321901584899i</v>
      </c>
      <c r="N2327">
        <f t="shared" si="677"/>
        <v>88.269308091112407</v>
      </c>
      <c r="O2327">
        <f t="shared" si="678"/>
        <v>12.828965820341029</v>
      </c>
      <c r="P2327" s="3">
        <f t="shared" si="679"/>
        <v>12.828965820341029</v>
      </c>
      <c r="Q2327" s="3">
        <f t="shared" si="680"/>
        <v>-91.730691908887593</v>
      </c>
      <c r="R2327">
        <f t="shared" si="681"/>
        <v>88.269308091112407</v>
      </c>
      <c r="S2327">
        <f t="shared" si="682"/>
        <v>5.7615302046823995</v>
      </c>
      <c r="T2327">
        <f t="shared" si="665"/>
        <v>12.828965820341029</v>
      </c>
    </row>
    <row r="2328" spans="1:20" x14ac:dyDescent="0.25">
      <c r="A2328">
        <f t="shared" si="666"/>
        <v>36338.324824261792</v>
      </c>
      <c r="B2328">
        <f t="shared" si="683"/>
        <v>5783.4240194601934</v>
      </c>
      <c r="C2328" t="str">
        <f t="shared" si="667"/>
        <v>-0.130064616029131-4.35999775109349i</v>
      </c>
      <c r="D2328" t="str">
        <f t="shared" si="668"/>
        <v>3.47790524251608-2.77956141702236i</v>
      </c>
      <c r="E2328" t="str">
        <f t="shared" si="669"/>
        <v>162.930389265255+5.6010110441688i</v>
      </c>
      <c r="F2328" t="str">
        <f t="shared" si="670"/>
        <v>2.42490443197841-25.8320823761034i</v>
      </c>
      <c r="G2328" t="str">
        <f t="shared" si="671"/>
        <v>0.999991549038773-0.00290704141843901i</v>
      </c>
      <c r="H2328" t="str">
        <f t="shared" si="672"/>
        <v>3393.87184533471+556.88369177274i</v>
      </c>
      <c r="I2328" t="str">
        <f t="shared" si="673"/>
        <v>63.7986479706885-243.513409398138i</v>
      </c>
      <c r="K2328" t="str">
        <f t="shared" si="674"/>
        <v>0.00344308339189122-0.00492555755063635i</v>
      </c>
      <c r="L2328" t="str">
        <f t="shared" si="675"/>
        <v>0.00015-0.0487928283421107i</v>
      </c>
      <c r="M2328" t="str">
        <f t="shared" si="676"/>
        <v>0.0004-0.00861049911919601i</v>
      </c>
      <c r="N2328">
        <f t="shared" si="677"/>
        <v>88.291296329301957</v>
      </c>
      <c r="O2328">
        <f t="shared" si="678"/>
        <v>12.793588413931014</v>
      </c>
      <c r="P2328" s="3">
        <f t="shared" si="679"/>
        <v>12.793588413931014</v>
      </c>
      <c r="Q2328" s="3">
        <f t="shared" si="680"/>
        <v>-91.708703670698043</v>
      </c>
      <c r="R2328">
        <f t="shared" si="681"/>
        <v>88.291296329301957</v>
      </c>
      <c r="S2328">
        <f t="shared" si="682"/>
        <v>5.7834240194601936</v>
      </c>
      <c r="T2328">
        <f t="shared" si="665"/>
        <v>12.793588413931014</v>
      </c>
    </row>
    <row r="2329" spans="1:20" x14ac:dyDescent="0.25">
      <c r="A2329">
        <f t="shared" si="666"/>
        <v>36476.410458593986</v>
      </c>
      <c r="B2329">
        <f t="shared" si="683"/>
        <v>5805.4010307341423</v>
      </c>
      <c r="C2329" t="str">
        <f t="shared" si="667"/>
        <v>-0.127860964757426-4.34233177360282i</v>
      </c>
      <c r="D2329" t="str">
        <f t="shared" si="668"/>
        <v>3.47790356929244-2.76924876634409i</v>
      </c>
      <c r="E2329" t="str">
        <f t="shared" si="669"/>
        <v>162.938985874047+5.62474959924277i</v>
      </c>
      <c r="F2329" t="str">
        <f t="shared" si="670"/>
        <v>2.42490427593742-25.7343455395036i</v>
      </c>
      <c r="G2329" t="str">
        <f t="shared" si="671"/>
        <v>0.999991484689984-0.00291808798805205i</v>
      </c>
      <c r="H2329" t="str">
        <f t="shared" si="672"/>
        <v>3417.40891852402+539.195305914444i</v>
      </c>
      <c r="I2329" t="str">
        <f t="shared" si="673"/>
        <v>62.5219786126453-244.407390748316i</v>
      </c>
      <c r="K2329" t="str">
        <f t="shared" si="674"/>
        <v>0.00342614121190384-0.00491774233332021i</v>
      </c>
      <c r="L2329" t="str">
        <f t="shared" si="675"/>
        <v>0.00015-0.0486081174956275i</v>
      </c>
      <c r="M2329" t="str">
        <f t="shared" si="676"/>
        <v>0.0004-0.0085779030874637i</v>
      </c>
      <c r="N2329">
        <f t="shared" si="677"/>
        <v>88.313399829520392</v>
      </c>
      <c r="O2329">
        <f t="shared" si="678"/>
        <v>12.758223844439314</v>
      </c>
      <c r="P2329" s="3">
        <f t="shared" si="679"/>
        <v>12.758223844439314</v>
      </c>
      <c r="Q2329" s="3">
        <f t="shared" si="680"/>
        <v>-91.686600170479608</v>
      </c>
      <c r="R2329">
        <f t="shared" si="681"/>
        <v>88.313399829520392</v>
      </c>
      <c r="S2329">
        <f t="shared" si="682"/>
        <v>5.8054010307341422</v>
      </c>
      <c r="T2329">
        <f t="shared" si="665"/>
        <v>12.758223844439314</v>
      </c>
    </row>
    <row r="2330" spans="1:20" x14ac:dyDescent="0.25">
      <c r="A2330">
        <f t="shared" si="666"/>
        <v>36615.020818336649</v>
      </c>
      <c r="B2330">
        <f t="shared" si="683"/>
        <v>5827.4615546509322</v>
      </c>
      <c r="C2330" t="str">
        <f t="shared" si="667"/>
        <v>-0.125664565168506-4.32474342301314i</v>
      </c>
      <c r="D2330" t="str">
        <f t="shared" si="668"/>
        <v>3.47790188332976-2.75897595203572i</v>
      </c>
      <c r="E2330" t="str">
        <f t="shared" si="669"/>
        <v>162.947669821114+5.648571174038i</v>
      </c>
      <c r="F2330" t="str">
        <f t="shared" si="670"/>
        <v>2.4249041187083-25.6369789000971i</v>
      </c>
      <c r="G2330" t="str">
        <f t="shared" si="671"/>
        <v>0.999991419851223-0.00292917653248084i</v>
      </c>
      <c r="H2330" t="str">
        <f t="shared" si="672"/>
        <v>3440.98358442109+520.882204118728i</v>
      </c>
      <c r="I2330" t="str">
        <f t="shared" si="673"/>
        <v>61.2106837669744-245.298978684995i</v>
      </c>
      <c r="K2330" t="str">
        <f t="shared" si="674"/>
        <v>0.0034092530135185-0.00490988145658889i</v>
      </c>
      <c r="L2330" t="str">
        <f t="shared" si="675"/>
        <v>0.00015-0.0484241058932331i</v>
      </c>
      <c r="M2330" t="str">
        <f t="shared" si="676"/>
        <v>0.0004-0.00854543045174702i</v>
      </c>
      <c r="N2330">
        <f t="shared" si="677"/>
        <v>88.335618285679288</v>
      </c>
      <c r="O2330">
        <f t="shared" si="678"/>
        <v>12.722872207926876</v>
      </c>
      <c r="P2330" s="3">
        <f t="shared" si="679"/>
        <v>12.722872207926876</v>
      </c>
      <c r="Q2330" s="3">
        <f t="shared" si="680"/>
        <v>-91.664381714320712</v>
      </c>
      <c r="R2330">
        <f t="shared" si="681"/>
        <v>88.335618285679288</v>
      </c>
      <c r="S2330">
        <f t="shared" si="682"/>
        <v>5.8274615546509319</v>
      </c>
      <c r="T2330">
        <f t="shared" si="665"/>
        <v>12.722872207926876</v>
      </c>
    </row>
    <row r="2331" spans="1:20" x14ac:dyDescent="0.25">
      <c r="A2331">
        <f t="shared" si="666"/>
        <v>36754.157897446326</v>
      </c>
      <c r="B2331">
        <f t="shared" si="683"/>
        <v>5849.6059085586057</v>
      </c>
      <c r="C2331" t="str">
        <f t="shared" si="667"/>
        <v>-0.123475446310288-4.30723237249891i</v>
      </c>
      <c r="D2331" t="str">
        <f t="shared" si="668"/>
        <v>3.47790018453108-2.74874282631704i</v>
      </c>
      <c r="E2331" t="str">
        <f t="shared" si="669"/>
        <v>162.956441741685+5.67247590595434i</v>
      </c>
      <c r="F2331" t="str">
        <f t="shared" si="670"/>
        <v>2.42490396028198-25.539981057232i</v>
      </c>
      <c r="G2331" t="str">
        <f t="shared" si="671"/>
        <v>0.999991354518759-0.0029403072112051i</v>
      </c>
      <c r="H2331" t="str">
        <f t="shared" si="672"/>
        <v>3464.5816698715+501.930974997096i</v>
      </c>
      <c r="I2331" t="str">
        <f t="shared" si="673"/>
        <v>59.8641556198487-246.187272977623i</v>
      </c>
      <c r="K2331" t="str">
        <f t="shared" si="674"/>
        <v>0.00339241902268468-0.00490197536531196i</v>
      </c>
      <c r="L2331" t="str">
        <f t="shared" si="675"/>
        <v>0.00015-0.0482407908878594i</v>
      </c>
      <c r="M2331" t="str">
        <f t="shared" si="676"/>
        <v>0.0004-0.00851308074491638i</v>
      </c>
      <c r="N2331">
        <f t="shared" si="677"/>
        <v>88.357951389085301</v>
      </c>
      <c r="O2331">
        <f t="shared" si="678"/>
        <v>12.687533599976861</v>
      </c>
      <c r="P2331" s="3">
        <f t="shared" si="679"/>
        <v>12.687533599976861</v>
      </c>
      <c r="Q2331" s="3">
        <f t="shared" si="680"/>
        <v>-91.642048610914699</v>
      </c>
      <c r="R2331">
        <f t="shared" si="681"/>
        <v>88.357951389085301</v>
      </c>
      <c r="S2331">
        <f t="shared" si="682"/>
        <v>5.8496059085586056</v>
      </c>
      <c r="T2331">
        <f t="shared" si="665"/>
        <v>12.687533599976861</v>
      </c>
    </row>
    <row r="2332" spans="1:20" x14ac:dyDescent="0.25">
      <c r="A2332">
        <f t="shared" si="666"/>
        <v>36893.823697456624</v>
      </c>
      <c r="B2332">
        <f t="shared" si="683"/>
        <v>5871.8344110111284</v>
      </c>
      <c r="C2332" t="str">
        <f t="shared" si="667"/>
        <v>-0.121293636637844-4.28979829617886i</v>
      </c>
      <c r="D2332" t="str">
        <f t="shared" si="668"/>
        <v>3.47789847279867-2.73854924197874i</v>
      </c>
      <c r="E2332" t="str">
        <f t="shared" si="669"/>
        <v>162.965302274985+5.69646393185706i</v>
      </c>
      <c r="F2332" t="str">
        <f t="shared" si="670"/>
        <v>2.42490380064935-25.4433506155617i</v>
      </c>
      <c r="G2332" t="str">
        <f t="shared" si="671"/>
        <v>0.999991288688835-0.00295148018431027i</v>
      </c>
      <c r="H2332" t="str">
        <f t="shared" si="672"/>
        <v>3488.18819224205+482.328307753992i</v>
      </c>
      <c r="I2332" t="str">
        <f t="shared" si="673"/>
        <v>58.4817990658573-247.071329974019i</v>
      </c>
      <c r="K2332" t="str">
        <f t="shared" si="674"/>
        <v>0.00337563946079435-0.00489402450511572i</v>
      </c>
      <c r="L2332" t="str">
        <f t="shared" si="675"/>
        <v>0.00015-0.0480581698424581i</v>
      </c>
      <c r="M2332" t="str">
        <f t="shared" si="676"/>
        <v>0.0004-0.00848085350161026i</v>
      </c>
      <c r="N2332">
        <f t="shared" si="677"/>
        <v>88.380398828494904</v>
      </c>
      <c r="O2332">
        <f t="shared" si="678"/>
        <v>12.652208115693334</v>
      </c>
      <c r="P2332" s="3">
        <f t="shared" si="679"/>
        <v>12.652208115693334</v>
      </c>
      <c r="Q2332" s="3">
        <f t="shared" si="680"/>
        <v>-91.619601171505096</v>
      </c>
      <c r="R2332">
        <f t="shared" si="681"/>
        <v>88.380398828494904</v>
      </c>
      <c r="S2332">
        <f t="shared" si="682"/>
        <v>5.871834411011128</v>
      </c>
      <c r="T2332">
        <f t="shared" si="665"/>
        <v>12.652208115693334</v>
      </c>
    </row>
    <row r="2333" spans="1:20" x14ac:dyDescent="0.25">
      <c r="A2333">
        <f t="shared" si="666"/>
        <v>37034.020227506961</v>
      </c>
      <c r="B2333">
        <f t="shared" si="683"/>
        <v>5894.1473817729711</v>
      </c>
      <c r="C2333" t="str">
        <f t="shared" si="667"/>
        <v>-0.119119164014394-4.27244086911906i</v>
      </c>
      <c r="D2333" t="str">
        <f t="shared" si="668"/>
        <v>3.47789674803407-2.72839505238032i</v>
      </c>
      <c r="E2333" t="str">
        <f t="shared" si="669"/>
        <v>162.974252064266+5.72053538806641i</v>
      </c>
      <c r="F2333" t="str">
        <f t="shared" si="670"/>
        <v>2.42490363980123-25.3470861850248i</v>
      </c>
      <c r="G2333" t="str">
        <f t="shared" si="671"/>
        <v>0.999991222357661-0.00296269561248984i</v>
      </c>
      <c r="H2333" t="str">
        <f t="shared" si="672"/>
        <v>3511.78733670218+462.061028588348i</v>
      </c>
      <c r="I2333" t="str">
        <f t="shared" si="673"/>
        <v>57.0630339035767-247.950161679741i</v>
      </c>
      <c r="K2333" t="str">
        <f t="shared" si="674"/>
        <v>0.00335891454468834-0.00488602932233022i</v>
      </c>
      <c r="L2333" t="str">
        <f t="shared" si="675"/>
        <v>0.00015-0.0478762401299642i</v>
      </c>
      <c r="M2333" t="str">
        <f t="shared" si="676"/>
        <v>0.0004-0.00844874825822898i</v>
      </c>
      <c r="N2333">
        <f t="shared" si="677"/>
        <v>88.402960290169958</v>
      </c>
      <c r="O2333">
        <f t="shared" si="678"/>
        <v>12.616895849700633</v>
      </c>
      <c r="P2333" s="3">
        <f t="shared" si="679"/>
        <v>12.616895849700633</v>
      </c>
      <c r="Q2333" s="3">
        <f t="shared" si="680"/>
        <v>-91.597039709830042</v>
      </c>
      <c r="R2333">
        <f t="shared" si="681"/>
        <v>88.402960290169958</v>
      </c>
      <c r="S2333">
        <f t="shared" si="682"/>
        <v>5.8941473817729708</v>
      </c>
      <c r="T2333">
        <f t="shared" si="665"/>
        <v>12.616895849700633</v>
      </c>
    </row>
    <row r="2334" spans="1:20" x14ac:dyDescent="0.25">
      <c r="A2334">
        <f t="shared" si="666"/>
        <v>37174.749504371488</v>
      </c>
      <c r="B2334">
        <f t="shared" si="683"/>
        <v>5916.5451418237089</v>
      </c>
      <c r="C2334" t="str">
        <f t="shared" si="667"/>
        <v>-0.116952055712537-4.25515976733603i</v>
      </c>
      <c r="D2334" t="str">
        <f t="shared" si="668"/>
        <v>3.4778950101381-2.71828011144794i</v>
      </c>
      <c r="E2334" t="str">
        <f t="shared" si="669"/>
        <v>162.983291756849+5.74469041034736i</v>
      </c>
      <c r="F2334" t="str">
        <f t="shared" si="670"/>
        <v>2.42490347772837-25.251186380825i</v>
      </c>
      <c r="G2334" t="str">
        <f t="shared" si="671"/>
        <v>0.999991155521421-0.00297395365704767i</v>
      </c>
      <c r="H2334" t="str">
        <f t="shared" si="672"/>
        <v>3535.36243441347+441.116139666255i</v>
      </c>
      <c r="I2334" t="str">
        <f t="shared" si="673"/>
        <v>55.6072971638876-248.822734910046i</v>
      </c>
      <c r="K2334" t="str">
        <f t="shared" si="674"/>
        <v>0.00334224448666307-0.00487799026393655i</v>
      </c>
      <c r="L2334" t="str">
        <f t="shared" si="675"/>
        <v>0.00015-0.0476949991332578i</v>
      </c>
      <c r="M2334" t="str">
        <f t="shared" si="676"/>
        <v>0.0004-0.00841676455292785i</v>
      </c>
      <c r="N2334">
        <f t="shared" si="677"/>
        <v>88.42563545793179</v>
      </c>
      <c r="O2334">
        <f t="shared" si="678"/>
        <v>12.58159689614304</v>
      </c>
      <c r="P2334" s="3">
        <f t="shared" si="679"/>
        <v>12.58159689614304</v>
      </c>
      <c r="Q2334" s="3">
        <f t="shared" si="680"/>
        <v>-91.57436454206821</v>
      </c>
      <c r="R2334">
        <f t="shared" si="681"/>
        <v>88.42563545793179</v>
      </c>
      <c r="S2334">
        <f t="shared" si="682"/>
        <v>5.9165451418237094</v>
      </c>
      <c r="T2334">
        <f t="shared" si="665"/>
        <v>12.58159689614304</v>
      </c>
    </row>
    <row r="2335" spans="1:20" x14ac:dyDescent="0.25">
      <c r="A2335">
        <f t="shared" si="666"/>
        <v>37316.013552488104</v>
      </c>
      <c r="B2335">
        <f t="shared" si="683"/>
        <v>5939.0280133626393</v>
      </c>
      <c r="C2335" t="str">
        <f t="shared" si="667"/>
        <v>-0.114792338415429-4.23795466779966i</v>
      </c>
      <c r="D2335" t="str">
        <f t="shared" si="668"/>
        <v>3.47789325901078-2.70820427367235i</v>
      </c>
      <c r="E2335" t="str">
        <f t="shared" si="669"/>
        <v>162.992422004153+5.76892913390136i</v>
      </c>
      <c r="F2335" t="str">
        <f t="shared" si="670"/>
        <v>2.42490331442143-25.1556498234115i</v>
      </c>
      <c r="G2335" t="str">
        <f t="shared" si="671"/>
        <v>0.99999108817627-0.00298525447990024i</v>
      </c>
      <c r="H2335" t="str">
        <f t="shared" si="672"/>
        <v>3558.89594181944+419.480860729711i</v>
      </c>
      <c r="I2335" t="str">
        <f t="shared" si="673"/>
        <v>54.1140455728718-249.687970525553i</v>
      </c>
      <c r="K2335" t="str">
        <f t="shared" si="674"/>
        <v>0.00332562949447829-0.00486990777751452i</v>
      </c>
      <c r="L2335" t="str">
        <f t="shared" si="675"/>
        <v>0.00015-0.0475144442451262i</v>
      </c>
      <c r="M2335" t="str">
        <f t="shared" si="676"/>
        <v>0.0004-0.00838490192561051i</v>
      </c>
      <c r="N2335">
        <f t="shared" si="677"/>
        <v>88.448424013216538</v>
      </c>
      <c r="O2335">
        <f t="shared" si="678"/>
        <v>12.546311348684187</v>
      </c>
      <c r="P2335" s="3">
        <f t="shared" si="679"/>
        <v>12.546311348684187</v>
      </c>
      <c r="Q2335" s="3">
        <f t="shared" si="680"/>
        <v>-91.551575986783462</v>
      </c>
      <c r="R2335">
        <f t="shared" si="681"/>
        <v>88.448424013216538</v>
      </c>
      <c r="S2335">
        <f t="shared" si="682"/>
        <v>5.9390280133626394</v>
      </c>
      <c r="T2335">
        <f t="shared" si="665"/>
        <v>12.546311348684187</v>
      </c>
    </row>
    <row r="2336" spans="1:20" x14ac:dyDescent="0.25">
      <c r="A2336">
        <f t="shared" si="666"/>
        <v>37457.814403987562</v>
      </c>
      <c r="B2336">
        <f t="shared" si="683"/>
        <v>5961.5963198134177</v>
      </c>
      <c r="C2336" t="str">
        <f t="shared" si="667"/>
        <v>-0.112640038218152-4.22082524843605i</v>
      </c>
      <c r="D2336" t="str">
        <f t="shared" si="668"/>
        <v>3.47789149455138-2.69816739410677i</v>
      </c>
      <c r="E2336" t="str">
        <f t="shared" si="669"/>
        <v>163.001643461731+5.79325169335586i</v>
      </c>
      <c r="F2336" t="str">
        <f t="shared" si="670"/>
        <v>2.42490314987103-25.0604751384585i</v>
      </c>
      <c r="G2336" t="str">
        <f t="shared" si="671"/>
        <v>0.999991020318332-0.00299659824357905i</v>
      </c>
      <c r="H2336" t="str">
        <f t="shared" si="672"/>
        <v>3582.36942124383+397.142673396763i</v>
      </c>
      <c r="I2336" t="str">
        <f t="shared" si="673"/>
        <v>52.582758150482-250.544742763489i</v>
      </c>
      <c r="K2336" t="str">
        <f t="shared" si="674"/>
        <v>0.0033090697713651-0.00486178231119049i</v>
      </c>
      <c r="L2336" t="str">
        <f t="shared" si="675"/>
        <v>0.00015-0.0473345728682269i</v>
      </c>
      <c r="M2336" t="str">
        <f t="shared" si="676"/>
        <v>0.0004-0.00835315991792242i</v>
      </c>
      <c r="N2336">
        <f t="shared" si="677"/>
        <v>88.471325635129205</v>
      </c>
      <c r="O2336">
        <f t="shared" si="678"/>
        <v>12.511039300506596</v>
      </c>
      <c r="P2336" s="3">
        <f t="shared" si="679"/>
        <v>12.511039300506596</v>
      </c>
      <c r="Q2336" s="3">
        <f t="shared" si="680"/>
        <v>-91.528674364870795</v>
      </c>
      <c r="R2336">
        <f t="shared" si="681"/>
        <v>88.471325635129205</v>
      </c>
      <c r="S2336">
        <f t="shared" si="682"/>
        <v>5.9615963198134176</v>
      </c>
      <c r="T2336">
        <f t="shared" si="665"/>
        <v>12.511039300506596</v>
      </c>
    </row>
    <row r="2337" spans="1:20" x14ac:dyDescent="0.25">
      <c r="A2337">
        <f t="shared" si="666"/>
        <v>37600.154098722713</v>
      </c>
      <c r="B2337">
        <f t="shared" si="683"/>
        <v>5984.2503858287091</v>
      </c>
      <c r="C2337" t="str">
        <f t="shared" si="667"/>
        <v>-0.110495180629-4.20377118813072i</v>
      </c>
      <c r="D2337" t="str">
        <f t="shared" si="668"/>
        <v>3.47788971665846-2.68816932836484i</v>
      </c>
      <c r="E2337" t="str">
        <f t="shared" si="669"/>
        <v>163.010956789305+5.8176582227545i</v>
      </c>
      <c r="F2337" t="str">
        <f t="shared" si="670"/>
        <v>2.42490298406768-24.9656609568464i</v>
      </c>
      <c r="G2337" t="str">
        <f t="shared" si="671"/>
        <v>0.999990951943703-0.00300798511123294i</v>
      </c>
      <c r="H2337" t="str">
        <f t="shared" si="672"/>
        <v>3605.76352301815+374.089368197335i</v>
      </c>
      <c r="I2337" t="str">
        <f t="shared" si="673"/>
        <v>51.0129389454343-251.391878677026i</v>
      </c>
      <c r="K2337" t="str">
        <f t="shared" si="674"/>
        <v>0.0032925655160351-0.00485361431358573i</v>
      </c>
      <c r="L2337" t="str">
        <f t="shared" si="675"/>
        <v>0.00015-0.0471553824150498i</v>
      </c>
      <c r="M2337" t="str">
        <f t="shared" si="676"/>
        <v>0.0004-0.00832153807324406i</v>
      </c>
      <c r="N2337">
        <f t="shared" si="677"/>
        <v>88.494340000499889</v>
      </c>
      <c r="O2337">
        <f t="shared" si="678"/>
        <v>12.475780844312105</v>
      </c>
      <c r="P2337" s="3">
        <f t="shared" si="679"/>
        <v>12.475780844312105</v>
      </c>
      <c r="Q2337" s="3">
        <f t="shared" si="680"/>
        <v>-91.505659999500111</v>
      </c>
      <c r="R2337">
        <f t="shared" si="681"/>
        <v>88.494340000499889</v>
      </c>
      <c r="S2337">
        <f t="shared" si="682"/>
        <v>5.9842503858287088</v>
      </c>
      <c r="T2337">
        <f t="shared" si="665"/>
        <v>12.475780844312105</v>
      </c>
    </row>
    <row r="2338" spans="1:20" x14ac:dyDescent="0.25">
      <c r="A2338">
        <f t="shared" si="666"/>
        <v>37743.034684297862</v>
      </c>
      <c r="B2338">
        <f t="shared" si="683"/>
        <v>6006.9905372948588</v>
      </c>
      <c r="C2338" t="str">
        <f t="shared" si="667"/>
        <v>-0.108357790571135-4.18679216673129i</v>
      </c>
      <c r="D2338" t="str">
        <f t="shared" si="668"/>
        <v>3.47788792522968-2.67820993261849i</v>
      </c>
      <c r="E2338" t="str">
        <f t="shared" si="669"/>
        <v>163.020362650808+5.84214885554599i</v>
      </c>
      <c r="F2338" t="str">
        <f t="shared" si="670"/>
        <v>2.42490281700188-24.871205914641i</v>
      </c>
      <c r="G2338" t="str">
        <f t="shared" si="671"/>
        <v>0.99999088304845-0.00301941524663034i</v>
      </c>
      <c r="H2338" t="str">
        <f t="shared" si="672"/>
        <v>3629.05796937617+350.309094375169i</v>
      </c>
      <c r="I2338" t="str">
        <f t="shared" si="673"/>
        <v>49.4041199058869-252.228157695955i</v>
      </c>
      <c r="K2338" t="str">
        <f t="shared" si="674"/>
        <v>0.00327611692268977-0.00484540423376494i</v>
      </c>
      <c r="L2338" t="str">
        <f t="shared" si="675"/>
        <v>0.00015-0.0469768703078798i</v>
      </c>
      <c r="M2338" t="str">
        <f t="shared" si="676"/>
        <v>0.0004-0.00829003593668467i</v>
      </c>
      <c r="N2338">
        <f t="shared" si="677"/>
        <v>88.517466783935802</v>
      </c>
      <c r="O2338">
        <f t="shared" si="678"/>
        <v>12.440536072321457</v>
      </c>
      <c r="P2338" s="3">
        <f t="shared" si="679"/>
        <v>12.440536072321457</v>
      </c>
      <c r="Q2338" s="3">
        <f t="shared" si="680"/>
        <v>-91.482533216064198</v>
      </c>
      <c r="R2338">
        <f t="shared" si="681"/>
        <v>88.517466783935802</v>
      </c>
      <c r="S2338">
        <f t="shared" si="682"/>
        <v>6.0069905372948584</v>
      </c>
      <c r="T2338">
        <f t="shared" si="665"/>
        <v>12.440536072321457</v>
      </c>
    </row>
    <row r="2339" spans="1:20" x14ac:dyDescent="0.25">
      <c r="A2339">
        <f t="shared" si="666"/>
        <v>37886.458216098195</v>
      </c>
      <c r="B2339">
        <f t="shared" si="683"/>
        <v>6029.8171013365791</v>
      </c>
      <c r="C2339" t="str">
        <f t="shared" si="667"/>
        <v>-0.10622789238401-4.16988786505054i</v>
      </c>
      <c r="D2339" t="str">
        <f t="shared" si="668"/>
        <v>3.47788612016205-2.66828906359594i</v>
      </c>
      <c r="E2339" t="str">
        <f t="shared" si="669"/>
        <v>163.029861714412+5.86672372457396i</v>
      </c>
      <c r="F2339" t="str">
        <f t="shared" si="670"/>
        <v>2.42490264866397-24.777108653075i</v>
      </c>
      <c r="G2339" t="str">
        <f t="shared" si="671"/>
        <v>0.999990813628607-0.00303088881416178i</v>
      </c>
      <c r="H2339" t="str">
        <f t="shared" si="672"/>
        <v>3652.23154036545+325.79041247178i</v>
      </c>
      <c r="I2339" t="str">
        <f t="shared" si="673"/>
        <v>47.7558638845443-253.052311322596i</v>
      </c>
      <c r="K2339" t="str">
        <f t="shared" si="674"/>
        <v>0.0032597241810307-0.00483715252118519i</v>
      </c>
      <c r="L2339" t="str">
        <f t="shared" si="675"/>
        <v>0.00015-0.0467990339787605i</v>
      </c>
      <c r="M2339" t="str">
        <f t="shared" si="676"/>
        <v>0.0004-0.00825865305507538i</v>
      </c>
      <c r="N2339">
        <f t="shared" si="677"/>
        <v>88.540705657877723</v>
      </c>
      <c r="O2339">
        <f t="shared" si="678"/>
        <v>12.405305076274871</v>
      </c>
      <c r="P2339" s="3">
        <f t="shared" si="679"/>
        <v>12.405305076274871</v>
      </c>
      <c r="Q2339" s="3">
        <f t="shared" si="680"/>
        <v>-91.459294342122277</v>
      </c>
      <c r="R2339">
        <f t="shared" si="681"/>
        <v>88.540705657877723</v>
      </c>
      <c r="S2339">
        <f t="shared" si="682"/>
        <v>6.0298171013365787</v>
      </c>
      <c r="T2339">
        <f t="shared" si="665"/>
        <v>12.405305076274871</v>
      </c>
    </row>
    <row r="2340" spans="1:20" x14ac:dyDescent="0.25">
      <c r="A2340">
        <f t="shared" si="666"/>
        <v>38030.426757319365</v>
      </c>
      <c r="B2340">
        <f t="shared" si="683"/>
        <v>6052.7304063216579</v>
      </c>
      <c r="C2340" t="str">
        <f t="shared" si="667"/>
        <v>-0.104105509825112-4.15305796486886i</v>
      </c>
      <c r="D2340" t="str">
        <f t="shared" si="668"/>
        <v>3.47788430135172-2.65840657857957i</v>
      </c>
      <c r="E2340" t="str">
        <f t="shared" si="669"/>
        <v>163.039454652565+5.8913829620662i</v>
      </c>
      <c r="F2340" t="str">
        <f t="shared" si="670"/>
        <v>2.42490247904428-24.6833678185274i</v>
      </c>
      <c r="G2340" t="str">
        <f t="shared" si="671"/>
        <v>0.99999074368018-0.00304240597884211i</v>
      </c>
      <c r="H2340" t="str">
        <f t="shared" si="672"/>
        <v>3675.26206204139+300.52234969085i</v>
      </c>
      <c r="I2340" t="str">
        <f t="shared" si="673"/>
        <v>46.0677677757501-253.863022977407i</v>
      </c>
      <c r="K2340" t="str">
        <f t="shared" si="674"/>
        <v>0.00324338747627032-0.00482885962564514i</v>
      </c>
      <c r="L2340" t="str">
        <f t="shared" si="675"/>
        <v>0.00015-0.0466218708694567i</v>
      </c>
      <c r="M2340" t="str">
        <f t="shared" si="676"/>
        <v>0.0004-0.00822738897696291i</v>
      </c>
      <c r="N2340">
        <f t="shared" si="677"/>
        <v>88.564056292652594</v>
      </c>
      <c r="O2340">
        <f t="shared" si="678"/>
        <v>12.370087947431534</v>
      </c>
      <c r="P2340" s="3">
        <f t="shared" si="679"/>
        <v>12.370087947431534</v>
      </c>
      <c r="Q2340" s="3">
        <f t="shared" si="680"/>
        <v>-91.435943707347406</v>
      </c>
      <c r="R2340">
        <f t="shared" si="681"/>
        <v>88.564056292652594</v>
      </c>
      <c r="S2340">
        <f t="shared" si="682"/>
        <v>6.0527304063216576</v>
      </c>
      <c r="T2340">
        <f t="shared" si="665"/>
        <v>12.370087947431534</v>
      </c>
    </row>
    <row r="2341" spans="1:20" x14ac:dyDescent="0.25">
      <c r="A2341">
        <f t="shared" si="666"/>
        <v>38174.942378997177</v>
      </c>
      <c r="B2341">
        <f t="shared" si="683"/>
        <v>6075.73078186568</v>
      </c>
      <c r="C2341" t="str">
        <f t="shared" si="667"/>
        <v>-0.101990666071595-4.1363021489377i</v>
      </c>
      <c r="D2341" t="str">
        <f t="shared" si="668"/>
        <v>3.4778824686941-2.64856233540391i</v>
      </c>
      <c r="E2341" t="str">
        <f t="shared" si="669"/>
        <v>163.049142142036+5.91612669962245i</v>
      </c>
      <c r="F2341" t="str">
        <f t="shared" si="670"/>
        <v>2.42490230813305-24.5899820625049i</v>
      </c>
      <c r="G2341" t="str">
        <f t="shared" si="671"/>
        <v>0.999990673199146-0.00305396690631296i</v>
      </c>
      <c r="H2341" t="str">
        <f t="shared" si="672"/>
        <v>3698.12639722129+274.494458022293i</v>
      </c>
      <c r="I2341" t="str">
        <f t="shared" si="673"/>
        <v>44.3394657809485-254.658928009343i</v>
      </c>
      <c r="K2341" t="str">
        <f t="shared" si="674"/>
        <v>0.0032271069891436-0.00482052599723479i</v>
      </c>
      <c r="L2341" t="str">
        <f t="shared" si="675"/>
        <v>0.00015-0.0464453784314172i</v>
      </c>
      <c r="M2341" t="str">
        <f t="shared" si="676"/>
        <v>0.0004-0.00819624325260304i</v>
      </c>
      <c r="N2341">
        <f t="shared" si="677"/>
        <v>88.587518356529102</v>
      </c>
      <c r="O2341">
        <f t="shared" si="678"/>
        <v>12.334884776571414</v>
      </c>
      <c r="P2341" s="3">
        <f t="shared" si="679"/>
        <v>12.334884776571414</v>
      </c>
      <c r="Q2341" s="3">
        <f t="shared" si="680"/>
        <v>-91.412481643470898</v>
      </c>
      <c r="R2341">
        <f t="shared" si="681"/>
        <v>88.587518356529102</v>
      </c>
      <c r="S2341">
        <f t="shared" si="682"/>
        <v>6.0757307818656798</v>
      </c>
      <c r="T2341">
        <f t="shared" si="665"/>
        <v>12.334884776571414</v>
      </c>
    </row>
    <row r="2342" spans="1:20" x14ac:dyDescent="0.25">
      <c r="A2342">
        <f t="shared" si="666"/>
        <v>38320.00716003737</v>
      </c>
      <c r="B2342">
        <f t="shared" si="683"/>
        <v>6098.8185588367696</v>
      </c>
      <c r="C2342" t="str">
        <f t="shared" si="667"/>
        <v>-0.0998833837221751-4.11962010098164i</v>
      </c>
      <c r="D2342" t="str">
        <f t="shared" si="668"/>
        <v>3.47788062208379-2.63875619245358i</v>
      </c>
      <c r="E2342" t="str">
        <f t="shared" si="669"/>
        <v>163.05892486394+5.9409550682042i</v>
      </c>
      <c r="F2342" t="str">
        <f t="shared" si="670"/>
        <v>2.42490213592049-24.4969500416218i</v>
      </c>
      <c r="G2342" t="str">
        <f t="shared" si="671"/>
        <v>0.999990602181448-0.00306557176284505i</v>
      </c>
      <c r="H2342" t="str">
        <f t="shared" si="672"/>
        <v>3720.80043909059+247.696875083524i</v>
      </c>
      <c r="I2342" t="str">
        <f t="shared" si="673"/>
        <v>42.5706327976108-255.438613886588i</v>
      </c>
      <c r="K2342" t="str">
        <f t="shared" si="674"/>
        <v>0.00321088289591979-0.0048121520862853i</v>
      </c>
      <c r="L2342" t="str">
        <f t="shared" si="675"/>
        <v>0.00015-0.0462695541257394i</v>
      </c>
      <c r="M2342" t="str">
        <f t="shared" si="676"/>
        <v>0.0004-0.00816521543395404i</v>
      </c>
      <c r="N2342">
        <f t="shared" si="677"/>
        <v>88.611091515769871</v>
      </c>
      <c r="O2342">
        <f t="shared" si="678"/>
        <v>12.299695653994407</v>
      </c>
      <c r="P2342" s="3">
        <f t="shared" si="679"/>
        <v>12.299695653994407</v>
      </c>
      <c r="Q2342" s="3">
        <f t="shared" si="680"/>
        <v>-91.388908484230129</v>
      </c>
      <c r="R2342">
        <f t="shared" si="681"/>
        <v>88.611091515769871</v>
      </c>
      <c r="S2342">
        <f t="shared" si="682"/>
        <v>6.0988185588367694</v>
      </c>
      <c r="T2342">
        <f t="shared" si="665"/>
        <v>12.299695653994407</v>
      </c>
    </row>
    <row r="2343" spans="1:20" x14ac:dyDescent="0.25">
      <c r="A2343">
        <f t="shared" si="666"/>
        <v>38465.62318724551</v>
      </c>
      <c r="B2343">
        <f t="shared" si="683"/>
        <v>6121.9940693603494</v>
      </c>
      <c r="C2343" t="str">
        <f t="shared" si="667"/>
        <v>-0.0977836847990303-4.10301150570159i</v>
      </c>
      <c r="D2343" t="str">
        <f t="shared" si="668"/>
        <v>3.47787876141454-2.62898800866126i</v>
      </c>
      <c r="E2343" t="str">
        <f t="shared" si="669"/>
        <v>163.068803503787+5.96586819812152i</v>
      </c>
      <c r="F2343" t="str">
        <f t="shared" si="670"/>
        <v>2.42490196239661-24.4042704175813i</v>
      </c>
      <c r="G2343" t="str">
        <f t="shared" si="671"/>
        <v>0.999990530623-0.00307722071534064i</v>
      </c>
      <c r="H2343" t="str">
        <f t="shared" si="672"/>
        <v>3743.25910796226+220.120387612115i</v>
      </c>
      <c r="I2343" t="str">
        <f t="shared" si="673"/>
        <v>40.760987925327-256.200620583536i</v>
      </c>
      <c r="K2343" t="str">
        <f t="shared" si="674"/>
        <v>0.00319471536841528-0.00480373834331945i</v>
      </c>
      <c r="L2343" t="str">
        <f t="shared" si="675"/>
        <v>0.00015-0.0460943954231314i</v>
      </c>
      <c r="M2343" t="str">
        <f t="shared" si="676"/>
        <v>0.0004-0.00813430507467025i</v>
      </c>
      <c r="N2343">
        <f t="shared" si="677"/>
        <v>88.634775434685096</v>
      </c>
      <c r="O2343">
        <f t="shared" si="678"/>
        <v>12.264520669522041</v>
      </c>
      <c r="P2343" s="3">
        <f t="shared" si="679"/>
        <v>12.264520669522041</v>
      </c>
      <c r="Q2343" s="3">
        <f t="shared" si="680"/>
        <v>-91.365224565314904</v>
      </c>
      <c r="R2343">
        <f t="shared" si="681"/>
        <v>88.634775434685096</v>
      </c>
      <c r="S2343">
        <f t="shared" si="682"/>
        <v>6.1219940693603494</v>
      </c>
      <c r="T2343">
        <f t="shared" si="665"/>
        <v>12.264520669522041</v>
      </c>
    </row>
    <row r="2344" spans="1:20" x14ac:dyDescent="0.25">
      <c r="A2344">
        <f t="shared" si="666"/>
        <v>38611.792555357046</v>
      </c>
      <c r="B2344">
        <f t="shared" si="683"/>
        <v>6145.2576468239185</v>
      </c>
      <c r="C2344" t="str">
        <f t="shared" si="667"/>
        <v>-0.0956915907496343-4.08647604877735i</v>
      </c>
      <c r="D2344" t="str">
        <f t="shared" si="668"/>
        <v>3.47787688657937-2.61925764350564i</v>
      </c>
      <c r="E2344" t="str">
        <f t="shared" si="669"/>
        <v>163.078778751511+5.99086621902178i</v>
      </c>
      <c r="F2344" t="str">
        <f t="shared" si="670"/>
        <v>2.42490178755149-24.3119418571557i</v>
      </c>
      <c r="G2344" t="str">
        <f t="shared" si="671"/>
        <v>0.999990458519685-0.00308891393133587i</v>
      </c>
      <c r="H2344" t="str">
        <f t="shared" si="672"/>
        <v>3765.47635150271+191.756497517563i</v>
      </c>
      <c r="I2344" t="str">
        <f t="shared" si="673"/>
        <v>38.910298081239-256.943441180378i</v>
      </c>
      <c r="K2344" t="str">
        <f t="shared" si="674"/>
        <v>0.00317860457400686-0.00479528521900236i</v>
      </c>
      <c r="L2344" t="str">
        <f t="shared" si="675"/>
        <v>0.00015-0.0459198998038767i</v>
      </c>
      <c r="M2344" t="str">
        <f t="shared" si="676"/>
        <v>0.0004-0.00810351173009591i</v>
      </c>
      <c r="N2344">
        <f t="shared" si="677"/>
        <v>88.658569775687553</v>
      </c>
      <c r="O2344">
        <f t="shared" si="678"/>
        <v>12.229359912498063</v>
      </c>
      <c r="P2344" s="3">
        <f t="shared" si="679"/>
        <v>12.229359912498063</v>
      </c>
      <c r="Q2344" s="3">
        <f t="shared" si="680"/>
        <v>-91.341430224312447</v>
      </c>
      <c r="R2344">
        <f t="shared" si="681"/>
        <v>88.658569775687553</v>
      </c>
      <c r="S2344">
        <f t="shared" si="682"/>
        <v>6.1452576468239188</v>
      </c>
      <c r="T2344">
        <f t="shared" si="665"/>
        <v>12.229359912498063</v>
      </c>
    </row>
    <row r="2345" spans="1:20" x14ac:dyDescent="0.25">
      <c r="A2345">
        <f t="shared" si="666"/>
        <v>38758.517367067405</v>
      </c>
      <c r="B2345">
        <f t="shared" si="683"/>
        <v>6168.6096258818498</v>
      </c>
      <c r="C2345" t="str">
        <f t="shared" si="667"/>
        <v>-0.0936071224489983-4.07001341687013i</v>
      </c>
      <c r="D2345" t="str">
        <f t="shared" si="668"/>
        <v>3.4778749974704-2.60956495700944i</v>
      </c>
      <c r="E2345" t="str">
        <f t="shared" si="669"/>
        <v>163.088851301513+6.01594925987709i</v>
      </c>
      <c r="F2345" t="str">
        <f t="shared" si="670"/>
        <v>2.42490161137505-24.2199630321675i</v>
      </c>
      <c r="G2345" t="str">
        <f t="shared" si="671"/>
        <v>0.999990385867354-0.00310065157900322i</v>
      </c>
      <c r="H2345" t="str">
        <f t="shared" si="672"/>
        <v>3787.42514874492+162.597490371515i</v>
      </c>
      <c r="I2345" t="str">
        <f t="shared" si="673"/>
        <v>37.0183817153439-257.665522691792i</v>
      </c>
      <c r="K2345" t="str">
        <f t="shared" si="674"/>
        <v>0.00316255067564543-0.00478679316409256i</v>
      </c>
      <c r="L2345" t="str">
        <f t="shared" si="675"/>
        <v>0.00015-0.0457460647577972i</v>
      </c>
      <c r="M2345" t="str">
        <f t="shared" si="676"/>
        <v>0.0004-0.00807283495725835i</v>
      </c>
      <c r="N2345">
        <f t="shared" si="677"/>
        <v>88.682474199342792</v>
      </c>
      <c r="O2345">
        <f t="shared" si="678"/>
        <v>12.194213471789183</v>
      </c>
      <c r="P2345" s="3">
        <f t="shared" si="679"/>
        <v>12.194213471789183</v>
      </c>
      <c r="Q2345" s="3">
        <f t="shared" si="680"/>
        <v>-91.317525800657208</v>
      </c>
      <c r="R2345">
        <f t="shared" si="681"/>
        <v>88.682474199342792</v>
      </c>
      <c r="S2345">
        <f t="shared" si="682"/>
        <v>6.1686096258818495</v>
      </c>
      <c r="T2345">
        <f t="shared" si="665"/>
        <v>12.194213471789183</v>
      </c>
    </row>
    <row r="2346" spans="1:20" x14ac:dyDescent="0.25">
      <c r="A2346">
        <f t="shared" si="666"/>
        <v>38905.79973306226</v>
      </c>
      <c r="B2346">
        <f t="shared" si="683"/>
        <v>6192.0503424602011</v>
      </c>
      <c r="C2346" t="str">
        <f t="shared" si="667"/>
        <v>-0.0915303002015551-4.05362329762539i</v>
      </c>
      <c r="D2346" t="str">
        <f t="shared" si="668"/>
        <v>3.47787309397901-2.59990980973733i</v>
      </c>
      <c r="E2346" t="str">
        <f t="shared" si="669"/>
        <v>163.099021852697+6.04111744897109i</v>
      </c>
      <c r="F2346" t="str">
        <f t="shared" si="670"/>
        <v>2.42490143385713-24.1283326194705i</v>
      </c>
      <c r="G2346" t="str">
        <f t="shared" si="671"/>
        <v>0.999990312661827-0.00311243382715387i</v>
      </c>
      <c r="H2346" t="str">
        <f t="shared" si="672"/>
        <v>3809.07751821575+132.636506185526i</v>
      </c>
      <c r="I2346" t="str">
        <f t="shared" si="673"/>
        <v>35.0851126145021-258.365267141287i</v>
      </c>
      <c r="K2346" t="str">
        <f t="shared" si="674"/>
        <v>0.00314655383187063-0.00477826262939354i</v>
      </c>
      <c r="L2346" t="str">
        <f t="shared" si="675"/>
        <v>0.00015-0.0455728877842172i</v>
      </c>
      <c r="M2346" t="str">
        <f t="shared" si="676"/>
        <v>0.0004-0.00804227431486184i</v>
      </c>
      <c r="N2346">
        <f t="shared" si="677"/>
        <v>88.706488364425169</v>
      </c>
      <c r="O2346">
        <f t="shared" si="678"/>
        <v>12.159081435786668</v>
      </c>
      <c r="P2346" s="3">
        <f t="shared" si="679"/>
        <v>12.159081435786668</v>
      </c>
      <c r="Q2346" s="3">
        <f t="shared" si="680"/>
        <v>-91.293511635574831</v>
      </c>
      <c r="R2346">
        <f t="shared" si="681"/>
        <v>88.706488364425169</v>
      </c>
      <c r="S2346">
        <f t="shared" si="682"/>
        <v>6.1920503424602007</v>
      </c>
      <c r="T2346">
        <f t="shared" si="665"/>
        <v>12.159081435786668</v>
      </c>
    </row>
    <row r="2347" spans="1:20" x14ac:dyDescent="0.25">
      <c r="A2347">
        <f t="shared" si="666"/>
        <v>39053.6417720479</v>
      </c>
      <c r="B2347">
        <f t="shared" si="683"/>
        <v>6215.5801337615503</v>
      </c>
      <c r="C2347" t="str">
        <f t="shared" si="667"/>
        <v>-0.089461143743486-4.03730537967519i</v>
      </c>
      <c r="D2347" t="str">
        <f t="shared" si="668"/>
        <v>3.47787117599572-2.590292062794i</v>
      </c>
      <c r="E2347" t="str">
        <f t="shared" si="669"/>
        <v>163.109291108505+6.06637091388666i</v>
      </c>
      <c r="F2347" t="str">
        <f t="shared" si="670"/>
        <v>2.42490125498756-24.0370493009303i</v>
      </c>
      <c r="G2347" t="str">
        <f t="shared" si="671"/>
        <v>0.999990238898892-0.00312426084524015i</v>
      </c>
      <c r="H2347" t="str">
        <f t="shared" si="672"/>
        <v>3830.40453050934+101.867612291838i</v>
      </c>
      <c r="I2347" t="str">
        <f t="shared" si="673"/>
        <v>33.1104237820903-259.041032897741i</v>
      </c>
      <c r="K2347" t="str">
        <f t="shared" si="674"/>
        <v>0.00313061419682578-0.00476969406570567i</v>
      </c>
      <c r="L2347" t="str">
        <f t="shared" si="675"/>
        <v>0.00015-0.0454003663919278i</v>
      </c>
      <c r="M2347" t="str">
        <f t="shared" si="676"/>
        <v>0.0004-0.00801182936328138i</v>
      </c>
      <c r="N2347">
        <f t="shared" si="677"/>
        <v>88.730611927968454</v>
      </c>
      <c r="O2347">
        <f t="shared" si="678"/>
        <v>12.123963892407151</v>
      </c>
      <c r="P2347" s="3">
        <f t="shared" si="679"/>
        <v>12.123963892407151</v>
      </c>
      <c r="Q2347" s="3">
        <f t="shared" si="680"/>
        <v>-91.269388072031546</v>
      </c>
      <c r="R2347">
        <f t="shared" si="681"/>
        <v>88.730611927968454</v>
      </c>
      <c r="S2347">
        <f t="shared" si="682"/>
        <v>6.2155801337615504</v>
      </c>
      <c r="T2347">
        <f t="shared" si="665"/>
        <v>12.123963892407151</v>
      </c>
    </row>
    <row r="2348" spans="1:20" x14ac:dyDescent="0.25">
      <c r="A2348">
        <f t="shared" si="666"/>
        <v>39202.045610781686</v>
      </c>
      <c r="B2348">
        <f t="shared" si="683"/>
        <v>6239.1993382698447</v>
      </c>
      <c r="C2348" t="str">
        <f t="shared" si="667"/>
        <v>-0.0873996722450088-4.02105935264103i</v>
      </c>
      <c r="D2348" t="str">
        <f t="shared" si="668"/>
        <v>3.47786924341018-2.5807115778221i</v>
      </c>
      <c r="E2348" t="str">
        <f t="shared" si="669"/>
        <v>163.11965977697+6.09170978149154i</v>
      </c>
      <c r="F2348" t="str">
        <f t="shared" si="670"/>
        <v>2.424901074756-23.9461117634056i</v>
      </c>
      <c r="G2348" t="str">
        <f t="shared" si="671"/>
        <v>0.999990164574304-0.00313613280335799i</v>
      </c>
      <c r="H2348" t="str">
        <f t="shared" si="672"/>
        <v>3851.37632563929+70.285878108177i</v>
      </c>
      <c r="I2348" t="str">
        <f t="shared" si="673"/>
        <v>31.0943113783522-259.691136290412i</v>
      </c>
      <c r="K2348" t="str">
        <f t="shared" si="674"/>
        <v>0.00311473192027337-0.00476108792377847i</v>
      </c>
      <c r="L2348" t="str">
        <f t="shared" si="675"/>
        <v>0.00015-0.045228498099151i</v>
      </c>
      <c r="M2348" t="str">
        <f t="shared" si="676"/>
        <v>0.0004-0.00798149966455608i</v>
      </c>
      <c r="N2348">
        <f t="shared" si="677"/>
        <v>88.754844545317681</v>
      </c>
      <c r="O2348">
        <f t="shared" si="678"/>
        <v>12.088860929094709</v>
      </c>
      <c r="P2348" s="3">
        <f t="shared" si="679"/>
        <v>12.088860929094709</v>
      </c>
      <c r="Q2348" s="3">
        <f t="shared" si="680"/>
        <v>-91.245155454682319</v>
      </c>
      <c r="R2348">
        <f t="shared" si="681"/>
        <v>88.754844545317681</v>
      </c>
      <c r="S2348">
        <f t="shared" si="682"/>
        <v>6.2391993382698443</v>
      </c>
      <c r="T2348">
        <f t="shared" ref="T2348:T2411" si="684">P2348</f>
        <v>12.088860929094709</v>
      </c>
    </row>
    <row r="2349" spans="1:20" x14ac:dyDescent="0.25">
      <c r="A2349">
        <f t="shared" ref="A2349:A2412" si="685">2*PI()*B2349</f>
        <v>39351.013384102655</v>
      </c>
      <c r="B2349">
        <f t="shared" si="683"/>
        <v>6262.90829575527</v>
      </c>
      <c r="C2349" t="str">
        <f t="shared" ref="C2349:C2412" si="686">IMPRODUCT(D2349,E2349,$C$40,,K2349,$C$41)</f>
        <v>-0.0853459043125926-4.00488490713585i</v>
      </c>
      <c r="D2349" t="str">
        <f t="shared" ref="D2349:D2412" si="687">IMDIV(IMPRODUCT($C$37,$C$38,COMPLEX(1,A2349/$C$38)),IMSUM(-1*A2349*A2349/$C$39,COMPLEX(0,1*A2349)))</f>
        <v>3.47786729611125-2.57116821700029i</v>
      </c>
      <c r="E2349" t="str">
        <f t="shared" ref="E2349:E2412" si="688">IMDIV(IMPRODUCT(IMSUM(F2349,G2349),$C$29,H2349),IMSUM(1,I2349))</f>
        <v>163.130128570734+6.11713417792619i</v>
      </c>
      <c r="F2349" t="str">
        <f t="shared" ref="F2349:F2412" si="689">IMDIV(IMPRODUCT($C$14,$C$15,COMPLEX(1,A2349/$C$15)),IMSUM(-1*A2349*A2349/$C$16,COMPLEX(0,A2349)))</f>
        <v>2.42490089315211-23.8555186987293i</v>
      </c>
      <c r="G2349" t="str">
        <f t="shared" ref="G2349:G2412" si="690">IMDIV(1,COMPLEX(1,A2349*$C$9*$C$10))</f>
        <v>0.999990089683788-0.00314804987224934i</v>
      </c>
      <c r="H2349" t="str">
        <f t="shared" ref="H2349:H2412" si="691">IMDIV($C$3,IMSUM(K2349,COMPLEX(0,$C$28*A2349)))</f>
        <v>3871.96213550037+37.8874515300045i</v>
      </c>
      <c r="I2349" t="str">
        <f t="shared" ref="I2349:I2412" si="692">IMPRODUCT(F2349,$C$29,H2349,$C$31)</f>
        <v>29.0368387044476-260.313853518261i</v>
      </c>
      <c r="K2349" t="str">
        <f t="shared" ref="K2349:K2412" si="693">IF($C$26&lt;=0,IMDIV(1,IMSUM(IMDIV(1,L2349),1/$C$18)),IMDIV(1,IMSUM(IMDIV(1,L2349),1/$C$18,IMDIV(1,M2349))))</f>
        <v>0.00309890714761124-0.00475244465426333i</v>
      </c>
      <c r="L2349" t="str">
        <f t="shared" ref="L2349:L2412" si="694">IMSUM($C$21/$C$22,IMDIV(1,COMPLEX(0,$C$20*$C$22*A2349)))</f>
        <v>0.00015-0.0450572804335037i</v>
      </c>
      <c r="M2349" t="str">
        <f t="shared" ref="M2349:M2412" si="695">IMSUM($C$25/$C$26,IMDIV(1,COMPLEX(0,$C$24*$C$26*A2349)))</f>
        <v>0.0004-0.00795128478238301i</v>
      </c>
      <c r="N2349">
        <f t="shared" ref="N2349:N2412" si="696">ABS(R2349)</f>
        <v>88.779185870182644</v>
      </c>
      <c r="O2349">
        <f t="shared" ref="O2349:O2412" si="697">ABS(P2349)</f>
        <v>12.053772632821341</v>
      </c>
      <c r="P2349" s="3">
        <f t="shared" ref="P2349:P2412" si="698">20*LOG10(IMABS(C2349))</f>
        <v>12.053772632821341</v>
      </c>
      <c r="Q2349" s="3">
        <f t="shared" ref="Q2349:Q2412" si="699">IMARGUMENT(C2349)*180/PI()</f>
        <v>-91.220814129817356</v>
      </c>
      <c r="R2349">
        <f t="shared" ref="R2349:R2412" si="700">IF(Q2349&lt;0,Q2349+180,Q2349-180)</f>
        <v>88.779185870182644</v>
      </c>
      <c r="S2349">
        <f t="shared" ref="S2349:S2412" si="701">B2349/1000</f>
        <v>6.2629082957552704</v>
      </c>
      <c r="T2349">
        <f t="shared" si="684"/>
        <v>12.053772632821341</v>
      </c>
    </row>
    <row r="2350" spans="1:20" x14ac:dyDescent="0.25">
      <c r="A2350">
        <f t="shared" si="685"/>
        <v>39500.547234962243</v>
      </c>
      <c r="B2350">
        <f t="shared" ref="B2350:B2413" si="702">B2349*(1+B$42)</f>
        <v>6286.7073472791399</v>
      </c>
      <c r="C2350" t="str">
        <f t="shared" si="686"/>
        <v>-0.0832998579914026-3.98878173476707i</v>
      </c>
      <c r="D2350" t="str">
        <f t="shared" si="687"/>
        <v>3.47786533398697-2.56166184304123i</v>
      </c>
      <c r="E2350" t="str">
        <f t="shared" si="688"/>
        <v>163.140698207106+6.14264422858788i</v>
      </c>
      <c r="F2350" t="str">
        <f t="shared" si="689"/>
        <v>2.42490071016545-23.7652688036897i</v>
      </c>
      <c r="G2350" t="str">
        <f t="shared" si="690"/>
        <v>0.999990014223033-0.0031600122233046i</v>
      </c>
      <c r="H2350" t="str">
        <f t="shared" si="691"/>
        <v>3892.13031176586+4.66963665536847i</v>
      </c>
      <c r="I2350" t="str">
        <f t="shared" si="692"/>
        <v>26.9381402111583-260.907422868798i</v>
      </c>
      <c r="K2350" t="str">
        <f t="shared" si="693"/>
        <v>0.00308314001988934-0.00474376470766673i</v>
      </c>
      <c r="L2350" t="str">
        <f t="shared" si="694"/>
        <v>0.00015-0.0448867109319623i</v>
      </c>
      <c r="M2350" t="str">
        <f t="shared" si="695"/>
        <v>0.0004-0.00792118428211101i</v>
      </c>
      <c r="N2350">
        <f t="shared" si="696"/>
        <v>88.803635554688995</v>
      </c>
      <c r="O2350">
        <f t="shared" si="697"/>
        <v>12.018699090089921</v>
      </c>
      <c r="P2350" s="3">
        <f t="shared" si="698"/>
        <v>12.018699090089921</v>
      </c>
      <c r="Q2350" s="3">
        <f t="shared" si="699"/>
        <v>-91.196364445311005</v>
      </c>
      <c r="R2350">
        <f t="shared" si="700"/>
        <v>88.803635554688995</v>
      </c>
      <c r="S2350">
        <f t="shared" si="701"/>
        <v>6.2867073472791395</v>
      </c>
      <c r="T2350">
        <f t="shared" si="684"/>
        <v>12.018699090089921</v>
      </c>
    </row>
    <row r="2351" spans="1:20" x14ac:dyDescent="0.25">
      <c r="A2351">
        <f t="shared" si="685"/>
        <v>39650.649314455099</v>
      </c>
      <c r="B2351">
        <f t="shared" si="702"/>
        <v>6310.5968351988004</v>
      </c>
      <c r="C2351" t="str">
        <f t="shared" si="686"/>
        <v>-0.081261550767844-3.97274952813848i</v>
      </c>
      <c r="D2351" t="str">
        <f t="shared" si="687"/>
        <v>3.47786335692442-2.55219231918962i</v>
      </c>
      <c r="E2351" t="str">
        <f t="shared" si="688"/>
        <v>163.151369408094+6.16824005811824i</v>
      </c>
      <c r="F2351" t="str">
        <f t="shared" si="689"/>
        <v>2.42490052578548-23.6753607800115i</v>
      </c>
      <c r="G2351" t="str">
        <f t="shared" si="690"/>
        <v>0.999989938187698-0.00317202002856513i</v>
      </c>
      <c r="H2351" t="str">
        <f t="shared" si="691"/>
        <v>3911.84835953769-29.3690274939391i</v>
      </c>
      <c r="I2351" t="str">
        <f t="shared" si="692"/>
        <v>24.7984255110113-261.470047260866i</v>
      </c>
      <c r="K2351" t="str">
        <f t="shared" si="693"/>
        <v>0.00306743067382677-0.0047350485343037i</v>
      </c>
      <c r="L2351" t="str">
        <f t="shared" si="694"/>
        <v>0.00015-0.0447167871408271i</v>
      </c>
      <c r="M2351" t="str">
        <f t="shared" si="695"/>
        <v>0.0004-0.00789119773073423i</v>
      </c>
      <c r="N2351">
        <f t="shared" si="696"/>
        <v>88.828193249428423</v>
      </c>
      <c r="O2351">
        <f t="shared" si="697"/>
        <v>11.983640386934905</v>
      </c>
      <c r="P2351" s="3">
        <f t="shared" si="698"/>
        <v>11.983640386934905</v>
      </c>
      <c r="Q2351" s="3">
        <f t="shared" si="699"/>
        <v>-91.171806750571577</v>
      </c>
      <c r="R2351">
        <f t="shared" si="700"/>
        <v>88.828193249428423</v>
      </c>
      <c r="S2351">
        <f t="shared" si="701"/>
        <v>6.3105968351988002</v>
      </c>
      <c r="T2351">
        <f t="shared" si="684"/>
        <v>11.983640386934905</v>
      </c>
    </row>
    <row r="2352" spans="1:20" x14ac:dyDescent="0.25">
      <c r="A2352">
        <f t="shared" si="685"/>
        <v>39801.321781850034</v>
      </c>
      <c r="B2352">
        <f t="shared" si="702"/>
        <v>6334.5771031725562</v>
      </c>
      <c r="C2352" t="str">
        <f t="shared" si="686"/>
        <v>-0.0792309995719385-3.95678798085289i</v>
      </c>
      <c r="D2352" t="str">
        <f t="shared" si="687"/>
        <v>3.47786136480993-2.54275950922022i</v>
      </c>
      <c r="E2352" t="str">
        <f t="shared" si="688"/>
        <v>163.162142900442+6.1939217903873i</v>
      </c>
      <c r="F2352" t="str">
        <f t="shared" si="689"/>
        <v>2.4249003400016-23.5857933343377i</v>
      </c>
      <c r="G2352" t="str">
        <f t="shared" si="690"/>
        <v>0.999989861573409-0.00318407346072567i</v>
      </c>
      <c r="H2352" t="str">
        <f t="shared" si="691"/>
        <v>3931.08297705223-64.2286876316573i</v>
      </c>
      <c r="I2352" t="str">
        <f t="shared" si="692"/>
        <v>22.6179833704924-261.999897124578i</v>
      </c>
      <c r="K2352" t="str">
        <f t="shared" si="693"/>
        <v>0.00305177924182969-0.00472629658425191i</v>
      </c>
      <c r="L2352" t="str">
        <f t="shared" si="694"/>
        <v>0.00015-0.0445475066156875i</v>
      </c>
      <c r="M2352" t="str">
        <f t="shared" si="695"/>
        <v>0.0004-0.00786132469688601i</v>
      </c>
      <c r="N2352">
        <f t="shared" si="696"/>
        <v>88.852858603511962</v>
      </c>
      <c r="O2352">
        <f t="shared" si="697"/>
        <v>11.948596608924882</v>
      </c>
      <c r="P2352" s="3">
        <f t="shared" si="698"/>
        <v>11.948596608924882</v>
      </c>
      <c r="Q2352" s="3">
        <f t="shared" si="699"/>
        <v>-91.147141396488038</v>
      </c>
      <c r="R2352">
        <f t="shared" si="700"/>
        <v>88.852858603511962</v>
      </c>
      <c r="S2352">
        <f t="shared" si="701"/>
        <v>6.3345771031725562</v>
      </c>
      <c r="T2352">
        <f t="shared" si="684"/>
        <v>11.948596608924882</v>
      </c>
    </row>
    <row r="2353" spans="1:20" x14ac:dyDescent="0.25">
      <c r="A2353">
        <f t="shared" si="685"/>
        <v>39952.566804621063</v>
      </c>
      <c r="B2353">
        <f t="shared" si="702"/>
        <v>6358.648496164612</v>
      </c>
      <c r="C2353" t="str">
        <f t="shared" si="686"/>
        <v>-0.0772082207800568-3.94089678751443i</v>
      </c>
      <c r="D2353" t="str">
        <f t="shared" si="687"/>
        <v>3.47785935752891-2.53336327743591i</v>
      </c>
      <c r="E2353" t="str">
        <f t="shared" si="688"/>
        <v>163.173019415678+6.21968954847902i</v>
      </c>
      <c r="F2353" t="str">
        <f t="shared" si="689"/>
        <v>2.42490015280308-23.4965651782103i</v>
      </c>
      <c r="G2353" t="str">
        <f t="shared" si="690"/>
        <v>0.999989784375757-0.00319617269313689i</v>
      </c>
      <c r="H2353" t="str">
        <f t="shared" si="691"/>
        <v>3949.80010172807-99.9080966671616i</v>
      </c>
      <c r="I2353" t="str">
        <f t="shared" si="692"/>
        <v>20.3971856567828-262.495113630353i</v>
      </c>
      <c r="K2353" t="str">
        <f t="shared" si="693"/>
        <v>0.00303618585200951-0.0047175093073061i</v>
      </c>
      <c r="L2353" t="str">
        <f t="shared" si="694"/>
        <v>0.00015-0.0443788669213862i</v>
      </c>
      <c r="M2353" t="str">
        <f t="shared" si="695"/>
        <v>0.0004-0.00783156475083286i</v>
      </c>
      <c r="N2353">
        <f t="shared" si="696"/>
        <v>88.877631264618728</v>
      </c>
      <c r="O2353">
        <f t="shared" si="697"/>
        <v>11.913567841164621</v>
      </c>
      <c r="P2353" s="3">
        <f t="shared" si="698"/>
        <v>11.913567841164621</v>
      </c>
      <c r="Q2353" s="3">
        <f t="shared" si="699"/>
        <v>-91.122368735381272</v>
      </c>
      <c r="R2353">
        <f t="shared" si="700"/>
        <v>88.877631264618728</v>
      </c>
      <c r="S2353">
        <f t="shared" si="701"/>
        <v>6.3586484961646121</v>
      </c>
      <c r="T2353">
        <f t="shared" si="684"/>
        <v>11.913567841164621</v>
      </c>
    </row>
    <row r="2354" spans="1:20" x14ac:dyDescent="0.25">
      <c r="A2354">
        <f t="shared" si="685"/>
        <v>40104.386558478625</v>
      </c>
      <c r="B2354">
        <f t="shared" si="702"/>
        <v>6382.8113604500377</v>
      </c>
      <c r="C2354" t="str">
        <f t="shared" si="686"/>
        <v>-0.0751932302175522-3.92507564373069i</v>
      </c>
      <c r="D2354" t="str">
        <f t="shared" si="687"/>
        <v>3.47785733496591-2.52400348866572i</v>
      </c>
      <c r="E2354" t="str">
        <f t="shared" si="688"/>
        <v>163.183999690152+6.24554345467603i</v>
      </c>
      <c r="F2354" t="str">
        <f t="shared" si="689"/>
        <v>2.42489996417917-23.4076750280522i</v>
      </c>
      <c r="G2354" t="str">
        <f t="shared" si="690"/>
        <v>0.9999897065903-0.00320831789980776i</v>
      </c>
      <c r="H2354" t="str">
        <f t="shared" si="691"/>
        <v>3967.96496281842-136.404534429336i</v>
      </c>
      <c r="I2354" t="str">
        <f t="shared" si="692"/>
        <v>18.1364912113304-262.953812277328i</v>
      </c>
      <c r="K2354" t="str">
        <f t="shared" si="693"/>
        <v>0.00302065062820155-0.00470868715293285i</v>
      </c>
      <c r="L2354" t="str">
        <f t="shared" si="694"/>
        <v>0.00015-0.0442108656319848i</v>
      </c>
      <c r="M2354" t="str">
        <f t="shared" si="695"/>
        <v>0.0004-0.00780191746446787i</v>
      </c>
      <c r="N2354">
        <f t="shared" si="696"/>
        <v>88.902510879046659</v>
      </c>
      <c r="O2354">
        <f t="shared" si="697"/>
        <v>11.878554168296983</v>
      </c>
      <c r="P2354" s="3">
        <f t="shared" si="698"/>
        <v>11.878554168296983</v>
      </c>
      <c r="Q2354" s="3">
        <f t="shared" si="699"/>
        <v>-91.097489120953341</v>
      </c>
      <c r="R2354">
        <f t="shared" si="700"/>
        <v>88.902510879046659</v>
      </c>
      <c r="S2354">
        <f t="shared" si="701"/>
        <v>6.3828113604500381</v>
      </c>
      <c r="T2354">
        <f t="shared" si="684"/>
        <v>11.878554168296983</v>
      </c>
    </row>
    <row r="2355" spans="1:20" x14ac:dyDescent="0.25">
      <c r="A2355">
        <f t="shared" si="685"/>
        <v>40256.78322740084</v>
      </c>
      <c r="B2355">
        <f t="shared" si="702"/>
        <v>6407.0660436197477</v>
      </c>
      <c r="C2355" t="str">
        <f t="shared" si="686"/>
        <v>-0.073186043161432-3.90932424611499i</v>
      </c>
      <c r="D2355" t="str">
        <f t="shared" si="687"/>
        <v>3.47785529700462-2.51468000826288i</v>
      </c>
      <c r="E2355" t="str">
        <f t="shared" si="688"/>
        <v>163.195084465073+6.2714836304439i</v>
      </c>
      <c r="F2355" t="str">
        <f t="shared" si="689"/>
        <v>2.42489977411905-23.3191216051488i</v>
      </c>
      <c r="G2355" t="str">
        <f t="shared" si="690"/>
        <v>0.999989628212562-0.00322050925540818i</v>
      </c>
      <c r="H2355" t="str">
        <f t="shared" si="691"/>
        <v>3985.54214090235-173.713729159851i</v>
      </c>
      <c r="I2355" t="str">
        <f t="shared" si="692"/>
        <v>15.8364496204759-263.374086849475i</v>
      </c>
      <c r="K2355" t="str">
        <f t="shared" si="693"/>
        <v>0.00300517368998445-0.00469983057022603i</v>
      </c>
      <c r="L2355" t="str">
        <f t="shared" si="694"/>
        <v>0.00015-0.0440435003307279i</v>
      </c>
      <c r="M2355" t="str">
        <f t="shared" si="695"/>
        <v>0.0004-0.00777238241130493i</v>
      </c>
      <c r="N2355">
        <f t="shared" si="696"/>
        <v>88.927497091763271</v>
      </c>
      <c r="O2355">
        <f t="shared" si="697"/>
        <v>11.843555674505348</v>
      </c>
      <c r="P2355" s="3">
        <f t="shared" si="698"/>
        <v>11.843555674505348</v>
      </c>
      <c r="Q2355" s="3">
        <f t="shared" si="699"/>
        <v>-91.072502908236729</v>
      </c>
      <c r="R2355">
        <f t="shared" si="700"/>
        <v>88.927497091763271</v>
      </c>
      <c r="S2355">
        <f t="shared" si="701"/>
        <v>6.4070660436197473</v>
      </c>
      <c r="T2355">
        <f t="shared" si="684"/>
        <v>11.843555674505348</v>
      </c>
    </row>
    <row r="2356" spans="1:20" x14ac:dyDescent="0.25">
      <c r="A2356">
        <f t="shared" si="685"/>
        <v>40409.759003664964</v>
      </c>
      <c r="B2356">
        <f t="shared" si="702"/>
        <v>6431.4128945855027</v>
      </c>
      <c r="C2356" t="str">
        <f t="shared" si="686"/>
        <v>-0.0711866743432628-3.89364229228857i</v>
      </c>
      <c r="D2356" t="str">
        <f t="shared" si="687"/>
        <v>3.47785324352778-2.50539270210291i</v>
      </c>
      <c r="E2356" t="str">
        <f t="shared" si="688"/>
        <v>163.206274486556+6.29751019641531i</v>
      </c>
      <c r="F2356" t="str">
        <f t="shared" si="689"/>
        <v>2.42489958261174-23.230903635629i</v>
      </c>
      <c r="G2356" t="str">
        <f t="shared" si="690"/>
        <v>0.999989549238034-0.0032327469352714i</v>
      </c>
      <c r="H2356" t="str">
        <f t="shared" si="691"/>
        <v>4002.4956344166-211.829780324251i</v>
      </c>
      <c r="I2356" t="str">
        <f t="shared" si="692"/>
        <v>13.4977048513129-263.754013745575i</v>
      </c>
      <c r="K2356" t="str">
        <f t="shared" si="693"/>
        <v>0.0029897551526998-0.00469094000786249i</v>
      </c>
      <c r="L2356" t="str">
        <f t="shared" si="694"/>
        <v>0.00015-0.04387676861001i</v>
      </c>
      <c r="M2356" t="str">
        <f t="shared" si="695"/>
        <v>0.0004-0.00774295916647235i</v>
      </c>
      <c r="N2356">
        <f t="shared" si="696"/>
        <v>88.952589546453552</v>
      </c>
      <c r="O2356">
        <f t="shared" si="697"/>
        <v>11.808572443516104</v>
      </c>
      <c r="P2356" s="3">
        <f t="shared" si="698"/>
        <v>11.808572443516104</v>
      </c>
      <c r="Q2356" s="3">
        <f t="shared" si="699"/>
        <v>-91.047410453546448</v>
      </c>
      <c r="R2356">
        <f t="shared" si="700"/>
        <v>88.952589546453552</v>
      </c>
      <c r="S2356">
        <f t="shared" si="701"/>
        <v>6.4314128945855025</v>
      </c>
      <c r="T2356">
        <f t="shared" si="684"/>
        <v>11.808572443516104</v>
      </c>
    </row>
    <row r="2357" spans="1:20" x14ac:dyDescent="0.25">
      <c r="A2357">
        <f t="shared" si="685"/>
        <v>40563.316087878891</v>
      </c>
      <c r="B2357">
        <f t="shared" si="702"/>
        <v>6455.8522635849276</v>
      </c>
      <c r="C2357" t="str">
        <f t="shared" si="686"/>
        <v>-0.0691951379518672-3.87802948088278i</v>
      </c>
      <c r="D2357" t="str">
        <f t="shared" si="687"/>
        <v>3.47785117441735-2.49614143658168i</v>
      </c>
      <c r="E2357" t="str">
        <f t="shared" si="688"/>
        <v>163.217570505661+6.32362327237339i</v>
      </c>
      <c r="F2357" t="str">
        <f t="shared" si="689"/>
        <v>2.42489938964625-23.1430198504479i</v>
      </c>
      <c r="G2357" t="str">
        <f t="shared" si="690"/>
        <v>0.999989469662172-0.00324503111539656i</v>
      </c>
      <c r="H2357" t="str">
        <f t="shared" si="691"/>
        <v>4018.78893338858-250.745083329979i</v>
      </c>
      <c r="I2357" t="str">
        <f t="shared" si="692"/>
        <v>11.1209987190822-264.091656686655i</v>
      </c>
      <c r="K2357" t="str">
        <f t="shared" si="693"/>
        <v>0.0029743951274725-0.00468201591405835i</v>
      </c>
      <c r="L2357" t="str">
        <f t="shared" si="694"/>
        <v>0.00015-0.0437106680713388i</v>
      </c>
      <c r="M2357" t="str">
        <f t="shared" si="695"/>
        <v>0.0004-0.00771364730670684i</v>
      </c>
      <c r="N2357">
        <f t="shared" si="696"/>
        <v>88.97778788557126</v>
      </c>
      <c r="O2357">
        <f t="shared" si="697"/>
        <v>11.773604558601335</v>
      </c>
      <c r="P2357" s="3">
        <f t="shared" si="698"/>
        <v>11.773604558601335</v>
      </c>
      <c r="Q2357" s="3">
        <f t="shared" si="699"/>
        <v>-91.02221211442874</v>
      </c>
      <c r="R2357">
        <f t="shared" si="700"/>
        <v>88.97778788557126</v>
      </c>
      <c r="S2357">
        <f t="shared" si="701"/>
        <v>6.4558522635849274</v>
      </c>
      <c r="T2357">
        <f t="shared" si="684"/>
        <v>11.773604558601335</v>
      </c>
    </row>
    <row r="2358" spans="1:20" x14ac:dyDescent="0.25">
      <c r="A2358">
        <f t="shared" si="685"/>
        <v>40717.456689012834</v>
      </c>
      <c r="B2358">
        <f t="shared" si="702"/>
        <v>6480.3845021865509</v>
      </c>
      <c r="C2358" t="str">
        <f t="shared" si="686"/>
        <v>-0.0672114476363419-3.86248551154107i</v>
      </c>
      <c r="D2358" t="str">
        <f t="shared" si="687"/>
        <v>3.47784908955429-2.48692607861344i</v>
      </c>
      <c r="E2358" t="str">
        <f t="shared" si="688"/>
        <v>163.228973278437+6.34982297723525i</v>
      </c>
      <c r="F2358" t="str">
        <f t="shared" si="689"/>
        <v>2.42489919521147-23.0554689853674i</v>
      </c>
      <c r="G2358" t="str">
        <f t="shared" si="690"/>
        <v>0.999989389480397-0.00325736197245124i</v>
      </c>
      <c r="H2358" t="str">
        <f t="shared" si="691"/>
        <v>4034.3851004874-290.450256779292i</v>
      </c>
      <c r="I2358" t="str">
        <f t="shared" si="692"/>
        <v>8.70717415067823-264.385071801639i</v>
      </c>
      <c r="K2358" t="str">
        <f t="shared" si="693"/>
        <v>0.0029590937212314-0.00467305873652568i</v>
      </c>
      <c r="L2358" t="str">
        <f t="shared" si="694"/>
        <v>0.00015-0.0435451963253027i</v>
      </c>
      <c r="M2358" t="str">
        <f t="shared" si="695"/>
        <v>0.0004-0.00768444641034752i</v>
      </c>
      <c r="N2358">
        <f t="shared" si="696"/>
        <v>89.003091750386346</v>
      </c>
      <c r="O2358">
        <f t="shared" si="697"/>
        <v>11.738652102581362</v>
      </c>
      <c r="P2358" s="3">
        <f t="shared" si="698"/>
        <v>11.738652102581362</v>
      </c>
      <c r="Q2358" s="3">
        <f t="shared" si="699"/>
        <v>-90.996908249613654</v>
      </c>
      <c r="R2358">
        <f t="shared" si="700"/>
        <v>89.003091750386346</v>
      </c>
      <c r="S2358">
        <f t="shared" si="701"/>
        <v>6.4803845021865509</v>
      </c>
      <c r="T2358">
        <f t="shared" si="684"/>
        <v>11.738652102581362</v>
      </c>
    </row>
    <row r="2359" spans="1:20" x14ac:dyDescent="0.25">
      <c r="A2359">
        <f t="shared" si="685"/>
        <v>40872.183024431084</v>
      </c>
      <c r="B2359">
        <f t="shared" si="702"/>
        <v>6505.0099632948595</v>
      </c>
      <c r="C2359" t="str">
        <f t="shared" si="686"/>
        <v>-0.0652356165090497-3.84701008492094i</v>
      </c>
      <c r="D2359" t="str">
        <f t="shared" si="687"/>
        <v>3.47784698881868-2.47774649562899i</v>
      </c>
      <c r="E2359" t="str">
        <f t="shared" si="688"/>
        <v>163.240483565961+6.37610942903503i</v>
      </c>
      <c r="F2359" t="str">
        <f t="shared" si="689"/>
        <v>2.42489899929619-22.9682497809389i</v>
      </c>
      <c r="G2359" t="str">
        <f t="shared" si="690"/>
        <v>0.999989308688096-0.00326973968377394i</v>
      </c>
      <c r="H2359" t="str">
        <f t="shared" si="691"/>
        <v>4049.24685945711-330.934072921898i</v>
      </c>
      <c r="I2359" t="str">
        <f t="shared" si="692"/>
        <v>6.2571782072785-264.632313088892i</v>
      </c>
      <c r="K2359" t="str">
        <f t="shared" si="693"/>
        <v>0.00294385103673036-0.00466406892242959i</v>
      </c>
      <c r="L2359" t="str">
        <f t="shared" si="694"/>
        <v>0.00015-0.0433803509915349i</v>
      </c>
      <c r="M2359" t="str">
        <f t="shared" si="695"/>
        <v>0.0004-0.00765535605732966i</v>
      </c>
      <c r="N2359">
        <f t="shared" si="696"/>
        <v>89.028500781032633</v>
      </c>
      <c r="O2359">
        <f t="shared" si="697"/>
        <v>11.703715157827348</v>
      </c>
      <c r="P2359" s="3">
        <f t="shared" si="698"/>
        <v>11.703715157827348</v>
      </c>
      <c r="Q2359" s="3">
        <f t="shared" si="699"/>
        <v>-90.971499218967367</v>
      </c>
      <c r="R2359">
        <f t="shared" si="700"/>
        <v>89.028500781032633</v>
      </c>
      <c r="S2359">
        <f t="shared" si="701"/>
        <v>6.5050099632948593</v>
      </c>
      <c r="T2359">
        <f t="shared" si="684"/>
        <v>11.703715157827348</v>
      </c>
    </row>
    <row r="2360" spans="1:20" x14ac:dyDescent="0.25">
      <c r="A2360">
        <f t="shared" si="685"/>
        <v>41027.497319923925</v>
      </c>
      <c r="B2360">
        <f t="shared" si="702"/>
        <v>6529.7290011553805</v>
      </c>
      <c r="C2360" t="str">
        <f t="shared" si="686"/>
        <v>-0.0632676571485122-3.83160290269621i</v>
      </c>
      <c r="D2360" t="str">
        <f t="shared" si="687"/>
        <v>3.47784487208972-2.46860255557371i</v>
      </c>
      <c r="E2360" t="str">
        <f t="shared" si="688"/>
        <v>163.252102134385+6.40248274490618i</v>
      </c>
      <c r="F2360" t="str">
        <f t="shared" si="689"/>
        <v>2.42489880188917-22.8813609824848i</v>
      </c>
      <c r="G2360" t="str">
        <f t="shared" si="690"/>
        <v>0.99998922728062-0.00328216442737667i</v>
      </c>
      <c r="H2360" t="str">
        <f t="shared" si="691"/>
        <v>4063.33669093881-372.183392003291i</v>
      </c>
      <c r="I2360" t="str">
        <f t="shared" si="692"/>
        <v>3.77206482792374-264.831438247752i</v>
      </c>
      <c r="K2360" t="str">
        <f t="shared" si="693"/>
        <v>0.00292866717257014-0.00465504691834602i</v>
      </c>
      <c r="L2360" t="str">
        <f t="shared" si="694"/>
        <v>0.00015-0.0432161296986798i</v>
      </c>
      <c r="M2360" t="str">
        <f t="shared" si="695"/>
        <v>0.0004-0.00762637582917878i</v>
      </c>
      <c r="N2360">
        <f t="shared" si="696"/>
        <v>89.054014616557907</v>
      </c>
      <c r="O2360">
        <f t="shared" si="697"/>
        <v>11.668793806264915</v>
      </c>
      <c r="P2360" s="3">
        <f t="shared" si="698"/>
        <v>11.668793806264915</v>
      </c>
      <c r="Q2360" s="3">
        <f t="shared" si="699"/>
        <v>-90.945985383442093</v>
      </c>
      <c r="R2360">
        <f t="shared" si="700"/>
        <v>89.054014616557907</v>
      </c>
      <c r="S2360">
        <f t="shared" si="701"/>
        <v>6.5297290011553804</v>
      </c>
      <c r="T2360">
        <f t="shared" si="684"/>
        <v>11.668793806264915</v>
      </c>
    </row>
    <row r="2361" spans="1:20" x14ac:dyDescent="0.25">
      <c r="A2361">
        <f t="shared" si="685"/>
        <v>41183.401809739633</v>
      </c>
      <c r="B2361">
        <f t="shared" si="702"/>
        <v>6554.5419713597712</v>
      </c>
      <c r="C2361" t="str">
        <f t="shared" si="686"/>
        <v>-0.061307581602654-3.81626366755861i</v>
      </c>
      <c r="D2361" t="str">
        <f t="shared" si="687"/>
        <v>3.47784273924565-2.45949412690568i</v>
      </c>
      <c r="E2361" t="str">
        <f t="shared" si="688"/>
        <v>163.263829754977+6.4289430410642i</v>
      </c>
      <c r="F2361" t="str">
        <f t="shared" si="689"/>
        <v>2.42489860297906-22.7948013400803i</v>
      </c>
      <c r="G2361" t="str">
        <f t="shared" si="690"/>
        <v>0.999989145253285-0.00329463638194753i</v>
      </c>
      <c r="H2361" t="str">
        <f t="shared" si="691"/>
        <v>4076.61693562661-414.183101235199i</v>
      </c>
      <c r="I2361" t="str">
        <f t="shared" si="692"/>
        <v>1.2529972547575-264.980514870656i</v>
      </c>
      <c r="K2361" t="str">
        <f t="shared" si="693"/>
        <v>0.00291354222322012-0.00464599317021966i</v>
      </c>
      <c r="L2361" t="str">
        <f t="shared" si="694"/>
        <v>0.00015-0.0430525300843594i</v>
      </c>
      <c r="M2361" t="str">
        <f t="shared" si="695"/>
        <v>0.0004-0.00759750530900457i</v>
      </c>
      <c r="N2361">
        <f t="shared" si="696"/>
        <v>89.079632894968896</v>
      </c>
      <c r="O2361">
        <f t="shared" si="697"/>
        <v>11.63388812937643</v>
      </c>
      <c r="P2361" s="3">
        <f t="shared" si="698"/>
        <v>11.63388812937643</v>
      </c>
      <c r="Q2361" s="3">
        <f t="shared" si="699"/>
        <v>-90.920367105031104</v>
      </c>
      <c r="R2361">
        <f t="shared" si="700"/>
        <v>89.079632894968896</v>
      </c>
      <c r="S2361">
        <f t="shared" si="701"/>
        <v>6.5545419713597708</v>
      </c>
      <c r="T2361">
        <f t="shared" si="684"/>
        <v>11.63388812937643</v>
      </c>
    </row>
    <row r="2362" spans="1:20" x14ac:dyDescent="0.25">
      <c r="A2362">
        <f t="shared" si="685"/>
        <v>41339.898736616648</v>
      </c>
      <c r="B2362">
        <f t="shared" si="702"/>
        <v>6579.4492308509389</v>
      </c>
      <c r="C2362" t="str">
        <f t="shared" si="686"/>
        <v>-0.0593554013918303-3.80099208321986i</v>
      </c>
      <c r="D2362" t="str">
        <f t="shared" si="687"/>
        <v>3.47784059016382-2.45042107859379i</v>
      </c>
      <c r="E2362" t="str">
        <f t="shared" si="688"/>
        <v>163.275667204163+6.45549043278792i</v>
      </c>
      <c r="F2362" t="str">
        <f t="shared" si="689"/>
        <v>2.42489840255439-22.7085696085359i</v>
      </c>
      <c r="G2362" t="str">
        <f t="shared" si="690"/>
        <v>0.999989062601372-0.00330715572685319i</v>
      </c>
      <c r="H2362" t="str">
        <f t="shared" si="691"/>
        <v>4089.0499046306-456.916059134671i</v>
      </c>
      <c r="I2362" t="str">
        <f t="shared" si="692"/>
        <v>-1.29874989984028-265.077626982225i</v>
      </c>
      <c r="K2362" t="str">
        <f t="shared" si="693"/>
        <v>0.00289847627904103-0.00463690812332266i</v>
      </c>
      <c r="L2362" t="str">
        <f t="shared" si="694"/>
        <v>0.00015-0.0428895497951377i</v>
      </c>
      <c r="M2362" t="str">
        <f t="shared" si="695"/>
        <v>0.0004-0.00756874408149488i</v>
      </c>
      <c r="N2362">
        <f t="shared" si="696"/>
        <v>89.10535525327991</v>
      </c>
      <c r="O2362">
        <f t="shared" si="697"/>
        <v>11.598998208204643</v>
      </c>
      <c r="P2362" s="3">
        <f t="shared" si="698"/>
        <v>11.598998208204643</v>
      </c>
      <c r="Q2362" s="3">
        <f t="shared" si="699"/>
        <v>-90.89464474672009</v>
      </c>
      <c r="R2362">
        <f t="shared" si="700"/>
        <v>89.10535525327991</v>
      </c>
      <c r="S2362">
        <f t="shared" si="701"/>
        <v>6.5794492308509387</v>
      </c>
      <c r="T2362">
        <f t="shared" si="684"/>
        <v>11.598998208204643</v>
      </c>
    </row>
    <row r="2363" spans="1:20" x14ac:dyDescent="0.25">
      <c r="A2363">
        <f t="shared" si="685"/>
        <v>41496.990351815795</v>
      </c>
      <c r="B2363">
        <f t="shared" si="702"/>
        <v>6604.451137928173</v>
      </c>
      <c r="C2363" t="str">
        <f t="shared" si="686"/>
        <v>-0.0574111275120091-3.78578785441341i</v>
      </c>
      <c r="D2363" t="str">
        <f t="shared" si="687"/>
        <v>3.47783842472061-2.44138328011582i</v>
      </c>
      <c r="E2363" t="str">
        <f t="shared" si="688"/>
        <v>163.287615263573+6.48212503440164i</v>
      </c>
      <c r="F2363" t="str">
        <f t="shared" si="689"/>
        <v>2.42489820060359-22.622664547379i</v>
      </c>
      <c r="G2363" t="str">
        <f t="shared" si="690"/>
        <v>0.999988979320124-0.00331972264214154i</v>
      </c>
      <c r="H2363" t="str">
        <f t="shared" si="691"/>
        <v>4100.59799684817-500.363045997198i</v>
      </c>
      <c r="I2363" t="str">
        <f t="shared" si="692"/>
        <v>-3.8817889843703-265.120881907632i</v>
      </c>
      <c r="K2363" t="str">
        <f t="shared" si="693"/>
        <v>0.00288346942630784-0.00462779222221366i</v>
      </c>
      <c r="L2363" t="str">
        <f t="shared" si="694"/>
        <v>0.00015-0.0427271864864891i</v>
      </c>
      <c r="M2363" t="str">
        <f t="shared" si="695"/>
        <v>0.0004-0.00754009173290985i</v>
      </c>
      <c r="N2363">
        <f t="shared" si="696"/>
        <v>89.131181327559489</v>
      </c>
      <c r="O2363">
        <f t="shared" si="697"/>
        <v>11.564124123355782</v>
      </c>
      <c r="P2363" s="3">
        <f t="shared" si="698"/>
        <v>11.564124123355782</v>
      </c>
      <c r="Q2363" s="3">
        <f t="shared" si="699"/>
        <v>-90.868818672440511</v>
      </c>
      <c r="R2363">
        <f t="shared" si="700"/>
        <v>89.131181327559489</v>
      </c>
      <c r="S2363">
        <f t="shared" si="701"/>
        <v>6.604451137928173</v>
      </c>
      <c r="T2363">
        <f t="shared" si="684"/>
        <v>11.564124123355782</v>
      </c>
    </row>
    <row r="2364" spans="1:20" x14ac:dyDescent="0.25">
      <c r="A2364">
        <f t="shared" si="685"/>
        <v>41654.678915152697</v>
      </c>
      <c r="B2364">
        <f t="shared" si="702"/>
        <v>6629.5480522523003</v>
      </c>
      <c r="C2364" t="str">
        <f t="shared" si="686"/>
        <v>-0.0554747704381211-3.77065068689632i</v>
      </c>
      <c r="D2364" t="str">
        <f t="shared" si="687"/>
        <v>3.47783624279149-2.43238060145664i</v>
      </c>
      <c r="E2364" t="str">
        <f t="shared" si="688"/>
        <v>163.299674720086+6.50884695925555i</v>
      </c>
      <c r="F2364" t="str">
        <f t="shared" si="689"/>
        <v>2.42489799711513-22.5370849208365i</v>
      </c>
      <c r="G2364" t="str">
        <f t="shared" si="690"/>
        <v>0.99998889540475-0.00333233730854425i</v>
      </c>
      <c r="H2364" t="str">
        <f t="shared" si="691"/>
        <v>4111.22382306457-544.502721277127i</v>
      </c>
      <c r="I2364" t="str">
        <f t="shared" si="692"/>
        <v>-6.49461807744868-265.108417448116i</v>
      </c>
      <c r="K2364" t="str">
        <f t="shared" si="693"/>
        <v>0.002868521747233-0.00461864591069736i</v>
      </c>
      <c r="L2364" t="str">
        <f t="shared" si="694"/>
        <v>0.00015-0.0425654378227626i</v>
      </c>
      <c r="M2364" t="str">
        <f t="shared" si="695"/>
        <v>0.0004-0.00751154785107575i</v>
      </c>
      <c r="N2364">
        <f t="shared" si="696"/>
        <v>89.157110752974901</v>
      </c>
      <c r="O2364">
        <f t="shared" si="697"/>
        <v>11.529265955003211</v>
      </c>
      <c r="P2364" s="3">
        <f t="shared" si="698"/>
        <v>11.529265955003211</v>
      </c>
      <c r="Q2364" s="3">
        <f t="shared" si="699"/>
        <v>-90.842889247025099</v>
      </c>
      <c r="R2364">
        <f t="shared" si="700"/>
        <v>89.157110752974901</v>
      </c>
      <c r="S2364">
        <f t="shared" si="701"/>
        <v>6.6295480522523</v>
      </c>
      <c r="T2364">
        <f t="shared" si="684"/>
        <v>11.529265955003211</v>
      </c>
    </row>
    <row r="2365" spans="1:20" x14ac:dyDescent="0.25">
      <c r="A2365">
        <f t="shared" si="685"/>
        <v>41812.966695030278</v>
      </c>
      <c r="B2365">
        <f t="shared" si="702"/>
        <v>6654.7403348508597</v>
      </c>
      <c r="C2365" t="str">
        <f t="shared" si="686"/>
        <v>-0.0535463401272884-3.7555802874508i</v>
      </c>
      <c r="D2365" t="str">
        <f t="shared" si="687"/>
        <v>3.47783404425099-2.42341291310628i</v>
      </c>
      <c r="E2365" t="str">
        <f t="shared" si="688"/>
        <v>163.311846365869+6.53565631970692i</v>
      </c>
      <c r="F2365" t="str">
        <f t="shared" si="689"/>
        <v>2.42489779207723-22.4518294978164i</v>
      </c>
      <c r="G2365" t="str">
        <f t="shared" si="690"/>
        <v>0.999988810850422-0.00334499990747933i</v>
      </c>
      <c r="H2365" t="str">
        <f t="shared" si="691"/>
        <v>4120.8903364203-589.31158865076i</v>
      </c>
      <c r="I2365" t="str">
        <f t="shared" si="692"/>
        <v>-9.13562023441288-265.038409336869i</v>
      </c>
      <c r="K2365" t="str">
        <f t="shared" si="693"/>
        <v>0.00285363331999015-0.00460946963178449i</v>
      </c>
      <c r="L2365" t="str">
        <f t="shared" si="694"/>
        <v>0.00015-0.0424043014771494i</v>
      </c>
      <c r="M2365" t="str">
        <f t="shared" si="695"/>
        <v>0.0004-0.00748311202537929i</v>
      </c>
      <c r="N2365">
        <f t="shared" si="696"/>
        <v>89.183143163838679</v>
      </c>
      <c r="O2365">
        <f t="shared" si="697"/>
        <v>11.494423782890538</v>
      </c>
      <c r="P2365" s="3">
        <f t="shared" si="698"/>
        <v>11.494423782890538</v>
      </c>
      <c r="Q2365" s="3">
        <f t="shared" si="699"/>
        <v>-90.816856836161321</v>
      </c>
      <c r="R2365">
        <f t="shared" si="700"/>
        <v>89.183143163838679</v>
      </c>
      <c r="S2365">
        <f t="shared" si="701"/>
        <v>6.6547403348508594</v>
      </c>
      <c r="T2365">
        <f t="shared" si="684"/>
        <v>11.494423782890538</v>
      </c>
    </row>
    <row r="2366" spans="1:20" x14ac:dyDescent="0.25">
      <c r="A2366">
        <f t="shared" si="685"/>
        <v>41971.855968471398</v>
      </c>
      <c r="B2366">
        <f t="shared" si="702"/>
        <v>6680.0283481232927</v>
      </c>
      <c r="C2366" t="str">
        <f t="shared" si="686"/>
        <v>-0.0516258460220871-3.74057636388611i</v>
      </c>
      <c r="D2366" t="str">
        <f t="shared" si="687"/>
        <v>3.47783182897265-2.41448008605806i</v>
      </c>
      <c r="E2366" t="str">
        <f t="shared" si="688"/>
        <v>163.324130998428+6.56255322710066i</v>
      </c>
      <c r="F2366" t="str">
        <f t="shared" si="689"/>
        <v>2.42489758547812-22.3668970518909i</v>
      </c>
      <c r="G2366" t="str">
        <f t="shared" si="690"/>
        <v>0.999988725652274-0.0033577106210538i</v>
      </c>
      <c r="H2366" t="str">
        <f t="shared" si="691"/>
        <v>4129.56096879595-634.763969528681i</v>
      </c>
      <c r="I2366" t="str">
        <f t="shared" si="692"/>
        <v>-11.8030632492743-264.909078943881i</v>
      </c>
      <c r="K2366" t="str">
        <f t="shared" si="693"/>
        <v>0.00283880421873854-0.00460026382765253i</v>
      </c>
      <c r="L2366" t="str">
        <f t="shared" si="694"/>
        <v>0.00015-0.0422437751316491i</v>
      </c>
      <c r="M2366" t="str">
        <f t="shared" si="695"/>
        <v>0.0004-0.00745478384676159i</v>
      </c>
      <c r="N2366">
        <f t="shared" si="696"/>
        <v>89.209278193654882</v>
      </c>
      <c r="O2366">
        <f t="shared" si="697"/>
        <v>11.459597686335774</v>
      </c>
      <c r="P2366" s="3">
        <f t="shared" si="698"/>
        <v>11.459597686335774</v>
      </c>
      <c r="Q2366" s="3">
        <f t="shared" si="699"/>
        <v>-90.790721806345118</v>
      </c>
      <c r="R2366">
        <f t="shared" si="700"/>
        <v>89.209278193654882</v>
      </c>
      <c r="S2366">
        <f t="shared" si="701"/>
        <v>6.6800283481232929</v>
      </c>
      <c r="T2366">
        <f t="shared" si="684"/>
        <v>11.459597686335774</v>
      </c>
    </row>
    <row r="2367" spans="1:20" x14ac:dyDescent="0.25">
      <c r="A2367">
        <f t="shared" si="685"/>
        <v>42131.349021151589</v>
      </c>
      <c r="B2367">
        <f t="shared" si="702"/>
        <v>6705.4124558461617</v>
      </c>
      <c r="C2367" t="str">
        <f t="shared" si="686"/>
        <v>-0.0497132970540821-3.72563862503993i</v>
      </c>
      <c r="D2367" t="str">
        <f t="shared" si="687"/>
        <v>3.47782959682905-2.40558199180675i</v>
      </c>
      <c r="E2367" t="str">
        <f t="shared" si="688"/>
        <v>163.336529420648+6.58953779174879i</v>
      </c>
      <c r="F2367" t="str">
        <f t="shared" si="689"/>
        <v>2.4248973773059-22.2822863612779i</v>
      </c>
      <c r="G2367" t="str">
        <f t="shared" si="690"/>
        <v>0.999988639805405-0.00337046963206626i</v>
      </c>
      <c r="H2367" t="str">
        <f t="shared" si="691"/>
        <v>4137.19977257735-680.831985768799i</v>
      </c>
      <c r="I2367" t="str">
        <f t="shared" si="692"/>
        <v>-14.4950999683999-264.718701193663i</v>
      </c>
      <c r="K2367" t="str">
        <f t="shared" si="693"/>
        <v>0.00282403451364717-0.00459102893960654i</v>
      </c>
      <c r="L2367" t="str">
        <f t="shared" si="694"/>
        <v>0.00015-0.0420838564770364i</v>
      </c>
      <c r="M2367" t="str">
        <f t="shared" si="695"/>
        <v>0.0004-0.00742656290771233i</v>
      </c>
      <c r="N2367">
        <f t="shared" si="696"/>
        <v>89.235515475161591</v>
      </c>
      <c r="O2367">
        <f t="shared" si="697"/>
        <v>11.42478774423453</v>
      </c>
      <c r="P2367" s="3">
        <f t="shared" si="698"/>
        <v>11.42478774423453</v>
      </c>
      <c r="Q2367" s="3">
        <f t="shared" si="699"/>
        <v>-90.764484524838409</v>
      </c>
      <c r="R2367">
        <f t="shared" si="700"/>
        <v>89.235515475161591</v>
      </c>
      <c r="S2367">
        <f t="shared" si="701"/>
        <v>6.7054124558461616</v>
      </c>
      <c r="T2367">
        <f t="shared" si="684"/>
        <v>11.42478774423453</v>
      </c>
    </row>
    <row r="2368" spans="1:20" x14ac:dyDescent="0.25">
      <c r="A2368">
        <f t="shared" si="685"/>
        <v>42291.448147431962</v>
      </c>
      <c r="B2368">
        <f t="shared" si="702"/>
        <v>6730.893023178377</v>
      </c>
      <c r="C2368" t="str">
        <f t="shared" si="686"/>
        <v>-0.0478087016472293-3.71076678078008i</v>
      </c>
      <c r="D2368" t="str">
        <f t="shared" si="687"/>
        <v>3.47782734769182-2.39671850234674i</v>
      </c>
      <c r="E2368" t="str">
        <f t="shared" si="688"/>
        <v>163.349042440844+6.61661012291015i</v>
      </c>
      <c r="F2368" t="str">
        <f t="shared" si="689"/>
        <v>2.42489716754861-22.1979962088243i</v>
      </c>
      <c r="G2368" t="str">
        <f t="shared" si="690"/>
        <v>0.999988553304875-0.00338327712400949i</v>
      </c>
      <c r="H2368" t="str">
        <f t="shared" si="691"/>
        <v>4143.77156717068-727.485552311001i</v>
      </c>
      <c r="I2368" t="str">
        <f t="shared" si="692"/>
        <v>-17.2097691898075-264.465612654887i</v>
      </c>
      <c r="K2368" t="str">
        <f t="shared" si="693"/>
        <v>0.0028093242709198-0.00458176540804075i</v>
      </c>
      <c r="L2368" t="str">
        <f t="shared" si="694"/>
        <v>0.00015-0.0419245432128277i</v>
      </c>
      <c r="M2368" t="str">
        <f t="shared" si="695"/>
        <v>0.0004-0.00739844880226368i</v>
      </c>
      <c r="N2368">
        <f t="shared" si="696"/>
        <v>89.261854640375489</v>
      </c>
      <c r="O2368">
        <f t="shared" si="697"/>
        <v>11.38999403506423</v>
      </c>
      <c r="P2368" s="3">
        <f t="shared" si="698"/>
        <v>11.38999403506423</v>
      </c>
      <c r="Q2368" s="3">
        <f t="shared" si="699"/>
        <v>-90.738145359624511</v>
      </c>
      <c r="R2368">
        <f t="shared" si="700"/>
        <v>89.261854640375489</v>
      </c>
      <c r="S2368">
        <f t="shared" si="701"/>
        <v>6.7308930231783766</v>
      </c>
      <c r="T2368">
        <f t="shared" si="684"/>
        <v>11.38999403506423</v>
      </c>
    </row>
    <row r="2369" spans="1:20" x14ac:dyDescent="0.25">
      <c r="A2369">
        <f t="shared" si="685"/>
        <v>42452.155650392211</v>
      </c>
      <c r="B2369">
        <f t="shared" si="702"/>
        <v>6756.4704166664551</v>
      </c>
      <c r="C2369" t="str">
        <f t="shared" si="686"/>
        <v>-0.045912067721267-3.69596054200608i</v>
      </c>
      <c r="D2369" t="str">
        <f t="shared" si="687"/>
        <v>3.47782508143162-2.38788949017018i</v>
      </c>
      <c r="E2369" t="str">
        <f t="shared" si="688"/>
        <v>163.361670872801+6.6437703287697i</v>
      </c>
      <c r="F2369" t="str">
        <f t="shared" si="689"/>
        <v>2.42489695619418-22.1140253819878i</v>
      </c>
      <c r="G2369" t="str">
        <f t="shared" si="690"/>
        <v>0.999988466145707-0.00339613328107317i</v>
      </c>
      <c r="H2369" t="str">
        <f t="shared" si="691"/>
        <v>4149.24208954829-774.692380417054i</v>
      </c>
      <c r="I2369" t="str">
        <f t="shared" si="692"/>
        <v>-19.9449971791126-264.148219756478i</v>
      </c>
      <c r="K2369" t="str">
        <f t="shared" si="693"/>
        <v>0.00279467355282041-0.00457247367240071i</v>
      </c>
      <c r="L2369" t="str">
        <f t="shared" si="694"/>
        <v>0.00015-0.0417658330472481i</v>
      </c>
      <c r="M2369" t="str">
        <f t="shared" si="695"/>
        <v>0.0004-0.00737044112598493i</v>
      </c>
      <c r="N2369">
        <f t="shared" si="696"/>
        <v>89.288295320636792</v>
      </c>
      <c r="O2369">
        <f t="shared" si="697"/>
        <v>11.355216636888205</v>
      </c>
      <c r="P2369" s="3">
        <f t="shared" si="698"/>
        <v>11.355216636888205</v>
      </c>
      <c r="Q2369" s="3">
        <f t="shared" si="699"/>
        <v>-90.711704679363208</v>
      </c>
      <c r="R2369">
        <f t="shared" si="700"/>
        <v>89.288295320636792</v>
      </c>
      <c r="S2369">
        <f t="shared" si="701"/>
        <v>6.7564704166664553</v>
      </c>
      <c r="T2369">
        <f t="shared" si="684"/>
        <v>11.355216636888205</v>
      </c>
    </row>
    <row r="2370" spans="1:20" x14ac:dyDescent="0.25">
      <c r="A2370">
        <f t="shared" si="685"/>
        <v>42613.473841863699</v>
      </c>
      <c r="B2370">
        <f t="shared" si="702"/>
        <v>6782.1450042497881</v>
      </c>
      <c r="C2370" t="str">
        <f t="shared" si="686"/>
        <v>-0.0440234026953463-3.68121962065039i</v>
      </c>
      <c r="D2370" t="str">
        <f t="shared" si="687"/>
        <v>3.47782279791809-2.37909482826513i</v>
      </c>
      <c r="E2370" t="str">
        <f t="shared" si="688"/>
        <v>163.374415535822+6.67101851641755i</v>
      </c>
      <c r="F2370" t="str">
        <f t="shared" si="689"/>
        <v>2.42489674323042-22.0303726728197i</v>
      </c>
      <c r="G2370" t="str">
        <f t="shared" si="690"/>
        <v>0.999988378322887-0.00340903828814641i</v>
      </c>
      <c r="H2370" t="str">
        <f t="shared" si="691"/>
        <v>4153.57814801628-822.417992150032i</v>
      </c>
      <c r="I2370" t="str">
        <f t="shared" si="692"/>
        <v>-22.6985998296753-263.765007080242i</v>
      </c>
      <c r="K2370" t="str">
        <f t="shared" si="693"/>
        <v>0.00278008241769858-0.0045631541711457i</v>
      </c>
      <c r="L2370" t="str">
        <f t="shared" si="694"/>
        <v>0.00015-0.0416077236971988i</v>
      </c>
      <c r="M2370" t="str">
        <f t="shared" si="695"/>
        <v>0.0004-0.00734253947597627i</v>
      </c>
      <c r="N2370">
        <f t="shared" si="696"/>
        <v>89.314837146650774</v>
      </c>
      <c r="O2370">
        <f t="shared" si="697"/>
        <v>11.320455627359268</v>
      </c>
      <c r="P2370" s="3">
        <f t="shared" si="698"/>
        <v>11.320455627359268</v>
      </c>
      <c r="Q2370" s="3">
        <f t="shared" si="699"/>
        <v>-90.685162853349226</v>
      </c>
      <c r="R2370">
        <f t="shared" si="700"/>
        <v>89.314837146650774</v>
      </c>
      <c r="S2370">
        <f t="shared" si="701"/>
        <v>6.7821450042497879</v>
      </c>
      <c r="T2370">
        <f t="shared" si="684"/>
        <v>11.320455627359268</v>
      </c>
    </row>
    <row r="2371" spans="1:20" x14ac:dyDescent="0.25">
      <c r="A2371">
        <f t="shared" si="685"/>
        <v>42775.405042462786</v>
      </c>
      <c r="B2371">
        <f t="shared" si="702"/>
        <v>6807.9171552659373</v>
      </c>
      <c r="C2371" t="str">
        <f t="shared" si="686"/>
        <v>-0.0421427134915777-3.66654372968003i</v>
      </c>
      <c r="D2371" t="str">
        <f t="shared" si="687"/>
        <v>3.47782049701993-2.37033439011377i</v>
      </c>
      <c r="E2371" t="str">
        <f t="shared" si="688"/>
        <v>163.387277254776+6.69835479182648i</v>
      </c>
      <c r="F2371" t="str">
        <f t="shared" si="689"/>
        <v>2.42489652864511-21.9470368779475i</v>
      </c>
      <c r="G2371" t="str">
        <f t="shared" si="690"/>
        <v>0.99998828983136-0.00342199233082048i</v>
      </c>
      <c r="H2371" t="str">
        <f t="shared" si="691"/>
        <v>4156.74777830662-870.625746663265i</v>
      </c>
      <c r="I2371" t="str">
        <f t="shared" si="692"/>
        <v>-25.468285490185-263.314545675795i</v>
      </c>
      <c r="K2371" t="str">
        <f t="shared" si="693"/>
        <v>0.00276555092001553-0.00455380734171181i</v>
      </c>
      <c r="L2371" t="str">
        <f t="shared" si="694"/>
        <v>0.00015-0.0414502128882235i</v>
      </c>
      <c r="M2371" t="str">
        <f t="shared" si="695"/>
        <v>0.0004-0.00731474345086297i</v>
      </c>
      <c r="N2371">
        <f t="shared" si="696"/>
        <v>89.341479748530659</v>
      </c>
      <c r="O2371">
        <f t="shared" si="697"/>
        <v>11.285711083724404</v>
      </c>
      <c r="P2371" s="3">
        <f t="shared" si="698"/>
        <v>11.285711083724404</v>
      </c>
      <c r="Q2371" s="3">
        <f t="shared" si="699"/>
        <v>-90.658520251469341</v>
      </c>
      <c r="R2371">
        <f t="shared" si="700"/>
        <v>89.341479748530659</v>
      </c>
      <c r="S2371">
        <f t="shared" si="701"/>
        <v>6.8079171552659377</v>
      </c>
      <c r="T2371">
        <f t="shared" si="684"/>
        <v>11.285711083724404</v>
      </c>
    </row>
    <row r="2372" spans="1:20" x14ac:dyDescent="0.25">
      <c r="A2372">
        <f t="shared" si="685"/>
        <v>42937.95158162414</v>
      </c>
      <c r="B2372">
        <f t="shared" si="702"/>
        <v>6833.7872404559475</v>
      </c>
      <c r="C2372" t="str">
        <f t="shared" si="686"/>
        <v>-0.0402700065386536-3.65193258309778i</v>
      </c>
      <c r="D2372" t="str">
        <f t="shared" si="687"/>
        <v>3.47781817860478-2.36160804969055i</v>
      </c>
      <c r="E2372" t="str">
        <f t="shared" si="688"/>
        <v>163.400256860143+6.72577925983097i</v>
      </c>
      <c r="F2372" t="str">
        <f t="shared" si="689"/>
        <v>2.42489631242591-21.8640167985578i</v>
      </c>
      <c r="G2372" t="str">
        <f t="shared" si="690"/>
        <v>0.999988200666035-0.00343499559539149i</v>
      </c>
      <c r="H2372" t="str">
        <f t="shared" si="691"/>
        <v>4158.720401015-919.276878797143i</v>
      </c>
      <c r="I2372" t="str">
        <f t="shared" si="692"/>
        <v>-28.2516584782781-262.795501339764i</v>
      </c>
      <c r="K2372" t="str">
        <f t="shared" si="693"/>
        <v>0.00275107911037044-0.00454443362047552i</v>
      </c>
      <c r="L2372" t="str">
        <f t="shared" si="694"/>
        <v>0.00015-0.0412932983544765i</v>
      </c>
      <c r="M2372" t="str">
        <f t="shared" si="695"/>
        <v>0.0004-0.00728705265078995i</v>
      </c>
      <c r="N2372">
        <f t="shared" si="696"/>
        <v>89.368222755839312</v>
      </c>
      <c r="O2372">
        <f t="shared" si="697"/>
        <v>11.250983082828741</v>
      </c>
      <c r="P2372" s="3">
        <f t="shared" si="698"/>
        <v>11.250983082828741</v>
      </c>
      <c r="Q2372" s="3">
        <f t="shared" si="699"/>
        <v>-90.631777244160688</v>
      </c>
      <c r="R2372">
        <f t="shared" si="700"/>
        <v>89.368222755839312</v>
      </c>
      <c r="S2372">
        <f t="shared" si="701"/>
        <v>6.8337872404559477</v>
      </c>
      <c r="T2372">
        <f t="shared" si="684"/>
        <v>11.250983082828741</v>
      </c>
    </row>
    <row r="2373" spans="1:20" x14ac:dyDescent="0.25">
      <c r="A2373">
        <f t="shared" si="685"/>
        <v>43101.115797634317</v>
      </c>
      <c r="B2373">
        <f t="shared" si="702"/>
        <v>6859.7556319696805</v>
      </c>
      <c r="C2373" t="str">
        <f t="shared" si="686"/>
        <v>-0.0384052877754348-3.6373858959436i</v>
      </c>
      <c r="D2373" t="str">
        <f t="shared" si="687"/>
        <v>3.47781584253935-2.35291568146037i</v>
      </c>
      <c r="E2373" t="str">
        <f t="shared" si="688"/>
        <v>163.41335518806+6.75329202410404i</v>
      </c>
      <c r="F2373" t="str">
        <f t="shared" si="689"/>
        <v>2.42489609456034-21.7813112403787i</v>
      </c>
      <c r="G2373" t="str">
        <f t="shared" si="690"/>
        <v>0.999988110821783-0.00344804826886298i</v>
      </c>
      <c r="H2373" t="str">
        <f t="shared" si="691"/>
        <v>4159.46697932812-968.330550395591i</v>
      </c>
      <c r="I2373" t="str">
        <f t="shared" si="692"/>
        <v>-31.0462232933442-262.206642797752i</v>
      </c>
      <c r="K2373" t="str">
        <f t="shared" si="693"/>
        <v>0.00273666703552713-0.00453503344271781i</v>
      </c>
      <c r="L2373" t="str">
        <f t="shared" si="694"/>
        <v>0.00015-0.0411369778386894i</v>
      </c>
      <c r="M2373" t="str">
        <f t="shared" si="695"/>
        <v>0.0004-0.0072594666774158i</v>
      </c>
      <c r="N2373">
        <f t="shared" si="696"/>
        <v>89.395065797631815</v>
      </c>
      <c r="O2373">
        <f t="shared" si="697"/>
        <v>11.21627170112022</v>
      </c>
      <c r="P2373" s="3">
        <f t="shared" si="698"/>
        <v>11.21627170112022</v>
      </c>
      <c r="Q2373" s="3">
        <f t="shared" si="699"/>
        <v>-90.604934202368185</v>
      </c>
      <c r="R2373">
        <f t="shared" si="700"/>
        <v>89.395065797631815</v>
      </c>
      <c r="S2373">
        <f t="shared" si="701"/>
        <v>6.8597556319696809</v>
      </c>
      <c r="T2373">
        <f t="shared" si="684"/>
        <v>11.21627170112022</v>
      </c>
    </row>
    <row r="2374" spans="1:20" x14ac:dyDescent="0.25">
      <c r="A2374">
        <f t="shared" si="685"/>
        <v>43264.900037665328</v>
      </c>
      <c r="B2374">
        <f t="shared" si="702"/>
        <v>6885.8227033711655</v>
      </c>
      <c r="C2374" t="str">
        <f t="shared" si="686"/>
        <v>-0.0365485626547672-3.62290338429566i</v>
      </c>
      <c r="D2374" t="str">
        <f t="shared" si="687"/>
        <v>3.47781348868926-2.3442571603768i</v>
      </c>
      <c r="E2374" t="str">
        <f t="shared" si="688"/>
        <v>163.42657308037+6.78089318713468i</v>
      </c>
      <c r="F2374" t="str">
        <f t="shared" si="689"/>
        <v>2.42489587503587-21.6989190136629i</v>
      </c>
      <c r="G2374" t="str">
        <f t="shared" si="690"/>
        <v>0.999988020293433-0.00346115053894866i</v>
      </c>
      <c r="H2374" t="str">
        <f t="shared" si="691"/>
        <v>4158.960175915-1017.74391465829i</v>
      </c>
      <c r="I2374" t="str">
        <f t="shared" si="692"/>
        <v>-33.8493895358309-261.546849724628i</v>
      </c>
      <c r="K2374" t="str">
        <f t="shared" si="693"/>
        <v>0.00272231473844087-0.00452560724258859i</v>
      </c>
      <c r="L2374" t="str">
        <f t="shared" si="694"/>
        <v>0.00015-0.0409812490921394i</v>
      </c>
      <c r="M2374" t="str">
        <f t="shared" si="695"/>
        <v>0.0004-0.00723198513390696i</v>
      </c>
      <c r="N2374">
        <f t="shared" si="696"/>
        <v>89.422008502494208</v>
      </c>
      <c r="O2374">
        <f t="shared" si="697"/>
        <v>11.181577014653621</v>
      </c>
      <c r="P2374" s="3">
        <f t="shared" si="698"/>
        <v>11.181577014653621</v>
      </c>
      <c r="Q2374" s="3">
        <f t="shared" si="699"/>
        <v>-90.577991497505792</v>
      </c>
      <c r="R2374">
        <f t="shared" si="700"/>
        <v>89.422008502494208</v>
      </c>
      <c r="S2374">
        <f t="shared" si="701"/>
        <v>6.8858227033711659</v>
      </c>
      <c r="T2374">
        <f t="shared" si="684"/>
        <v>11.181577014653621</v>
      </c>
    </row>
    <row r="2375" spans="1:20" x14ac:dyDescent="0.25">
      <c r="A2375">
        <f t="shared" si="685"/>
        <v>43429.306657808454</v>
      </c>
      <c r="B2375">
        <f t="shared" si="702"/>
        <v>6911.9888296439758</v>
      </c>
      <c r="C2375" t="str">
        <f t="shared" si="686"/>
        <v>-0.0346998361471493-3.60848476527174i</v>
      </c>
      <c r="D2375" t="str">
        <f t="shared" si="687"/>
        <v>3.47781111691913-2.33563236188028i</v>
      </c>
      <c r="E2375" t="str">
        <f t="shared" si="688"/>
        <v>163.43991138467+6.80858285020408i</v>
      </c>
      <c r="F2375" t="str">
        <f t="shared" si="689"/>
        <v>2.42489565383991-21.6168389331704i</v>
      </c>
      <c r="G2375" t="str">
        <f t="shared" si="690"/>
        <v>0.999987929075778-0.0034743025940751i</v>
      </c>
      <c r="H2375" t="str">
        <f t="shared" si="691"/>
        <v>4157.17450779625-1067.4721937356i</v>
      </c>
      <c r="I2375" t="str">
        <f t="shared" si="692"/>
        <v>-36.6584775338315-260.815120536327i</v>
      </c>
      <c r="K2375" t="str">
        <f t="shared" si="693"/>
        <v>0.00270802225828578-0.00451615545307194i</v>
      </c>
      <c r="L2375" t="str">
        <f t="shared" si="694"/>
        <v>0.00015-0.0408261098746157i</v>
      </c>
      <c r="M2375" t="str">
        <f t="shared" si="695"/>
        <v>0.0004-0.00720460762493219i</v>
      </c>
      <c r="N2375">
        <f t="shared" si="696"/>
        <v>89.449050498584882</v>
      </c>
      <c r="O2375">
        <f t="shared" si="697"/>
        <v>11.146899099095668</v>
      </c>
      <c r="P2375" s="3">
        <f t="shared" si="698"/>
        <v>11.146899099095668</v>
      </c>
      <c r="Q2375" s="3">
        <f t="shared" si="699"/>
        <v>-90.550949501415118</v>
      </c>
      <c r="R2375">
        <f t="shared" si="700"/>
        <v>89.449050498584882</v>
      </c>
      <c r="S2375">
        <f t="shared" si="701"/>
        <v>6.9119888296439758</v>
      </c>
      <c r="T2375">
        <f t="shared" si="684"/>
        <v>11.146899099095668</v>
      </c>
    </row>
    <row r="2376" spans="1:20" x14ac:dyDescent="0.25">
      <c r="A2376">
        <f t="shared" si="685"/>
        <v>43594.338023108125</v>
      </c>
      <c r="B2376">
        <f t="shared" si="702"/>
        <v>6938.2543871966227</v>
      </c>
      <c r="C2376" t="str">
        <f t="shared" si="686"/>
        <v>-0.0328591127445257-3.59412975703022i</v>
      </c>
      <c r="D2376" t="str">
        <f t="shared" si="687"/>
        <v>3.47780872709256-2.3270411618963i</v>
      </c>
      <c r="E2376" t="str">
        <f t="shared" si="688"/>
        <v>163.453370954358+6.83636111336266i</v>
      </c>
      <c r="F2376" t="str">
        <f t="shared" si="689"/>
        <v>2.4248954309597-21.5350698181515i</v>
      </c>
      <c r="G2376" t="str">
        <f t="shared" si="690"/>
        <v>0.999987837163567-0.00348750462338443i</v>
      </c>
      <c r="H2376" t="str">
        <f t="shared" si="691"/>
        <v>4154.0864979564-1117.46876965808i</v>
      </c>
      <c r="I2376" t="str">
        <f t="shared" si="692"/>
        <v>-39.4707246710144-260.01057988472i</v>
      </c>
      <c r="K2376" t="str">
        <f t="shared" si="693"/>
        <v>0.00269378963048228-0.00450667850595167i</v>
      </c>
      <c r="L2376" t="str">
        <f t="shared" si="694"/>
        <v>0.00015-0.0406715579543891i</v>
      </c>
      <c r="M2376" t="str">
        <f t="shared" si="695"/>
        <v>0.0004-0.00717733375665688i</v>
      </c>
      <c r="N2376">
        <f t="shared" si="696"/>
        <v>89.476191413673774</v>
      </c>
      <c r="O2376">
        <f t="shared" si="697"/>
        <v>11.112238029729408</v>
      </c>
      <c r="P2376" s="3">
        <f t="shared" si="698"/>
        <v>11.112238029729408</v>
      </c>
      <c r="Q2376" s="3">
        <f t="shared" si="699"/>
        <v>-90.523808586326226</v>
      </c>
      <c r="R2376">
        <f t="shared" si="700"/>
        <v>89.476191413673774</v>
      </c>
      <c r="S2376">
        <f t="shared" si="701"/>
        <v>6.9382543871966229</v>
      </c>
      <c r="T2376">
        <f t="shared" si="684"/>
        <v>11.112238029729408</v>
      </c>
    </row>
    <row r="2377" spans="1:20" x14ac:dyDescent="0.25">
      <c r="A2377">
        <f t="shared" si="685"/>
        <v>43759.996507595934</v>
      </c>
      <c r="B2377">
        <f t="shared" si="702"/>
        <v>6964.6197538679698</v>
      </c>
      <c r="C2377" t="str">
        <f t="shared" si="686"/>
        <v>-0.0310263964640116-3.57983807877122i</v>
      </c>
      <c r="D2377" t="str">
        <f t="shared" si="687"/>
        <v>3.47780631907215-2.31848343683364i</v>
      </c>
      <c r="E2377" t="str">
        <f t="shared" si="688"/>
        <v>163.466952648678+6.86422807540524i</v>
      </c>
      <c r="F2377" t="str">
        <f t="shared" si="689"/>
        <v>2.42489520638243-21.45361049233i</v>
      </c>
      <c r="G2377" t="str">
        <f t="shared" si="690"/>
        <v>0.999987744551514-0.00350075681673703i</v>
      </c>
      <c r="H2377" t="str">
        <f t="shared" si="691"/>
        <v>4149.67482242683-1167.68528856476i</v>
      </c>
      <c r="I2377" t="str">
        <f t="shared" si="692"/>
        <v>-42.2832924026155-259.132485786194i</v>
      </c>
      <c r="K2377" t="str">
        <f t="shared" si="693"/>
        <v>0.00267961688672512-0.00449717683177746i</v>
      </c>
      <c r="L2377" t="str">
        <f t="shared" si="694"/>
        <v>0.00015-0.040517591108178i</v>
      </c>
      <c r="M2377" t="str">
        <f t="shared" si="695"/>
        <v>0.0004-0.00715016313673728i</v>
      </c>
      <c r="N2377">
        <f t="shared" si="696"/>
        <v>89.503430875182715</v>
      </c>
      <c r="O2377">
        <f t="shared" si="697"/>
        <v>11.07759388145918</v>
      </c>
      <c r="P2377" s="3">
        <f t="shared" si="698"/>
        <v>11.07759388145918</v>
      </c>
      <c r="Q2377" s="3">
        <f t="shared" si="699"/>
        <v>-90.496569124817285</v>
      </c>
      <c r="R2377">
        <f t="shared" si="700"/>
        <v>89.503430875182715</v>
      </c>
      <c r="S2377">
        <f t="shared" si="701"/>
        <v>6.9646197538679697</v>
      </c>
      <c r="T2377">
        <f t="shared" si="684"/>
        <v>11.07759388145918</v>
      </c>
    </row>
    <row r="2378" spans="1:20" x14ac:dyDescent="0.25">
      <c r="A2378">
        <f t="shared" si="685"/>
        <v>43926.284494324798</v>
      </c>
      <c r="B2378">
        <f t="shared" si="702"/>
        <v>6991.0853089326683</v>
      </c>
      <c r="C2378" t="str">
        <f t="shared" si="686"/>
        <v>-0.0292016908518973-3.56560945073764i</v>
      </c>
      <c r="D2378" t="str">
        <f t="shared" si="687"/>
        <v>3.47780389271937-2.30995906358259i</v>
      </c>
      <c r="E2378" t="str">
        <f t="shared" si="688"/>
        <v>163.480657332779+6.89218383384713i</v>
      </c>
      <c r="F2378" t="str">
        <f t="shared" si="689"/>
        <v>2.42489498009516-21.3724597838859i</v>
      </c>
      <c r="G2378" t="str">
        <f t="shared" si="690"/>
        <v>0.999987651234289-0.00351405936471432i</v>
      </c>
      <c r="H2378" t="str">
        <f t="shared" si="691"/>
        <v>4143.92045154473-1218.07177806251i</v>
      </c>
      <c r="I2378" t="str">
        <f t="shared" si="692"/>
        <v>-45.093273938797-258.180236314514i</v>
      </c>
      <c r="K2378" t="str">
        <f t="shared" si="693"/>
        <v>0.00266550405501134-0.00448765085983151i</v>
      </c>
      <c r="L2378" t="str">
        <f t="shared" si="694"/>
        <v>0.00015-0.0403642071211178i</v>
      </c>
      <c r="M2378" t="str">
        <f t="shared" si="695"/>
        <v>0.0004-0.00712309537431491i</v>
      </c>
      <c r="N2378">
        <f t="shared" si="696"/>
        <v>89.53076851022135</v>
      </c>
      <c r="O2378">
        <f t="shared" si="697"/>
        <v>11.042966728815548</v>
      </c>
      <c r="P2378" s="3">
        <f t="shared" si="698"/>
        <v>11.042966728815548</v>
      </c>
      <c r="Q2378" s="3">
        <f t="shared" si="699"/>
        <v>-90.46923148977865</v>
      </c>
      <c r="R2378">
        <f t="shared" si="700"/>
        <v>89.53076851022135</v>
      </c>
      <c r="S2378">
        <f t="shared" si="701"/>
        <v>6.9910853089326688</v>
      </c>
      <c r="T2378">
        <f t="shared" si="684"/>
        <v>11.042966728815548</v>
      </c>
    </row>
    <row r="2379" spans="1:20" x14ac:dyDescent="0.25">
      <c r="A2379">
        <f t="shared" si="685"/>
        <v>44093.204375403235</v>
      </c>
      <c r="B2379">
        <f t="shared" si="702"/>
        <v>7017.6514331066128</v>
      </c>
      <c r="C2379" t="str">
        <f t="shared" si="686"/>
        <v>-0.0273849989874293-3.55144359421585i</v>
      </c>
      <c r="D2379" t="str">
        <f t="shared" si="687"/>
        <v>3.47780144789469-2.30146791951315i</v>
      </c>
      <c r="E2379" t="str">
        <f t="shared" si="688"/>
        <v>163.494485877749+6.92022848489781i</v>
      </c>
      <c r="F2379" t="str">
        <f t="shared" si="689"/>
        <v>2.42489475208489-21.291616525439i</v>
      </c>
      <c r="G2379" t="str">
        <f t="shared" si="690"/>
        <v>0.999987557206524-0.0035274124586214i</v>
      </c>
      <c r="H2379" t="str">
        <f t="shared" si="691"/>
        <v>4136.80678408433-1268.57677740882i</v>
      </c>
      <c r="I2379" t="str">
        <f t="shared" si="692"/>
        <v>-47.8977025669397-257.153375789324i</v>
      </c>
      <c r="K2379" t="str">
        <f t="shared" si="693"/>
        <v>0.00265145115966866-0.00447810101809561i</v>
      </c>
      <c r="L2379" t="str">
        <f t="shared" si="694"/>
        <v>0.00015-0.0402114037867283i</v>
      </c>
      <c r="M2379" t="str">
        <f t="shared" si="695"/>
        <v>0.0004-0.00709613008001085i</v>
      </c>
      <c r="N2379">
        <f t="shared" si="696"/>
        <v>89.558203945626374</v>
      </c>
      <c r="O2379">
        <f t="shared" si="697"/>
        <v>11.008356645959672</v>
      </c>
      <c r="P2379" s="3">
        <f t="shared" si="698"/>
        <v>11.008356645959672</v>
      </c>
      <c r="Q2379" s="3">
        <f t="shared" si="699"/>
        <v>-90.441796054373626</v>
      </c>
      <c r="R2379">
        <f t="shared" si="700"/>
        <v>89.558203945626374</v>
      </c>
      <c r="S2379">
        <f t="shared" si="701"/>
        <v>7.0176514331066127</v>
      </c>
      <c r="T2379">
        <f t="shared" si="684"/>
        <v>11.008356645959672</v>
      </c>
    </row>
    <row r="2380" spans="1:20" x14ac:dyDescent="0.25">
      <c r="A2380">
        <f t="shared" si="685"/>
        <v>44260.758552029773</v>
      </c>
      <c r="B2380">
        <f t="shared" si="702"/>
        <v>7044.3185085524183</v>
      </c>
      <c r="C2380" t="str">
        <f t="shared" si="686"/>
        <v>-0.0255763234866733-3.53734023153702i</v>
      </c>
      <c r="D2380" t="str">
        <f t="shared" si="687"/>
        <v>3.47779898445752-2.2930098824733i</v>
      </c>
      <c r="E2380" t="str">
        <f t="shared" si="688"/>
        <v>163.508439160678+6.94836212343734i</v>
      </c>
      <c r="F2380" t="str">
        <f t="shared" si="689"/>
        <v>2.42489452233848-21.2110795540316i</v>
      </c>
      <c r="G2380" t="str">
        <f t="shared" si="690"/>
        <v>0.999987462462807-0.00354081629048986i</v>
      </c>
      <c r="H2380" t="str">
        <f t="shared" si="691"/>
        <v>4128.31977296605-1319.14748006775i</v>
      </c>
      <c r="I2380" t="str">
        <f t="shared" si="692"/>
        <v>-50.6935605766939-256.05160039336i</v>
      </c>
      <c r="K2380" t="str">
        <f t="shared" si="693"/>
        <v>0.0026374582213844-0.00446852773321903i</v>
      </c>
      <c r="L2380" t="str">
        <f t="shared" si="694"/>
        <v>0.00015-0.040059178906882i</v>
      </c>
      <c r="M2380" t="str">
        <f t="shared" si="695"/>
        <v>0.0004-0.00706926686592037i</v>
      </c>
      <c r="N2380">
        <f t="shared" si="696"/>
        <v>89.585736807999481</v>
      </c>
      <c r="O2380">
        <f t="shared" si="697"/>
        <v>10.973763706689383</v>
      </c>
      <c r="P2380" s="3">
        <f t="shared" si="698"/>
        <v>10.973763706689383</v>
      </c>
      <c r="Q2380" s="3">
        <f t="shared" si="699"/>
        <v>-90.414263192000519</v>
      </c>
      <c r="R2380">
        <f t="shared" si="700"/>
        <v>89.585736807999481</v>
      </c>
      <c r="S2380">
        <f t="shared" si="701"/>
        <v>7.0443185085524185</v>
      </c>
      <c r="T2380">
        <f t="shared" si="684"/>
        <v>10.973763706689383</v>
      </c>
    </row>
    <row r="2381" spans="1:20" x14ac:dyDescent="0.25">
      <c r="A2381">
        <f t="shared" si="685"/>
        <v>44428.949434527487</v>
      </c>
      <c r="B2381">
        <f t="shared" si="702"/>
        <v>7071.0869188849174</v>
      </c>
      <c r="C2381" t="str">
        <f t="shared" si="686"/>
        <v>-0.0237756665065845-3.52329908607759i</v>
      </c>
      <c r="D2381" t="str">
        <f t="shared" si="687"/>
        <v>3.4777965022662-2.28458483078724i</v>
      </c>
      <c r="E2381" t="str">
        <f t="shared" si="688"/>
        <v>163.522518064696+6.97658484298839i</v>
      </c>
      <c r="F2381" t="str">
        <f t="shared" si="689"/>
        <v>2.42489429084273-21.1308477111123i</v>
      </c>
      <c r="G2381" t="str">
        <f t="shared" si="690"/>
        <v>0.999987366997688-0.00355427105308053i</v>
      </c>
      <c r="H2381" t="str">
        <f t="shared" si="691"/>
        <v>4118.44804127459-1369.72988804596i</v>
      </c>
      <c r="I2381" t="str">
        <f t="shared" si="692"/>
        <v>-53.4777887440296-254.874763154211i</v>
      </c>
      <c r="K2381" t="str">
        <f t="shared" si="693"/>
        <v>0.00262352525723414-0.00445893143048655i</v>
      </c>
      <c r="L2381" t="str">
        <f t="shared" si="694"/>
        <v>0.00015-0.0399075302917733i</v>
      </c>
      <c r="M2381" t="str">
        <f t="shared" si="695"/>
        <v>0.0004-0.00704250534560705i</v>
      </c>
      <c r="N2381">
        <f t="shared" si="696"/>
        <v>89.613366723741947</v>
      </c>
      <c r="O2381">
        <f t="shared" si="697"/>
        <v>10.939187984443471</v>
      </c>
      <c r="P2381" s="3">
        <f t="shared" si="698"/>
        <v>10.939187984443471</v>
      </c>
      <c r="Q2381" s="3">
        <f t="shared" si="699"/>
        <v>-90.386633276258053</v>
      </c>
      <c r="R2381">
        <f t="shared" si="700"/>
        <v>89.613366723741947</v>
      </c>
      <c r="S2381">
        <f t="shared" si="701"/>
        <v>7.0710869188849177</v>
      </c>
      <c r="T2381">
        <f t="shared" si="684"/>
        <v>10.939187984443471</v>
      </c>
    </row>
    <row r="2382" spans="1:20" x14ac:dyDescent="0.25">
      <c r="A2382">
        <f t="shared" si="685"/>
        <v>44597.779442378684</v>
      </c>
      <c r="B2382">
        <f t="shared" si="702"/>
        <v>7097.9570491766799</v>
      </c>
      <c r="C2382" t="str">
        <f t="shared" si="686"/>
        <v>-0.021983029748885-3.50931988226029i</v>
      </c>
      <c r="D2382" t="str">
        <f t="shared" si="687"/>
        <v>3.47779400117795-2.27619264325362i</v>
      </c>
      <c r="E2382" t="str">
        <f t="shared" si="688"/>
        <v>163.536723479035+7.00489673569162i</v>
      </c>
      <c r="F2382" t="str">
        <f t="shared" si="689"/>
        <v>2.42489405758434-21.050919842519i</v>
      </c>
      <c r="G2382" t="str">
        <f t="shared" si="690"/>
        <v>0.999987270805675-0.00356777693988621i</v>
      </c>
      <c r="H2382" t="str">
        <f t="shared" si="691"/>
        <v>4107.18298735957-1420.26897726915i</v>
      </c>
      <c r="I2382" t="str">
        <f t="shared" si="692"/>
        <v>-56.2472963228707-253.622878229979i</v>
      </c>
      <c r="K2382" t="str">
        <f t="shared" si="693"/>
        <v>0.00260965228071105-0.00444931253378724i</v>
      </c>
      <c r="L2382" t="str">
        <f t="shared" si="694"/>
        <v>0.00015-0.0397564557598857i</v>
      </c>
      <c r="M2382" t="str">
        <f t="shared" si="695"/>
        <v>0.0004-0.0070158451340975i</v>
      </c>
      <c r="N2382">
        <f t="shared" si="696"/>
        <v>89.641093319091837</v>
      </c>
      <c r="O2382">
        <f t="shared" si="697"/>
        <v>10.904629552307492</v>
      </c>
      <c r="P2382" s="3">
        <f t="shared" si="698"/>
        <v>10.904629552307492</v>
      </c>
      <c r="Q2382" s="3">
        <f t="shared" si="699"/>
        <v>-90.358906680908163</v>
      </c>
      <c r="R2382">
        <f t="shared" si="700"/>
        <v>89.641093319091837</v>
      </c>
      <c r="S2382">
        <f t="shared" si="701"/>
        <v>7.0979570491766797</v>
      </c>
      <c r="T2382">
        <f t="shared" si="684"/>
        <v>10.904629552307492</v>
      </c>
    </row>
    <row r="2383" spans="1:20" x14ac:dyDescent="0.25">
      <c r="A2383">
        <f t="shared" si="685"/>
        <v>44767.251004259728</v>
      </c>
      <c r="B2383">
        <f t="shared" si="702"/>
        <v>7124.9292859635516</v>
      </c>
      <c r="C2383" t="str">
        <f t="shared" si="686"/>
        <v>-0.0201984144640821-3.49540234555476i</v>
      </c>
      <c r="D2383" t="str">
        <f t="shared" si="687"/>
        <v>3.47779148104897-2.26783319914379i</v>
      </c>
      <c r="E2383" t="str">
        <f t="shared" si="688"/>
        <v>163.551056299069+7.03329789227776i</v>
      </c>
      <c r="F2383" t="str">
        <f t="shared" si="689"/>
        <v>2.42489382254983-20.9712947984622i</v>
      </c>
      <c r="G2383" t="str">
        <f t="shared" si="690"/>
        <v>0.999987173881231-0.00358133414513451i</v>
      </c>
      <c r="H2383" t="str">
        <f t="shared" si="691"/>
        <v>4094.51887785421-1470.70887312042i</v>
      </c>
      <c r="I2383" t="str">
        <f t="shared" si="692"/>
        <v>-58.9989714858474-252.29612444291i</v>
      </c>
      <c r="K2383" t="str">
        <f t="shared" si="693"/>
        <v>0.00259583930175524-0.00443967146558376i</v>
      </c>
      <c r="L2383" t="str">
        <f t="shared" si="694"/>
        <v>0.00015-0.0396059531379615i</v>
      </c>
      <c r="M2383" t="str">
        <f t="shared" si="695"/>
        <v>0.0004-0.00698928584787556i</v>
      </c>
      <c r="N2383">
        <f t="shared" si="696"/>
        <v>89.668916220159275</v>
      </c>
      <c r="O2383">
        <f t="shared" si="697"/>
        <v>10.870088483018847</v>
      </c>
      <c r="P2383" s="3">
        <f t="shared" si="698"/>
        <v>10.870088483018847</v>
      </c>
      <c r="Q2383" s="3">
        <f t="shared" si="699"/>
        <v>-90.331083779840725</v>
      </c>
      <c r="R2383">
        <f t="shared" si="700"/>
        <v>89.668916220159275</v>
      </c>
      <c r="S2383">
        <f t="shared" si="701"/>
        <v>7.1249292859635514</v>
      </c>
      <c r="T2383">
        <f t="shared" si="684"/>
        <v>10.870088483018847</v>
      </c>
    </row>
    <row r="2384" spans="1:20" x14ac:dyDescent="0.25">
      <c r="A2384">
        <f t="shared" si="685"/>
        <v>44937.366558075912</v>
      </c>
      <c r="B2384">
        <f t="shared" si="702"/>
        <v>7152.0040172502131</v>
      </c>
      <c r="C2384" t="str">
        <f t="shared" si="686"/>
        <v>-0.0184218214555434-3.48154620247818i</v>
      </c>
      <c r="D2384" t="str">
        <f t="shared" si="687"/>
        <v>3.47778894173431-2.25950637820009i</v>
      </c>
      <c r="E2384" t="str">
        <f t="shared" si="688"/>
        <v>163.565517426367+7.06178840203994i</v>
      </c>
      <c r="F2384" t="str">
        <f t="shared" si="689"/>
        <v>2.42489358572573-20.8919714335088i</v>
      </c>
      <c r="G2384" t="str">
        <f t="shared" si="690"/>
        <v>0.999987076218782-0.00359494286379056i</v>
      </c>
      <c r="H2384" t="str">
        <f t="shared" si="691"/>
        <v>4080.45292752585-1520.99303512512i</v>
      </c>
      <c r="I2384" t="str">
        <f t="shared" si="692"/>
        <v>-61.7296921488985-250.894848010522i</v>
      </c>
      <c r="K2384" t="str">
        <f t="shared" si="693"/>
        <v>0.00258208632678345-0.00443000864688211i</v>
      </c>
      <c r="L2384" t="str">
        <f t="shared" si="694"/>
        <v>0.00015-0.0394560202609698i</v>
      </c>
      <c r="M2384" t="str">
        <f t="shared" si="695"/>
        <v>0.0004-0.00696282710487701i</v>
      </c>
      <c r="N2384">
        <f t="shared" si="696"/>
        <v>89.696835052960054</v>
      </c>
      <c r="O2384">
        <f t="shared" si="697"/>
        <v>10.835564848972099</v>
      </c>
      <c r="P2384" s="3">
        <f t="shared" si="698"/>
        <v>10.835564848972099</v>
      </c>
      <c r="Q2384" s="3">
        <f t="shared" si="699"/>
        <v>-90.303164947039946</v>
      </c>
      <c r="R2384">
        <f t="shared" si="700"/>
        <v>89.696835052960054</v>
      </c>
      <c r="S2384">
        <f t="shared" si="701"/>
        <v>7.1520040172502135</v>
      </c>
      <c r="T2384">
        <f t="shared" si="684"/>
        <v>10.835564848972099</v>
      </c>
    </row>
    <row r="2385" spans="1:20" x14ac:dyDescent="0.25">
      <c r="A2385">
        <f t="shared" si="685"/>
        <v>45108.128550996604</v>
      </c>
      <c r="B2385">
        <f t="shared" si="702"/>
        <v>7179.1816325157642</v>
      </c>
      <c r="C2385" t="str">
        <f t="shared" si="686"/>
        <v>-0.0166532510834816-3.4677511805961i</v>
      </c>
      <c r="D2385" t="str">
        <f t="shared" si="687"/>
        <v>3.47778638308792-2.2512120606341i</v>
      </c>
      <c r="E2385" t="str">
        <f t="shared" si="688"/>
        <v>163.580107768751+7.0903683528076i</v>
      </c>
      <c r="F2385" t="str">
        <f t="shared" si="689"/>
        <v>2.42489334709839-20.8129486065655i</v>
      </c>
      <c r="G2385" t="str">
        <f t="shared" si="690"/>
        <v>0.999986977812707-0.00360860329155985i</v>
      </c>
      <c r="H2385" t="str">
        <f t="shared" si="691"/>
        <v>4064.98536496898-1571.06444963943i</v>
      </c>
      <c r="I2385" t="str">
        <f t="shared" si="692"/>
        <v>-64.4363371083442-249.419564430208i</v>
      </c>
      <c r="K2385" t="str">
        <f t="shared" si="693"/>
        <v>0.0025683933587189-0.0044203244972019i</v>
      </c>
      <c r="L2385" t="str">
        <f t="shared" si="694"/>
        <v>0.00015-0.0393066549720759i</v>
      </c>
      <c r="M2385" t="str">
        <f t="shared" si="695"/>
        <v>0.0004-0.00693646852448399i</v>
      </c>
      <c r="N2385">
        <f t="shared" si="696"/>
        <v>89.724849443450992</v>
      </c>
      <c r="O2385">
        <f t="shared" si="697"/>
        <v>10.80105872222501</v>
      </c>
      <c r="P2385" s="3">
        <f t="shared" si="698"/>
        <v>10.80105872222501</v>
      </c>
      <c r="Q2385" s="3">
        <f t="shared" si="699"/>
        <v>-90.275150556549008</v>
      </c>
      <c r="R2385">
        <f t="shared" si="700"/>
        <v>89.724849443450992</v>
      </c>
      <c r="S2385">
        <f t="shared" si="701"/>
        <v>7.179181632515764</v>
      </c>
      <c r="T2385">
        <f t="shared" si="684"/>
        <v>10.80105872222501</v>
      </c>
    </row>
    <row r="2386" spans="1:20" x14ac:dyDescent="0.25">
      <c r="A2386">
        <f t="shared" si="685"/>
        <v>45279.539439490392</v>
      </c>
      <c r="B2386">
        <f t="shared" si="702"/>
        <v>7206.4625227193246</v>
      </c>
      <c r="C2386" t="str">
        <f t="shared" si="686"/>
        <v>-0.0148927032691504-3.4540170085227i</v>
      </c>
      <c r="D2386" t="str">
        <f t="shared" si="687"/>
        <v>3.47778380496269-2.24295012712495i</v>
      </c>
      <c r="E2386" t="str">
        <f t="shared" si="688"/>
        <v>163.594828240335+7.11903783091622i</v>
      </c>
      <c r="F2386" t="str">
        <f t="shared" si="689"/>
        <v>2.42489310665407-20.7342251808622i</v>
      </c>
      <c r="G2386" t="str">
        <f t="shared" si="690"/>
        <v>0.999986878657344-0.00362231562489105i</v>
      </c>
      <c r="H2386" t="str">
        <f t="shared" si="691"/>
        <v>4048.11948326422-1620.86582928155i</v>
      </c>
      <c r="I2386" t="str">
        <f t="shared" si="692"/>
        <v>-67.1157974135589-247.870959480525i</v>
      </c>
      <c r="K2386" t="str">
        <f t="shared" si="693"/>
        <v>0.00255476039702124-0.0044106194345472i</v>
      </c>
      <c r="L2386" t="str">
        <f t="shared" si="694"/>
        <v>0.00015-0.03915785512261i</v>
      </c>
      <c r="M2386" t="str">
        <f t="shared" si="695"/>
        <v>0.0004-0.00691020972751943i</v>
      </c>
      <c r="N2386">
        <f t="shared" si="696"/>
        <v>89.752959017561125</v>
      </c>
      <c r="O2386">
        <f t="shared" si="697"/>
        <v>10.766570174503387</v>
      </c>
      <c r="P2386" s="3">
        <f t="shared" si="698"/>
        <v>10.766570174503387</v>
      </c>
      <c r="Q2386" s="3">
        <f t="shared" si="699"/>
        <v>-90.247040982438875</v>
      </c>
      <c r="R2386">
        <f t="shared" si="700"/>
        <v>89.752959017561125</v>
      </c>
      <c r="S2386">
        <f t="shared" si="701"/>
        <v>7.2064625227193249</v>
      </c>
      <c r="T2386">
        <f t="shared" si="684"/>
        <v>10.766570174503387</v>
      </c>
    </row>
    <row r="2387" spans="1:20" x14ac:dyDescent="0.25">
      <c r="A2387">
        <f t="shared" si="685"/>
        <v>45451.601689360461</v>
      </c>
      <c r="B2387">
        <f t="shared" si="702"/>
        <v>7233.847080305658</v>
      </c>
      <c r="C2387" t="str">
        <f t="shared" si="686"/>
        <v>-0.0131401774987796-3.44034341592156i</v>
      </c>
      <c r="D2387" t="str">
        <f t="shared" si="687"/>
        <v>3.47778120721036-2.23472045881753i</v>
      </c>
      <c r="E2387" t="str">
        <f t="shared" si="688"/>
        <v>163.609679761587+7.14779692117969i</v>
      </c>
      <c r="F2387" t="str">
        <f t="shared" si="689"/>
        <v>2.42489286437895-20.6558000239358i</v>
      </c>
      <c r="G2387" t="str">
        <f t="shared" si="690"/>
        <v>0.999986778746989-0.00363608006097878i</v>
      </c>
      <c r="H2387" t="str">
        <f t="shared" si="691"/>
        <v>4029.86167485424-1670.33981773906i</v>
      </c>
      <c r="I2387" t="str">
        <f t="shared" si="692"/>
        <v>-69.7649878937629-246.249889310285i</v>
      </c>
      <c r="K2387" t="str">
        <f t="shared" si="693"/>
        <v>0.00254118743771708-0.00440089387537789i</v>
      </c>
      <c r="L2387" t="str">
        <f t="shared" si="694"/>
        <v>0.00015-0.0390096185720363i</v>
      </c>
      <c r="M2387" t="str">
        <f t="shared" si="695"/>
        <v>0.0004-0.0068840503362417i</v>
      </c>
      <c r="N2387">
        <f t="shared" si="696"/>
        <v>89.78116340122736</v>
      </c>
      <c r="O2387">
        <f t="shared" si="697"/>
        <v>10.732099277207434</v>
      </c>
      <c r="P2387" s="3">
        <f t="shared" si="698"/>
        <v>10.732099277207434</v>
      </c>
      <c r="Q2387" s="3">
        <f t="shared" si="699"/>
        <v>-90.21883659877264</v>
      </c>
      <c r="R2387">
        <f t="shared" si="700"/>
        <v>89.78116340122736</v>
      </c>
      <c r="S2387">
        <f t="shared" si="701"/>
        <v>7.233847080305658</v>
      </c>
      <c r="T2387">
        <f t="shared" si="684"/>
        <v>10.732099277207434</v>
      </c>
    </row>
    <row r="2388" spans="1:20" x14ac:dyDescent="0.25">
      <c r="A2388">
        <f t="shared" si="685"/>
        <v>45624.317775780029</v>
      </c>
      <c r="B2388">
        <f t="shared" si="702"/>
        <v>7261.3356992108193</v>
      </c>
      <c r="C2388" t="str">
        <f t="shared" si="686"/>
        <v>-0.0113956728279232-3.4267301335059i</v>
      </c>
      <c r="D2388" t="str">
        <f t="shared" si="687"/>
        <v>3.47777858968151-2.22652293732088i</v>
      </c>
      <c r="E2388" t="str">
        <f t="shared" si="688"/>
        <v>163.624663259375+7.17664570686067i</v>
      </c>
      <c r="F2388" t="str">
        <f t="shared" si="689"/>
        <v>2.42489262025911-20.5776720076141i</v>
      </c>
      <c r="G2388" t="str">
        <f t="shared" si="690"/>
        <v>0.999986678075892-0.00364989679776649i</v>
      </c>
      <c r="H2388" t="str">
        <f t="shared" si="691"/>
        <v>4010.22145003124-1719.42919849702i</v>
      </c>
      <c r="I2388" t="str">
        <f t="shared" si="692"/>
        <v>-72.3808587538308-244.557379595254i</v>
      </c>
      <c r="K2388" t="str">
        <f t="shared" si="693"/>
        <v>0.00252767447343018-0.00439114823458149i</v>
      </c>
      <c r="L2388" t="str">
        <f t="shared" si="694"/>
        <v>0.00015-0.0388619431879222i</v>
      </c>
      <c r="M2388" t="str">
        <f t="shared" si="695"/>
        <v>0.0004-0.0068579899743392i</v>
      </c>
      <c r="N2388">
        <f t="shared" si="696"/>
        <v>89.809462220422716</v>
      </c>
      <c r="O2388">
        <f t="shared" si="697"/>
        <v>10.69764610141698</v>
      </c>
      <c r="P2388" s="3">
        <f t="shared" si="698"/>
        <v>10.69764610141698</v>
      </c>
      <c r="Q2388" s="3">
        <f t="shared" si="699"/>
        <v>-90.190537779577284</v>
      </c>
      <c r="R2388">
        <f t="shared" si="700"/>
        <v>89.809462220422716</v>
      </c>
      <c r="S2388">
        <f t="shared" si="701"/>
        <v>7.2613356992108189</v>
      </c>
      <c r="T2388">
        <f t="shared" si="684"/>
        <v>10.69764610141698</v>
      </c>
    </row>
    <row r="2389" spans="1:20" x14ac:dyDescent="0.25">
      <c r="A2389">
        <f t="shared" si="685"/>
        <v>45797.690183327992</v>
      </c>
      <c r="B2389">
        <f t="shared" si="702"/>
        <v>7288.9287748678207</v>
      </c>
      <c r="C2389" t="str">
        <f t="shared" si="686"/>
        <v>-0.0096591878854031-3.41317689303914i</v>
      </c>
      <c r="D2389" t="str">
        <f t="shared" si="687"/>
        <v>3.47777595222564-2.21835744470637i</v>
      </c>
      <c r="E2389" t="str">
        <f t="shared" si="688"/>
        <v>163.639779667023+7.2055842696417i</v>
      </c>
      <c r="F2389" t="str">
        <f t="shared" si="689"/>
        <v>2.42489237428047-20.4998400079989i</v>
      </c>
      <c r="G2389" t="str">
        <f t="shared" si="690"/>
        <v>0.999986576638262-0.00366376603394927i</v>
      </c>
      <c r="H2389" t="str">
        <f t="shared" si="691"/>
        <v>3989.21143858294-1768.07710595475i</v>
      </c>
      <c r="I2389" t="str">
        <f t="shared" si="692"/>
        <v>-74.9604071511811-242.794623751238i</v>
      </c>
      <c r="K2389" t="str">
        <f t="shared" si="693"/>
        <v>0.00251422149341227-0.0043813829254456i</v>
      </c>
      <c r="L2389" t="str">
        <f t="shared" si="694"/>
        <v>0.00015-0.0387148268459077i</v>
      </c>
      <c r="M2389" t="str">
        <f t="shared" si="695"/>
        <v>0.0004-0.0068320282669249i</v>
      </c>
      <c r="N2389">
        <f t="shared" si="696"/>
        <v>89.837855101191025</v>
      </c>
      <c r="O2389">
        <f t="shared" si="697"/>
        <v>10.663210717897741</v>
      </c>
      <c r="P2389" s="3">
        <f t="shared" si="698"/>
        <v>10.663210717897741</v>
      </c>
      <c r="Q2389" s="3">
        <f t="shared" si="699"/>
        <v>-90.162144898808975</v>
      </c>
      <c r="R2389">
        <f t="shared" si="700"/>
        <v>89.837855101191025</v>
      </c>
      <c r="S2389">
        <f t="shared" si="701"/>
        <v>7.2889287748678209</v>
      </c>
      <c r="T2389">
        <f t="shared" si="684"/>
        <v>10.663210717897741</v>
      </c>
    </row>
    <row r="2390" spans="1:20" x14ac:dyDescent="0.25">
      <c r="A2390">
        <f t="shared" si="685"/>
        <v>45971.721406024641</v>
      </c>
      <c r="B2390">
        <f t="shared" si="702"/>
        <v>7316.6267042123191</v>
      </c>
      <c r="C2390" t="str">
        <f t="shared" si="686"/>
        <v>-0.00793072087764912-3.39968342733515i</v>
      </c>
      <c r="D2390" t="str">
        <f t="shared" si="687"/>
        <v>3.47777329469105-2.21022386350611i</v>
      </c>
      <c r="E2390" t="str">
        <f t="shared" si="688"/>
        <v>163.655029924362+7.23461268959316i</v>
      </c>
      <c r="F2390" t="str">
        <f t="shared" si="689"/>
        <v>2.4248921264289-20.4223029054509i</v>
      </c>
      <c r="G2390" t="str">
        <f t="shared" si="690"/>
        <v>0.999986474428262-0.00367768796897671i</v>
      </c>
      <c r="H2390" t="str">
        <f t="shared" si="691"/>
        <v>3966.84737430867-1816.22723734669i</v>
      </c>
      <c r="I2390" t="str">
        <f t="shared" si="692"/>
        <v>-77.5006886644118-240.962980201891i</v>
      </c>
      <c r="K2390" t="str">
        <f t="shared" si="693"/>
        <v>0.00250082848357384-0.00437159835963077i</v>
      </c>
      <c r="L2390" t="str">
        <f t="shared" si="694"/>
        <v>0.00015-0.0385682674296749i</v>
      </c>
      <c r="M2390" t="str">
        <f t="shared" si="695"/>
        <v>0.0004-0.00680616484053086i</v>
      </c>
      <c r="N2390">
        <f t="shared" si="696"/>
        <v>89.866341669674853</v>
      </c>
      <c r="O2390">
        <f t="shared" si="697"/>
        <v>10.62879319710702</v>
      </c>
      <c r="P2390" s="3">
        <f t="shared" si="698"/>
        <v>10.62879319710702</v>
      </c>
      <c r="Q2390" s="3">
        <f t="shared" si="699"/>
        <v>-90.133658330325147</v>
      </c>
      <c r="R2390">
        <f t="shared" si="700"/>
        <v>89.866341669674853</v>
      </c>
      <c r="S2390">
        <f t="shared" si="701"/>
        <v>7.316626704212319</v>
      </c>
      <c r="T2390">
        <f t="shared" si="684"/>
        <v>10.62879319710702</v>
      </c>
    </row>
    <row r="2391" spans="1:20" x14ac:dyDescent="0.25">
      <c r="A2391">
        <f t="shared" si="685"/>
        <v>46146.413947367539</v>
      </c>
      <c r="B2391">
        <f t="shared" si="702"/>
        <v>7344.4298856883261</v>
      </c>
      <c r="C2391" t="str">
        <f t="shared" si="686"/>
        <v>-0.00621026959276416-3.3862494702585i</v>
      </c>
      <c r="D2391" t="str">
        <f t="shared" si="687"/>
        <v>3.47777061692494-2.20212207671119i</v>
      </c>
      <c r="E2391" t="str">
        <f t="shared" si="688"/>
        <v>163.67041497778+7.26373104514448i</v>
      </c>
      <c r="F2391" t="str">
        <f t="shared" si="689"/>
        <v>2.42489187669012-20.3450595845726i</v>
      </c>
      <c r="G2391" t="str">
        <f t="shared" si="690"/>
        <v>0.999986371440011-0.00369166280305574i</v>
      </c>
      <c r="H2391" t="str">
        <f t="shared" si="691"/>
        <v>3943.14806228799-1863.82406384528i</v>
      </c>
      <c r="I2391" t="str">
        <f t="shared" si="692"/>
        <v>-79.9988285637839-239.063968709175i</v>
      </c>
      <c r="K2391" t="str">
        <f t="shared" si="693"/>
        <v>0.00248749542651513-0.00436179494714395i</v>
      </c>
      <c r="L2391" t="str">
        <f t="shared" si="694"/>
        <v>0.00015-0.0384222628309175i</v>
      </c>
      <c r="M2391" t="str">
        <f t="shared" si="695"/>
        <v>0.0004-0.00678039932310307i</v>
      </c>
      <c r="N2391">
        <f t="shared" si="696"/>
        <v>89.894921552147423</v>
      </c>
      <c r="O2391">
        <f t="shared" si="697"/>
        <v>10.594393609199624</v>
      </c>
      <c r="P2391" s="3">
        <f t="shared" si="698"/>
        <v>10.594393609199624</v>
      </c>
      <c r="Q2391" s="3">
        <f t="shared" si="699"/>
        <v>-90.105078447852577</v>
      </c>
      <c r="R2391">
        <f t="shared" si="700"/>
        <v>89.894921552147423</v>
      </c>
      <c r="S2391">
        <f t="shared" si="701"/>
        <v>7.3444298856883261</v>
      </c>
      <c r="T2391">
        <f t="shared" si="684"/>
        <v>10.594393609199624</v>
      </c>
    </row>
    <row r="2392" spans="1:20" x14ac:dyDescent="0.25">
      <c r="A2392">
        <f t="shared" si="685"/>
        <v>46321.770320367541</v>
      </c>
      <c r="B2392">
        <f t="shared" si="702"/>
        <v>7372.3387192539421</v>
      </c>
      <c r="C2392" t="str">
        <f t="shared" si="686"/>
        <v>-0.00449783140485227-3.37287475672474i</v>
      </c>
      <c r="D2392" t="str">
        <f t="shared" si="687"/>
        <v>3.47776791877331-2.19405196777005i</v>
      </c>
      <c r="E2392" t="str">
        <f t="shared" si="688"/>
        <v>163.685935780279+7.29293941305159i</v>
      </c>
      <c r="F2392" t="str">
        <f t="shared" si="689"/>
        <v>2.42489162504978-20.2681089341927i</v>
      </c>
      <c r="G2392" t="str">
        <f t="shared" si="690"/>
        <v>0.999986267667584-0.00370569073715355i</v>
      </c>
      <c r="H2392" t="str">
        <f t="shared" si="691"/>
        <v>3918.1353289597-1910.81303920959i</v>
      </c>
      <c r="I2392" t="str">
        <f t="shared" si="692"/>
        <v>-82.4520327944669-237.099265784241i</v>
      </c>
      <c r="K2392" t="str">
        <f t="shared" si="693"/>
        <v>0.00247422230155727-0.00435197309631243i</v>
      </c>
      <c r="L2392" t="str">
        <f t="shared" si="694"/>
        <v>0.00015-0.0382768109493101i</v>
      </c>
      <c r="M2392" t="str">
        <f t="shared" si="695"/>
        <v>0.0004-0.00675473134399588i</v>
      </c>
      <c r="N2392">
        <f t="shared" si="696"/>
        <v>89.923594375040011</v>
      </c>
      <c r="O2392">
        <f t="shared" si="697"/>
        <v>10.560012024034071</v>
      </c>
      <c r="P2392" s="3">
        <f t="shared" si="698"/>
        <v>10.560012024034071</v>
      </c>
      <c r="Q2392" s="3">
        <f t="shared" si="699"/>
        <v>-90.076405624959989</v>
      </c>
      <c r="R2392">
        <f t="shared" si="700"/>
        <v>89.923594375040011</v>
      </c>
      <c r="S2392">
        <f t="shared" si="701"/>
        <v>7.3723387192539418</v>
      </c>
      <c r="T2392">
        <f t="shared" si="684"/>
        <v>10.560012024034071</v>
      </c>
    </row>
    <row r="2393" spans="1:20" x14ac:dyDescent="0.25">
      <c r="A2393">
        <f t="shared" si="685"/>
        <v>46497.793047584935</v>
      </c>
      <c r="B2393">
        <f t="shared" si="702"/>
        <v>7400.353606387107</v>
      </c>
      <c r="C2393" t="str">
        <f t="shared" si="686"/>
        <v>-0.00279340327815336-3.35955902270055i</v>
      </c>
      <c r="D2393" t="str">
        <f t="shared" si="687"/>
        <v>3.477765200081-2.18601342058674i</v>
      </c>
      <c r="E2393" t="str">
        <f t="shared" si="688"/>
        <v>163.701593291528+7.32223786836625i</v>
      </c>
      <c r="F2393" t="str">
        <f t="shared" si="689"/>
        <v>2.42489137149337-20.19144984735i</v>
      </c>
      <c r="G2393" t="str">
        <f t="shared" si="690"/>
        <v>0.999986163105009-0.00371977197300041i</v>
      </c>
      <c r="H2393" t="str">
        <f t="shared" si="691"/>
        <v>3891.83395524655-1957.14080434968i</v>
      </c>
      <c r="I2393" t="str">
        <f t="shared" si="692"/>
        <v>-84.8575985853605-235.070699206071i</v>
      </c>
      <c r="K2393" t="str">
        <f t="shared" si="693"/>
        <v>0.00246100908477361-0.00434213321375832i</v>
      </c>
      <c r="L2393" t="str">
        <f t="shared" si="694"/>
        <v>0.00015-0.0381319096924787i</v>
      </c>
      <c r="M2393" t="str">
        <f t="shared" si="695"/>
        <v>0.0004-0.00672916053396684i</v>
      </c>
      <c r="N2393">
        <f t="shared" si="696"/>
        <v>89.952359764971902</v>
      </c>
      <c r="O2393">
        <f t="shared" si="697"/>
        <v>10.525648511178671</v>
      </c>
      <c r="P2393" s="3">
        <f t="shared" si="698"/>
        <v>10.525648511178671</v>
      </c>
      <c r="Q2393" s="3">
        <f t="shared" si="699"/>
        <v>-90.047640235028098</v>
      </c>
      <c r="R2393">
        <f t="shared" si="700"/>
        <v>89.952359764971902</v>
      </c>
      <c r="S2393">
        <f t="shared" si="701"/>
        <v>7.4003536063871067</v>
      </c>
      <c r="T2393">
        <f t="shared" si="684"/>
        <v>10.525648511178671</v>
      </c>
    </row>
    <row r="2394" spans="1:20" x14ac:dyDescent="0.25">
      <c r="A2394">
        <f t="shared" si="685"/>
        <v>46674.484661165763</v>
      </c>
      <c r="B2394">
        <f t="shared" si="702"/>
        <v>7428.4749500913786</v>
      </c>
      <c r="C2394" t="str">
        <f t="shared" si="686"/>
        <v>-0.00109698177141282-3.34630200520385i</v>
      </c>
      <c r="D2394" t="str">
        <f t="shared" si="687"/>
        <v>3.47776246069167-2.1780063195193i</v>
      </c>
      <c r="E2394" t="str">
        <f t="shared" si="688"/>
        <v>163.717388477919+7.3516264844021i</v>
      </c>
      <c r="F2394" t="str">
        <f t="shared" si="689"/>
        <v>2.42489111600636-20.1150812212778i</v>
      </c>
      <c r="G2394" t="str">
        <f t="shared" si="690"/>
        <v>0.999986057746272-0.00373390671309264i</v>
      </c>
      <c r="H2394" t="str">
        <f t="shared" si="691"/>
        <v>3864.27159313703-2002.75538620559i</v>
      </c>
      <c r="I2394" t="str">
        <f t="shared" si="692"/>
        <v>-87.2129245994671-232.980241684675i</v>
      </c>
      <c r="K2394" t="str">
        <f t="shared" si="693"/>
        <v>0.00244785574902105-0.00433227570437347i</v>
      </c>
      <c r="L2394" t="str">
        <f t="shared" si="694"/>
        <v>0.00015-0.03798755697597i</v>
      </c>
      <c r="M2394" t="str">
        <f t="shared" si="695"/>
        <v>0.0004-0.00670368652517116i</v>
      </c>
      <c r="N2394">
        <f t="shared" si="696"/>
        <v>89.981217348776198</v>
      </c>
      <c r="O2394">
        <f t="shared" si="697"/>
        <v>10.491303139917754</v>
      </c>
      <c r="P2394" s="3">
        <f t="shared" si="698"/>
        <v>10.491303139917754</v>
      </c>
      <c r="Q2394" s="3">
        <f t="shared" si="699"/>
        <v>-90.018782651223802</v>
      </c>
      <c r="R2394">
        <f t="shared" si="700"/>
        <v>89.981217348776198</v>
      </c>
      <c r="S2394">
        <f t="shared" si="701"/>
        <v>7.4284749500913785</v>
      </c>
      <c r="T2394">
        <f t="shared" si="684"/>
        <v>10.491303139917754</v>
      </c>
    </row>
    <row r="2395" spans="1:20" x14ac:dyDescent="0.25">
      <c r="A2395">
        <f t="shared" si="685"/>
        <v>46851.847702878185</v>
      </c>
      <c r="B2395">
        <f t="shared" si="702"/>
        <v>7456.7031549017256</v>
      </c>
      <c r="C2395" t="str">
        <f t="shared" si="686"/>
        <v>0.000591436958003344-3.33310344230382i</v>
      </c>
      <c r="D2395" t="str">
        <f t="shared" si="687"/>
        <v>3.47775970044781-2.17003054937808i</v>
      </c>
      <c r="E2395" t="str">
        <f t="shared" si="688"/>
        <v>163.733322312612+7.38110533270362i</v>
      </c>
      <c r="F2395" t="str">
        <f t="shared" si="689"/>
        <v>2.42489085857399-20.0390019573876i</v>
      </c>
      <c r="G2395" t="str">
        <f t="shared" si="690"/>
        <v>0.999985951585308-0.00374809516069541i</v>
      </c>
      <c r="H2395" t="str">
        <f t="shared" si="691"/>
        <v>3835.47866630793-2047.60638938762i</v>
      </c>
      <c r="I2395" t="str">
        <f t="shared" si="692"/>
        <v>-89.5155205459275-230.830003714591i</v>
      </c>
      <c r="K2395" t="str">
        <f t="shared" si="693"/>
        <v>0.00243476226397185-0.00432240097129511i</v>
      </c>
      <c r="L2395" t="str">
        <f t="shared" si="694"/>
        <v>0.00015-0.0378437507232217i</v>
      </c>
      <c r="M2395" t="str">
        <f t="shared" si="695"/>
        <v>0.0004-0.00667830895115676i</v>
      </c>
      <c r="N2395">
        <f t="shared" si="696"/>
        <v>90.010166753529418</v>
      </c>
      <c r="O2395">
        <f t="shared" si="697"/>
        <v>10.456975979257827</v>
      </c>
      <c r="P2395" s="3">
        <f t="shared" si="698"/>
        <v>10.456975979257827</v>
      </c>
      <c r="Q2395" s="3">
        <f t="shared" si="699"/>
        <v>-89.989833246470582</v>
      </c>
      <c r="R2395">
        <f t="shared" si="700"/>
        <v>90.010166753529418</v>
      </c>
      <c r="S2395">
        <f t="shared" si="701"/>
        <v>7.4567031549017253</v>
      </c>
      <c r="T2395">
        <f t="shared" si="684"/>
        <v>10.456975979257827</v>
      </c>
    </row>
    <row r="2396" spans="1:20" x14ac:dyDescent="0.25">
      <c r="A2396">
        <f t="shared" si="685"/>
        <v>47029.884724149124</v>
      </c>
      <c r="B2396">
        <f t="shared" si="702"/>
        <v>7485.0386268903521</v>
      </c>
      <c r="C2396" t="str">
        <f t="shared" si="686"/>
        <v>0.00227185714971267-3.31996307312095i</v>
      </c>
      <c r="D2396" t="str">
        <f t="shared" si="687"/>
        <v>3.47775691919065-2.16208599542408i</v>
      </c>
      <c r="E2396" t="str">
        <f t="shared" si="688"/>
        <v>163.749395775601+7.41067448301221i</v>
      </c>
      <c r="F2396" t="str">
        <f t="shared" si="689"/>
        <v>2.42489059918148-19.9632109612535i</v>
      </c>
      <c r="G2396" t="str">
        <f t="shared" si="690"/>
        <v>0.999985844616012-0.00376233751984576i</v>
      </c>
      <c r="H2396" t="str">
        <f t="shared" si="691"/>
        <v>3805.48825553681-2091.64517909769i</v>
      </c>
      <c r="I2396" t="str">
        <f t="shared" si="692"/>
        <v>-91.7630161793159-228.622225672906i</v>
      </c>
      <c r="K2396" t="str">
        <f t="shared" si="693"/>
        <v>0.00242172859614516-0.00431250941588174i</v>
      </c>
      <c r="L2396" t="str">
        <f t="shared" si="694"/>
        <v>0.00015-0.0377004888655327i</v>
      </c>
      <c r="M2396" t="str">
        <f t="shared" si="695"/>
        <v>0.0004-0.0066530274468587i</v>
      </c>
      <c r="N2396">
        <f t="shared" si="696"/>
        <v>90.039207606575843</v>
      </c>
      <c r="O2396">
        <f t="shared" si="697"/>
        <v>10.422667097934058</v>
      </c>
      <c r="P2396" s="3">
        <f t="shared" si="698"/>
        <v>10.422667097934058</v>
      </c>
      <c r="Q2396" s="3">
        <f t="shared" si="699"/>
        <v>-89.960792393424157</v>
      </c>
      <c r="R2396">
        <f t="shared" si="700"/>
        <v>90.039207606575843</v>
      </c>
      <c r="S2396">
        <f t="shared" si="701"/>
        <v>7.4850386268903524</v>
      </c>
      <c r="T2396">
        <f t="shared" si="684"/>
        <v>10.422667097934058</v>
      </c>
    </row>
    <row r="2397" spans="1:20" x14ac:dyDescent="0.25">
      <c r="A2397">
        <f t="shared" si="685"/>
        <v>47208.598286100889</v>
      </c>
      <c r="B2397">
        <f t="shared" si="702"/>
        <v>7513.4817736725354</v>
      </c>
      <c r="C2397" t="str">
        <f t="shared" si="686"/>
        <v>0.00394428343605124-3.30688063782698i</v>
      </c>
      <c r="D2397" t="str">
        <f t="shared" si="687"/>
        <v>3.47775411676026-2.15417254336728i</v>
      </c>
      <c r="E2397" t="str">
        <f t="shared" si="688"/>
        <v>163.765609853765+7.44033400323168i</v>
      </c>
      <c r="F2397" t="str">
        <f t="shared" si="689"/>
        <v>2.42489033781388-19.8877071425963i</v>
      </c>
      <c r="G2397" t="str">
        <f t="shared" si="690"/>
        <v>0.999985736832227-0.00377663399535546i</v>
      </c>
      <c r="H2397" t="str">
        <f t="shared" si="691"/>
        <v>3774.33596980859-2134.8250539383i</v>
      </c>
      <c r="I2397" t="str">
        <f t="shared" si="692"/>
        <v>-93.95316961792-226.359269223688i</v>
      </c>
      <c r="K2397" t="str">
        <f t="shared" si="693"/>
        <v>0.00240875470893885-0.00430260143768972i</v>
      </c>
      <c r="L2397" t="str">
        <f t="shared" si="694"/>
        <v>0.00015-0.037557769342033i</v>
      </c>
      <c r="M2397" t="str">
        <f t="shared" si="695"/>
        <v>0.0004-0.00662784164859408i</v>
      </c>
      <c r="N2397">
        <f t="shared" si="696"/>
        <v>90.068339535553605</v>
      </c>
      <c r="O2397">
        <f t="shared" si="697"/>
        <v>10.388376564416665</v>
      </c>
      <c r="P2397" s="3">
        <f t="shared" si="698"/>
        <v>10.388376564416665</v>
      </c>
      <c r="Q2397" s="3">
        <f t="shared" si="699"/>
        <v>-89.931660464446395</v>
      </c>
      <c r="R2397">
        <f t="shared" si="700"/>
        <v>90.068339535553605</v>
      </c>
      <c r="S2397">
        <f t="shared" si="701"/>
        <v>7.5134817736725354</v>
      </c>
      <c r="T2397">
        <f t="shared" si="684"/>
        <v>10.388376564416665</v>
      </c>
    </row>
    <row r="2398" spans="1:20" x14ac:dyDescent="0.25">
      <c r="A2398">
        <f t="shared" si="685"/>
        <v>47387.990959588074</v>
      </c>
      <c r="B2398">
        <f t="shared" si="702"/>
        <v>7542.0330044124912</v>
      </c>
      <c r="C2398" t="str">
        <f t="shared" si="686"/>
        <v>0.00560872083781727-3.29385587764467i</v>
      </c>
      <c r="D2398" t="str">
        <f t="shared" si="687"/>
        <v>3.47775129299552-2.14629007936504i</v>
      </c>
      <c r="E2398" t="str">
        <f t="shared" si="688"/>
        <v>163.781965540916+7.47008395939521i</v>
      </c>
      <c r="F2398" t="str">
        <f t="shared" si="689"/>
        <v>2.4248900744562-19.8124894152681i</v>
      </c>
      <c r="G2398" t="str">
        <f t="shared" si="690"/>
        <v>0.999985628227753-0.00379098479281398i</v>
      </c>
      <c r="H2398" t="str">
        <f t="shared" si="691"/>
        <v>3742.05980416445-2177.10140732554i</v>
      </c>
      <c r="I2398" t="str">
        <f t="shared" si="692"/>
        <v>-96.0838749200241-224.043608097663i</v>
      </c>
      <c r="K2398" t="str">
        <f t="shared" si="693"/>
        <v>0.00239584056266149-0.00429267743445024i</v>
      </c>
      <c r="L2398" t="str">
        <f t="shared" si="694"/>
        <v>0.00015-0.0374155900996543i</v>
      </c>
      <c r="M2398" t="str">
        <f t="shared" si="695"/>
        <v>0.0004-0.00660275119405666i</v>
      </c>
      <c r="N2398">
        <f t="shared" si="696"/>
        <v>90.097562168420382</v>
      </c>
      <c r="O2398">
        <f t="shared" si="697"/>
        <v>10.354104446917088</v>
      </c>
      <c r="P2398" s="3">
        <f t="shared" si="698"/>
        <v>10.354104446917088</v>
      </c>
      <c r="Q2398" s="3">
        <f t="shared" si="699"/>
        <v>-89.902437831579618</v>
      </c>
      <c r="R2398">
        <f t="shared" si="700"/>
        <v>90.097562168420382</v>
      </c>
      <c r="S2398">
        <f t="shared" si="701"/>
        <v>7.5420330044124908</v>
      </c>
      <c r="T2398">
        <f t="shared" si="684"/>
        <v>10.354104446917088</v>
      </c>
    </row>
    <row r="2399" spans="1:20" x14ac:dyDescent="0.25">
      <c r="A2399">
        <f t="shared" si="685"/>
        <v>47568.065325234507</v>
      </c>
      <c r="B2399">
        <f t="shared" si="702"/>
        <v>7570.6927298292585</v>
      </c>
      <c r="C2399" t="str">
        <f t="shared" si="686"/>
        <v>0.00726517475983268-3.28088853484786i</v>
      </c>
      <c r="D2399" t="str">
        <f t="shared" si="687"/>
        <v>3.47774844773404-2.13843849002043i</v>
      </c>
      <c r="E2399" t="str">
        <f t="shared" si="688"/>
        <v>163.798463837869+7.49992441562839i</v>
      </c>
      <c r="F2399" t="str">
        <f t="shared" si="689"/>
        <v>2.42488980909324-19.7375566972364i</v>
      </c>
      <c r="G2399" t="str">
        <f t="shared" si="690"/>
        <v>0.99998551879634-0.00380539011859142i</v>
      </c>
      <c r="H2399" t="str">
        <f t="shared" si="691"/>
        <v>3708.69998546978-2218.43187634628i</v>
      </c>
      <c r="I2399" t="str">
        <f t="shared" si="692"/>
        <v>-98.1531688651385-221.677818321872i</v>
      </c>
      <c r="K2399" t="str">
        <f t="shared" si="693"/>
        <v>0.00238298611456437-0.00428273780204699i</v>
      </c>
      <c r="L2399" t="str">
        <f t="shared" si="694"/>
        <v>0.00015-0.0372739490931005i</v>
      </c>
      <c r="M2399" t="str">
        <f t="shared" si="695"/>
        <v>0.0004-0.00657775572231188i</v>
      </c>
      <c r="N2399">
        <f t="shared" si="696"/>
        <v>90.126875133475608</v>
      </c>
      <c r="O2399">
        <f t="shared" si="697"/>
        <v>10.319850813395091</v>
      </c>
      <c r="P2399" s="3">
        <f t="shared" si="698"/>
        <v>10.319850813395091</v>
      </c>
      <c r="Q2399" s="3">
        <f t="shared" si="699"/>
        <v>-89.873124866524392</v>
      </c>
      <c r="R2399">
        <f t="shared" si="700"/>
        <v>90.126875133475608</v>
      </c>
      <c r="S2399">
        <f t="shared" si="701"/>
        <v>7.5706927298292586</v>
      </c>
      <c r="T2399">
        <f t="shared" si="684"/>
        <v>10.319850813395091</v>
      </c>
    </row>
    <row r="2400" spans="1:20" x14ac:dyDescent="0.25">
      <c r="A2400">
        <f t="shared" si="685"/>
        <v>47748.823973470404</v>
      </c>
      <c r="B2400">
        <f t="shared" si="702"/>
        <v>7599.46136220261</v>
      </c>
      <c r="C2400" t="str">
        <f t="shared" si="686"/>
        <v>0.00891365098676888-3.26797835276101i</v>
      </c>
      <c r="D2400" t="str">
        <f t="shared" si="687"/>
        <v>3.47774558081217-2.13061766238059i</v>
      </c>
      <c r="E2400" t="str">
        <f t="shared" si="688"/>
        <v>163.815105752483+7.52985543411627i</v>
      </c>
      <c r="F2400" t="str">
        <f t="shared" si="689"/>
        <v>2.42488954170974-19.6629079105689i</v>
      </c>
      <c r="G2400" t="str">
        <f t="shared" si="690"/>
        <v>0.999985408531692-0.00381985017984149i</v>
      </c>
      <c r="H2400" t="str">
        <f t="shared" si="691"/>
        <v>3674.29880739019-2258.7764770381i</v>
      </c>
      <c r="I2400" t="str">
        <f t="shared" si="692"/>
        <v>-100.159236895695-219.264567979015i</v>
      </c>
      <c r="K2400" t="str">
        <f t="shared" si="693"/>
        <v>0.0023701913188737-0.00427278293449413i</v>
      </c>
      <c r="L2400" t="str">
        <f t="shared" si="694"/>
        <v>0.00015-0.0371328442848182i</v>
      </c>
      <c r="M2400" t="str">
        <f t="shared" si="695"/>
        <v>0.0004-0.00655285487379146i</v>
      </c>
      <c r="N2400">
        <f t="shared" si="696"/>
        <v>90.156278059386437</v>
      </c>
      <c r="O2400">
        <f t="shared" si="697"/>
        <v>10.285615731564747</v>
      </c>
      <c r="P2400" s="3">
        <f t="shared" si="698"/>
        <v>10.285615731564747</v>
      </c>
      <c r="Q2400" s="3">
        <f t="shared" si="699"/>
        <v>-89.843721940613563</v>
      </c>
      <c r="R2400">
        <f t="shared" si="700"/>
        <v>90.156278059386437</v>
      </c>
      <c r="S2400">
        <f t="shared" si="701"/>
        <v>7.5994613622026099</v>
      </c>
      <c r="T2400">
        <f t="shared" si="684"/>
        <v>10.285615731564747</v>
      </c>
    </row>
    <row r="2401" spans="1:20" x14ac:dyDescent="0.25">
      <c r="A2401">
        <f t="shared" si="685"/>
        <v>47930.269504569595</v>
      </c>
      <c r="B2401">
        <f t="shared" si="702"/>
        <v>7628.3393153789802</v>
      </c>
      <c r="C2401" t="str">
        <f t="shared" si="686"/>
        <v>0.0105541556786801-3.25512507575911i</v>
      </c>
      <c r="D2401" t="str">
        <f t="shared" si="687"/>
        <v>3.4777426920651-2.12282748393514i</v>
      </c>
      <c r="E2401" t="str">
        <f t="shared" si="688"/>
        <v>163.831892299727+7.55987707506471i</v>
      </c>
      <c r="F2401" t="str">
        <f t="shared" si="689"/>
        <v>2.42488927229033-19.5885419814173i</v>
      </c>
      <c r="G2401" t="str">
        <f t="shared" si="690"/>
        <v>0.999985297427466-0.00383436518450445i</v>
      </c>
      <c r="H2401" t="str">
        <f t="shared" si="691"/>
        <v>3638.90045595951-2298.09772522062i</v>
      </c>
      <c r="I2401" t="str">
        <f t="shared" si="692"/>
        <v>-102.10041818378-216.806606579994i</v>
      </c>
      <c r="K2401" t="str">
        <f t="shared" si="693"/>
        <v>0.00235745612682271-0.0042628132239149i</v>
      </c>
      <c r="L2401" t="str">
        <f t="shared" si="694"/>
        <v>0.00015-0.0369922736449673i</v>
      </c>
      <c r="M2401" t="str">
        <f t="shared" si="695"/>
        <v>0.0004-0.00652804829028837i</v>
      </c>
      <c r="N2401">
        <f t="shared" si="696"/>
        <v>90.185770575208281</v>
      </c>
      <c r="O2401">
        <f t="shared" si="697"/>
        <v>10.251399268901562</v>
      </c>
      <c r="P2401" s="3">
        <f t="shared" si="698"/>
        <v>10.251399268901562</v>
      </c>
      <c r="Q2401" s="3">
        <f t="shared" si="699"/>
        <v>-89.814229424791719</v>
      </c>
      <c r="R2401">
        <f t="shared" si="700"/>
        <v>90.185770575208281</v>
      </c>
      <c r="S2401">
        <f t="shared" si="701"/>
        <v>7.6283393153789802</v>
      </c>
      <c r="T2401">
        <f t="shared" si="684"/>
        <v>10.251399268901562</v>
      </c>
    </row>
    <row r="2402" spans="1:20" x14ac:dyDescent="0.25">
      <c r="A2402">
        <f t="shared" si="685"/>
        <v>48112.404528686959</v>
      </c>
      <c r="B2402">
        <f t="shared" si="702"/>
        <v>7657.3270047774204</v>
      </c>
      <c r="C2402" t="str">
        <f t="shared" si="686"/>
        <v>0.0121866953666785-3.24232844926718i</v>
      </c>
      <c r="D2402" t="str">
        <f t="shared" si="687"/>
        <v>3.47773978132666-2.11506784261454i</v>
      </c>
      <c r="E2402" t="str">
        <f t="shared" si="688"/>
        <v>163.848824501733+7.58998939666581i</v>
      </c>
      <c r="F2402" t="str">
        <f t="shared" si="689"/>
        <v>2.42488900081949-19.5144578400028i</v>
      </c>
      <c r="G2402" t="str">
        <f t="shared" si="690"/>
        <v>0.999985185477268-0.00384893534131011i</v>
      </c>
      <c r="H2402" t="str">
        <f t="shared" si="691"/>
        <v>3602.55082719717-2336.36074216591i</v>
      </c>
      <c r="I2402" t="str">
        <f t="shared" si="692"/>
        <v>-103.975209796882-214.306754135832i</v>
      </c>
      <c r="K2402" t="str">
        <f t="shared" si="693"/>
        <v>0.00234478048668399-0.00425282906052063i</v>
      </c>
      <c r="L2402" t="str">
        <f t="shared" si="694"/>
        <v>0.00015-0.0368522351513921i</v>
      </c>
      <c r="M2402" t="str">
        <f t="shared" si="695"/>
        <v>0.0004-0.00650333561495151i</v>
      </c>
      <c r="N2402">
        <f t="shared" si="696"/>
        <v>90.21535231040717</v>
      </c>
      <c r="O2402">
        <f t="shared" si="697"/>
        <v>10.217201492648746</v>
      </c>
      <c r="P2402" s="3">
        <f t="shared" si="698"/>
        <v>10.217201492648746</v>
      </c>
      <c r="Q2402" s="3">
        <f t="shared" si="699"/>
        <v>-89.78464768959283</v>
      </c>
      <c r="R2402">
        <f t="shared" si="700"/>
        <v>90.21535231040717</v>
      </c>
      <c r="S2402">
        <f t="shared" si="701"/>
        <v>7.6573270047774207</v>
      </c>
      <c r="T2402">
        <f t="shared" si="684"/>
        <v>10.217201492648746</v>
      </c>
    </row>
    <row r="2403" spans="1:20" x14ac:dyDescent="0.25">
      <c r="A2403">
        <f t="shared" si="685"/>
        <v>48295.231665895968</v>
      </c>
      <c r="B2403">
        <f t="shared" si="702"/>
        <v>7686.4248473955749</v>
      </c>
      <c r="C2403" t="str">
        <f t="shared" si="686"/>
        <v>0.0138112769486509-3.22958821976011i</v>
      </c>
      <c r="D2403" t="str">
        <f t="shared" si="687"/>
        <v>3.47773684842954-2.10733862678845i</v>
      </c>
      <c r="E2403" t="str">
        <f t="shared" si="688"/>
        <v>163.865903387854+7.62019245505866i</v>
      </c>
      <c r="F2403" t="str">
        <f t="shared" si="689"/>
        <v>2.42488872728164-19.4406544206i</v>
      </c>
      <c r="G2403" t="str">
        <f t="shared" si="690"/>
        <v>0.999985072674658-0.00386356085978084i</v>
      </c>
      <c r="H2403" t="str">
        <f t="shared" si="691"/>
        <v>3565.2973382885-2373.53334456116i</v>
      </c>
      <c r="I2403" t="str">
        <f t="shared" si="692"/>
        <v>-105.782269946116-211.767890016695i</v>
      </c>
      <c r="K2403" t="str">
        <f t="shared" si="693"/>
        <v>0.00233216434380192-0.00424283083259042i</v>
      </c>
      <c r="L2403" t="str">
        <f t="shared" si="694"/>
        <v>0.00015-0.0367127267895916i</v>
      </c>
      <c r="M2403" t="str">
        <f t="shared" si="695"/>
        <v>0.0004-0.00647871649228085i</v>
      </c>
      <c r="N2403">
        <f t="shared" si="696"/>
        <v>90.245022894882112</v>
      </c>
      <c r="O2403">
        <f t="shared" si="697"/>
        <v>10.183022469824559</v>
      </c>
      <c r="P2403" s="3">
        <f t="shared" si="698"/>
        <v>10.183022469824559</v>
      </c>
      <c r="Q2403" s="3">
        <f t="shared" si="699"/>
        <v>-89.754977105117888</v>
      </c>
      <c r="R2403">
        <f t="shared" si="700"/>
        <v>90.245022894882112</v>
      </c>
      <c r="S2403">
        <f t="shared" si="701"/>
        <v>7.6864248473955747</v>
      </c>
      <c r="T2403">
        <f t="shared" si="684"/>
        <v>10.183022469824559</v>
      </c>
    </row>
    <row r="2404" spans="1:20" x14ac:dyDescent="0.25">
      <c r="A2404">
        <f t="shared" si="685"/>
        <v>48478.753546226377</v>
      </c>
      <c r="B2404">
        <f t="shared" si="702"/>
        <v>7715.6332618156785</v>
      </c>
      <c r="C2404" t="str">
        <f t="shared" si="686"/>
        <v>0.0154279076848021-3.21690413476193i</v>
      </c>
      <c r="D2404" t="str">
        <f t="shared" si="687"/>
        <v>3.47773389320503-2.09963972526418i</v>
      </c>
      <c r="E2404" t="str">
        <f t="shared" si="688"/>
        <v>163.88312999472+7.65048630429522i</v>
      </c>
      <c r="F2404" t="str">
        <f t="shared" si="689"/>
        <v>2.424888451661-19.3671306615215i</v>
      </c>
      <c r="G2404" t="str">
        <f t="shared" si="690"/>
        <v>0.999984959013144-0.00387824195023452i</v>
      </c>
      <c r="H2404" t="str">
        <f t="shared" si="691"/>
        <v>3527.1887338738-2409.58611838652i</v>
      </c>
      <c r="I2404" t="str">
        <f t="shared" si="692"/>
        <v>-107.520420310063-209.19294168605i</v>
      </c>
      <c r="K2404" t="str">
        <f t="shared" si="693"/>
        <v>0.00231960764062499-0.00423281892645107i</v>
      </c>
      <c r="L2404" t="str">
        <f t="shared" si="694"/>
        <v>0.00015-0.0365737465526913i</v>
      </c>
      <c r="M2404" t="str">
        <f t="shared" si="695"/>
        <v>0.0004-0.00645419056812198i</v>
      </c>
      <c r="N2404">
        <f t="shared" si="696"/>
        <v>90.274781958983993</v>
      </c>
      <c r="O2404">
        <f t="shared" si="697"/>
        <v>10.148862267228353</v>
      </c>
      <c r="P2404" s="3">
        <f t="shared" si="698"/>
        <v>10.148862267228353</v>
      </c>
      <c r="Q2404" s="3">
        <f t="shared" si="699"/>
        <v>-89.725218041016007</v>
      </c>
      <c r="R2404">
        <f t="shared" si="700"/>
        <v>90.274781958983993</v>
      </c>
      <c r="S2404">
        <f t="shared" si="701"/>
        <v>7.7156332618156789</v>
      </c>
      <c r="T2404">
        <f t="shared" si="684"/>
        <v>10.148862267228353</v>
      </c>
    </row>
    <row r="2405" spans="1:20" x14ac:dyDescent="0.25">
      <c r="A2405">
        <f t="shared" si="685"/>
        <v>48662.972809702034</v>
      </c>
      <c r="B2405">
        <f t="shared" si="702"/>
        <v>7744.9526682105779</v>
      </c>
      <c r="C2405" t="str">
        <f t="shared" si="686"/>
        <v>0.0170365951933475-3.2042759428456i</v>
      </c>
      <c r="D2405" t="str">
        <f t="shared" si="687"/>
        <v>3.47773091548324-2.09197102728504i</v>
      </c>
      <c r="E2405" t="str">
        <f t="shared" si="688"/>
        <v>163.900505366297+7.68087099629712i</v>
      </c>
      <c r="F2405" t="str">
        <f t="shared" si="689"/>
        <v>2.42488817394173-19.2938855051034i</v>
      </c>
      <c r="G2405" t="str">
        <f t="shared" si="690"/>
        <v>0.999984844486188-0.00389297882378764i</v>
      </c>
      <c r="H2405" t="str">
        <f t="shared" si="691"/>
        <v>3488.2748890061-2444.49247649942i</v>
      </c>
      <c r="I2405" t="str">
        <f t="shared" si="692"/>
        <v>-109.188647436639-206.584873397247i</v>
      </c>
      <c r="K2405" t="str">
        <f t="shared" si="693"/>
        <v>0.00230711031673841-0.00422279372645778i</v>
      </c>
      <c r="L2405" t="str">
        <f t="shared" si="694"/>
        <v>0.00015-0.0364352924414141i</v>
      </c>
      <c r="M2405" t="str">
        <f t="shared" si="695"/>
        <v>0.0004-0.00642975748966128i</v>
      </c>
      <c r="N2405">
        <f t="shared" si="696"/>
        <v>90.304629133536338</v>
      </c>
      <c r="O2405">
        <f t="shared" si="697"/>
        <v>10.114720951448195</v>
      </c>
      <c r="P2405" s="3">
        <f t="shared" si="698"/>
        <v>10.114720951448195</v>
      </c>
      <c r="Q2405" s="3">
        <f t="shared" si="699"/>
        <v>-89.695370866463662</v>
      </c>
      <c r="R2405">
        <f t="shared" si="700"/>
        <v>90.304629133536338</v>
      </c>
      <c r="S2405">
        <f t="shared" si="701"/>
        <v>7.744952668210578</v>
      </c>
      <c r="T2405">
        <f t="shared" si="684"/>
        <v>10.114720951448195</v>
      </c>
    </row>
    <row r="2406" spans="1:20" x14ac:dyDescent="0.25">
      <c r="A2406">
        <f t="shared" si="685"/>
        <v>48847.892106378902</v>
      </c>
      <c r="B2406">
        <f t="shared" si="702"/>
        <v>7774.3834883497784</v>
      </c>
      <c r="C2406" t="str">
        <f t="shared" si="686"/>
        <v>0.0186373474460997-3.19170339363227i</v>
      </c>
      <c r="D2406" t="str">
        <f t="shared" si="687"/>
        <v>3.47772791509292-2.08433242252879i</v>
      </c>
      <c r="E2406" t="str">
        <f t="shared" si="688"/>
        <v>163.918030553943+7.71134658082142i</v>
      </c>
      <c r="F2406" t="str">
        <f t="shared" si="689"/>
        <v>2.42488789410784-19.2209178976892i</v>
      </c>
      <c r="G2406" t="str">
        <f t="shared" si="690"/>
        <v>0.9999847290872-0.00390777169235824i</v>
      </c>
      <c r="H2406" t="str">
        <f t="shared" si="691"/>
        <v>3448.60661032993-2478.22869988601i</v>
      </c>
      <c r="I2406" t="str">
        <f t="shared" si="692"/>
        <v>-110.786103234633-203.94667493787i</v>
      </c>
      <c r="K2406" t="str">
        <f t="shared" si="693"/>
        <v>0.00229467230889656-0.00421275561497515i</v>
      </c>
      <c r="L2406" t="str">
        <f t="shared" si="694"/>
        <v>0.00015-0.0362973624640506i</v>
      </c>
      <c r="M2406" t="str">
        <f t="shared" si="695"/>
        <v>0.0004-0.00640541690542069i</v>
      </c>
      <c r="N2406">
        <f t="shared" si="696"/>
        <v>90.334564049853483</v>
      </c>
      <c r="O2406">
        <f t="shared" si="697"/>
        <v>10.080598588867261</v>
      </c>
      <c r="P2406" s="3">
        <f t="shared" si="698"/>
        <v>10.080598588867261</v>
      </c>
      <c r="Q2406" s="3">
        <f t="shared" si="699"/>
        <v>-89.665435950146517</v>
      </c>
      <c r="R2406">
        <f t="shared" si="700"/>
        <v>90.334564049853483</v>
      </c>
      <c r="S2406">
        <f t="shared" si="701"/>
        <v>7.7743834883497787</v>
      </c>
      <c r="T2406">
        <f t="shared" si="684"/>
        <v>10.080598588867261</v>
      </c>
    </row>
    <row r="2407" spans="1:20" x14ac:dyDescent="0.25">
      <c r="A2407">
        <f t="shared" si="685"/>
        <v>49033.514096383144</v>
      </c>
      <c r="B2407">
        <f t="shared" si="702"/>
        <v>7803.9261456055074</v>
      </c>
      <c r="C2407" t="str">
        <f t="shared" si="686"/>
        <v>0.020230172764055-3.1791862377907i</v>
      </c>
      <c r="D2407" t="str">
        <f t="shared" si="687"/>
        <v>3.47772489186154-2.076723801106i</v>
      </c>
      <c r="E2407" t="str">
        <f t="shared" si="688"/>
        <v>163.935706616468+7.74191310541616i</v>
      </c>
      <c r="F2407" t="str">
        <f t="shared" si="689"/>
        <v>2.42488761214326-19.1482267896152i</v>
      </c>
      <c r="G2407" t="str">
        <f t="shared" si="690"/>
        <v>0.99998461280954-0.00392262076866902i</v>
      </c>
      <c r="H2407" t="str">
        <f t="shared" si="691"/>
        <v>3408.2354370063-2510.77396270222i</v>
      </c>
      <c r="I2407" t="str">
        <f t="shared" si="692"/>
        <v>-112.31210457521-201.281350504334i</v>
      </c>
      <c r="K2407" t="str">
        <f t="shared" si="693"/>
        <v>0.00228229355105554-0.0042027049723587i</v>
      </c>
      <c r="L2407" t="str">
        <f t="shared" si="694"/>
        <v>0.00015-0.0361599546364321i</v>
      </c>
      <c r="M2407" t="str">
        <f t="shared" si="695"/>
        <v>0.0004-0.00638116846525271i</v>
      </c>
      <c r="N2407">
        <f t="shared" si="696"/>
        <v>90.364586339758233</v>
      </c>
      <c r="O2407">
        <f t="shared" si="697"/>
        <v>10.046495245670839</v>
      </c>
      <c r="P2407" s="3">
        <f t="shared" si="698"/>
        <v>10.046495245670839</v>
      </c>
      <c r="Q2407" s="3">
        <f t="shared" si="699"/>
        <v>-89.635413660241767</v>
      </c>
      <c r="R2407">
        <f t="shared" si="700"/>
        <v>90.364586339758233</v>
      </c>
      <c r="S2407">
        <f t="shared" si="701"/>
        <v>7.8039261456055078</v>
      </c>
      <c r="T2407">
        <f t="shared" si="684"/>
        <v>10.046495245670839</v>
      </c>
    </row>
    <row r="2408" spans="1:20" x14ac:dyDescent="0.25">
      <c r="A2408">
        <f t="shared" si="685"/>
        <v>49219.841449949403</v>
      </c>
      <c r="B2408">
        <f t="shared" si="702"/>
        <v>7833.5810649588084</v>
      </c>
      <c r="C2408" t="str">
        <f t="shared" si="686"/>
        <v>0.0218150798131433-3.16672422703677i</v>
      </c>
      <c r="D2408" t="str">
        <f t="shared" si="687"/>
        <v>3.47772184561526-2.06914505355851i</v>
      </c>
      <c r="E2408" t="str">
        <f t="shared" si="688"/>
        <v>163.953534620193+7.77257061538632i</v>
      </c>
      <c r="F2408" t="str">
        <f t="shared" si="689"/>
        <v>2.42488732803171-19.0758111351953i</v>
      </c>
      <c r="G2408" t="str">
        <f t="shared" si="690"/>
        <v>0.999984495646518-0.00393752626625034i</v>
      </c>
      <c r="H2408" t="str">
        <f t="shared" si="691"/>
        <v>3367.21344286437-2542.11034138326i</v>
      </c>
      <c r="I2408" t="str">
        <f t="shared" si="692"/>
        <v>-113.766132031791-198.591907785285i</v>
      </c>
      <c r="K2408" t="str">
        <f t="shared" si="693"/>
        <v>0.00226997397440594-0.00419264217693703i</v>
      </c>
      <c r="L2408" t="str">
        <f t="shared" si="694"/>
        <v>0.00015-0.0360230669819009i</v>
      </c>
      <c r="M2408" t="str">
        <f t="shared" si="695"/>
        <v>0.0004-0.00635701182033547i</v>
      </c>
      <c r="N2408">
        <f t="shared" si="696"/>
        <v>90.394695635601522</v>
      </c>
      <c r="O2408">
        <f t="shared" si="697"/>
        <v>10.012410987853794</v>
      </c>
      <c r="P2408" s="3">
        <f t="shared" si="698"/>
        <v>10.012410987853794</v>
      </c>
      <c r="Q2408" s="3">
        <f t="shared" si="699"/>
        <v>-89.605304364398478</v>
      </c>
      <c r="R2408">
        <f t="shared" si="700"/>
        <v>90.394695635601522</v>
      </c>
      <c r="S2408">
        <f t="shared" si="701"/>
        <v>7.8335810649588087</v>
      </c>
      <c r="T2408">
        <f t="shared" si="684"/>
        <v>10.012410987853794</v>
      </c>
    </row>
    <row r="2409" spans="1:20" x14ac:dyDescent="0.25">
      <c r="A2409">
        <f t="shared" si="685"/>
        <v>49406.876847459207</v>
      </c>
      <c r="B2409">
        <f t="shared" si="702"/>
        <v>7863.348673005652</v>
      </c>
      <c r="C2409" t="str">
        <f t="shared" si="686"/>
        <v>0.0233920775996783-3.15431711413265i</v>
      </c>
      <c r="D2409" t="str">
        <f t="shared" si="687"/>
        <v>3.47771877617892-2.06159607085785i</v>
      </c>
      <c r="E2409" t="str">
        <f t="shared" si="688"/>
        <v>163.971515639009+7.80331915374647i</v>
      </c>
      <c r="F2409" t="str">
        <f t="shared" si="689"/>
        <v>2.42488704175691-19.0036698927057i</v>
      </c>
      <c r="G2409" t="str">
        <f t="shared" si="690"/>
        <v>0.999984377591393-0.00395248839944329i</v>
      </c>
      <c r="H2409" t="str">
        <f t="shared" si="691"/>
        <v>3325.59304119743-2572.22280824833i</v>
      </c>
      <c r="I2409" t="str">
        <f t="shared" si="692"/>
        <v>-115.147827794282-195.881347327694i</v>
      </c>
      <c r="K2409" t="str">
        <f t="shared" si="693"/>
        <v>0.00225771350740535-0.00418256760499424i</v>
      </c>
      <c r="L2409" t="str">
        <f t="shared" si="694"/>
        <v>0.00015-0.035886697531282i</v>
      </c>
      <c r="M2409" t="str">
        <f t="shared" si="695"/>
        <v>0.0004-0.00633294662316741i</v>
      </c>
      <c r="N2409">
        <f t="shared" si="696"/>
        <v>90.424891570276159</v>
      </c>
      <c r="O2409">
        <f t="shared" si="697"/>
        <v>9.9783458812272698</v>
      </c>
      <c r="P2409" s="3">
        <f t="shared" si="698"/>
        <v>9.9783458812272698</v>
      </c>
      <c r="Q2409" s="3">
        <f t="shared" si="699"/>
        <v>-89.575108429723841</v>
      </c>
      <c r="R2409">
        <f t="shared" si="700"/>
        <v>90.424891570276159</v>
      </c>
      <c r="S2409">
        <f t="shared" si="701"/>
        <v>7.8633486730056523</v>
      </c>
      <c r="T2409">
        <f t="shared" si="684"/>
        <v>9.9783458812272698</v>
      </c>
    </row>
    <row r="2410" spans="1:20" x14ac:dyDescent="0.25">
      <c r="A2410">
        <f t="shared" si="685"/>
        <v>49594.622979479558</v>
      </c>
      <c r="B2410">
        <f t="shared" si="702"/>
        <v>7893.229397963074</v>
      </c>
      <c r="C2410" t="str">
        <f t="shared" si="686"/>
        <v>0.0249611754660899-3.14196465288593i</v>
      </c>
      <c r="D2410" t="str">
        <f t="shared" si="687"/>
        <v>3.47771568337601-2.05407674440366i</v>
      </c>
      <c r="E2410" t="str">
        <f t="shared" si="688"/>
        <v>163.98965075443+7.83415876118472i</v>
      </c>
      <c r="F2410" t="str">
        <f t="shared" si="689"/>
        <v>2.42488675330234-18.9318020243703i</v>
      </c>
      <c r="G2410" t="str">
        <f t="shared" si="690"/>
        <v>0.999984258637372-0.00396750738340279i</v>
      </c>
      <c r="H2410" t="str">
        <f t="shared" si="691"/>
        <v>3283.4267935437-2601.09921016101i</v>
      </c>
      <c r="I2410" t="str">
        <f t="shared" si="692"/>
        <v>-116.456992800299-193.152652254047i</v>
      </c>
      <c r="K2410" t="str">
        <f t="shared" si="693"/>
        <v>0.00224551207581109-0.004172481630753i</v>
      </c>
      <c r="L2410" t="str">
        <f t="shared" si="694"/>
        <v>0.00015-0.0357508443228552i</v>
      </c>
      <c r="M2410" t="str">
        <f t="shared" si="695"/>
        <v>0.0004-0.00630897252756267i</v>
      </c>
      <c r="N2410">
        <f t="shared" si="696"/>
        <v>90.455173777234847</v>
      </c>
      <c r="O2410">
        <f t="shared" si="697"/>
        <v>9.9442999914254919</v>
      </c>
      <c r="P2410" s="3">
        <f t="shared" si="698"/>
        <v>9.9442999914254919</v>
      </c>
      <c r="Q2410" s="3">
        <f t="shared" si="699"/>
        <v>-89.544826222765153</v>
      </c>
      <c r="R2410">
        <f t="shared" si="700"/>
        <v>90.455173777234847</v>
      </c>
      <c r="S2410">
        <f t="shared" si="701"/>
        <v>7.8932293979630739</v>
      </c>
      <c r="T2410">
        <f t="shared" si="684"/>
        <v>9.9442999914254919</v>
      </c>
    </row>
    <row r="2411" spans="1:20" x14ac:dyDescent="0.25">
      <c r="A2411">
        <f t="shared" si="685"/>
        <v>49783.082546801576</v>
      </c>
      <c r="B2411">
        <f t="shared" si="702"/>
        <v>7923.2236696753334</v>
      </c>
      <c r="C2411" t="str">
        <f t="shared" si="686"/>
        <v>0.0265223830864685-3.12966659814915i</v>
      </c>
      <c r="D2411" t="str">
        <f t="shared" si="687"/>
        <v>3.47771256702873-2.04658696602212i</v>
      </c>
      <c r="E2411" t="str">
        <f t="shared" si="688"/>
        <v>164.007941055666+7.86508947601892i</v>
      </c>
      <c r="F2411" t="str">
        <f t="shared" si="689"/>
        <v>2.42488646265142-18.8602064963455i</v>
      </c>
      <c r="G2411" t="str">
        <f t="shared" si="690"/>
        <v>0.999984138777612-0.00398258343410066i</v>
      </c>
      <c r="H2411" t="str">
        <f t="shared" si="691"/>
        <v>3240.76722370119-2628.73023293058i</v>
      </c>
      <c r="I2411" t="str">
        <f t="shared" si="692"/>
        <v>-117.693583131973-190.408778392959i</v>
      </c>
      <c r="K2411" t="str">
        <f t="shared" si="693"/>
        <v>0.0022333696027128-0.00416238462635807i</v>
      </c>
      <c r="L2411" t="str">
        <f t="shared" si="694"/>
        <v>0.00015-0.0356155054023264i</v>
      </c>
      <c r="M2411" t="str">
        <f t="shared" si="695"/>
        <v>0.0004-0.00628508918864582i</v>
      </c>
      <c r="N2411">
        <f t="shared" si="696"/>
        <v>90.485541890504081</v>
      </c>
      <c r="O2411">
        <f t="shared" si="697"/>
        <v>9.9102733839138075</v>
      </c>
      <c r="P2411" s="3">
        <f t="shared" si="698"/>
        <v>9.9102733839138075</v>
      </c>
      <c r="Q2411" s="3">
        <f t="shared" si="699"/>
        <v>-89.514458109495919</v>
      </c>
      <c r="R2411">
        <f t="shared" si="700"/>
        <v>90.485541890504081</v>
      </c>
      <c r="S2411">
        <f t="shared" si="701"/>
        <v>7.9232236696753331</v>
      </c>
      <c r="T2411">
        <f t="shared" si="684"/>
        <v>9.9102733839138075</v>
      </c>
    </row>
    <row r="2412" spans="1:20" x14ac:dyDescent="0.25">
      <c r="A2412">
        <f t="shared" si="685"/>
        <v>49972.25826047943</v>
      </c>
      <c r="B2412">
        <f t="shared" si="702"/>
        <v>7953.3319196201001</v>
      </c>
      <c r="C2412" t="str">
        <f t="shared" si="686"/>
        <v>0.0280757104622154-3.11742270581857i</v>
      </c>
      <c r="D2412" t="str">
        <f t="shared" si="687"/>
        <v>3.47770942695784-2.0391266279644i</v>
      </c>
      <c r="E2412" t="str">
        <f t="shared" si="688"/>
        <v>164.026387639668+7.89611133415225i</v>
      </c>
      <c r="F2412" t="str">
        <f t="shared" si="689"/>
        <v>2.42488616978741-18.7888822787053i</v>
      </c>
      <c r="G2412" t="str">
        <f t="shared" si="690"/>
        <v>0.999984018005216-0.00399771676832868i</v>
      </c>
      <c r="H2412" t="str">
        <f t="shared" si="691"/>
        <v>3197.66663812302-2655.10935224695i</v>
      </c>
      <c r="I2412" t="str">
        <f t="shared" si="692"/>
        <v>-118.857705731993-187.652644878965i</v>
      </c>
      <c r="K2412" t="str">
        <f t="shared" si="693"/>
        <v>0.00222128600856532-0.00415227696186022i</v>
      </c>
      <c r="L2412" t="str">
        <f t="shared" si="694"/>
        <v>0.00015-0.0354806788227997i</v>
      </c>
      <c r="M2412" t="str">
        <f t="shared" si="695"/>
        <v>0.0004-0.00626129626284702i</v>
      </c>
      <c r="N2412">
        <f t="shared" si="696"/>
        <v>90.515995544699095</v>
      </c>
      <c r="O2412">
        <f t="shared" si="697"/>
        <v>9.876266123994867</v>
      </c>
      <c r="P2412" s="3">
        <f t="shared" si="698"/>
        <v>9.876266123994867</v>
      </c>
      <c r="Q2412" s="3">
        <f t="shared" si="699"/>
        <v>-89.484004455300905</v>
      </c>
      <c r="R2412">
        <f t="shared" si="700"/>
        <v>90.515995544699095</v>
      </c>
      <c r="S2412">
        <f t="shared" si="701"/>
        <v>7.9533319196201004</v>
      </c>
      <c r="T2412">
        <f t="shared" ref="T2412:T2475" si="703">P2412</f>
        <v>9.876266123994867</v>
      </c>
    </row>
    <row r="2413" spans="1:20" x14ac:dyDescent="0.25">
      <c r="A2413">
        <f t="shared" ref="A2413:A2476" si="704">2*PI()*B2413</f>
        <v>50162.152841869254</v>
      </c>
      <c r="B2413">
        <f t="shared" si="702"/>
        <v>7983.554580914657</v>
      </c>
      <c r="C2413" t="str">
        <f t="shared" ref="C2413:C2476" si="705">IMPRODUCT(D2413,E2413,$C$40,,K2413,$C$41)</f>
        <v>0.0296211679175939-3.10523273283352i</v>
      </c>
      <c r="D2413" t="str">
        <f t="shared" ref="D2413:D2476" si="706">IMDIV(IMPRODUCT($C$37,$C$38,COMPLEX(1,A2413/$C$38)),IMSUM(-1*A2413*A2413/$C$39,COMPLEX(0,1*A2413)))</f>
        <v>3.47770626298279-2.03169562290513i</v>
      </c>
      <c r="E2413" t="str">
        <f t="shared" ref="E2413:E2476" si="707">IMDIV(IMPRODUCT(IMSUM(F2413,G2413),$C$29,H2413),IMSUM(1,I2413))</f>
        <v>164.044991611201+7.92722436903329i</v>
      </c>
      <c r="F2413" t="str">
        <f t="shared" ref="F2413:F2476" si="708">IMDIV(IMPRODUCT($C$14,$C$15,COMPLEX(1,A2413/$C$15)),IMSUM(-1*A2413*A2413/$C$16,COMPLEX(0,A2413)))</f>
        <v>2.4248858746935-18.7178283454268i</v>
      </c>
      <c r="G2413" t="str">
        <f t="shared" ref="G2413:G2476" si="709">IMDIV(1,COMPLEX(1,A2413*$C$9*$C$10))</f>
        <v>0.999983896313235-0.0040129076037018i</v>
      </c>
      <c r="H2413" t="str">
        <f t="shared" ref="H2413:H2476" si="710">IMDIV($C$3,IMSUM(K2413,COMPLEX(0,$C$28*A2413)))</f>
        <v>3154.1769537292-2680.23277203742i</v>
      </c>
      <c r="I2413" t="str">
        <f t="shared" ref="I2413:I2476" si="711">IMPRODUCT(F2413,$C$29,H2413,$C$31)</f>
        <v>-119.949613496708-184.887125270318i</v>
      </c>
      <c r="K2413" t="str">
        <f t="shared" ref="K2413:K2476" si="712">IF($C$26&lt;=0,IMDIV(1,IMSUM(IMDIV(1,L2413),1/$C$18)),IMDIV(1,IMSUM(IMDIV(1,L2413),1/$C$18,IMDIV(1,M2413))))</f>
        <v>0.00220926121122112-0.00414215900520071i</v>
      </c>
      <c r="L2413" t="str">
        <f t="shared" ref="L2413:L2476" si="713">IMSUM($C$21/$C$22,IMDIV(1,COMPLEX(0,$C$20*$C$22*A2413)))</f>
        <v>0.00015-0.0353463626447496i</v>
      </c>
      <c r="M2413" t="str">
        <f t="shared" ref="M2413:M2476" si="714">IMSUM($C$25/$C$26,IMDIV(1,COMPLEX(0,$C$24*$C$26*A2413)))</f>
        <v>0.0004-0.00623759340789701i</v>
      </c>
      <c r="N2413">
        <f t="shared" ref="N2413:N2476" si="715">ABS(R2413)</f>
        <v>90.546534375036316</v>
      </c>
      <c r="O2413">
        <f t="shared" ref="O2413:O2476" si="716">ABS(P2413)</f>
        <v>9.8422782768165575</v>
      </c>
      <c r="P2413" s="3">
        <f t="shared" ref="P2413:P2476" si="717">20*LOG10(IMABS(C2413))</f>
        <v>9.8422782768165575</v>
      </c>
      <c r="Q2413" s="3">
        <f t="shared" ref="Q2413:Q2476" si="718">IMARGUMENT(C2413)*180/PI()</f>
        <v>-89.453465624963684</v>
      </c>
      <c r="R2413">
        <f t="shared" ref="R2413:R2476" si="719">IF(Q2413&lt;0,Q2413+180,Q2413-180)</f>
        <v>90.546534375036316</v>
      </c>
      <c r="S2413">
        <f t="shared" ref="S2413:S2476" si="720">B2413/1000</f>
        <v>7.9835545809146566</v>
      </c>
      <c r="T2413">
        <f t="shared" si="703"/>
        <v>9.8422782768165575</v>
      </c>
    </row>
    <row r="2414" spans="1:20" x14ac:dyDescent="0.25">
      <c r="A2414">
        <f t="shared" si="704"/>
        <v>50352.769022668355</v>
      </c>
      <c r="B2414">
        <f t="shared" ref="B2414:B2477" si="721">B2413*(1+B$42)</f>
        <v>8013.8920883221326</v>
      </c>
      <c r="C2414" t="str">
        <f t="shared" si="705"/>
        <v>0.031158766095408-3.09309643717528i</v>
      </c>
      <c r="D2414" t="str">
        <f t="shared" si="706"/>
        <v>3.47770307492169-2.02429384394083i</v>
      </c>
      <c r="E2414" t="str">
        <f t="shared" si="707"/>
        <v>164.063754082894+7.95842861160855i</v>
      </c>
      <c r="F2414" t="str">
        <f t="shared" si="708"/>
        <v>2.42488557735269-18.647043674375i</v>
      </c>
      <c r="G2414" t="str">
        <f t="shared" si="709"/>
        <v>0.999983773694669-0.00402815615866111i</v>
      </c>
      <c r="H2414" t="str">
        <f t="shared" si="710"/>
        <v>3110.34953405102-2704.09935120956i</v>
      </c>
      <c r="I2414" t="str">
        <f t="shared" si="711"/>
        <v>-120.969699807256-182.115039226389i</v>
      </c>
      <c r="K2414" t="str">
        <f t="shared" si="712"/>
        <v>0.00219729512596318-0.00413203112219619i</v>
      </c>
      <c r="L2414" t="str">
        <f t="shared" si="713"/>
        <v>0.00015-0.0352125549359928i</v>
      </c>
      <c r="M2414" t="str">
        <f t="shared" si="714"/>
        <v>0.0004-0.00621398028282228i</v>
      </c>
      <c r="N2414">
        <f t="shared" si="715"/>
        <v>90.577158017347386</v>
      </c>
      <c r="O2414">
        <f t="shared" si="716"/>
        <v>9.8083099073788134</v>
      </c>
      <c r="P2414" s="3">
        <f t="shared" si="717"/>
        <v>9.8083099073788134</v>
      </c>
      <c r="Q2414" s="3">
        <f t="shared" si="718"/>
        <v>-89.422841982652614</v>
      </c>
      <c r="R2414">
        <f t="shared" si="719"/>
        <v>90.577158017347386</v>
      </c>
      <c r="S2414">
        <f t="shared" si="720"/>
        <v>8.0138920883221321</v>
      </c>
      <c r="T2414">
        <f t="shared" si="703"/>
        <v>9.8083099073788134</v>
      </c>
    </row>
    <row r="2415" spans="1:20" x14ac:dyDescent="0.25">
      <c r="A2415">
        <f t="shared" si="704"/>
        <v>50544.109544954496</v>
      </c>
      <c r="B2415">
        <f t="shared" si="721"/>
        <v>8044.344878257757</v>
      </c>
      <c r="C2415" t="str">
        <f t="shared" si="705"/>
        <v>0.032688515952668-3.08101357786626i</v>
      </c>
      <c r="D2415" t="str">
        <f t="shared" si="706"/>
        <v>3.4776998625912-2.01692118458838i</v>
      </c>
      <c r="E2415" t="str">
        <f t="shared" si="707"/>
        <v>164.08267617531+7.98972409028393i</v>
      </c>
      <c r="F2415" t="str">
        <f t="shared" si="708"/>
        <v>2.42488527774785-18.5765272472884i</v>
      </c>
      <c r="G2415" t="str">
        <f t="shared" si="709"/>
        <v>0.99998365014246-0.00404346265247712i</v>
      </c>
      <c r="H2415" t="str">
        <f t="shared" si="710"/>
        <v>3066.23503450184-2726.71051980905i</v>
      </c>
      <c r="I2415" t="str">
        <f t="shared" si="711"/>
        <v>-121.918492562128-179.339144779005i</v>
      </c>
      <c r="K2415" t="str">
        <f t="shared" si="712"/>
        <v>0.00218538766553769-0.00412189367652418i</v>
      </c>
      <c r="L2415" t="str">
        <f t="shared" si="713"/>
        <v>0.00015-0.0350792537716606i</v>
      </c>
      <c r="M2415" t="str">
        <f t="shared" si="714"/>
        <v>0.0004-0.00619045654794009i</v>
      </c>
      <c r="N2415">
        <f t="shared" si="715"/>
        <v>90.60786610809194</v>
      </c>
      <c r="O2415">
        <f t="shared" si="716"/>
        <v>9.7743610805414463</v>
      </c>
      <c r="P2415" s="3">
        <f t="shared" si="717"/>
        <v>9.7743610805414463</v>
      </c>
      <c r="Q2415" s="3">
        <f t="shared" si="718"/>
        <v>-89.39213389190806</v>
      </c>
      <c r="R2415">
        <f t="shared" si="719"/>
        <v>90.60786610809194</v>
      </c>
      <c r="S2415">
        <f t="shared" si="720"/>
        <v>8.0443448782577569</v>
      </c>
      <c r="T2415">
        <f t="shared" si="703"/>
        <v>9.7743610805414463</v>
      </c>
    </row>
    <row r="2416" spans="1:20" x14ac:dyDescent="0.25">
      <c r="A2416">
        <f t="shared" si="704"/>
        <v>50736.177161225321</v>
      </c>
      <c r="B2416">
        <f t="shared" si="721"/>
        <v>8074.9133887951366</v>
      </c>
      <c r="C2416" t="str">
        <f t="shared" si="705"/>
        <v>0.0342104287560492-3.06898391496869i</v>
      </c>
      <c r="D2416" t="str">
        <f t="shared" si="706"/>
        <v>3.47769662580662-2.00957753878346i</v>
      </c>
      <c r="E2416" t="str">
        <f t="shared" si="707"/>
        <v>164.101759017+8.02111083087216i</v>
      </c>
      <c r="F2416" t="str">
        <f t="shared" si="708"/>
        <v>2.42488497586178-18.5062780497645i</v>
      </c>
      <c r="G2416" t="str">
        <f t="shared" si="709"/>
        <v>0.999983525649502-0.00405882730525279i</v>
      </c>
      <c r="H2416" t="str">
        <f t="shared" si="710"/>
        <v>3021.88325744133-2748.07018566704i</v>
      </c>
      <c r="I2416" t="str">
        <f t="shared" si="711"/>
        <v>-122.796647775938-176.562131224717i</v>
      </c>
      <c r="K2416" t="str">
        <f t="shared" si="712"/>
        <v>0.00217353874018651-0.00411174702970883i</v>
      </c>
      <c r="L2416" t="str">
        <f t="shared" si="713"/>
        <v>0.00015-0.0349464572341707i</v>
      </c>
      <c r="M2416" t="str">
        <f t="shared" si="714"/>
        <v>0.0004-0.00616702186485367i</v>
      </c>
      <c r="N2416">
        <f t="shared" si="715"/>
        <v>90.638658284365945</v>
      </c>
      <c r="O2416">
        <f t="shared" si="716"/>
        <v>9.7404318610307641</v>
      </c>
      <c r="P2416" s="3">
        <f t="shared" si="717"/>
        <v>9.7404318610307641</v>
      </c>
      <c r="Q2416" s="3">
        <f t="shared" si="718"/>
        <v>-89.361341715634055</v>
      </c>
      <c r="R2416">
        <f t="shared" si="719"/>
        <v>90.638658284365945</v>
      </c>
      <c r="S2416">
        <f t="shared" si="720"/>
        <v>8.074913388795137</v>
      </c>
      <c r="T2416">
        <f t="shared" si="703"/>
        <v>9.7404318610307641</v>
      </c>
    </row>
    <row r="2417" spans="1:20" x14ac:dyDescent="0.25">
      <c r="A2417">
        <f t="shared" si="704"/>
        <v>50928.974634437982</v>
      </c>
      <c r="B2417">
        <f t="shared" si="721"/>
        <v>8105.5980596725585</v>
      </c>
      <c r="C2417" t="str">
        <f t="shared" si="705"/>
        <v>0.0357245160775819-3.05700720958371i</v>
      </c>
      <c r="D2417" t="str">
        <f t="shared" si="706"/>
        <v>3.47769336438181-2.0022628008791i</v>
      </c>
      <c r="E2417" t="str">
        <f t="shared" si="707"/>
        <v>164.12100374457+8.05258885655126i</v>
      </c>
      <c r="F2417" t="str">
        <f t="shared" si="708"/>
        <v>2.42488467167709-18.4362950712447i</v>
      </c>
      <c r="G2417" t="str">
        <f t="shared" si="709"/>
        <v>0.999983400208631-0.00407425033792675i</v>
      </c>
      <c r="H2417" t="str">
        <f t="shared" si="710"/>
        <v>2977.34301757407-2768.1846326417i</v>
      </c>
      <c r="I2417" t="str">
        <f t="shared" si="711"/>
        <v>-123.604942809721-173.786612657763i</v>
      </c>
      <c r="K2417" t="str">
        <f t="shared" si="712"/>
        <v>0.00216174825767993-0.00410159154110725i</v>
      </c>
      <c r="L2417" t="str">
        <f t="shared" si="713"/>
        <v>0.00015-0.0348141634132006i</v>
      </c>
      <c r="M2417" t="str">
        <f t="shared" si="714"/>
        <v>0.0004-0.00614367589644715i</v>
      </c>
      <c r="N2417">
        <f t="shared" si="715"/>
        <v>90.66953418391337</v>
      </c>
      <c r="O2417">
        <f t="shared" si="716"/>
        <v>9.7065223134474969</v>
      </c>
      <c r="P2417" s="3">
        <f t="shared" si="717"/>
        <v>9.7065223134474969</v>
      </c>
      <c r="Q2417" s="3">
        <f t="shared" si="718"/>
        <v>-89.33046581608663</v>
      </c>
      <c r="R2417">
        <f t="shared" si="719"/>
        <v>90.66953418391337</v>
      </c>
      <c r="S2417">
        <f t="shared" si="720"/>
        <v>8.105598059672559</v>
      </c>
      <c r="T2417">
        <f t="shared" si="703"/>
        <v>9.7065223134474969</v>
      </c>
    </row>
    <row r="2418" spans="1:20" x14ac:dyDescent="0.25">
      <c r="A2418">
        <f t="shared" si="704"/>
        <v>51122.504738048847</v>
      </c>
      <c r="B2418">
        <f t="shared" si="721"/>
        <v>8136.3993322993147</v>
      </c>
      <c r="C2418" t="str">
        <f t="shared" si="705"/>
        <v>0.0372307897903958-3.04508322385024i</v>
      </c>
      <c r="D2418" t="str">
        <f t="shared" si="706"/>
        <v>3.47769007812928-1.99497686564406i</v>
      </c>
      <c r="E2418" t="str">
        <f t="shared" si="707"/>
        <v>164.140411502743+8.08415818781746i</v>
      </c>
      <c r="F2418" t="str">
        <f t="shared" si="708"/>
        <v>2.42488436517627-18.3665773050001i</v>
      </c>
      <c r="G2418" t="str">
        <f t="shared" si="709"/>
        <v>0.99998327381263-0.00408973197227646i</v>
      </c>
      <c r="H2418" t="str">
        <f t="shared" si="710"/>
        <v>2932.66201809843-2787.06241157605i</v>
      </c>
      <c r="I2418" t="str">
        <f t="shared" si="711"/>
        <v>-124.344269297892-171.015122156558i</v>
      </c>
      <c r="K2418" t="str">
        <f t="shared" si="712"/>
        <v>0.00215001612334935-0.00409142756789637i</v>
      </c>
      <c r="L2418" t="str">
        <f t="shared" si="713"/>
        <v>0.00015-0.0346823704056591i</v>
      </c>
      <c r="M2418" t="str">
        <f t="shared" si="714"/>
        <v>0.0004-0.00612041830688102i</v>
      </c>
      <c r="N2418">
        <f t="shared" si="715"/>
        <v>90.700493445137852</v>
      </c>
      <c r="O2418">
        <f t="shared" si="716"/>
        <v>9.6726325022742614</v>
      </c>
      <c r="P2418" s="3">
        <f t="shared" si="717"/>
        <v>9.6726325022742614</v>
      </c>
      <c r="Q2418" s="3">
        <f t="shared" si="718"/>
        <v>-89.299506554862148</v>
      </c>
      <c r="R2418">
        <f t="shared" si="719"/>
        <v>90.700493445137852</v>
      </c>
      <c r="S2418">
        <f t="shared" si="720"/>
        <v>8.1363993322993142</v>
      </c>
      <c r="T2418">
        <f t="shared" si="703"/>
        <v>9.6726325022742614</v>
      </c>
    </row>
    <row r="2419" spans="1:20" x14ac:dyDescent="0.25">
      <c r="A2419">
        <f t="shared" si="704"/>
        <v>51316.770256053438</v>
      </c>
      <c r="B2419">
        <f t="shared" si="721"/>
        <v>8167.3176497620525</v>
      </c>
      <c r="C2419" t="str">
        <f t="shared" si="705"/>
        <v>0.0387292620642301-3.03321172094355i</v>
      </c>
      <c r="D2419" t="str">
        <f t="shared" si="706"/>
        <v>3.47768676686005-1.9877196282614i</v>
      </c>
      <c r="E2419" t="str">
        <f t="shared" si="707"/>
        <v>164.159983444415+8.11581884243939i</v>
      </c>
      <c r="F2419" t="str">
        <f t="shared" si="708"/>
        <v>2.42488405634169-18.297123748117i</v>
      </c>
      <c r="G2419" t="str">
        <f t="shared" si="709"/>
        <v>0.999983146454226-0.00410527243092136i</v>
      </c>
      <c r="H2419" t="str">
        <f t="shared" si="710"/>
        <v>2887.88673789842-2804.71422509536i</v>
      </c>
      <c r="I2419" t="str">
        <f t="shared" si="711"/>
        <v>-125.015625836013-168.250106629756i</v>
      </c>
      <c r="K2419" t="str">
        <f t="shared" si="712"/>
        <v>0.00213834224011971-0.00408125546506006i</v>
      </c>
      <c r="L2419" t="str">
        <f t="shared" si="713"/>
        <v>0.00015-0.0345510763156596i</v>
      </c>
      <c r="M2419" t="str">
        <f t="shared" si="714"/>
        <v>0.0004-0.00609724876158697i</v>
      </c>
      <c r="N2419">
        <f t="shared" si="715"/>
        <v>90.731535707109458</v>
      </c>
      <c r="O2419">
        <f t="shared" si="716"/>
        <v>9.6387624918823569</v>
      </c>
      <c r="P2419" s="3">
        <f t="shared" si="717"/>
        <v>9.6387624918823569</v>
      </c>
      <c r="Q2419" s="3">
        <f t="shared" si="718"/>
        <v>-89.268464292890542</v>
      </c>
      <c r="R2419">
        <f t="shared" si="719"/>
        <v>90.731535707109458</v>
      </c>
      <c r="S2419">
        <f t="shared" si="720"/>
        <v>8.1673176497620528</v>
      </c>
      <c r="T2419">
        <f t="shared" si="703"/>
        <v>9.6387624918823569</v>
      </c>
    </row>
    <row r="2420" spans="1:20" x14ac:dyDescent="0.25">
      <c r="A2420">
        <f t="shared" si="704"/>
        <v>51511.77398302644</v>
      </c>
      <c r="B2420">
        <f t="shared" si="721"/>
        <v>8198.3534568311479</v>
      </c>
      <c r="C2420" t="str">
        <f t="shared" si="705"/>
        <v>0.0402199453610421-3.02139246507427i</v>
      </c>
      <c r="D2420" t="str">
        <f t="shared" si="706"/>
        <v>3.47768343038375-1.98049098432691i</v>
      </c>
      <c r="E2420" t="str">
        <f t="shared" si="707"/>
        <v>164.179720730727+8.14757083540581i</v>
      </c>
      <c r="F2420" t="str">
        <f t="shared" si="708"/>
        <v>2.42488374515561-18.2279334014826i</v>
      </c>
      <c r="G2420" t="str">
        <f t="shared" si="709"/>
        <v>0.999983018126092-0.00412087193732607i</v>
      </c>
      <c r="H2420" t="str">
        <f t="shared" si="710"/>
        <v>2843.06232995503-2821.1528073558i</v>
      </c>
      <c r="I2420" t="str">
        <f t="shared" si="711"/>
        <v>-125.620110491794-165.493922321651i</v>
      </c>
      <c r="K2420" t="str">
        <f t="shared" si="712"/>
        <v>0.00212672650854202-0.0040710755853769i</v>
      </c>
      <c r="L2420" t="str">
        <f t="shared" si="713"/>
        <v>0.00015-0.0344202792544925i</v>
      </c>
      <c r="M2420" t="str">
        <f t="shared" si="714"/>
        <v>0.0004-0.00607416692726336i</v>
      </c>
      <c r="N2420">
        <f t="shared" si="715"/>
        <v>90.762660609572009</v>
      </c>
      <c r="O2420">
        <f t="shared" si="716"/>
        <v>9.6049123465399564</v>
      </c>
      <c r="P2420" s="3">
        <f t="shared" si="717"/>
        <v>9.6049123465399564</v>
      </c>
      <c r="Q2420" s="3">
        <f t="shared" si="718"/>
        <v>-89.237339390427991</v>
      </c>
      <c r="R2420">
        <f t="shared" si="719"/>
        <v>90.762660609572009</v>
      </c>
      <c r="S2420">
        <f t="shared" si="720"/>
        <v>8.198353456831148</v>
      </c>
      <c r="T2420">
        <f t="shared" si="703"/>
        <v>9.6049123465399564</v>
      </c>
    </row>
    <row r="2421" spans="1:20" x14ac:dyDescent="0.25">
      <c r="A2421">
        <f t="shared" si="704"/>
        <v>51707.518724161942</v>
      </c>
      <c r="B2421">
        <f t="shared" si="721"/>
        <v>8229.5071999671072</v>
      </c>
      <c r="C2421" t="str">
        <f t="shared" si="705"/>
        <v>0.041702852430799-3.0096252214869i</v>
      </c>
      <c r="D2421" t="str">
        <f t="shared" si="706"/>
        <v>3.47768006850851-1.97329082984766i</v>
      </c>
      <c r="E2421" t="str">
        <f t="shared" si="707"/>
        <v>164.19962453112+8.17941417888381i</v>
      </c>
      <c r="F2421" t="str">
        <f t="shared" si="708"/>
        <v>2.42488343160008-18.1590052697701i</v>
      </c>
      <c r="G2421" t="str">
        <f t="shared" si="709"/>
        <v>0.999982888820845-0.00413653071580363i</v>
      </c>
      <c r="H2421" t="str">
        <f t="shared" si="710"/>
        <v>2798.23253104076-2836.39279983254i</v>
      </c>
      <c r="I2421" t="str">
        <f t="shared" si="711"/>
        <v>-126.158913199508-162.748830970724i</v>
      </c>
      <c r="K2421" t="str">
        <f t="shared" si="712"/>
        <v>0.00211516882682598-0.0040608882794083i</v>
      </c>
      <c r="L2421" t="str">
        <f t="shared" si="713"/>
        <v>0.00015-0.0342899773405983i</v>
      </c>
      <c r="M2421" t="str">
        <f t="shared" si="714"/>
        <v>0.0004-0.00605117247187026i</v>
      </c>
      <c r="N2421">
        <f t="shared" si="715"/>
        <v>90.79386779295325</v>
      </c>
      <c r="O2421">
        <f t="shared" si="716"/>
        <v>9.5710821304190503</v>
      </c>
      <c r="P2421" s="3">
        <f t="shared" si="717"/>
        <v>9.5710821304190503</v>
      </c>
      <c r="Q2421" s="3">
        <f t="shared" si="718"/>
        <v>-89.20613220704675</v>
      </c>
      <c r="R2421">
        <f t="shared" si="719"/>
        <v>90.79386779295325</v>
      </c>
      <c r="S2421">
        <f t="shared" si="720"/>
        <v>8.2295071999671077</v>
      </c>
      <c r="T2421">
        <f t="shared" si="703"/>
        <v>9.5710821304190503</v>
      </c>
    </row>
    <row r="2422" spans="1:20" x14ac:dyDescent="0.25">
      <c r="A2422">
        <f t="shared" si="704"/>
        <v>51904.007295313757</v>
      </c>
      <c r="B2422">
        <f t="shared" si="721"/>
        <v>8260.7793273269817</v>
      </c>
      <c r="C2422" t="str">
        <f t="shared" si="705"/>
        <v>0.0431779963069983-2.99790975645857i</v>
      </c>
      <c r="D2422" t="str">
        <f t="shared" si="706"/>
        <v>3.47767668104104-1.96611906124044i</v>
      </c>
      <c r="E2422" t="str">
        <f t="shared" si="707"/>
        <v>164.219696023403+8.21134888216333i</v>
      </c>
      <c r="F2422" t="str">
        <f t="shared" si="708"/>
        <v>2.42488311565712-18.0903383614251i</v>
      </c>
      <c r="G2422" t="str">
        <f t="shared" si="709"/>
        <v>0.999982758531044-0.00415224899151866i</v>
      </c>
      <c r="H2422" t="str">
        <f t="shared" si="710"/>
        <v>2753.43958265729-2850.45062420224i</v>
      </c>
      <c r="I2422" t="str">
        <f t="shared" si="711"/>
        <v>-126.63330809524-160.016996609806i</v>
      </c>
      <c r="K2422" t="str">
        <f t="shared" si="712"/>
        <v>0.00210366909087223-0.00405069389548704i</v>
      </c>
      <c r="L2422" t="str">
        <f t="shared" si="713"/>
        <v>0.00015-0.0341601686995399i</v>
      </c>
      <c r="M2422" t="str">
        <f t="shared" si="714"/>
        <v>0.0004-0.00602826506462469i</v>
      </c>
      <c r="N2422">
        <f t="shared" si="715"/>
        <v>90.825156898368675</v>
      </c>
      <c r="O2422">
        <f t="shared" si="716"/>
        <v>9.5372719076032464</v>
      </c>
      <c r="P2422" s="3">
        <f t="shared" si="717"/>
        <v>9.5372719076032464</v>
      </c>
      <c r="Q2422" s="3">
        <f t="shared" si="718"/>
        <v>-89.174843101631325</v>
      </c>
      <c r="R2422">
        <f t="shared" si="719"/>
        <v>90.825156898368675</v>
      </c>
      <c r="S2422">
        <f t="shared" si="720"/>
        <v>8.2607793273269809</v>
      </c>
      <c r="T2422">
        <f t="shared" si="703"/>
        <v>9.5372719076032464</v>
      </c>
    </row>
    <row r="2423" spans="1:20" x14ac:dyDescent="0.25">
      <c r="A2423">
        <f t="shared" si="704"/>
        <v>52101.242523035959</v>
      </c>
      <c r="B2423">
        <f t="shared" si="721"/>
        <v>8292.1702887708252</v>
      </c>
      <c r="C2423" t="str">
        <f t="shared" si="705"/>
        <v>0.044645390302396-2.98624583729766i</v>
      </c>
      <c r="D2423" t="str">
        <f t="shared" si="706"/>
        <v>3.4776732677866-1.95897557533035i</v>
      </c>
      <c r="E2423" t="str">
        <f t="shared" si="707"/>
        <v>164.239936393816+8.24337495161049i</v>
      </c>
      <c r="F2423" t="str">
        <f t="shared" si="708"/>
        <v>2.42488279730848-18.0219316886508i</v>
      </c>
      <c r="G2423" t="str">
        <f t="shared" si="709"/>
        <v>0.999982627249194-0.00416802699049064i</v>
      </c>
      <c r="H2423" t="str">
        <f t="shared" si="710"/>
        <v>2708.7241630798-2863.34435332959i</v>
      </c>
      <c r="I2423" t="str">
        <f t="shared" si="711"/>
        <v>-127.044645847039-157.300482991347i</v>
      </c>
      <c r="K2423" t="str">
        <f t="shared" si="712"/>
        <v>0.00209222719430485-0.00404049277970632i</v>
      </c>
      <c r="L2423" t="str">
        <f t="shared" si="713"/>
        <v>0.00015-0.0340308514639768i</v>
      </c>
      <c r="M2423" t="str">
        <f t="shared" si="714"/>
        <v>0.0004-0.00600544437599591i</v>
      </c>
      <c r="N2423">
        <f t="shared" si="715"/>
        <v>90.856527567628646</v>
      </c>
      <c r="O2423">
        <f t="shared" si="716"/>
        <v>9.503481742095353</v>
      </c>
      <c r="P2423" s="3">
        <f t="shared" si="717"/>
        <v>9.503481742095353</v>
      </c>
      <c r="Q2423" s="3">
        <f t="shared" si="718"/>
        <v>-89.143472432371354</v>
      </c>
      <c r="R2423">
        <f t="shared" si="719"/>
        <v>90.856527567628646</v>
      </c>
      <c r="S2423">
        <f t="shared" si="720"/>
        <v>8.2921702887708246</v>
      </c>
      <c r="T2423">
        <f t="shared" si="703"/>
        <v>9.503481742095353</v>
      </c>
    </row>
    <row r="2424" spans="1:20" x14ac:dyDescent="0.25">
      <c r="A2424">
        <f t="shared" si="704"/>
        <v>52299.227244623493</v>
      </c>
      <c r="B2424">
        <f t="shared" si="721"/>
        <v>8323.680535868154</v>
      </c>
      <c r="C2424" t="str">
        <f t="shared" si="705"/>
        <v>0.0461050480046663-2.97463323234222i</v>
      </c>
      <c r="D2424" t="str">
        <f t="shared" si="706"/>
        <v>3.4776698285489-1.95186026934923i</v>
      </c>
      <c r="E2424" t="str">
        <f t="shared" si="707"/>
        <v>164.260346837092+8.27549239061669i</v>
      </c>
      <c r="F2424" t="str">
        <f t="shared" si="708"/>
        <v>2.42488247653589-17.9537842673941i</v>
      </c>
      <c r="G2424" t="str">
        <f t="shared" si="709"/>
        <v>0.999982494967741-0.00418386493959708i</v>
      </c>
      <c r="H2424" t="str">
        <f t="shared" si="710"/>
        <v>2664.12533028317-2875.09358131728i</v>
      </c>
      <c r="I2424" t="str">
        <f t="shared" si="711"/>
        <v>-127.394346030538-154.601251616998i</v>
      </c>
      <c r="K2424" t="str">
        <f t="shared" si="712"/>
        <v>0.00208084302850359-0.00403028527590919i</v>
      </c>
      <c r="L2424" t="str">
        <f t="shared" si="713"/>
        <v>0.00015-0.0339020237736371i</v>
      </c>
      <c r="M2424" t="str">
        <f t="shared" si="714"/>
        <v>0.0004-0.00598271007770064i</v>
      </c>
      <c r="N2424">
        <f t="shared" si="715"/>
        <v>90.887979443242997</v>
      </c>
      <c r="O2424">
        <f t="shared" si="716"/>
        <v>9.4697116978245095</v>
      </c>
      <c r="P2424" s="3">
        <f t="shared" si="717"/>
        <v>9.4697116978245095</v>
      </c>
      <c r="Q2424" s="3">
        <f t="shared" si="718"/>
        <v>-89.112020556757003</v>
      </c>
      <c r="R2424">
        <f t="shared" si="719"/>
        <v>90.887979443242997</v>
      </c>
      <c r="S2424">
        <f t="shared" si="720"/>
        <v>8.3236805358681547</v>
      </c>
      <c r="T2424">
        <f t="shared" si="703"/>
        <v>9.4697116978245095</v>
      </c>
    </row>
    <row r="2425" spans="1:20" x14ac:dyDescent="0.25">
      <c r="A2425">
        <f t="shared" si="704"/>
        <v>52497.964308153067</v>
      </c>
      <c r="B2425">
        <f t="shared" si="721"/>
        <v>8355.3105219044537</v>
      </c>
      <c r="C2425" t="str">
        <f t="shared" si="705"/>
        <v>0.0475569832721057-2.9630717109587i</v>
      </c>
      <c r="D2425" t="str">
        <f t="shared" si="706"/>
        <v>3.47766636313022-1.94477304093425i</v>
      </c>
      <c r="E2425" t="str">
        <f t="shared" si="707"/>
        <v>164.280928556526+8.30770119954844i</v>
      </c>
      <c r="F2425" t="str">
        <f t="shared" si="708"/>
        <v>2.42488215332088-17.8858951173312i</v>
      </c>
      <c r="G2425" t="str">
        <f t="shared" si="709"/>
        <v>0.999982361679074-0.00419976306657686i</v>
      </c>
      <c r="H2425" t="str">
        <f t="shared" si="710"/>
        <v>2619.6804754477-2885.71929351918i</v>
      </c>
      <c r="I2425" t="str">
        <f t="shared" si="711"/>
        <v>-127.683889596612-151.921160346919i</v>
      </c>
      <c r="K2425" t="str">
        <f t="shared" si="712"/>
        <v>0.00206951648263613-0.00402007172567847i</v>
      </c>
      <c r="L2425" t="str">
        <f t="shared" si="713"/>
        <v>0.00015-0.0337736837752909i</v>
      </c>
      <c r="M2425" t="str">
        <f t="shared" si="714"/>
        <v>0.0004-0.0059600618426984i</v>
      </c>
      <c r="N2425">
        <f t="shared" si="715"/>
        <v>90.919512168425726</v>
      </c>
      <c r="O2425">
        <f t="shared" si="716"/>
        <v>9.4359618386543858</v>
      </c>
      <c r="P2425" s="3">
        <f t="shared" si="717"/>
        <v>9.4359618386543858</v>
      </c>
      <c r="Q2425" s="3">
        <f t="shared" si="718"/>
        <v>-89.080487831574274</v>
      </c>
      <c r="R2425">
        <f t="shared" si="719"/>
        <v>90.919512168425726</v>
      </c>
      <c r="S2425">
        <f t="shared" si="720"/>
        <v>8.3553105219044532</v>
      </c>
      <c r="T2425">
        <f t="shared" si="703"/>
        <v>9.4359618386543858</v>
      </c>
    </row>
    <row r="2426" spans="1:20" x14ac:dyDescent="0.25">
      <c r="A2426">
        <f t="shared" si="704"/>
        <v>52697.456572524046</v>
      </c>
      <c r="B2426">
        <f t="shared" si="721"/>
        <v>8387.0607018876908</v>
      </c>
      <c r="C2426" t="str">
        <f t="shared" si="705"/>
        <v>0.0490012102292314-2.95156104354021i</v>
      </c>
      <c r="D2426" t="str">
        <f t="shared" si="706"/>
        <v>3.4776628713313-1.93771378812639i</v>
      </c>
      <c r="E2426" t="str">
        <f t="shared" si="707"/>
        <v>164.301682764033+8.34000137569175i</v>
      </c>
      <c r="F2426" t="str">
        <f t="shared" si="708"/>
        <v>2.42488182764485-17.8182632618536i</v>
      </c>
      <c r="G2426" t="str">
        <f t="shared" si="709"/>
        <v>0.999982227375525-0.0042157216000334i</v>
      </c>
      <c r="H2426" t="str">
        <f t="shared" si="710"/>
        <v>2575.42528667218-2895.24373735364i</v>
      </c>
      <c r="I2426" t="str">
        <f t="shared" si="711"/>
        <v>-127.914811473607-149.261962561007i</v>
      </c>
      <c r="K2426" t="str">
        <f t="shared" si="712"/>
        <v>0.00205824744369018-0.00400985246832705i</v>
      </c>
      <c r="L2426" t="str">
        <f t="shared" si="713"/>
        <v>0.00015-0.0336458296227245i</v>
      </c>
      <c r="M2426" t="str">
        <f t="shared" si="714"/>
        <v>0.0004-0.00593749934518668i</v>
      </c>
      <c r="N2426">
        <f t="shared" si="715"/>
        <v>90.951125387096454</v>
      </c>
      <c r="O2426">
        <f t="shared" si="716"/>
        <v>9.4022322283901545</v>
      </c>
      <c r="P2426" s="3">
        <f t="shared" si="717"/>
        <v>9.4022322283901545</v>
      </c>
      <c r="Q2426" s="3">
        <f t="shared" si="718"/>
        <v>-89.048874612903546</v>
      </c>
      <c r="R2426">
        <f t="shared" si="719"/>
        <v>90.951125387096454</v>
      </c>
      <c r="S2426">
        <f t="shared" si="720"/>
        <v>8.387060701887691</v>
      </c>
      <c r="T2426">
        <f t="shared" si="703"/>
        <v>9.4022322283901545</v>
      </c>
    </row>
    <row r="2427" spans="1:20" x14ac:dyDescent="0.25">
      <c r="A2427">
        <f t="shared" si="704"/>
        <v>52897.706907499647</v>
      </c>
      <c r="B2427">
        <f t="shared" si="721"/>
        <v>8418.931532554865</v>
      </c>
      <c r="C2427" t="str">
        <f t="shared" si="705"/>
        <v>0.0504377432626399-2.94010100150521i</v>
      </c>
      <c r="D2427" t="str">
        <f t="shared" si="706"/>
        <v>3.47765935295139-1.93068240936899i</v>
      </c>
      <c r="E2427" t="str">
        <f t="shared" si="707"/>
        <v>164.322610680224+8.37239291320262i</v>
      </c>
      <c r="F2427" t="str">
        <f t="shared" si="708"/>
        <v>2.42488149948908-17.750887728054i</v>
      </c>
      <c r="G2427" t="str">
        <f t="shared" si="709"/>
        <v>0.999982092049366-0.00423174076943805i</v>
      </c>
      <c r="H2427" t="str">
        <f t="shared" si="710"/>
        <v>2531.39372246322-2903.69029468514i</v>
      </c>
      <c r="I2427" t="str">
        <f t="shared" si="711"/>
        <v>-128.088693342393-146.625306841589i</v>
      </c>
      <c r="K2427" t="str">
        <f t="shared" si="712"/>
        <v>0.00204703579650571-0.00399962784088862i</v>
      </c>
      <c r="L2427" t="str">
        <f t="shared" si="713"/>
        <v>0.00015-0.0335184594767131i</v>
      </c>
      <c r="M2427" t="str">
        <f t="shared" si="714"/>
        <v>0.0004-0.00591502226059642i</v>
      </c>
      <c r="N2427">
        <f t="shared" si="715"/>
        <v>90.982818743886028</v>
      </c>
      <c r="O2427">
        <f t="shared" si="716"/>
        <v>9.3685229307868862</v>
      </c>
      <c r="P2427" s="3">
        <f t="shared" si="717"/>
        <v>9.3685229307868862</v>
      </c>
      <c r="Q2427" s="3">
        <f t="shared" si="718"/>
        <v>-89.017181256113972</v>
      </c>
      <c r="R2427">
        <f t="shared" si="719"/>
        <v>90.982818743886028</v>
      </c>
      <c r="S2427">
        <f t="shared" si="720"/>
        <v>8.4189315325548648</v>
      </c>
      <c r="T2427">
        <f t="shared" si="703"/>
        <v>9.3685229307868862</v>
      </c>
    </row>
    <row r="2428" spans="1:20" x14ac:dyDescent="0.25">
      <c r="A2428">
        <f t="shared" si="704"/>
        <v>53098.718193748144</v>
      </c>
      <c r="B2428">
        <f t="shared" si="721"/>
        <v>8450.9234723785739</v>
      </c>
      <c r="C2428" t="str">
        <f t="shared" si="705"/>
        <v>0.0518665970165355-2.92869135729554i</v>
      </c>
      <c r="D2428" t="str">
        <f t="shared" si="706"/>
        <v>3.47765580778818-1.9236788035063i</v>
      </c>
      <c r="E2428" t="str">
        <f t="shared" si="707"/>
        <v>164.343713534456+8.40487580305073i</v>
      </c>
      <c r="F2428" t="str">
        <f t="shared" si="708"/>
        <v>2.42488116883466-17.6837675467128i</v>
      </c>
      <c r="G2428" t="str">
        <f t="shared" si="709"/>
        <v>0.99998195569281-0.00424782080513325i</v>
      </c>
      <c r="H2428" t="str">
        <f t="shared" si="710"/>
        <v>2487.61799452011-2911.08335647341i</v>
      </c>
      <c r="I2428" t="str">
        <f t="shared" si="711"/>
        <v>-128.207156618237-144.012737145055i</v>
      </c>
      <c r="K2428" t="str">
        <f t="shared" si="712"/>
        <v>0.00203588142380674-0.00398939817810882i</v>
      </c>
      <c r="L2428" t="str">
        <f t="shared" si="713"/>
        <v>0.00015-0.033391571504994i</v>
      </c>
      <c r="M2428" t="str">
        <f t="shared" si="714"/>
        <v>0.0004-0.00589263026558719i</v>
      </c>
      <c r="N2428">
        <f t="shared" si="715"/>
        <v>91.014591884134802</v>
      </c>
      <c r="O2428">
        <f t="shared" si="716"/>
        <v>9.3348340095561255</v>
      </c>
      <c r="P2428" s="3">
        <f t="shared" si="717"/>
        <v>9.3348340095561255</v>
      </c>
      <c r="Q2428" s="3">
        <f t="shared" si="718"/>
        <v>-88.985408115865198</v>
      </c>
      <c r="R2428">
        <f t="shared" si="719"/>
        <v>91.014591884134802</v>
      </c>
      <c r="S2428">
        <f t="shared" si="720"/>
        <v>8.4509234723785731</v>
      </c>
      <c r="T2428">
        <f t="shared" si="703"/>
        <v>9.3348340095561255</v>
      </c>
    </row>
    <row r="2429" spans="1:20" x14ac:dyDescent="0.25">
      <c r="A2429">
        <f t="shared" si="704"/>
        <v>53300.493322884387</v>
      </c>
      <c r="B2429">
        <f t="shared" si="721"/>
        <v>8483.0369815736121</v>
      </c>
      <c r="C2429" t="str">
        <f t="shared" si="705"/>
        <v>0.0532877863886803-2.91733188437509i</v>
      </c>
      <c r="D2429" t="str">
        <f t="shared" si="706"/>
        <v>3.47765223563782-1.916702869782i</v>
      </c>
      <c r="E2429" t="str">
        <f t="shared" si="707"/>
        <v>164.364992564913+8.43745003297089i</v>
      </c>
      <c r="F2429" t="str">
        <f t="shared" si="708"/>
        <v>2.4248808356626-17.6169017522831i</v>
      </c>
      <c r="G2429" t="str">
        <f t="shared" si="709"/>
        <v>0.999981818298014-0.00426396193833593i</v>
      </c>
      <c r="H2429" t="str">
        <f t="shared" si="710"/>
        <v>2444.1285592934-2917.44820031544i</v>
      </c>
      <c r="I2429" t="str">
        <f t="shared" si="711"/>
        <v>-128.271855669115-141.42569342826i</v>
      </c>
      <c r="K2429" t="str">
        <f t="shared" si="712"/>
        <v>0.00202478420623345-0.00397916381243688i</v>
      </c>
      <c r="L2429" t="str">
        <f t="shared" si="713"/>
        <v>0.00015-0.0332651638822416i</v>
      </c>
      <c r="M2429" t="str">
        <f t="shared" si="714"/>
        <v>0.0004-0.00587032303804261i</v>
      </c>
      <c r="N2429">
        <f t="shared" si="715"/>
        <v>91.04644445389799</v>
      </c>
      <c r="O2429">
        <f t="shared" si="716"/>
        <v>9.3011655283745167</v>
      </c>
      <c r="P2429" s="3">
        <f t="shared" si="717"/>
        <v>9.3011655283745167</v>
      </c>
      <c r="Q2429" s="3">
        <f t="shared" si="718"/>
        <v>-88.95355554610201</v>
      </c>
      <c r="R2429">
        <f t="shared" si="719"/>
        <v>91.04644445389799</v>
      </c>
      <c r="S2429">
        <f t="shared" si="720"/>
        <v>8.483036981573612</v>
      </c>
      <c r="T2429">
        <f t="shared" si="703"/>
        <v>9.3011655283745167</v>
      </c>
    </row>
    <row r="2430" spans="1:20" x14ac:dyDescent="0.25">
      <c r="A2430">
        <f t="shared" si="704"/>
        <v>53503.035197511352</v>
      </c>
      <c r="B2430">
        <f t="shared" si="721"/>
        <v>8515.2725221035926</v>
      </c>
      <c r="C2430" t="str">
        <f t="shared" si="705"/>
        <v>0.0547013265259253-2.906022357228i</v>
      </c>
      <c r="D2430" t="str">
        <f t="shared" si="706"/>
        <v>3.477648636295-1.90975450783778i</v>
      </c>
      <c r="E2430" t="str">
        <f t="shared" si="707"/>
        <v>164.386449018664+8.47011558740096i</v>
      </c>
      <c r="F2430" t="str">
        <f t="shared" si="708"/>
        <v>2.4248804999537-17.5502893828779i</v>
      </c>
      <c r="G2430" t="str">
        <f t="shared" si="709"/>
        <v>0.999981679857072-0.00428016440114076i</v>
      </c>
      <c r="H2430" t="str">
        <f t="shared" si="710"/>
        <v>2400.95411776438-2922.81087143542i</v>
      </c>
      <c r="I2430" t="str">
        <f t="shared" si="711"/>
        <v>-128.284471295954-138.865512694532i</v>
      </c>
      <c r="K2430" t="str">
        <f t="shared" si="712"/>
        <v>0.00201374402237378-0.00396892507401754i</v>
      </c>
      <c r="L2430" t="str">
        <f t="shared" si="713"/>
        <v>0.00015-0.0331392347900394i</v>
      </c>
      <c r="M2430" t="str">
        <f t="shared" si="714"/>
        <v>0.0004-0.00584810025706579i</v>
      </c>
      <c r="N2430">
        <f t="shared" si="715"/>
        <v>91.078376099941636</v>
      </c>
      <c r="O2430">
        <f t="shared" si="716"/>
        <v>9.2675175508911671</v>
      </c>
      <c r="P2430" s="3">
        <f t="shared" si="717"/>
        <v>9.2675175508911671</v>
      </c>
      <c r="Q2430" s="3">
        <f t="shared" si="718"/>
        <v>-88.921623900058364</v>
      </c>
      <c r="R2430">
        <f t="shared" si="719"/>
        <v>91.078376099941636</v>
      </c>
      <c r="S2430">
        <f t="shared" si="720"/>
        <v>8.5152725221035919</v>
      </c>
      <c r="T2430">
        <f t="shared" si="703"/>
        <v>9.2675175508911671</v>
      </c>
    </row>
    <row r="2431" spans="1:20" x14ac:dyDescent="0.25">
      <c r="A2431">
        <f t="shared" si="704"/>
        <v>53706.346731261889</v>
      </c>
      <c r="B2431">
        <f t="shared" si="721"/>
        <v>8547.6305576875857</v>
      </c>
      <c r="C2431" t="str">
        <f t="shared" si="705"/>
        <v>0.0561072328200354-2.89476255135674i</v>
      </c>
      <c r="D2431" t="str">
        <f t="shared" si="706"/>
        <v>3.47764500955272-1.90283361771186i</v>
      </c>
      <c r="E2431" t="str">
        <f t="shared" si="707"/>
        <v>164.408084151731+8.50287244742893i</v>
      </c>
      <c r="F2431" t="str">
        <f t="shared" si="708"/>
        <v>2.42488016168868-17.4839294802558i</v>
      </c>
      <c r="G2431" t="str">
        <f t="shared" si="709"/>
        <v>0.999981540362018-0.00429642842652351i</v>
      </c>
      <c r="H2431" t="str">
        <f t="shared" si="710"/>
        <v>2358.1216228695-2927.19806760396i</v>
      </c>
      <c r="I2431" t="str">
        <f t="shared" si="711"/>
        <v>-128.246704496038-136.333430423416i</v>
      </c>
      <c r="K2431" t="str">
        <f t="shared" si="712"/>
        <v>0.00200276074879528-0.00395868229068346i</v>
      </c>
      <c r="L2431" t="str">
        <f t="shared" si="713"/>
        <v>0.00015-0.0330137824168554i</v>
      </c>
      <c r="M2431" t="str">
        <f t="shared" si="714"/>
        <v>0.0004-0.00582596160297448i</v>
      </c>
      <c r="N2431">
        <f t="shared" si="715"/>
        <v>91.110386469743688</v>
      </c>
      <c r="O2431">
        <f t="shared" si="716"/>
        <v>9.2338901407348004</v>
      </c>
      <c r="P2431" s="3">
        <f t="shared" si="717"/>
        <v>9.2338901407348004</v>
      </c>
      <c r="Q2431" s="3">
        <f t="shared" si="718"/>
        <v>-88.889613530256312</v>
      </c>
      <c r="R2431">
        <f t="shared" si="719"/>
        <v>91.110386469743688</v>
      </c>
      <c r="S2431">
        <f t="shared" si="720"/>
        <v>8.5476305576875848</v>
      </c>
      <c r="T2431">
        <f t="shared" si="703"/>
        <v>9.2338901407348004</v>
      </c>
    </row>
    <row r="2432" spans="1:20" x14ac:dyDescent="0.25">
      <c r="A2432">
        <f t="shared" si="704"/>
        <v>53910.43084884069</v>
      </c>
      <c r="B2432">
        <f t="shared" si="721"/>
        <v>8580.1115538067988</v>
      </c>
      <c r="C2432" t="str">
        <f t="shared" si="705"/>
        <v>0.0575055209035678-2.88355224328057i</v>
      </c>
      <c r="D2432" t="str">
        <f t="shared" si="706"/>
        <v>3.47764135520247-1.89594009983757i</v>
      </c>
      <c r="E2432" t="str">
        <f t="shared" si="707"/>
        <v>164.429899229155+8.53572059074026i</v>
      </c>
      <c r="F2432" t="str">
        <f t="shared" si="708"/>
        <v>2.42487982084804-17.4178210898068i</v>
      </c>
      <c r="G2432" t="str">
        <f t="shared" si="709"/>
        <v>0.999981399804826-0.0043127542483444i</v>
      </c>
      <c r="H2432" t="str">
        <f t="shared" si="710"/>
        <v>2315.65629397899-2930.63702839902i</v>
      </c>
      <c r="I2432" t="str">
        <f t="shared" si="711"/>
        <v>-128.16027052691-133.830582348159i</v>
      </c>
      <c r="K2432" t="str">
        <f t="shared" si="712"/>
        <v>0.00199183426007671-0.00394843578794808i</v>
      </c>
      <c r="L2432" t="str">
        <f t="shared" si="713"/>
        <v>0.00015-0.032888804958015i</v>
      </c>
      <c r="M2432" t="str">
        <f t="shared" si="714"/>
        <v>0.0004-0.00580390675729674i</v>
      </c>
      <c r="N2432">
        <f t="shared" si="715"/>
        <v>91.142475211494713</v>
      </c>
      <c r="O2432">
        <f t="shared" si="716"/>
        <v>9.2002833615221888</v>
      </c>
      <c r="P2432" s="3">
        <f t="shared" si="717"/>
        <v>9.2002833615221888</v>
      </c>
      <c r="Q2432" s="3">
        <f t="shared" si="718"/>
        <v>-88.857524788505287</v>
      </c>
      <c r="R2432">
        <f t="shared" si="719"/>
        <v>91.142475211494713</v>
      </c>
      <c r="S2432">
        <f t="shared" si="720"/>
        <v>8.5801115538067982</v>
      </c>
      <c r="T2432">
        <f t="shared" si="703"/>
        <v>9.2002833615221888</v>
      </c>
    </row>
    <row r="2433" spans="1:20" x14ac:dyDescent="0.25">
      <c r="A2433">
        <f t="shared" si="704"/>
        <v>54115.290486066282</v>
      </c>
      <c r="B2433">
        <f t="shared" si="721"/>
        <v>8612.7159777112647</v>
      </c>
      <c r="C2433" t="str">
        <f t="shared" si="705"/>
        <v>0.0588962066454681-2.87239121053365i</v>
      </c>
      <c r="D2433" t="str">
        <f t="shared" si="706"/>
        <v>3.47763767303417-1.88907385504192i</v>
      </c>
      <c r="E2433" t="str">
        <f t="shared" si="707"/>
        <v>164.451895525069+8.56865999155281i</v>
      </c>
      <c r="F2433" t="str">
        <f t="shared" si="708"/>
        <v>2.42487947741219-17.3519632605394i</v>
      </c>
      <c r="G2433" t="str">
        <f t="shared" si="709"/>
        <v>0.99998125817741-0.00432914210135141i</v>
      </c>
      <c r="H2433" t="str">
        <f t="shared" si="710"/>
        <v>2273.58163783067-2933.15542915211i</v>
      </c>
      <c r="I2433" t="str">
        <f t="shared" si="711"/>
        <v>-128.026893284267-131.358006545075i</v>
      </c>
      <c r="K2433" t="str">
        <f t="shared" si="712"/>
        <v>0.00198096442883947-0.00393818588899877i</v>
      </c>
      <c r="L2433" t="str">
        <f t="shared" si="713"/>
        <v>0.00015-0.0327643006156753i</v>
      </c>
      <c r="M2433" t="str">
        <f t="shared" si="714"/>
        <v>0.0004-0.00578193540276623i</v>
      </c>
      <c r="N2433">
        <f t="shared" si="715"/>
        <v>91.174641974092125</v>
      </c>
      <c r="O2433">
        <f t="shared" si="716"/>
        <v>9.1666972768656336</v>
      </c>
      <c r="P2433" s="3">
        <f t="shared" si="717"/>
        <v>9.1666972768656336</v>
      </c>
      <c r="Q2433" s="3">
        <f t="shared" si="718"/>
        <v>-88.825358025907875</v>
      </c>
      <c r="R2433">
        <f t="shared" si="719"/>
        <v>91.174641974092125</v>
      </c>
      <c r="S2433">
        <f t="shared" si="720"/>
        <v>8.6127159777112645</v>
      </c>
      <c r="T2433">
        <f t="shared" si="703"/>
        <v>9.1666972768656336</v>
      </c>
    </row>
    <row r="2434" spans="1:20" x14ac:dyDescent="0.25">
      <c r="A2434">
        <f t="shared" si="704"/>
        <v>54320.928589913339</v>
      </c>
      <c r="B2434">
        <f t="shared" si="721"/>
        <v>8645.4442984265679</v>
      </c>
      <c r="C2434" t="str">
        <f t="shared" si="705"/>
        <v>0.0602793061470024-2.86127923166301i</v>
      </c>
      <c r="D2434" t="str">
        <f t="shared" si="706"/>
        <v>3.47763396283611-1.88223478454418i</v>
      </c>
      <c r="E2434" t="str">
        <f t="shared" si="707"/>
        <v>164.474074322755+8.6016906205664i</v>
      </c>
      <c r="F2434" t="str">
        <f t="shared" si="708"/>
        <v>2.42487913136136-17.2863550450663i</v>
      </c>
      <c r="G2434" t="str">
        <f t="shared" si="709"/>
        <v>0.999981115471622-0.00434559222118367i</v>
      </c>
      <c r="H2434" t="str">
        <f t="shared" si="710"/>
        <v>2231.91947532-2934.781279858i</v>
      </c>
      <c r="I2434" t="str">
        <f t="shared" si="711"/>
        <v>-127.848300003767-128.916645799503i</v>
      </c>
      <c r="K2434" t="str">
        <f t="shared" si="712"/>
        <v>0.001970151125779-0.00392793291469041i</v>
      </c>
      <c r="L2434" t="str">
        <f t="shared" si="713"/>
        <v>0.00015-0.0326402675987999i</v>
      </c>
      <c r="M2434" t="str">
        <f t="shared" si="714"/>
        <v>0.0004-0.00576004722331763i</v>
      </c>
      <c r="N2434">
        <f t="shared" si="715"/>
        <v>91.206886407140018</v>
      </c>
      <c r="O2434">
        <f t="shared" si="716"/>
        <v>9.1331319503801929</v>
      </c>
      <c r="P2434" s="3">
        <f t="shared" si="717"/>
        <v>9.1331319503801929</v>
      </c>
      <c r="Q2434" s="3">
        <f t="shared" si="718"/>
        <v>-88.793113592859982</v>
      </c>
      <c r="R2434">
        <f t="shared" si="719"/>
        <v>91.206886407140018</v>
      </c>
      <c r="S2434">
        <f t="shared" si="720"/>
        <v>8.6454442984265683</v>
      </c>
      <c r="T2434">
        <f t="shared" si="703"/>
        <v>9.1331319503801929</v>
      </c>
    </row>
    <row r="2435" spans="1:20" x14ac:dyDescent="0.25">
      <c r="A2435">
        <f t="shared" si="704"/>
        <v>54527.348118555012</v>
      </c>
      <c r="B2435">
        <f t="shared" si="721"/>
        <v>8678.2969867605898</v>
      </c>
      <c r="C2435" t="str">
        <f t="shared" si="705"/>
        <v>0.0616548357375037-2.85021608622685i</v>
      </c>
      <c r="D2435" t="str">
        <f t="shared" si="706"/>
        <v>3.47763022439497-1.87542278995441i</v>
      </c>
      <c r="E2435" t="str">
        <f t="shared" si="707"/>
        <v>164.496436914723+8.63481244489784i</v>
      </c>
      <c r="F2435" t="str">
        <f t="shared" si="708"/>
        <v>2.42487878267567-17.2209954995911i</v>
      </c>
      <c r="G2435" t="str">
        <f t="shared" si="709"/>
        <v>0.99998097167925-0.00436210484437483i</v>
      </c>
      <c r="H2435" t="str">
        <f t="shared" si="710"/>
        <v>2190.68997355225-2935.54282926448i</v>
      </c>
      <c r="I2435" t="str">
        <f t="shared" si="711"/>
        <v>-127.626216293298-126.507350213905i</v>
      </c>
      <c r="K2435" t="str">
        <f t="shared" si="712"/>
        <v>0.00195939421969608-0.00391767718353945i</v>
      </c>
      <c r="L2435" t="str">
        <f t="shared" si="713"/>
        <v>0.00015-0.032516704123132i</v>
      </c>
      <c r="M2435" t="str">
        <f t="shared" si="714"/>
        <v>0.0004-0.00573824190408211i</v>
      </c>
      <c r="N2435">
        <f t="shared" si="715"/>
        <v>91.239208160944031</v>
      </c>
      <c r="O2435">
        <f t="shared" si="716"/>
        <v>9.0995874456920234</v>
      </c>
      <c r="P2435" s="3">
        <f t="shared" si="717"/>
        <v>9.0995874456920234</v>
      </c>
      <c r="Q2435" s="3">
        <f t="shared" si="718"/>
        <v>-88.760791839055969</v>
      </c>
      <c r="R2435">
        <f t="shared" si="719"/>
        <v>91.239208160944031</v>
      </c>
      <c r="S2435">
        <f t="shared" si="720"/>
        <v>8.6782969867605892</v>
      </c>
      <c r="T2435">
        <f t="shared" si="703"/>
        <v>9.0995874456920234</v>
      </c>
    </row>
    <row r="2436" spans="1:20" x14ac:dyDescent="0.25">
      <c r="A2436">
        <f t="shared" si="704"/>
        <v>54734.552041405528</v>
      </c>
      <c r="B2436">
        <f t="shared" si="721"/>
        <v>8711.2745153102805</v>
      </c>
      <c r="C2436" t="str">
        <f t="shared" si="705"/>
        <v>0.0630228119702425-2.83920155479252i</v>
      </c>
      <c r="D2436" t="str">
        <f t="shared" si="706"/>
        <v>3.47762645749581-1.86863777327211i</v>
      </c>
      <c r="E2436" t="str">
        <f t="shared" si="707"/>
        <v>164.518984602773+8.66802542802491i</v>
      </c>
      <c r="F2436" t="str">
        <f t="shared" si="708"/>
        <v>2.42487843133499-17.1558836838945i</v>
      </c>
      <c r="G2436" t="str">
        <f t="shared" si="709"/>
        <v>0.999980826792021-0.00437868020835645i</v>
      </c>
      <c r="H2436" t="str">
        <f t="shared" si="710"/>
        <v>2149.91168257269-2935.46847430006i</v>
      </c>
      <c r="I2436" t="str">
        <f t="shared" si="711"/>
        <v>-127.362361499202-124.1308800247i</v>
      </c>
      <c r="K2436" t="str">
        <f t="shared" si="712"/>
        <v>0.00194869357752798-0.00390741901171824i</v>
      </c>
      <c r="L2436" t="str">
        <f t="shared" si="713"/>
        <v>0.00015-0.0323936084111696i</v>
      </c>
      <c r="M2436" t="str">
        <f t="shared" si="714"/>
        <v>0.0004-0.00571651913138286i</v>
      </c>
      <c r="N2436">
        <f t="shared" si="715"/>
        <v>91.271606886507811</v>
      </c>
      <c r="O2436">
        <f t="shared" si="716"/>
        <v>9.0660638264458644</v>
      </c>
      <c r="P2436" s="3">
        <f t="shared" si="717"/>
        <v>9.0660638264458644</v>
      </c>
      <c r="Q2436" s="3">
        <f t="shared" si="718"/>
        <v>-88.728393113492189</v>
      </c>
      <c r="R2436">
        <f t="shared" si="719"/>
        <v>91.271606886507811</v>
      </c>
      <c r="S2436">
        <f t="shared" si="720"/>
        <v>8.7112745153102811</v>
      </c>
      <c r="T2436">
        <f t="shared" si="703"/>
        <v>9.0660638264458644</v>
      </c>
    </row>
    <row r="2437" spans="1:20" x14ac:dyDescent="0.25">
      <c r="A2437">
        <f t="shared" si="704"/>
        <v>54942.543339162876</v>
      </c>
      <c r="B2437">
        <f t="shared" si="721"/>
        <v>8744.3773584684604</v>
      </c>
      <c r="C2437" t="str">
        <f t="shared" si="705"/>
        <v>0.0643832516182028-2.82823541893448i</v>
      </c>
      <c r="D2437" t="str">
        <f t="shared" si="706"/>
        <v>3.47762266192209-1.86187963688477i</v>
      </c>
      <c r="E2437" t="str">
        <f t="shared" si="707"/>
        <v>164.541718698066+8.7013295297256i</v>
      </c>
      <c r="F2437" t="str">
        <f t="shared" si="708"/>
        <v>2.42487807731919-17.0910186613209i</v>
      </c>
      <c r="G2437" t="str">
        <f t="shared" si="709"/>
        <v>0.9999806808016-0.0043953185514614i</v>
      </c>
      <c r="H2437" t="str">
        <f t="shared" si="710"/>
        <v>2109.60157620686-2934.58667494405i</v>
      </c>
      <c r="I2437" t="str">
        <f t="shared" si="711"/>
        <v>-127.058444407089-121.787908595815i</v>
      </c>
      <c r="K2437" t="str">
        <f t="shared" si="712"/>
        <v>0.0019380490643793-0.00389715871304978i</v>
      </c>
      <c r="L2437" t="str">
        <f t="shared" si="713"/>
        <v>0.00015-0.0322709786921394i</v>
      </c>
      <c r="M2437" t="str">
        <f t="shared" si="714"/>
        <v>0.0004-0.00569487859273047i</v>
      </c>
      <c r="N2437">
        <f t="shared" si="715"/>
        <v>91.304082235526323</v>
      </c>
      <c r="O2437">
        <f t="shared" si="716"/>
        <v>9.0325611563126014</v>
      </c>
      <c r="P2437" s="3">
        <f t="shared" si="717"/>
        <v>9.0325611563126014</v>
      </c>
      <c r="Q2437" s="3">
        <f t="shared" si="718"/>
        <v>-88.695917764473677</v>
      </c>
      <c r="R2437">
        <f t="shared" si="719"/>
        <v>91.304082235526323</v>
      </c>
      <c r="S2437">
        <f t="shared" si="720"/>
        <v>8.7443773584684603</v>
      </c>
      <c r="T2437">
        <f t="shared" si="703"/>
        <v>9.0325611563126014</v>
      </c>
    </row>
    <row r="2438" spans="1:20" x14ac:dyDescent="0.25">
      <c r="A2438">
        <f t="shared" si="704"/>
        <v>55151.325003851693</v>
      </c>
      <c r="B2438">
        <f t="shared" si="721"/>
        <v>8777.605992430641</v>
      </c>
      <c r="C2438" t="str">
        <f t="shared" si="705"/>
        <v>0.0657361716701197-2.81731746123236i</v>
      </c>
      <c r="D2438" t="str">
        <f t="shared" si="706"/>
        <v>3.47761883745559-1.85514828356647i</v>
      </c>
      <c r="E2438" t="str">
        <f t="shared" si="707"/>
        <v>164.56464052119+8.73472470601631i</v>
      </c>
      <c r="F2438" t="str">
        <f t="shared" si="708"/>
        <v>2.42487772060785-17.026399498765i</v>
      </c>
      <c r="G2438" t="str">
        <f t="shared" si="709"/>
        <v>0.999980533699586-0.00441202011292728i</v>
      </c>
      <c r="H2438" t="str">
        <f t="shared" si="710"/>
        <v>2069.77509646178-2932.92587459222i</v>
      </c>
      <c r="I2438" t="str">
        <f t="shared" si="711"/>
        <v>-126.716159275301-119.479025558391i</v>
      </c>
      <c r="K2438" t="str">
        <f t="shared" si="712"/>
        <v>0.00192746054355323-0.00388689659900291i</v>
      </c>
      <c r="L2438" t="str">
        <f t="shared" si="713"/>
        <v>0.00015-0.0321488132019719i</v>
      </c>
      <c r="M2438" t="str">
        <f t="shared" si="714"/>
        <v>0.0004-0.00567331997681857i</v>
      </c>
      <c r="N2438">
        <f t="shared" si="715"/>
        <v>91.336633860383301</v>
      </c>
      <c r="O2438">
        <f t="shared" si="716"/>
        <v>8.9990794989972596</v>
      </c>
      <c r="P2438" s="3">
        <f t="shared" si="717"/>
        <v>8.9990794989972596</v>
      </c>
      <c r="Q2438" s="3">
        <f t="shared" si="718"/>
        <v>-88.663366139616699</v>
      </c>
      <c r="R2438">
        <f t="shared" si="719"/>
        <v>91.336633860383301</v>
      </c>
      <c r="S2438">
        <f t="shared" si="720"/>
        <v>8.7776059924306402</v>
      </c>
      <c r="T2438">
        <f t="shared" si="703"/>
        <v>8.9990794989972596</v>
      </c>
    </row>
    <row r="2439" spans="1:20" x14ac:dyDescent="0.25">
      <c r="A2439">
        <f t="shared" si="704"/>
        <v>55360.900038866326</v>
      </c>
      <c r="B2439">
        <f t="shared" si="721"/>
        <v>8810.9608952018771</v>
      </c>
      <c r="C2439" t="str">
        <f t="shared" si="705"/>
        <v>0.0670815893260828-2.80644746526884i</v>
      </c>
      <c r="D2439" t="str">
        <f t="shared" si="706"/>
        <v>3.47761498387642-1.8484436164765i</v>
      </c>
      <c r="E2439" t="str">
        <f t="shared" si="707"/>
        <v>164.587751402235+8.76821090908844i</v>
      </c>
      <c r="F2439" t="str">
        <f t="shared" si="708"/>
        <v>2.42487736118047-16.962025266658i</v>
      </c>
      <c r="G2439" t="str">
        <f t="shared" si="709"/>
        <v>0.999980385477517-0.00442878513289983i</v>
      </c>
      <c r="H2439" t="str">
        <f t="shared" si="710"/>
        <v>2030.44620096094-2930.5144259281i</v>
      </c>
      <c r="I2439" t="str">
        <f t="shared" si="711"/>
        <v>-126.337182196857-117.204740067693i</v>
      </c>
      <c r="K2439" t="str">
        <f t="shared" si="712"/>
        <v>0.00191692787658186-0.00387663297868777i</v>
      </c>
      <c r="L2439" t="str">
        <f t="shared" si="713"/>
        <v>0.00015-0.0320271101832755i</v>
      </c>
      <c r="M2439" t="str">
        <f t="shared" si="714"/>
        <v>0.0004-0.00565184297351919i</v>
      </c>
      <c r="N2439">
        <f t="shared" si="715"/>
        <v>91.369261414138947</v>
      </c>
      <c r="O2439">
        <f t="shared" si="716"/>
        <v>8.9656189182465251</v>
      </c>
      <c r="P2439" s="3">
        <f t="shared" si="717"/>
        <v>8.9656189182465251</v>
      </c>
      <c r="Q2439" s="3">
        <f t="shared" si="718"/>
        <v>-88.630738585861053</v>
      </c>
      <c r="R2439">
        <f t="shared" si="719"/>
        <v>91.369261414138947</v>
      </c>
      <c r="S2439">
        <f t="shared" si="720"/>
        <v>8.8109608952018768</v>
      </c>
      <c r="T2439">
        <f t="shared" si="703"/>
        <v>8.9656189182465251</v>
      </c>
    </row>
    <row r="2440" spans="1:20" x14ac:dyDescent="0.25">
      <c r="A2440">
        <f t="shared" si="704"/>
        <v>55571.271459014024</v>
      </c>
      <c r="B2440">
        <f t="shared" si="721"/>
        <v>8844.4425466036446</v>
      </c>
      <c r="C2440" t="str">
        <f t="shared" si="705"/>
        <v>0.068419521993685-2.79562521562756i</v>
      </c>
      <c r="D2440" t="str">
        <f t="shared" si="706"/>
        <v>3.47761110096304-1.84176553915792i</v>
      </c>
      <c r="E2440" t="str">
        <f t="shared" si="707"/>
        <v>164.611052680856+8.80178808724603i</v>
      </c>
      <c r="F2440" t="str">
        <f t="shared" si="708"/>
        <v>2.42487699901635-16.8978950389548i</v>
      </c>
      <c r="G2440" t="str">
        <f t="shared" si="709"/>
        <v>0.999980236126864-0.00444561385243639i</v>
      </c>
      <c r="H2440" t="str">
        <f t="shared" si="710"/>
        <v>1991.62741291227-2927.38052226609i</v>
      </c>
      <c r="I2440" t="str">
        <f t="shared" si="711"/>
        <v>-125.923167783615-114.965484150098i</v>
      </c>
      <c r="K2440" t="str">
        <f t="shared" si="712"/>
        <v>0.00190645092325714-0.00386636815885172i</v>
      </c>
      <c r="L2440" t="str">
        <f t="shared" si="713"/>
        <v>0.00015-0.0319058678853113i</v>
      </c>
      <c r="M2440" t="str">
        <f t="shared" si="714"/>
        <v>0.0004-0.00563044727387845i</v>
      </c>
      <c r="N2440">
        <f t="shared" si="715"/>
        <v>91.401964550527197</v>
      </c>
      <c r="O2440">
        <f t="shared" si="716"/>
        <v>8.9321794778565273</v>
      </c>
      <c r="P2440" s="3">
        <f t="shared" si="717"/>
        <v>8.9321794778565273</v>
      </c>
      <c r="Q2440" s="3">
        <f t="shared" si="718"/>
        <v>-88.598035449472803</v>
      </c>
      <c r="R2440">
        <f t="shared" si="719"/>
        <v>91.401964550527197</v>
      </c>
      <c r="S2440">
        <f t="shared" si="720"/>
        <v>8.8444425466036449</v>
      </c>
      <c r="T2440">
        <f t="shared" si="703"/>
        <v>8.9321794778565273</v>
      </c>
    </row>
    <row r="2441" spans="1:20" x14ac:dyDescent="0.25">
      <c r="A2441">
        <f t="shared" si="704"/>
        <v>55782.442290558276</v>
      </c>
      <c r="B2441">
        <f t="shared" si="721"/>
        <v>8878.051428280738</v>
      </c>
      <c r="C2441" t="str">
        <f t="shared" si="705"/>
        <v>0.0697499872838032-2.78485049789097i</v>
      </c>
      <c r="D2441" t="str">
        <f t="shared" si="706"/>
        <v>3.47760718849222-1.83511395553621i</v>
      </c>
      <c r="E2441" t="str">
        <f t="shared" si="707"/>
        <v>164.634545706349+8.83545618484325i</v>
      </c>
      <c r="F2441" t="str">
        <f t="shared" si="708"/>
        <v>2.42487663409464-16.8340078931203i</v>
      </c>
      <c r="G2441" t="str">
        <f t="shared" si="709"/>
        <v>0.999980085639035-0.00446250651350936i</v>
      </c>
      <c r="H2441" t="str">
        <f t="shared" si="710"/>
        <v>1953.3298731345-2923.55213429868i</v>
      </c>
      <c r="I2441" t="str">
        <f t="shared" si="711"/>
        <v>-125.475746164691-112.76161611476i</v>
      </c>
      <c r="K2441" t="str">
        <f t="shared" si="712"/>
        <v>0.00189602954166113-0.00385610244387556i</v>
      </c>
      <c r="L2441" t="str">
        <f t="shared" si="713"/>
        <v>0.00015-0.0317850845639682i</v>
      </c>
      <c r="M2441" t="str">
        <f t="shared" si="714"/>
        <v>0.0004-0.00560913257011204i</v>
      </c>
      <c r="N2441">
        <f t="shared" si="715"/>
        <v>91.434742923944867</v>
      </c>
      <c r="O2441">
        <f t="shared" si="716"/>
        <v>8.8987612416805071</v>
      </c>
      <c r="P2441" s="3">
        <f t="shared" si="717"/>
        <v>8.8987612416805071</v>
      </c>
      <c r="Q2441" s="3">
        <f t="shared" si="718"/>
        <v>-88.565257076055133</v>
      </c>
      <c r="R2441">
        <f t="shared" si="719"/>
        <v>91.434742923944867</v>
      </c>
      <c r="S2441">
        <f t="shared" si="720"/>
        <v>8.8780514282807381</v>
      </c>
      <c r="T2441">
        <f t="shared" si="703"/>
        <v>8.8987612416805071</v>
      </c>
    </row>
    <row r="2442" spans="1:20" x14ac:dyDescent="0.25">
      <c r="A2442">
        <f t="shared" si="704"/>
        <v>55994.415571262391</v>
      </c>
      <c r="B2442">
        <f t="shared" si="721"/>
        <v>8911.7880237082045</v>
      </c>
      <c r="C2442" t="str">
        <f t="shared" si="705"/>
        <v>0.0710730030065898-2.77412309863819i</v>
      </c>
      <c r="D2442" t="str">
        <f t="shared" si="706"/>
        <v>3.47760324623902-1.82848876991791i</v>
      </c>
      <c r="E2442" t="str">
        <f t="shared" si="707"/>
        <v>164.658231837717+8.86921514221929i</v>
      </c>
      <c r="F2442" t="str">
        <f t="shared" si="708"/>
        <v>2.42487626639441-16.7703629101161i</v>
      </c>
      <c r="G2442" t="str">
        <f t="shared" si="709"/>
        <v>0.999979934005371-0.00447946335900962i</v>
      </c>
      <c r="H2442" t="str">
        <f t="shared" si="710"/>
        <v>1915.56339369697-2919.05695214609i</v>
      </c>
      <c r="I2442" t="str">
        <f t="shared" si="711"/>
        <v>-124.996520289614-110.593424006498i</v>
      </c>
      <c r="K2442" t="str">
        <f t="shared" si="712"/>
        <v>0.00188566358819646-0.00384583613577015i</v>
      </c>
      <c r="L2442" t="str">
        <f t="shared" si="713"/>
        <v>0.00015-0.0316647584817376i</v>
      </c>
      <c r="M2442" t="str">
        <f t="shared" si="714"/>
        <v>0.0004-0.00558789855560074i</v>
      </c>
      <c r="N2442">
        <f t="shared" si="715"/>
        <v>91.467596189443327</v>
      </c>
      <c r="O2442">
        <f t="shared" si="716"/>
        <v>8.8653642736366507</v>
      </c>
      <c r="P2442" s="3">
        <f t="shared" si="717"/>
        <v>8.8653642736366507</v>
      </c>
      <c r="Q2442" s="3">
        <f t="shared" si="718"/>
        <v>-88.532403810556673</v>
      </c>
      <c r="R2442">
        <f t="shared" si="719"/>
        <v>91.467596189443327</v>
      </c>
      <c r="S2442">
        <f t="shared" si="720"/>
        <v>8.9117880237082048</v>
      </c>
      <c r="T2442">
        <f t="shared" si="703"/>
        <v>8.8653642736366507</v>
      </c>
    </row>
    <row r="2443" spans="1:20" x14ac:dyDescent="0.25">
      <c r="A2443">
        <f t="shared" si="704"/>
        <v>56207.194350433194</v>
      </c>
      <c r="B2443">
        <f t="shared" si="721"/>
        <v>8945.6528181982958</v>
      </c>
      <c r="C2443" t="str">
        <f t="shared" si="705"/>
        <v>0.0723885871674306-2.76344280544287i</v>
      </c>
      <c r="D2443" t="str">
        <f t="shared" si="706"/>
        <v>3.47759927397682-1.82188988698917i</v>
      </c>
      <c r="E2443" t="str">
        <f t="shared" si="707"/>
        <v>164.682112443745+8.90306489563098i</v>
      </c>
      <c r="F2443" t="str">
        <f t="shared" si="708"/>
        <v>2.42487589589444-16.7069591743874i</v>
      </c>
      <c r="G2443" t="str">
        <f t="shared" si="709"/>
        <v>0.999979781217148-0.00449648463275008i</v>
      </c>
      <c r="H2443" t="str">
        <f t="shared" si="710"/>
        <v>1878.33651275756-2913.92233257963i</v>
      </c>
      <c r="I2443" t="str">
        <f t="shared" si="711"/>
        <v>-124.487063525495-108.461129078307i</v>
      </c>
      <c r="K2443" t="str">
        <f t="shared" si="712"/>
        <v>0.00187535291761649-0.00383556953417342i</v>
      </c>
      <c r="L2443" t="str">
        <f t="shared" si="713"/>
        <v>0.00015-0.0315448879076884i</v>
      </c>
      <c r="M2443" t="str">
        <f t="shared" si="714"/>
        <v>0.0004-0.0055667449248862i</v>
      </c>
      <c r="N2443">
        <f t="shared" si="715"/>
        <v>91.500524002718819</v>
      </c>
      <c r="O2443">
        <f t="shared" si="716"/>
        <v>8.831988637716023</v>
      </c>
      <c r="P2443" s="3">
        <f t="shared" si="717"/>
        <v>8.831988637716023</v>
      </c>
      <c r="Q2443" s="3">
        <f t="shared" si="718"/>
        <v>-88.499475997281181</v>
      </c>
      <c r="R2443">
        <f t="shared" si="719"/>
        <v>91.500524002718819</v>
      </c>
      <c r="S2443">
        <f t="shared" si="720"/>
        <v>8.9456528181982957</v>
      </c>
      <c r="T2443">
        <f t="shared" si="703"/>
        <v>8.831988637716023</v>
      </c>
    </row>
    <row r="2444" spans="1:20" x14ac:dyDescent="0.25">
      <c r="A2444">
        <f t="shared" si="704"/>
        <v>56420.781688964838</v>
      </c>
      <c r="B2444">
        <f t="shared" si="721"/>
        <v>8979.6462989074498</v>
      </c>
      <c r="C2444" t="str">
        <f t="shared" si="705"/>
        <v>0.07369675796286-2.75280940687067i</v>
      </c>
      <c r="D2444" t="str">
        <f t="shared" si="706"/>
        <v>3.47759527147725-1.81531721181443i</v>
      </c>
      <c r="E2444" t="str">
        <f t="shared" si="707"/>
        <v>164.706188903067+8.93700537718902i</v>
      </c>
      <c r="F2444" t="str">
        <f t="shared" si="708"/>
        <v>2.42487552257343-16.6437957738501i</v>
      </c>
      <c r="G2444" t="str">
        <f t="shared" si="709"/>
        <v>0.999979627265576-0.00451357057946908i</v>
      </c>
      <c r="H2444" t="str">
        <f t="shared" si="710"/>
        <v>1841.65655021338-2908.17525126604i</v>
      </c>
      <c r="I2444" t="str">
        <f t="shared" si="711"/>
        <v>-123.948917536408-106.364889263742i</v>
      </c>
      <c r="K2444" t="str">
        <f t="shared" si="712"/>
        <v>0.00186509738305516-0.00382530293634752i</v>
      </c>
      <c r="L2444" t="str">
        <f t="shared" si="713"/>
        <v>0.00015-0.0314254711174421i</v>
      </c>
      <c r="M2444" t="str">
        <f t="shared" si="714"/>
        <v>0.0004-0.00554567137366624i</v>
      </c>
      <c r="N2444">
        <f t="shared" si="715"/>
        <v>91.53352602010051</v>
      </c>
      <c r="O2444">
        <f t="shared" si="716"/>
        <v>8.798634397989419</v>
      </c>
      <c r="P2444" s="3">
        <f t="shared" si="717"/>
        <v>8.798634397989419</v>
      </c>
      <c r="Q2444" s="3">
        <f t="shared" si="718"/>
        <v>-88.46647397989949</v>
      </c>
      <c r="R2444">
        <f t="shared" si="719"/>
        <v>91.53352602010051</v>
      </c>
      <c r="S2444">
        <f t="shared" si="720"/>
        <v>8.9796462989074506</v>
      </c>
      <c r="T2444">
        <f t="shared" si="703"/>
        <v>8.798634397989419</v>
      </c>
    </row>
    <row r="2445" spans="1:20" x14ac:dyDescent="0.25">
      <c r="A2445">
        <f t="shared" si="704"/>
        <v>56635.18065938291</v>
      </c>
      <c r="B2445">
        <f t="shared" si="721"/>
        <v>9013.7689548432991</v>
      </c>
      <c r="C2445" t="str">
        <f t="shared" si="705"/>
        <v>0.074997533776632-2.74222269247731i</v>
      </c>
      <c r="D2445" t="str">
        <f t="shared" si="706"/>
        <v>3.4775912385102-1.80877064983504i</v>
      </c>
      <c r="E2445" t="str">
        <f t="shared" si="707"/>
        <v>164.730462604238+8.97103651478691i</v>
      </c>
      <c r="F2445" t="str">
        <f t="shared" si="708"/>
        <v>2.42487514640991-16.5808717998771i</v>
      </c>
      <c r="G2445" t="str">
        <f t="shared" si="709"/>
        <v>0.999979472141796-0.004530721444834i</v>
      </c>
      <c r="H2445" t="str">
        <f t="shared" si="710"/>
        <v>1805.52966381143-2901.84225985937i</v>
      </c>
      <c r="I2445" t="str">
        <f t="shared" si="711"/>
        <v>-123.383590432322-104.30480263138i</v>
      </c>
      <c r="K2445" t="str">
        <f t="shared" si="712"/>
        <v>0.00185489683605719-0.00381503663717676i</v>
      </c>
      <c r="L2445" t="str">
        <f t="shared" si="713"/>
        <v>0.00015-0.0313065063931481i</v>
      </c>
      <c r="M2445" t="str">
        <f t="shared" si="714"/>
        <v>0.0004-0.00552467759879084i</v>
      </c>
      <c r="N2445">
        <f t="shared" si="715"/>
        <v>91.566601898540469</v>
      </c>
      <c r="O2445">
        <f t="shared" si="716"/>
        <v>8.7653016186160908</v>
      </c>
      <c r="P2445" s="3">
        <f t="shared" si="717"/>
        <v>8.7653016186160908</v>
      </c>
      <c r="Q2445" s="3">
        <f t="shared" si="718"/>
        <v>-88.433398101459531</v>
      </c>
      <c r="R2445">
        <f t="shared" si="719"/>
        <v>91.566601898540469</v>
      </c>
      <c r="S2445">
        <f t="shared" si="720"/>
        <v>9.0137689548432984</v>
      </c>
      <c r="T2445">
        <f t="shared" si="703"/>
        <v>8.7653016186160908</v>
      </c>
    </row>
    <row r="2446" spans="1:20" x14ac:dyDescent="0.25">
      <c r="A2446">
        <f t="shared" si="704"/>
        <v>56850.394345888577</v>
      </c>
      <c r="B2446">
        <f t="shared" si="721"/>
        <v>9048.0212768717047</v>
      </c>
      <c r="C2446" t="str">
        <f t="shared" si="705"/>
        <v>0.0762909331757238-2.73168245280615i</v>
      </c>
      <c r="D2446" t="str">
        <f t="shared" si="706"/>
        <v>3.47758717484382-1.80225010686792i</v>
      </c>
      <c r="E2446" t="str">
        <f t="shared" si="707"/>
        <v>164.754934945813+9.00515823203915i</v>
      </c>
      <c r="F2446" t="str">
        <f t="shared" si="708"/>
        <v>2.42487476738223-16.5181863472855i</v>
      </c>
      <c r="G2446" t="str">
        <f t="shared" si="709"/>
        <v>0.999979315836885-0.0045479374754447i</v>
      </c>
      <c r="H2446" t="str">
        <f t="shared" si="710"/>
        <v>1769.96090539396-2894.94944775194i</v>
      </c>
      <c r="I2446" t="str">
        <f t="shared" si="711"/>
        <v>-122.792555174426-102.28091080525i</v>
      </c>
      <c r="K2446" t="str">
        <f t="shared" si="712"/>
        <v>0.0018447511266075-0.00380477092916538i</v>
      </c>
      <c r="L2446" t="str">
        <f t="shared" si="713"/>
        <v>0.00015-0.0311879920234589i</v>
      </c>
      <c r="M2446" t="str">
        <f t="shared" si="714"/>
        <v>0.0004-0.00550376329825747i</v>
      </c>
      <c r="N2446">
        <f t="shared" si="715"/>
        <v>91.599751295601223</v>
      </c>
      <c r="O2446">
        <f t="shared" si="716"/>
        <v>8.731990363851132</v>
      </c>
      <c r="P2446" s="3">
        <f t="shared" si="717"/>
        <v>8.731990363851132</v>
      </c>
      <c r="Q2446" s="3">
        <f t="shared" si="718"/>
        <v>-88.400248704398777</v>
      </c>
      <c r="R2446">
        <f t="shared" si="719"/>
        <v>91.599751295601223</v>
      </c>
      <c r="S2446">
        <f t="shared" si="720"/>
        <v>9.0480212768717045</v>
      </c>
      <c r="T2446">
        <f t="shared" si="703"/>
        <v>8.731990363851132</v>
      </c>
    </row>
    <row r="2447" spans="1:20" x14ac:dyDescent="0.25">
      <c r="A2447">
        <f t="shared" si="704"/>
        <v>57066.425844402955</v>
      </c>
      <c r="B2447">
        <f t="shared" si="721"/>
        <v>9082.4037577238178</v>
      </c>
      <c r="C2447" t="str">
        <f t="shared" si="705"/>
        <v>0.0775769749063031-2.72118847938564i</v>
      </c>
      <c r="D2447" t="str">
        <f t="shared" si="706"/>
        <v>3.47758308024451-1.79575548910415i</v>
      </c>
      <c r="E2447" t="str">
        <f t="shared" si="707"/>
        <v>164.779607336406+9.03937044820402i</v>
      </c>
      <c r="F2447" t="str">
        <f t="shared" si="708"/>
        <v>2.42487438546859-16.4557385143238i</v>
      </c>
      <c r="G2447" t="str">
        <f t="shared" si="709"/>
        <v>0.999979158341848-0.00456521891883709i</v>
      </c>
      <c r="H2447" t="str">
        <f t="shared" si="710"/>
        <v>1734.95427698643-2887.52240828141i</v>
      </c>
      <c r="I2447" t="str">
        <f t="shared" si="711"/>
        <v>-122.177248223082-100.293202337025i</v>
      </c>
      <c r="K2447" t="str">
        <f t="shared" si="712"/>
        <v>0.00183466010316082-0.00379450610243595i</v>
      </c>
      <c r="L2447" t="str">
        <f t="shared" si="713"/>
        <v>0.00015-0.0310699263035056i</v>
      </c>
      <c r="M2447" t="str">
        <f t="shared" si="714"/>
        <v>0.0004-0.00548292817120688i</v>
      </c>
      <c r="N2447">
        <f t="shared" si="715"/>
        <v>91.632973869441358</v>
      </c>
      <c r="O2447">
        <f t="shared" si="716"/>
        <v>8.698700698052507</v>
      </c>
      <c r="P2447" s="3">
        <f t="shared" si="717"/>
        <v>8.698700698052507</v>
      </c>
      <c r="Q2447" s="3">
        <f t="shared" si="718"/>
        <v>-88.367026130558642</v>
      </c>
      <c r="R2447">
        <f t="shared" si="719"/>
        <v>91.632973869441358</v>
      </c>
      <c r="S2447">
        <f t="shared" si="720"/>
        <v>9.0824037577238173</v>
      </c>
      <c r="T2447">
        <f t="shared" si="703"/>
        <v>8.698700698052507</v>
      </c>
    </row>
    <row r="2448" spans="1:20" x14ac:dyDescent="0.25">
      <c r="A2448">
        <f t="shared" si="704"/>
        <v>57283.278262611682</v>
      </c>
      <c r="B2448">
        <f t="shared" si="721"/>
        <v>9116.916892003168</v>
      </c>
      <c r="C2448" t="str">
        <f t="shared" si="705"/>
        <v>0.078855677889889-2.71074056472729i</v>
      </c>
      <c r="D2448" t="str">
        <f t="shared" si="706"/>
        <v>3.47757895447688-1.78928670310767i</v>
      </c>
      <c r="E2448" t="str">
        <f t="shared" si="707"/>
        <v>164.804481194776+9.07367307812048i</v>
      </c>
      <c r="F2448" t="str">
        <f t="shared" si="708"/>
        <v>2.42487400064703-16.3935274026587i</v>
      </c>
      <c r="G2448" t="str">
        <f t="shared" si="709"/>
        <v>0.999978999647626-0.00458256602348665i</v>
      </c>
      <c r="H2448" t="str">
        <f t="shared" si="710"/>
        <v>1700.51278646338-2879.58620918195i</v>
      </c>
      <c r="I2448" t="str">
        <f t="shared" si="711"/>
        <v>-121.539068414469-98.3416160173509i</v>
      </c>
      <c r="K2448" t="str">
        <f t="shared" si="712"/>
        <v>0.00182462361267117-0.00378424244472815i</v>
      </c>
      <c r="L2448" t="str">
        <f t="shared" si="713"/>
        <v>0.00015-0.0309523075348731i</v>
      </c>
      <c r="M2448" t="str">
        <f t="shared" si="714"/>
        <v>0.0004-0.00546217191791879i</v>
      </c>
      <c r="N2448">
        <f t="shared" si="715"/>
        <v>91.666269278803725</v>
      </c>
      <c r="O2448">
        <f t="shared" si="716"/>
        <v>8.665432685689856</v>
      </c>
      <c r="P2448" s="3">
        <f t="shared" si="717"/>
        <v>8.665432685689856</v>
      </c>
      <c r="Q2448" s="3">
        <f t="shared" si="718"/>
        <v>-88.333730721196275</v>
      </c>
      <c r="R2448">
        <f t="shared" si="719"/>
        <v>91.666269278803725</v>
      </c>
      <c r="S2448">
        <f t="shared" si="720"/>
        <v>9.116916892003168</v>
      </c>
      <c r="T2448">
        <f t="shared" si="703"/>
        <v>8.665432685689856</v>
      </c>
    </row>
    <row r="2449" spans="1:20" x14ac:dyDescent="0.25">
      <c r="A2449">
        <f t="shared" si="704"/>
        <v>57500.954720009606</v>
      </c>
      <c r="B2449">
        <f t="shared" si="721"/>
        <v>9151.5611761927794</v>
      </c>
      <c r="C2449" t="str">
        <f t="shared" si="705"/>
        <v>0.0801270612193606-2.70033850232294i</v>
      </c>
      <c r="D2449" t="str">
        <f t="shared" si="706"/>
        <v>3.47757479730374-1.78284365581394i</v>
      </c>
      <c r="E2449" t="str">
        <f t="shared" si="707"/>
        <v>164.829557949889+9.10806603213303i</v>
      </c>
      <c r="F2449" t="str">
        <f t="shared" si="708"/>
        <v>2.42487361289537-16.3315521173622i</v>
      </c>
      <c r="G2449" t="str">
        <f t="shared" si="709"/>
        <v>0.999978839745086-0.004599979038812i</v>
      </c>
      <c r="H2449" t="str">
        <f t="shared" si="710"/>
        <v>1666.63850255621-2871.16536706034i</v>
      </c>
      <c r="I2449" t="str">
        <f t="shared" si="711"/>
        <v>-120.879376051808-96.4260441153577i</v>
      </c>
      <c r="K2449" t="str">
        <f t="shared" si="712"/>
        <v>0.001814641500621-0.00377398024139763i</v>
      </c>
      <c r="L2449" t="str">
        <f t="shared" si="713"/>
        <v>0.00015-0.030835134025576i</v>
      </c>
      <c r="M2449" t="str">
        <f t="shared" si="714"/>
        <v>0.0004-0.00544149423980751i</v>
      </c>
      <c r="N2449">
        <f t="shared" si="715"/>
        <v>91.699637182999496</v>
      </c>
      <c r="O2449">
        <f t="shared" si="716"/>
        <v>8.6321863913511407</v>
      </c>
      <c r="P2449" s="3">
        <f t="shared" si="717"/>
        <v>8.6321863913511407</v>
      </c>
      <c r="Q2449" s="3">
        <f t="shared" si="718"/>
        <v>-88.300362817000504</v>
      </c>
      <c r="R2449">
        <f t="shared" si="719"/>
        <v>91.699637182999496</v>
      </c>
      <c r="S2449">
        <f t="shared" si="720"/>
        <v>9.1515611761927786</v>
      </c>
      <c r="T2449">
        <f t="shared" si="703"/>
        <v>8.6321863913511407</v>
      </c>
    </row>
    <row r="2450" spans="1:20" x14ac:dyDescent="0.25">
      <c r="A2450">
        <f t="shared" si="704"/>
        <v>57719.458347945641</v>
      </c>
      <c r="B2450">
        <f t="shared" si="721"/>
        <v>9186.3371086623119</v>
      </c>
      <c r="C2450" t="str">
        <f t="shared" si="705"/>
        <v>0.0813911441550853-2.68998208664257i</v>
      </c>
      <c r="D2450" t="str">
        <f t="shared" si="706"/>
        <v>3.47757060848609-1.77642625452853i</v>
      </c>
      <c r="E2450" t="str">
        <f t="shared" si="707"/>
        <v>164.854839041003+9.14254921602081i</v>
      </c>
      <c r="F2450" t="str">
        <f t="shared" si="708"/>
        <v>2.42487322219133-16.2698117668986i</v>
      </c>
      <c r="G2450" t="str">
        <f t="shared" si="709"/>
        <v>0.99997867862503-0.00461745821517849i</v>
      </c>
      <c r="H2450" t="str">
        <f t="shared" si="710"/>
        <v>1633.3326089948-2862.28382567316i</v>
      </c>
      <c r="I2450" t="str">
        <f t="shared" si="711"/>
        <v>-120.199492197054-94.5463355369388i</v>
      </c>
      <c r="K2450" t="str">
        <f t="shared" si="712"/>
        <v>0.00180471361105024-0.00376371977541549i</v>
      </c>
      <c r="L2450" t="str">
        <f t="shared" si="713"/>
        <v>0.00015-0.0307184040900339i</v>
      </c>
      <c r="M2450" t="str">
        <f t="shared" si="714"/>
        <v>0.0004-0.00542089483941774i</v>
      </c>
      <c r="N2450">
        <f t="shared" si="715"/>
        <v>91.733077241893355</v>
      </c>
      <c r="O2450">
        <f t="shared" si="716"/>
        <v>8.5989618797511138</v>
      </c>
      <c r="P2450" s="3">
        <f t="shared" si="717"/>
        <v>8.5989618797511138</v>
      </c>
      <c r="Q2450" s="3">
        <f t="shared" si="718"/>
        <v>-88.266922758106645</v>
      </c>
      <c r="R2450">
        <f t="shared" si="719"/>
        <v>91.733077241893355</v>
      </c>
      <c r="S2450">
        <f t="shared" si="720"/>
        <v>9.1863371086623111</v>
      </c>
      <c r="T2450">
        <f t="shared" si="703"/>
        <v>8.5989618797511138</v>
      </c>
    </row>
    <row r="2451" spans="1:20" x14ac:dyDescent="0.25">
      <c r="A2451">
        <f t="shared" si="704"/>
        <v>57938.792289667828</v>
      </c>
      <c r="B2451">
        <f t="shared" si="721"/>
        <v>9221.2451896752282</v>
      </c>
      <c r="C2451" t="str">
        <f t="shared" si="705"/>
        <v>0.0826479461210525-2.67967111313156i</v>
      </c>
      <c r="D2451" t="str">
        <f t="shared" si="706"/>
        <v>3.47756638778315-1.77003440692587i</v>
      </c>
      <c r="E2451" t="str">
        <f t="shared" si="707"/>
        <v>164.880325917726+9.17712253092681i</v>
      </c>
      <c r="F2451" t="str">
        <f t="shared" si="708"/>
        <v>2.42487282851241-16.2083054631119i</v>
      </c>
      <c r="G2451" t="str">
        <f t="shared" si="709"/>
        <v>0.999978516278187-0.00463500380390177i</v>
      </c>
      <c r="H2451" t="str">
        <f t="shared" si="710"/>
        <v>1600.59545759988-2852.96493777905i</v>
      </c>
      <c r="I2451" t="str">
        <f t="shared" si="711"/>
        <v>-119.500698149074-92.702298893778i</v>
      </c>
      <c r="K2451" t="str">
        <f t="shared" si="712"/>
        <v>0.00179483978658511-0.00375346132736779i</v>
      </c>
      <c r="L2451" t="str">
        <f t="shared" si="713"/>
        <v>0.00015-0.0306021160490474i</v>
      </c>
      <c r="M2451" t="str">
        <f t="shared" si="714"/>
        <v>0.0004-0.00540037342042015i</v>
      </c>
      <c r="N2451">
        <f t="shared" si="715"/>
        <v>91.766589115887598</v>
      </c>
      <c r="O2451">
        <f t="shared" si="716"/>
        <v>8.5657592157381295</v>
      </c>
      <c r="P2451" s="3">
        <f t="shared" si="717"/>
        <v>8.5657592157381295</v>
      </c>
      <c r="Q2451" s="3">
        <f t="shared" si="718"/>
        <v>-88.233410884112402</v>
      </c>
      <c r="R2451">
        <f t="shared" si="719"/>
        <v>91.766589115887598</v>
      </c>
      <c r="S2451">
        <f t="shared" si="720"/>
        <v>9.2212451896752281</v>
      </c>
      <c r="T2451">
        <f t="shared" si="703"/>
        <v>8.5657592157381295</v>
      </c>
    </row>
    <row r="2452" spans="1:20" x14ac:dyDescent="0.25">
      <c r="A2452">
        <f t="shared" si="704"/>
        <v>58158.95970036857</v>
      </c>
      <c r="B2452">
        <f t="shared" si="721"/>
        <v>9256.2859213959946</v>
      </c>
      <c r="C2452" t="str">
        <f t="shared" si="705"/>
        <v>0.083897486701029-2.66940537820846i</v>
      </c>
      <c r="D2452" t="str">
        <f t="shared" si="706"/>
        <v>3.47756213495229-1.76366802104788i</v>
      </c>
      <c r="E2452" t="str">
        <f t="shared" si="707"/>
        <v>164.906020040106+9.21178587328079i</v>
      </c>
      <c r="F2452" t="str">
        <f t="shared" si="708"/>
        <v>2.42487243183601-16.1470323212131i</v>
      </c>
      <c r="G2452" t="str">
        <f t="shared" si="709"/>
        <v>0.999978352695218-0.00465261605725138i</v>
      </c>
      <c r="H2452" t="str">
        <f t="shared" si="710"/>
        <v>1568.42662016858-2843.23145034002i</v>
      </c>
      <c r="I2452" t="str">
        <f t="shared" si="711"/>
        <v>-118.78423509449-90.8937054765066i</v>
      </c>
      <c r="K2452" t="str">
        <f t="shared" si="712"/>
        <v>0.00178501986846695-0.00374320517545559i</v>
      </c>
      <c r="L2452" t="str">
        <f t="shared" si="713"/>
        <v>0.00015-0.0304862682297743i</v>
      </c>
      <c r="M2452" t="str">
        <f t="shared" si="714"/>
        <v>0.0004-0.00537992968760723i</v>
      </c>
      <c r="N2452">
        <f t="shared" si="715"/>
        <v>91.800172465905504</v>
      </c>
      <c r="O2452">
        <f t="shared" si="716"/>
        <v>8.5325784643026417</v>
      </c>
      <c r="P2452" s="3">
        <f t="shared" si="717"/>
        <v>8.5325784643026417</v>
      </c>
      <c r="Q2452" s="3">
        <f t="shared" si="718"/>
        <v>-88.199827534094496</v>
      </c>
      <c r="R2452">
        <f t="shared" si="719"/>
        <v>91.800172465905504</v>
      </c>
      <c r="S2452">
        <f t="shared" si="720"/>
        <v>9.2562859213959943</v>
      </c>
      <c r="T2452">
        <f t="shared" si="703"/>
        <v>8.5325784643026417</v>
      </c>
    </row>
    <row r="2453" spans="1:20" x14ac:dyDescent="0.25">
      <c r="A2453">
        <f t="shared" si="704"/>
        <v>58379.963747229973</v>
      </c>
      <c r="B2453">
        <f t="shared" si="721"/>
        <v>9291.4598078972995</v>
      </c>
      <c r="C2453" t="str">
        <f t="shared" si="705"/>
        <v>0.0851397856346915-2.65918467926227i</v>
      </c>
      <c r="D2453" t="str">
        <f t="shared" si="706"/>
        <v>3.47755784974903-1.75732700530264i</v>
      </c>
      <c r="E2453" t="str">
        <f t="shared" si="707"/>
        <v>164.931922878696+9.24653913472742i</v>
      </c>
      <c r="F2453" t="str">
        <f t="shared" si="708"/>
        <v>2.42487203213924-16.085991459767i</v>
      </c>
      <c r="G2453" t="str">
        <f t="shared" si="709"/>
        <v>0.99997818786671-0.00467029522845434i</v>
      </c>
      <c r="H2453" t="str">
        <f t="shared" si="710"/>
        <v>1536.82493901791-2833.10549284777i</v>
      </c>
      <c r="I2453" t="str">
        <f t="shared" si="711"/>
        <v>-118.051303917751-89.1202921265751i</v>
      </c>
      <c r="K2453" t="str">
        <f t="shared" si="712"/>
        <v>0.00177525369658057-0.00373295159549526i</v>
      </c>
      <c r="L2453" t="str">
        <f t="shared" si="713"/>
        <v>0.00015-0.0303708589657046i</v>
      </c>
      <c r="M2453" t="str">
        <f t="shared" si="714"/>
        <v>0.0004-0.00535956334688905i</v>
      </c>
      <c r="N2453">
        <f t="shared" si="715"/>
        <v>91.833826953372892</v>
      </c>
      <c r="O2453">
        <f t="shared" si="716"/>
        <v>8.4994196905842383</v>
      </c>
      <c r="P2453" s="3">
        <f t="shared" si="717"/>
        <v>8.4994196905842383</v>
      </c>
      <c r="Q2453" s="3">
        <f t="shared" si="718"/>
        <v>-88.166173046627108</v>
      </c>
      <c r="R2453">
        <f t="shared" si="719"/>
        <v>91.833826953372892</v>
      </c>
      <c r="S2453">
        <f t="shared" si="720"/>
        <v>9.291459807897299</v>
      </c>
      <c r="T2453">
        <f t="shared" si="703"/>
        <v>8.4994196905842383</v>
      </c>
    </row>
    <row r="2454" spans="1:20" x14ac:dyDescent="0.25">
      <c r="A2454">
        <f t="shared" si="704"/>
        <v>58601.807609469441</v>
      </c>
      <c r="B2454">
        <f t="shared" si="721"/>
        <v>9326.7673551673088</v>
      </c>
      <c r="C2454" t="str">
        <f t="shared" si="705"/>
        <v>0.0863748628138636-2.64900881464988i</v>
      </c>
      <c r="D2454" t="str">
        <f t="shared" si="706"/>
        <v>3.47755353192703-1.75101126846308i</v>
      </c>
      <c r="E2454" t="str">
        <f t="shared" si="707"/>
        <v>164.958035914628+9.28138220204773i</v>
      </c>
      <c r="F2454" t="str">
        <f t="shared" si="708"/>
        <v>2.42487162939916-16.0251820006802i</v>
      </c>
      <c r="G2454" t="str">
        <f t="shared" si="709"/>
        <v>0.99997802178318-0.00468804157169887i</v>
      </c>
      <c r="H2454" t="str">
        <f t="shared" si="710"/>
        <v>1505.78857607304-2822.6085685534i</v>
      </c>
      <c r="I2454" t="str">
        <f t="shared" si="711"/>
        <v>-117.303065157273-87.381764002618i</v>
      </c>
      <c r="K2454" t="str">
        <f t="shared" si="712"/>
        <v>0.00176554110948271-0.00372270086091901i</v>
      </c>
      <c r="L2454" t="str">
        <f t="shared" si="713"/>
        <v>0.00015-0.0302558865966374i</v>
      </c>
      <c r="M2454" t="str">
        <f t="shared" si="714"/>
        <v>0.0004-0.00533927410528896i</v>
      </c>
      <c r="N2454">
        <f t="shared" si="715"/>
        <v>91.867552240200681</v>
      </c>
      <c r="O2454">
        <f t="shared" si="716"/>
        <v>8.4662829598792371</v>
      </c>
      <c r="P2454" s="3">
        <f t="shared" si="717"/>
        <v>8.4662829598792371</v>
      </c>
      <c r="Q2454" s="3">
        <f t="shared" si="718"/>
        <v>-88.132447759799319</v>
      </c>
      <c r="R2454">
        <f t="shared" si="719"/>
        <v>91.867552240200681</v>
      </c>
      <c r="S2454">
        <f t="shared" si="720"/>
        <v>9.3267673551673091</v>
      </c>
      <c r="T2454">
        <f t="shared" si="703"/>
        <v>8.4662829598792371</v>
      </c>
    </row>
    <row r="2455" spans="1:20" x14ac:dyDescent="0.25">
      <c r="A2455">
        <f t="shared" si="704"/>
        <v>58824.494478385423</v>
      </c>
      <c r="B2455">
        <f t="shared" si="721"/>
        <v>9362.209071116944</v>
      </c>
      <c r="C2455" t="str">
        <f t="shared" si="705"/>
        <v>0.0876027382786804-2.63887758369356i</v>
      </c>
      <c r="D2455" t="str">
        <f t="shared" si="706"/>
        <v>3.47754918123806-1.74472071966568i</v>
      </c>
      <c r="E2455" t="str">
        <f t="shared" si="707"/>
        <v>164.984360639694+9.31631495708467i</v>
      </c>
      <c r="F2455" t="str">
        <f t="shared" si="708"/>
        <v>2.42487122359257-15.9646030691876i</v>
      </c>
      <c r="G2455" t="str">
        <f t="shared" si="709"/>
        <v>0.999977854435073-0.00470585534213789i</v>
      </c>
      <c r="H2455" t="str">
        <f t="shared" si="710"/>
        <v>1475.31506040705-2811.76154838455i</v>
      </c>
      <c r="I2455" t="str">
        <f t="shared" si="711"/>
        <v>-116.540639094992-85.6777972381094i</v>
      </c>
      <c r="K2455" t="str">
        <f t="shared" si="712"/>
        <v>0.00175588194443005-0.00371245324277578i</v>
      </c>
      <c r="L2455" t="str">
        <f t="shared" si="713"/>
        <v>0.00015-0.0301413494686565i</v>
      </c>
      <c r="M2455" t="str">
        <f t="shared" si="714"/>
        <v>0.0004-0.00531906167093938i</v>
      </c>
      <c r="N2455">
        <f t="shared" si="715"/>
        <v>91.901347988764712</v>
      </c>
      <c r="O2455">
        <f t="shared" si="716"/>
        <v>8.4331683376485653</v>
      </c>
      <c r="P2455" s="3">
        <f t="shared" si="717"/>
        <v>8.4331683376485653</v>
      </c>
      <c r="Q2455" s="3">
        <f t="shared" si="718"/>
        <v>-88.098652011235288</v>
      </c>
      <c r="R2455">
        <f t="shared" si="719"/>
        <v>91.901347988764712</v>
      </c>
      <c r="S2455">
        <f t="shared" si="720"/>
        <v>9.3622090711169434</v>
      </c>
      <c r="T2455">
        <f t="shared" si="703"/>
        <v>8.4331683376485653</v>
      </c>
    </row>
    <row r="2456" spans="1:20" x14ac:dyDescent="0.25">
      <c r="A2456">
        <f t="shared" si="704"/>
        <v>59048.027557403293</v>
      </c>
      <c r="B2456">
        <f t="shared" si="721"/>
        <v>9397.7854655871888</v>
      </c>
      <c r="C2456" t="str">
        <f t="shared" si="705"/>
        <v>0.0888234322139445-2.62879078667832i</v>
      </c>
      <c r="D2456" t="str">
        <f t="shared" si="706"/>
        <v>3.47754479743206-1.73845526840913i</v>
      </c>
      <c r="E2456" t="str">
        <f t="shared" si="707"/>
        <v>165.010898556419+9.35133727666484i</v>
      </c>
      <c r="F2456" t="str">
        <f t="shared" si="708"/>
        <v>2.4248708146961-15.9042537938409i</v>
      </c>
      <c r="G2456" t="str">
        <f t="shared" si="709"/>
        <v>0.99997768581276-0.00472373679589282i</v>
      </c>
      <c r="H2456" t="str">
        <f t="shared" si="710"/>
        <v>1445.40133415773-2800.58466733896i</v>
      </c>
      <c r="I2456" t="str">
        <f t="shared" si="711"/>
        <v>-115.765105967121-84.0080414881251i</v>
      </c>
      <c r="K2456" t="str">
        <f t="shared" si="712"/>
        <v>0.00174627603740731-0.00370220900973244i</v>
      </c>
      <c r="L2456" t="str">
        <f t="shared" si="713"/>
        <v>0.00015-0.0300272459341069i</v>
      </c>
      <c r="M2456" t="str">
        <f t="shared" si="714"/>
        <v>0.0004-0.00529892575307769i</v>
      </c>
      <c r="N2456">
        <f t="shared" si="715"/>
        <v>91.935213861888144</v>
      </c>
      <c r="O2456">
        <f t="shared" si="716"/>
        <v>8.4000758895252439</v>
      </c>
      <c r="P2456" s="3">
        <f t="shared" si="717"/>
        <v>8.4000758895252439</v>
      </c>
      <c r="Q2456" s="3">
        <f t="shared" si="718"/>
        <v>-88.064786138111856</v>
      </c>
      <c r="R2456">
        <f t="shared" si="719"/>
        <v>91.935213861888144</v>
      </c>
      <c r="S2456">
        <f t="shared" si="720"/>
        <v>9.3977854655871891</v>
      </c>
      <c r="T2456">
        <f t="shared" si="703"/>
        <v>8.4000758895252439</v>
      </c>
    </row>
    <row r="2457" spans="1:20" x14ac:dyDescent="0.25">
      <c r="A2457">
        <f t="shared" si="704"/>
        <v>59272.410062121424</v>
      </c>
      <c r="B2457">
        <f t="shared" si="721"/>
        <v>9433.49705035642</v>
      </c>
      <c r="C2457" t="str">
        <f t="shared" si="705"/>
        <v>0.0900369649452509-2.61874822484916i</v>
      </c>
      <c r="D2457" t="str">
        <f t="shared" si="706"/>
        <v>3.477540380257-1.73221482455308i</v>
      </c>
      <c r="E2457" t="str">
        <f t="shared" si="707"/>
        <v>165.037651178133+9.38644903252002i</v>
      </c>
      <c r="F2457" t="str">
        <f t="shared" si="708"/>
        <v>2.42487040268629-15.844133306495i</v>
      </c>
      <c r="G2457" t="str">
        <f t="shared" si="709"/>
        <v>0.99997751590654-0.00474168619005712i</v>
      </c>
      <c r="H2457" t="str">
        <f t="shared" si="710"/>
        <v>1416.04379676332-2789.09752315063i</v>
      </c>
      <c r="I2457" t="str">
        <f t="shared" si="711"/>
        <v>-114.977506284414-82.3721223638262i</v>
      </c>
      <c r="K2457" t="str">
        <f t="shared" si="712"/>
        <v>0.00173672322315488-0.00369196842807526i</v>
      </c>
      <c r="L2457" t="str">
        <f t="shared" si="713"/>
        <v>0.00015-0.0299135743515709i</v>
      </c>
      <c r="M2457" t="str">
        <f t="shared" si="714"/>
        <v>0.0004-0.00527886606204193i</v>
      </c>
      <c r="N2457">
        <f t="shared" si="715"/>
        <v>91.969149522818157</v>
      </c>
      <c r="O2457">
        <f t="shared" si="716"/>
        <v>8.3670056813216114</v>
      </c>
      <c r="P2457" s="3">
        <f t="shared" si="717"/>
        <v>8.3670056813216114</v>
      </c>
      <c r="Q2457" s="3">
        <f t="shared" si="718"/>
        <v>-88.030850477181843</v>
      </c>
      <c r="R2457">
        <f t="shared" si="719"/>
        <v>91.969149522818157</v>
      </c>
      <c r="S2457">
        <f t="shared" si="720"/>
        <v>9.4334970503564204</v>
      </c>
      <c r="T2457">
        <f t="shared" si="703"/>
        <v>8.3670056813216114</v>
      </c>
    </row>
    <row r="2458" spans="1:20" x14ac:dyDescent="0.25">
      <c r="A2458">
        <f t="shared" si="704"/>
        <v>59497.645220357481</v>
      </c>
      <c r="B2458">
        <f t="shared" si="721"/>
        <v>9469.344339147774</v>
      </c>
      <c r="C2458" t="str">
        <f t="shared" si="705"/>
        <v>0.0912433569353749-2.60874970040847i</v>
      </c>
      <c r="D2458" t="str">
        <f t="shared" si="706"/>
        <v>3.47753592945897-1.72599929831677i</v>
      </c>
      <c r="E2458" t="str">
        <f t="shared" si="707"/>
        <v>165.06462002905+9.42165009120446i</v>
      </c>
      <c r="F2458" t="str">
        <f t="shared" si="708"/>
        <v>2.42486998753936-15.7842407422963i</v>
      </c>
      <c r="G2458" t="str">
        <f t="shared" si="709"/>
        <v>0.999977344706639-0.00475970378270006i</v>
      </c>
      <c r="H2458" t="str">
        <f t="shared" si="710"/>
        <v>1387.23834747554-2777.31907703188i</v>
      </c>
      <c r="I2458" t="str">
        <f t="shared" si="711"/>
        <v>-114.17884125081-80.7696437541419i</v>
      </c>
      <c r="K2458" t="str">
        <f t="shared" si="712"/>
        <v>0.0017272233351965-0.00368173176171166i</v>
      </c>
      <c r="L2458" t="str">
        <f t="shared" si="713"/>
        <v>0.00015-0.0298003330858448i</v>
      </c>
      <c r="M2458" t="str">
        <f t="shared" si="714"/>
        <v>0.0004-0.0052588823092667i</v>
      </c>
      <c r="N2458">
        <f t="shared" si="715"/>
        <v>92.003154635206428</v>
      </c>
      <c r="O2458">
        <f t="shared" si="716"/>
        <v>8.3339577790370907</v>
      </c>
      <c r="P2458" s="3">
        <f t="shared" si="717"/>
        <v>8.3339577790370907</v>
      </c>
      <c r="Q2458" s="3">
        <f t="shared" si="718"/>
        <v>-87.996845364793572</v>
      </c>
      <c r="R2458">
        <f t="shared" si="719"/>
        <v>92.003154635206428</v>
      </c>
      <c r="S2458">
        <f t="shared" si="720"/>
        <v>9.4693443391477743</v>
      </c>
      <c r="T2458">
        <f t="shared" si="703"/>
        <v>8.3339577790370907</v>
      </c>
    </row>
    <row r="2459" spans="1:20" x14ac:dyDescent="0.25">
      <c r="A2459">
        <f t="shared" si="704"/>
        <v>59723.736272194845</v>
      </c>
      <c r="B2459">
        <f t="shared" si="721"/>
        <v>9505.3278476365358</v>
      </c>
      <c r="C2459" t="str">
        <f t="shared" si="705"/>
        <v>0.0924426287805487-2.59879501651343i</v>
      </c>
      <c r="D2459" t="str">
        <f t="shared" si="706"/>
        <v>3.47753144478214-1.7198086002778i</v>
      </c>
      <c r="E2459" t="str">
        <f t="shared" si="707"/>
        <v>165.09180664435+9.45694031401906i</v>
      </c>
      <c r="F2459" t="str">
        <f t="shared" si="708"/>
        <v>2.42486956923149-15.7245752396697i</v>
      </c>
      <c r="G2459" t="str">
        <f t="shared" si="709"/>
        <v>0.999977172203205-0.00477778983287035i</v>
      </c>
      <c r="H2459" t="str">
        <f t="shared" si="710"/>
        <v>1358.98042612161-2765.26765630289i</v>
      </c>
      <c r="I2459" t="str">
        <f t="shared" si="711"/>
        <v>-113.37007326988-79.2001900347725i</v>
      </c>
      <c r="K2459" t="str">
        <f t="shared" si="712"/>
        <v>0.00171777620586656-0.00367149927217235i</v>
      </c>
      <c r="L2459" t="str">
        <f t="shared" si="713"/>
        <v>0.00015-0.0296875205079147i</v>
      </c>
      <c r="M2459" t="str">
        <f t="shared" si="714"/>
        <v>0.0004-0.00523897420727905i</v>
      </c>
      <c r="N2459">
        <f t="shared" si="715"/>
        <v>92.037228863086099</v>
      </c>
      <c r="O2459">
        <f t="shared" si="716"/>
        <v>8.3009322488660438</v>
      </c>
      <c r="P2459" s="3">
        <f t="shared" si="717"/>
        <v>8.3009322488660438</v>
      </c>
      <c r="Q2459" s="3">
        <f t="shared" si="718"/>
        <v>-87.962771136913901</v>
      </c>
      <c r="R2459">
        <f t="shared" si="719"/>
        <v>92.037228863086099</v>
      </c>
      <c r="S2459">
        <f t="shared" si="720"/>
        <v>9.5053278476365364</v>
      </c>
      <c r="T2459">
        <f t="shared" si="703"/>
        <v>8.3009322488660438</v>
      </c>
    </row>
    <row r="2460" spans="1:20" x14ac:dyDescent="0.25">
      <c r="A2460">
        <f t="shared" si="704"/>
        <v>59950.686470029184</v>
      </c>
      <c r="B2460">
        <f t="shared" si="721"/>
        <v>9541.4480934575549</v>
      </c>
      <c r="C2460" t="str">
        <f t="shared" si="705"/>
        <v>0.0936348012068373-2.58888397727295i</v>
      </c>
      <c r="D2460" t="str">
        <f t="shared" si="706"/>
        <v>3.4775269259687-1.7136426413708i</v>
      </c>
      <c r="E2460" t="str">
        <f t="shared" si="707"/>
        <v>165.119212570241+9.49231955692664i</v>
      </c>
      <c r="F2460" t="str">
        <f t="shared" si="708"/>
        <v>2.42486914773858-15.6651359403066i</v>
      </c>
      <c r="G2460" t="str">
        <f t="shared" si="709"/>
        <v>0.999976998386314-0.0047959446005999i</v>
      </c>
      <c r="H2460" t="str">
        <f t="shared" si="710"/>
        <v>1331.26505209989-2752.96095872866i</v>
      </c>
      <c r="I2460" t="str">
        <f t="shared" si="711"/>
        <v>-112.552126529083-77.6633281652722i</v>
      </c>
      <c r="K2460" t="str">
        <f t="shared" si="712"/>
        <v>0.00170838166633731-0.00366127121861347i</v>
      </c>
      <c r="L2460" t="str">
        <f t="shared" si="713"/>
        <v>0.00015-0.0295751349949339i</v>
      </c>
      <c r="M2460" t="str">
        <f t="shared" si="714"/>
        <v>0.0004-0.00521914146969423i</v>
      </c>
      <c r="N2460">
        <f t="shared" si="715"/>
        <v>92.071371870850172</v>
      </c>
      <c r="O2460">
        <f t="shared" si="716"/>
        <v>8.2679291572041471</v>
      </c>
      <c r="P2460" s="3">
        <f t="shared" si="717"/>
        <v>8.2679291572041471</v>
      </c>
      <c r="Q2460" s="3">
        <f t="shared" si="718"/>
        <v>-87.928628129149828</v>
      </c>
      <c r="R2460">
        <f t="shared" si="719"/>
        <v>92.071371870850172</v>
      </c>
      <c r="S2460">
        <f t="shared" si="720"/>
        <v>9.5414480934575554</v>
      </c>
      <c r="T2460">
        <f t="shared" si="703"/>
        <v>8.2679291572041471</v>
      </c>
    </row>
    <row r="2461" spans="1:20" x14ac:dyDescent="0.25">
      <c r="A2461">
        <f t="shared" si="704"/>
        <v>60178.499078615299</v>
      </c>
      <c r="B2461">
        <f t="shared" si="721"/>
        <v>9577.7055962126942</v>
      </c>
      <c r="C2461" t="str">
        <f t="shared" si="705"/>
        <v>0.0948198950664602-2.57901638774527i</v>
      </c>
      <c r="D2461" t="str">
        <f t="shared" si="706"/>
        <v>3.47752237275892-1.70750133288619i</v>
      </c>
      <c r="E2461" t="str">
        <f t="shared" si="707"/>
        <v>165.146839364052+9.52778767046926i</v>
      </c>
      <c r="F2461" t="str">
        <f t="shared" si="708"/>
        <v>2.42486872303638-15.6059219891523i</v>
      </c>
      <c r="G2461" t="str">
        <f t="shared" si="709"/>
        <v>0.999976823245966-0.00481416834690752i</v>
      </c>
      <c r="H2461" t="str">
        <f t="shared" si="710"/>
        <v>1304.08686160544-2740.41605839233i</v>
      </c>
      <c r="I2461" t="str">
        <f t="shared" si="711"/>
        <v>-111.725887652417-76.1586096755308i</v>
      </c>
      <c r="K2461" t="str">
        <f t="shared" si="712"/>
        <v>0.00169903954664586-0.00365104785781939i</v>
      </c>
      <c r="L2461" t="str">
        <f t="shared" si="713"/>
        <v>0.00015-0.0294631749301992i</v>
      </c>
      <c r="M2461" t="str">
        <f t="shared" si="714"/>
        <v>0.0004-0.00519938381121163i</v>
      </c>
      <c r="N2461">
        <f t="shared" si="715"/>
        <v>92.105583323226512</v>
      </c>
      <c r="O2461">
        <f t="shared" si="716"/>
        <v>8.2349485706570213</v>
      </c>
      <c r="P2461" s="3">
        <f t="shared" si="717"/>
        <v>8.2349485706570213</v>
      </c>
      <c r="Q2461" s="3">
        <f t="shared" si="718"/>
        <v>-87.894416676773488</v>
      </c>
      <c r="R2461">
        <f t="shared" si="719"/>
        <v>92.105583323226512</v>
      </c>
      <c r="S2461">
        <f t="shared" si="720"/>
        <v>9.5777055962126934</v>
      </c>
      <c r="T2461">
        <f t="shared" si="703"/>
        <v>8.2349485706570213</v>
      </c>
    </row>
    <row r="2462" spans="1:20" x14ac:dyDescent="0.25">
      <c r="A2462">
        <f t="shared" si="704"/>
        <v>60407.177375114035</v>
      </c>
      <c r="B2462">
        <f t="shared" si="721"/>
        <v>9614.1008774783022</v>
      </c>
      <c r="C2462" t="str">
        <f t="shared" si="705"/>
        <v>0.0959979313342079-2.569192053935i</v>
      </c>
      <c r="D2462" t="str">
        <f t="shared" si="706"/>
        <v>3.47751778489104-1.70138458646885i</v>
      </c>
      <c r="E2462" t="str">
        <f t="shared" si="707"/>
        <v>165.174688594305+9.56334449968285i</v>
      </c>
      <c r="F2462" t="str">
        <f t="shared" si="708"/>
        <v>2.42486829510047-15.5469325343941i</v>
      </c>
      <c r="G2462" t="str">
        <f t="shared" si="709"/>
        <v>0.999976646772084-0.00483246133380264i</v>
      </c>
      <c r="H2462" t="str">
        <f t="shared" si="710"/>
        <v>1277.44014309129-2727.6494129425i</v>
      </c>
      <c r="I2462" t="str">
        <f t="shared" si="711"/>
        <v>-110.892206412645-74.6855725434148i</v>
      </c>
      <c r="K2462" t="str">
        <f t="shared" si="712"/>
        <v>0.00168974967572096-0.0036408294442054i</v>
      </c>
      <c r="L2462" t="str">
        <f t="shared" si="713"/>
        <v>0.00015-0.0293516387031273i</v>
      </c>
      <c r="M2462" t="str">
        <f t="shared" si="714"/>
        <v>0.0004-0.00517970094761071i</v>
      </c>
      <c r="N2462">
        <f t="shared" si="715"/>
        <v>92.139862885254288</v>
      </c>
      <c r="O2462">
        <f t="shared" si="716"/>
        <v>8.2019905560470665</v>
      </c>
      <c r="P2462" s="3">
        <f t="shared" si="717"/>
        <v>8.2019905560470665</v>
      </c>
      <c r="Q2462" s="3">
        <f t="shared" si="718"/>
        <v>-87.860137114745712</v>
      </c>
      <c r="R2462">
        <f t="shared" si="719"/>
        <v>92.139862885254288</v>
      </c>
      <c r="S2462">
        <f t="shared" si="720"/>
        <v>9.6141008774783021</v>
      </c>
      <c r="T2462">
        <f t="shared" si="703"/>
        <v>8.2019905560470665</v>
      </c>
    </row>
    <row r="2463" spans="1:20" x14ac:dyDescent="0.25">
      <c r="A2463">
        <f t="shared" si="704"/>
        <v>60636.724649139469</v>
      </c>
      <c r="B2463">
        <f t="shared" si="721"/>
        <v>9650.6344608127201</v>
      </c>
      <c r="C2463" t="str">
        <f t="shared" si="705"/>
        <v>0.097168931103877-2.55941078279032i</v>
      </c>
      <c r="D2463" t="str">
        <f t="shared" si="706"/>
        <v>3.47751316210136-1.6952923141169i</v>
      </c>
      <c r="E2463" t="str">
        <f t="shared" si="707"/>
        <v>165.202761840787+9.5989898840161i</v>
      </c>
      <c r="F2463" t="str">
        <f t="shared" si="708"/>
        <v>2.42486786390622-15.4881667274483i</v>
      </c>
      <c r="G2463" t="str">
        <f t="shared" si="709"/>
        <v>0.999976468954516-0.0048508238242891i</v>
      </c>
      <c r="H2463" t="str">
        <f t="shared" si="710"/>
        <v>1251.31887098077-2714.6768720619i</v>
      </c>
      <c r="I2463" t="str">
        <f t="shared" si="711"/>
        <v>-110.05189649485-73.2437429657631i</v>
      </c>
      <c r="K2463" t="str">
        <f t="shared" si="712"/>
        <v>0.00168051188140959-0.00363061622982105i</v>
      </c>
      <c r="L2463" t="str">
        <f t="shared" si="713"/>
        <v>0.00015-0.0292405247092322i</v>
      </c>
      <c r="M2463" t="str">
        <f t="shared" si="714"/>
        <v>0.0004-0.00516009259574685i</v>
      </c>
      <c r="N2463">
        <f t="shared" si="715"/>
        <v>92.174210222259319</v>
      </c>
      <c r="O2463">
        <f t="shared" si="716"/>
        <v>8.1690551804208695</v>
      </c>
      <c r="P2463" s="3">
        <f t="shared" si="717"/>
        <v>8.1690551804208695</v>
      </c>
      <c r="Q2463" s="3">
        <f t="shared" si="718"/>
        <v>-87.825789777740681</v>
      </c>
      <c r="R2463">
        <f t="shared" si="719"/>
        <v>92.174210222259319</v>
      </c>
      <c r="S2463">
        <f t="shared" si="720"/>
        <v>9.6506344608127197</v>
      </c>
      <c r="T2463">
        <f t="shared" si="703"/>
        <v>8.1690551804208695</v>
      </c>
    </row>
    <row r="2464" spans="1:20" x14ac:dyDescent="0.25">
      <c r="A2464">
        <f t="shared" si="704"/>
        <v>60867.144202806201</v>
      </c>
      <c r="B2464">
        <f t="shared" si="721"/>
        <v>9687.3068717638089</v>
      </c>
      <c r="C2464" t="str">
        <f t="shared" si="705"/>
        <v>0.0983329155846673-2.54967238220017i</v>
      </c>
      <c r="D2464" t="str">
        <f t="shared" si="706"/>
        <v>3.47750850412417-1.6892244281804i</v>
      </c>
      <c r="E2464" t="str">
        <f t="shared" si="707"/>
        <v>165.231060694635+9.63472365724054i</v>
      </c>
      <c r="F2464" t="str">
        <f t="shared" si="708"/>
        <v>2.42486742942883-15.4296237229488i</v>
      </c>
      <c r="G2464" t="str">
        <f t="shared" si="709"/>
        <v>0.99997628978303-0.00486925608236887i</v>
      </c>
      <c r="H2464" t="str">
        <f t="shared" si="710"/>
        <v>1225.71673765344-2701.51368701308i</v>
      </c>
      <c r="I2464" t="str">
        <f t="shared" si="711"/>
        <v>-109.205736303635-71.832637025262i</v>
      </c>
      <c r="K2464" t="str">
        <f t="shared" si="712"/>
        <v>0.00167132599050328-0.00362040846435337i</v>
      </c>
      <c r="L2464" t="str">
        <f t="shared" si="713"/>
        <v>0.00015-0.0291298313501018i</v>
      </c>
      <c r="M2464" t="str">
        <f t="shared" si="714"/>
        <v>0.0004-0.00514055847354737i</v>
      </c>
      <c r="N2464">
        <f t="shared" si="715"/>
        <v>92.208624999827236</v>
      </c>
      <c r="O2464">
        <f t="shared" si="716"/>
        <v>8.1361425110566543</v>
      </c>
      <c r="P2464" s="3">
        <f t="shared" si="717"/>
        <v>8.1361425110566543</v>
      </c>
      <c r="Q2464" s="3">
        <f t="shared" si="718"/>
        <v>-87.791375000172764</v>
      </c>
      <c r="R2464">
        <f t="shared" si="719"/>
        <v>92.208624999827236</v>
      </c>
      <c r="S2464">
        <f t="shared" si="720"/>
        <v>9.6873068717638091</v>
      </c>
      <c r="T2464">
        <f t="shared" si="703"/>
        <v>8.1361425110566543</v>
      </c>
    </row>
    <row r="2465" spans="1:20" x14ac:dyDescent="0.25">
      <c r="A2465">
        <f t="shared" si="704"/>
        <v>61098.439350776876</v>
      </c>
      <c r="B2465">
        <f t="shared" si="721"/>
        <v>9724.1186378765124</v>
      </c>
      <c r="C2465" t="str">
        <f t="shared" si="705"/>
        <v>0.0994899060977311-2.53997666099133i</v>
      </c>
      <c r="D2465" t="str">
        <f t="shared" si="706"/>
        <v>3.4775038106917-1.68318084136008i</v>
      </c>
      <c r="E2465" t="str">
        <f t="shared" si="707"/>
        <v>165.25958675841+9.67054564736606i</v>
      </c>
      <c r="F2465" t="str">
        <f t="shared" si="708"/>
        <v>2.42486699164329-15.3713026787344i</v>
      </c>
      <c r="G2465" t="str">
        <f t="shared" si="709"/>
        <v>0.999976109247319-0.00488775837304585i</v>
      </c>
      <c r="H2465" t="str">
        <f t="shared" si="710"/>
        <v>1200.62718373438-2688.17452112655i</v>
      </c>
      <c r="I2465" t="str">
        <f t="shared" si="711"/>
        <v>-108.354469806851-70.4517622560144i</v>
      </c>
      <c r="K2465" t="str">
        <f t="shared" si="712"/>
        <v>0.00166219182876439-0.00361020639513059i</v>
      </c>
      <c r="L2465" t="str">
        <f t="shared" si="713"/>
        <v>0.00015-0.0290195570333749i</v>
      </c>
      <c r="M2465" t="str">
        <f t="shared" si="714"/>
        <v>0.0004-0.00512109830000734i</v>
      </c>
      <c r="N2465">
        <f t="shared" si="715"/>
        <v>92.243106883778935</v>
      </c>
      <c r="O2465">
        <f t="shared" si="716"/>
        <v>8.1032526154713835</v>
      </c>
      <c r="P2465" s="3">
        <f t="shared" si="717"/>
        <v>8.1032526154713835</v>
      </c>
      <c r="Q2465" s="3">
        <f t="shared" si="718"/>
        <v>-87.756893116221065</v>
      </c>
      <c r="R2465">
        <f t="shared" si="719"/>
        <v>92.243106883778935</v>
      </c>
      <c r="S2465">
        <f t="shared" si="720"/>
        <v>9.7241186378765132</v>
      </c>
      <c r="T2465">
        <f t="shared" si="703"/>
        <v>8.1032526154713835</v>
      </c>
    </row>
    <row r="2466" spans="1:20" x14ac:dyDescent="0.25">
      <c r="A2466">
        <f t="shared" si="704"/>
        <v>61330.613420309826</v>
      </c>
      <c r="B2466">
        <f t="shared" si="721"/>
        <v>9761.0702887004427</v>
      </c>
      <c r="C2466" t="str">
        <f t="shared" si="705"/>
        <v>0.100639924072528-2.53032342892571i</v>
      </c>
      <c r="D2466" t="str">
        <f t="shared" si="706"/>
        <v>3.47749908153418-1.67716146670613i</v>
      </c>
      <c r="E2466" t="str">
        <f t="shared" si="707"/>
        <v>165.288341646183+9.70645567654841i</v>
      </c>
      <c r="F2466" t="str">
        <f t="shared" si="708"/>
        <v>2.42486655052439-15.3132027558371i</v>
      </c>
      <c r="G2466" t="str">
        <f t="shared" si="709"/>
        <v>0.999975927336995-0.00490633096232969i</v>
      </c>
      <c r="H2466" t="str">
        <f t="shared" si="710"/>
        <v>1176.04342672215-2674.6734611056i</v>
      </c>
      <c r="I2466" t="str">
        <f t="shared" si="711"/>
        <v>-107.498807409275-69.1006191108703i</v>
      </c>
      <c r="K2466" t="str">
        <f t="shared" si="712"/>
        <v>0.00165310922095198-0.00360001026712612i</v>
      </c>
      <c r="L2466" t="str">
        <f t="shared" si="713"/>
        <v>0.00015-0.0289097001727187i</v>
      </c>
      <c r="M2466" t="str">
        <f t="shared" si="714"/>
        <v>0.0004-0.00510171179518565i</v>
      </c>
      <c r="N2466">
        <f t="shared" si="715"/>
        <v>92.277655540139918</v>
      </c>
      <c r="O2466">
        <f t="shared" si="716"/>
        <v>8.0703855614286315</v>
      </c>
      <c r="P2466" s="3">
        <f t="shared" si="717"/>
        <v>8.0703855614286315</v>
      </c>
      <c r="Q2466" s="3">
        <f t="shared" si="718"/>
        <v>-87.722344459860082</v>
      </c>
      <c r="R2466">
        <f t="shared" si="719"/>
        <v>92.277655540139918</v>
      </c>
      <c r="S2466">
        <f t="shared" si="720"/>
        <v>9.7610702887004432</v>
      </c>
      <c r="T2466">
        <f t="shared" si="703"/>
        <v>8.0703855614286315</v>
      </c>
    </row>
    <row r="2467" spans="1:20" x14ac:dyDescent="0.25">
      <c r="A2467">
        <f t="shared" si="704"/>
        <v>61563.66975130701</v>
      </c>
      <c r="B2467">
        <f t="shared" si="721"/>
        <v>9798.1623557975054</v>
      </c>
      <c r="C2467" t="str">
        <f t="shared" si="705"/>
        <v>0.101782991043526-2.52071249669726i</v>
      </c>
      <c r="D2467" t="str">
        <f t="shared" si="706"/>
        <v>3.47749431637981-1.67116621761688i</v>
      </c>
      <c r="E2467" t="str">
        <f t="shared" si="707"/>
        <v>165.317326983608+9.74245356100512i</v>
      </c>
      <c r="F2467" t="str">
        <f t="shared" si="708"/>
        <v>2.42486610604681-15.2553231184694i</v>
      </c>
      <c r="G2467" t="str">
        <f t="shared" si="709"/>
        <v>0.999975744041593-0.00492497411723953i</v>
      </c>
      <c r="H2467" t="str">
        <f t="shared" si="710"/>
        <v>1151.95848799551-2661.02402903013i</v>
      </c>
      <c r="I2467" t="str">
        <f t="shared" si="711"/>
        <v>-106.639426850164-67.7787023337428i</v>
      </c>
      <c r="K2467" t="str">
        <f t="shared" si="712"/>
        <v>0.00164407799084759-0.00358982032296249i</v>
      </c>
      <c r="L2467" t="str">
        <f t="shared" si="713"/>
        <v>0.00015-0.028800259187805i</v>
      </c>
      <c r="M2467" t="str">
        <f t="shared" si="714"/>
        <v>0.0004-0.00508239868020088i</v>
      </c>
      <c r="N2467">
        <f t="shared" si="715"/>
        <v>92.312270635116633</v>
      </c>
      <c r="O2467">
        <f t="shared" si="716"/>
        <v>8.0375414169452224</v>
      </c>
      <c r="P2467" s="3">
        <f t="shared" si="717"/>
        <v>8.0375414169452224</v>
      </c>
      <c r="Q2467" s="3">
        <f t="shared" si="718"/>
        <v>-87.687729364883367</v>
      </c>
      <c r="R2467">
        <f t="shared" si="719"/>
        <v>92.312270635116633</v>
      </c>
      <c r="S2467">
        <f t="shared" si="720"/>
        <v>9.7981623557975048</v>
      </c>
      <c r="T2467">
        <f t="shared" si="703"/>
        <v>8.0375414169452224</v>
      </c>
    </row>
    <row r="2468" spans="1:20" x14ac:dyDescent="0.25">
      <c r="A2468">
        <f t="shared" si="704"/>
        <v>61797.611696361972</v>
      </c>
      <c r="B2468">
        <f t="shared" si="721"/>
        <v>9835.3953727495355</v>
      </c>
      <c r="C2468" t="str">
        <f t="shared" si="705"/>
        <v>0.102919128646628-2.51114367592909i</v>
      </c>
      <c r="D2468" t="str">
        <f t="shared" si="706"/>
        <v>3.47748951495464-1.66519500783761i</v>
      </c>
      <c r="E2468" t="str">
        <f t="shared" si="707"/>
        <v>165.346544408+9.77853911092225i</v>
      </c>
      <c r="F2468" t="str">
        <f t="shared" si="708"/>
        <v>2.42486565818493-15.197662934013i</v>
      </c>
      <c r="G2468" t="str">
        <f t="shared" si="709"/>
        <v>0.999975559350567-0.0049436881058079i</v>
      </c>
      <c r="H2468" t="str">
        <f t="shared" si="710"/>
        <v>1128.3652182434-2647.23919495146i</v>
      </c>
      <c r="I2468" t="str">
        <f t="shared" si="711"/>
        <v>-105.776974119158-66.4855022403241i</v>
      </c>
      <c r="K2468" t="str">
        <f t="shared" si="712"/>
        <v>0.00163509796128086-0.00357963680291602i</v>
      </c>
      <c r="L2468" t="str">
        <f t="shared" si="713"/>
        <v>0.00015-0.0286912325042887i</v>
      </c>
      <c r="M2468" t="str">
        <f t="shared" si="714"/>
        <v>0.0004-0.00506315867722741i</v>
      </c>
      <c r="N2468">
        <f t="shared" si="715"/>
        <v>92.346951835064942</v>
      </c>
      <c r="O2468">
        <f t="shared" si="716"/>
        <v>8.0047202502986146</v>
      </c>
      <c r="P2468" s="3">
        <f t="shared" si="717"/>
        <v>8.0047202502986146</v>
      </c>
      <c r="Q2468" s="3">
        <f t="shared" si="718"/>
        <v>-87.653048164935058</v>
      </c>
      <c r="R2468">
        <f t="shared" si="719"/>
        <v>92.346951835064942</v>
      </c>
      <c r="S2468">
        <f t="shared" si="720"/>
        <v>9.8353953727495362</v>
      </c>
      <c r="T2468">
        <f t="shared" si="703"/>
        <v>8.0047202502986146</v>
      </c>
    </row>
    <row r="2469" spans="1:20" x14ac:dyDescent="0.25">
      <c r="A2469">
        <f t="shared" si="704"/>
        <v>62032.44262080815</v>
      </c>
      <c r="B2469">
        <f t="shared" si="721"/>
        <v>9872.7698751659846</v>
      </c>
      <c r="C2469" t="str">
        <f t="shared" si="705"/>
        <v>0.104048358615765-2.50161677917066i</v>
      </c>
      <c r="D2469" t="str">
        <f t="shared" si="706"/>
        <v>3.47748467698274-1.6592477514593i</v>
      </c>
      <c r="E2469" t="str">
        <f t="shared" si="707"/>
        <v>165.375995568421+9.81471213036142i</v>
      </c>
      <c r="F2469" t="str">
        <f t="shared" si="708"/>
        <v>2.42486520691301-15.1402213730064i</v>
      </c>
      <c r="G2469" t="str">
        <f t="shared" si="709"/>
        <v>0.999975373253292-0.00496247319708448i</v>
      </c>
      <c r="H2469" t="str">
        <f t="shared" si="710"/>
        <v>1105.25632136556-2633.33138997707i</v>
      </c>
      <c r="I2469" t="str">
        <f t="shared" si="711"/>
        <v>-104.912064385406-65.2205059106828i</v>
      </c>
      <c r="K2469" t="str">
        <f t="shared" si="712"/>
        <v>0.00162616895415477-0.00356945994492128i</v>
      </c>
      <c r="L2469" t="str">
        <f t="shared" si="713"/>
        <v>0.00015-0.0285826185537843i</v>
      </c>
      <c r="M2469" t="str">
        <f t="shared" si="714"/>
        <v>0.0004-0.00504399150949134i</v>
      </c>
      <c r="N2469">
        <f t="shared" si="715"/>
        <v>92.381698806461117</v>
      </c>
      <c r="O2469">
        <f t="shared" si="716"/>
        <v>7.9719221300345495</v>
      </c>
      <c r="P2469" s="3">
        <f t="shared" si="717"/>
        <v>7.9719221300345495</v>
      </c>
      <c r="Q2469" s="3">
        <f t="shared" si="718"/>
        <v>-87.618301193538883</v>
      </c>
      <c r="R2469">
        <f t="shared" si="719"/>
        <v>92.381698806461117</v>
      </c>
      <c r="S2469">
        <f t="shared" si="720"/>
        <v>9.872769875165984</v>
      </c>
      <c r="T2469">
        <f t="shared" si="703"/>
        <v>7.9719221300345495</v>
      </c>
    </row>
    <row r="2470" spans="1:20" x14ac:dyDescent="0.25">
      <c r="A2470">
        <f t="shared" si="704"/>
        <v>62268.165902767221</v>
      </c>
      <c r="B2470">
        <f t="shared" si="721"/>
        <v>9910.2864006916152</v>
      </c>
      <c r="C2470" t="str">
        <f t="shared" si="705"/>
        <v>0.105170702779551-2.49213161989457i</v>
      </c>
      <c r="D2470" t="str">
        <f t="shared" si="706"/>
        <v>3.47747980218598-1.65332436291736i</v>
      </c>
      <c r="E2470" t="str">
        <f t="shared" si="707"/>
        <v>165.405682125754+9.85097241716995i</v>
      </c>
      <c r="F2470" t="str">
        <f t="shared" si="708"/>
        <v>2.42486475220508-15.0829976091331i</v>
      </c>
      <c r="G2470" t="str">
        <f t="shared" si="709"/>
        <v>0.99997518573906-0.00498132966114002i</v>
      </c>
      <c r="H2470" t="str">
        <f t="shared" si="710"/>
        <v>1082.62437689411-2619.31251975307i</v>
      </c>
      <c r="I2470" t="str">
        <f t="shared" si="711"/>
        <v>-104.045282935341-63.9831982973237i</v>
      </c>
      <c r="K2470" t="str">
        <f t="shared" si="712"/>
        <v>0.00161729079047085-0.003559289984576i</v>
      </c>
      <c r="L2470" t="str">
        <f t="shared" si="713"/>
        <v>0.00015-0.0284744157738437i</v>
      </c>
      <c r="M2470" t="str">
        <f t="shared" si="714"/>
        <v>0.0004-0.00502489690126654i</v>
      </c>
      <c r="N2470">
        <f t="shared" si="715"/>
        <v>92.416511215873072</v>
      </c>
      <c r="O2470">
        <f t="shared" si="716"/>
        <v>7.9391471249734105</v>
      </c>
      <c r="P2470" s="3">
        <f t="shared" si="717"/>
        <v>7.9391471249734105</v>
      </c>
      <c r="Q2470" s="3">
        <f t="shared" si="718"/>
        <v>-87.583488784126928</v>
      </c>
      <c r="R2470">
        <f t="shared" si="719"/>
        <v>92.416511215873072</v>
      </c>
      <c r="S2470">
        <f t="shared" si="720"/>
        <v>9.910286400691616</v>
      </c>
      <c r="T2470">
        <f t="shared" si="703"/>
        <v>7.9391471249734105</v>
      </c>
    </row>
    <row r="2471" spans="1:20" x14ac:dyDescent="0.25">
      <c r="A2471">
        <f t="shared" si="704"/>
        <v>62504.784933197741</v>
      </c>
      <c r="B2471">
        <f t="shared" si="721"/>
        <v>9947.9454890142442</v>
      </c>
      <c r="C2471" t="str">
        <f t="shared" si="705"/>
        <v>0.106286183057846-2.4826880124938i</v>
      </c>
      <c r="D2471" t="str">
        <f t="shared" si="706"/>
        <v>3.47747489028421-1.64742475699041i</v>
      </c>
      <c r="E2471" t="str">
        <f t="shared" si="707"/>
        <v>165.435605752789+9.88731976288189i</v>
      </c>
      <c r="F2471" t="str">
        <f t="shared" si="708"/>
        <v>2.42486429403498-15.0259908192096i</v>
      </c>
      <c r="G2471" t="str">
        <f t="shared" si="709"/>
        <v>0.999974996797083-0.00500025776907014i</v>
      </c>
      <c r="H2471" t="str">
        <f t="shared" si="710"/>
        <v>1060.46186098829-2605.1939782593i</v>
      </c>
      <c r="I2471" t="str">
        <f t="shared" si="711"/>
        <v>-103.177186114874-62.7730632523251i</v>
      </c>
      <c r="K2471" t="str">
        <f t="shared" si="712"/>
        <v>0.00160846329035402-0.00354912715514615i</v>
      </c>
      <c r="L2471" t="str">
        <f t="shared" si="713"/>
        <v>0.00015-0.0283666226079336i</v>
      </c>
      <c r="M2471" t="str">
        <f t="shared" si="714"/>
        <v>0.0004-0.00500587457787063i</v>
      </c>
      <c r="N2471">
        <f t="shared" si="715"/>
        <v>92.451388729927913</v>
      </c>
      <c r="O2471">
        <f t="shared" si="716"/>
        <v>7.9063953042181083</v>
      </c>
      <c r="P2471" s="3">
        <f t="shared" si="717"/>
        <v>7.9063953042181083</v>
      </c>
      <c r="Q2471" s="3">
        <f t="shared" si="718"/>
        <v>-87.548611270072087</v>
      </c>
      <c r="R2471">
        <f t="shared" si="719"/>
        <v>92.451388729927913</v>
      </c>
      <c r="S2471">
        <f t="shared" si="720"/>
        <v>9.9479454890142449</v>
      </c>
      <c r="T2471">
        <f t="shared" si="703"/>
        <v>7.9063953042181083</v>
      </c>
    </row>
    <row r="2472" spans="1:20" x14ac:dyDescent="0.25">
      <c r="A2472">
        <f t="shared" si="704"/>
        <v>62742.303115943898</v>
      </c>
      <c r="B2472">
        <f t="shared" si="721"/>
        <v>9985.747681872499</v>
      </c>
      <c r="C2472" t="str">
        <f t="shared" si="705"/>
        <v>0.107394821458424-2.47328577227865i</v>
      </c>
      <c r="D2472" t="str">
        <f t="shared" si="706"/>
        <v>3.4774699409951-1.64154884879909i</v>
      </c>
      <c r="E2472" t="str">
        <f t="shared" si="707"/>
        <v>165.465768134304+9.92375395262792i</v>
      </c>
      <c r="F2472" t="str">
        <f t="shared" si="708"/>
        <v>2.42486383237633-14.9692001831738i</v>
      </c>
      <c r="G2472" t="str">
        <f t="shared" si="709"/>
        <v>0.999974806416491-0.00501925779299926i</v>
      </c>
      <c r="H2472" t="str">
        <f t="shared" si="710"/>
        <v>1038.76116605617-2590.98666183925i</v>
      </c>
      <c r="I2472" t="str">
        <f t="shared" si="711"/>
        <v>-102.308302272251-61.58958447719i</v>
      </c>
      <c r="K2472" t="str">
        <f t="shared" si="712"/>
        <v>0.00159968627307732-0.00353897168757137i</v>
      </c>
      <c r="L2472" t="str">
        <f t="shared" si="713"/>
        <v>0.00015-0.0282592375054129i</v>
      </c>
      <c r="M2472" t="str">
        <f t="shared" si="714"/>
        <v>0.0004-0.00498692426566111i</v>
      </c>
      <c r="N2472">
        <f t="shared" si="715"/>
        <v>92.486331015280626</v>
      </c>
      <c r="O2472">
        <f t="shared" si="716"/>
        <v>7.8736667371610025</v>
      </c>
      <c r="P2472" s="3">
        <f t="shared" si="717"/>
        <v>7.8736667371610025</v>
      </c>
      <c r="Q2472" s="3">
        <f t="shared" si="718"/>
        <v>-87.513668984719374</v>
      </c>
      <c r="R2472">
        <f t="shared" si="719"/>
        <v>92.486331015280626</v>
      </c>
      <c r="S2472">
        <f t="shared" si="720"/>
        <v>9.9857476818724997</v>
      </c>
      <c r="T2472">
        <f t="shared" si="703"/>
        <v>7.8736667371610025</v>
      </c>
    </row>
    <row r="2473" spans="1:20" x14ac:dyDescent="0.25">
      <c r="A2473">
        <f t="shared" si="704"/>
        <v>62980.723867784494</v>
      </c>
      <c r="B2473">
        <f t="shared" si="721"/>
        <v>10023.693523063615</v>
      </c>
      <c r="C2473" t="str">
        <f t="shared" si="705"/>
        <v>0.108496640073726-2.46392471547353i</v>
      </c>
      <c r="D2473" t="str">
        <f t="shared" si="706"/>
        <v>3.47746495403417-1.63569655380478i</v>
      </c>
      <c r="E2473" t="str">
        <f t="shared" si="707"/>
        <v>165.496170967136+9.96027476503683i</v>
      </c>
      <c r="F2473" t="str">
        <f t="shared" si="708"/>
        <v>2.42486336720258-14.9126248840729i</v>
      </c>
      <c r="G2473" t="str">
        <f t="shared" si="709"/>
        <v>0.999974614586331-0.00503833000608447i</v>
      </c>
      <c r="H2473" t="str">
        <f t="shared" si="710"/>
        <v>1017.51461905774-2576.70098339393i</v>
      </c>
      <c r="I2473" t="str">
        <f t="shared" si="711"/>
        <v>-101.439132698169-60.4322463990237i</v>
      </c>
      <c r="K2473" t="str">
        <f t="shared" si="712"/>
        <v>0.00159095955708641-0.00352882381047035i</v>
      </c>
      <c r="L2473" t="str">
        <f t="shared" si="713"/>
        <v>0.00015-0.0281522589215113i</v>
      </c>
      <c r="M2473" t="str">
        <f t="shared" si="714"/>
        <v>0.0004-0.0049680456920314i</v>
      </c>
      <c r="N2473">
        <f t="shared" si="715"/>
        <v>92.521337738583767</v>
      </c>
      <c r="O2473">
        <f t="shared" si="716"/>
        <v>7.840961493490326</v>
      </c>
      <c r="P2473" s="3">
        <f t="shared" si="717"/>
        <v>7.840961493490326</v>
      </c>
      <c r="Q2473" s="3">
        <f t="shared" si="718"/>
        <v>-87.478662261416233</v>
      </c>
      <c r="R2473">
        <f t="shared" si="719"/>
        <v>92.521337738583767</v>
      </c>
      <c r="S2473">
        <f t="shared" si="720"/>
        <v>10.023693523063615</v>
      </c>
      <c r="T2473">
        <f t="shared" si="703"/>
        <v>7.840961493490326</v>
      </c>
    </row>
    <row r="2474" spans="1:20" x14ac:dyDescent="0.25">
      <c r="A2474">
        <f t="shared" si="704"/>
        <v>63220.050618482077</v>
      </c>
      <c r="B2474">
        <f t="shared" si="721"/>
        <v>10061.783558451258</v>
      </c>
      <c r="C2474" t="str">
        <f t="shared" si="705"/>
        <v>0.109591661077483-2.45460465921424i</v>
      </c>
      <c r="D2474" t="str">
        <f t="shared" si="706"/>
        <v>3.47745992911478-1.62986778780842i</v>
      </c>
      <c r="E2474" t="str">
        <f t="shared" si="707"/>
        <v>165.526815960281+9.99688197213641i</v>
      </c>
      <c r="F2474" t="str">
        <f t="shared" si="708"/>
        <v>2.42486289848699-14.8562641080517i</v>
      </c>
      <c r="G2474" t="str">
        <f t="shared" si="709"/>
        <v>0.999974421295565-0.00505747468251944i</v>
      </c>
      <c r="H2474" t="str">
        <f t="shared" si="710"/>
        <v>996.71449854495-2562.34688667541i</v>
      </c>
      <c r="I2474" t="str">
        <f t="shared" si="711"/>
        <v>-100.570152560104-59.3005349766505i</v>
      </c>
      <c r="K2474" t="str">
        <f t="shared" si="712"/>
        <v>0.00158228296002383-0.00351868375014676i</v>
      </c>
      <c r="L2474" t="str">
        <f t="shared" si="713"/>
        <v>0.00015-0.0280456853173055i</v>
      </c>
      <c r="M2474" t="str">
        <f t="shared" si="714"/>
        <v>0.0004-0.00494923858540684i</v>
      </c>
      <c r="N2474">
        <f t="shared" si="715"/>
        <v>92.556408566452077</v>
      </c>
      <c r="O2474">
        <f t="shared" si="716"/>
        <v>7.8082796431983326</v>
      </c>
      <c r="P2474" s="3">
        <f t="shared" si="717"/>
        <v>7.8082796431983326</v>
      </c>
      <c r="Q2474" s="3">
        <f t="shared" si="718"/>
        <v>-87.443591433547923</v>
      </c>
      <c r="R2474">
        <f t="shared" si="719"/>
        <v>92.556408566452077</v>
      </c>
      <c r="S2474">
        <f t="shared" si="720"/>
        <v>10.061783558451257</v>
      </c>
      <c r="T2474">
        <f t="shared" si="703"/>
        <v>7.8082796431983326</v>
      </c>
    </row>
    <row r="2475" spans="1:20" x14ac:dyDescent="0.25">
      <c r="A2475">
        <f t="shared" si="704"/>
        <v>63460.286810832309</v>
      </c>
      <c r="B2475">
        <f t="shared" si="721"/>
        <v>10100.018335973373</v>
      </c>
      <c r="C2475" t="str">
        <f t="shared" si="705"/>
        <v>0.110679906721479-2.44532542154462i</v>
      </c>
      <c r="D2475" t="str">
        <f t="shared" si="706"/>
        <v>3.47745486594815-1.6240624669493i</v>
      </c>
      <c r="E2475" t="str">
        <f t="shared" si="707"/>
        <v>165.557704834957+10.0335753392542i</v>
      </c>
      <c r="F2475" t="str">
        <f t="shared" si="708"/>
        <v>2.42486242620258-14.8001170443413i</v>
      </c>
      <c r="G2475" t="str">
        <f t="shared" si="709"/>
        <v>0.999974226533075-0.00507669209753834i</v>
      </c>
      <c r="H2475" t="str">
        <f t="shared" si="710"/>
        <v>976.353050493595-2547.93386062171i</v>
      </c>
      <c r="I2475" t="str">
        <f t="shared" si="711"/>
        <v>-99.7018118281835-58.1939384401997i</v>
      </c>
      <c r="K2475" t="str">
        <f t="shared" si="712"/>
        <v>0.00157365629875302-0.0035085517305951i</v>
      </c>
      <c r="L2475" t="str">
        <f t="shared" si="713"/>
        <v>0.00015-0.0279395151596986i</v>
      </c>
      <c r="M2475" t="str">
        <f t="shared" si="714"/>
        <v>0.0004-0.00493050267524093i</v>
      </c>
      <c r="N2475">
        <f t="shared" si="715"/>
        <v>92.591543165429741</v>
      </c>
      <c r="O2475">
        <f t="shared" si="716"/>
        <v>7.7756212565872671</v>
      </c>
      <c r="P2475" s="3">
        <f t="shared" si="717"/>
        <v>7.7756212565872671</v>
      </c>
      <c r="Q2475" s="3">
        <f t="shared" si="718"/>
        <v>-87.408456834570259</v>
      </c>
      <c r="R2475">
        <f t="shared" si="719"/>
        <v>92.591543165429741</v>
      </c>
      <c r="S2475">
        <f t="shared" si="720"/>
        <v>10.100018335973372</v>
      </c>
      <c r="T2475">
        <f t="shared" si="703"/>
        <v>7.7756212565872671</v>
      </c>
    </row>
    <row r="2476" spans="1:20" x14ac:dyDescent="0.25">
      <c r="A2476">
        <f t="shared" si="704"/>
        <v>63701.435900713477</v>
      </c>
      <c r="B2476">
        <f t="shared" si="721"/>
        <v>10138.398405650072</v>
      </c>
      <c r="C2476" t="str">
        <f t="shared" si="705"/>
        <v>0.111761399332368-2.43608682141361i</v>
      </c>
      <c r="D2476" t="str">
        <f t="shared" si="706"/>
        <v>3.47744976424324-1.61828050770381i</v>
      </c>
      <c r="E2476" t="str">
        <f t="shared" si="707"/>
        <v>165.588839324699+10.0703546249222i</v>
      </c>
      <c r="F2476" t="str">
        <f t="shared" si="708"/>
        <v>2.42486195032217-14.7441828852467i</v>
      </c>
      <c r="G2476" t="str">
        <f t="shared" si="709"/>
        <v>0.999974030287654-0.00509598252741977i</v>
      </c>
      <c r="H2476" t="str">
        <f t="shared" si="710"/>
        <v>956.422502982634-2533.47095368052i</v>
      </c>
      <c r="I2476" t="str">
        <f t="shared" si="711"/>
        <v>-98.8345361901831-57.1119479676616i</v>
      </c>
      <c r="K2476" t="str">
        <f t="shared" si="712"/>
        <v>0.00156507938938217-0.00349842797350698i</v>
      </c>
      <c r="L2476" t="str">
        <f t="shared" si="713"/>
        <v>0.00015-0.0278337469213973i</v>
      </c>
      <c r="M2476" t="str">
        <f t="shared" si="714"/>
        <v>0.0004-0.00491183769201129i</v>
      </c>
      <c r="N2476">
        <f t="shared" si="715"/>
        <v>92.62674120195706</v>
      </c>
      <c r="O2476">
        <f t="shared" si="716"/>
        <v>7.7429864042768095</v>
      </c>
      <c r="P2476" s="3">
        <f t="shared" si="717"/>
        <v>7.7429864042768095</v>
      </c>
      <c r="Q2476" s="3">
        <f t="shared" si="718"/>
        <v>-87.37325879804294</v>
      </c>
      <c r="R2476">
        <f t="shared" si="719"/>
        <v>92.62674120195706</v>
      </c>
      <c r="S2476">
        <f t="shared" si="720"/>
        <v>10.138398405650072</v>
      </c>
      <c r="T2476">
        <f t="shared" ref="T2476:T2539" si="722">P2476</f>
        <v>7.7429864042768095</v>
      </c>
    </row>
    <row r="2477" spans="1:20" x14ac:dyDescent="0.25">
      <c r="A2477">
        <f t="shared" ref="A2477:A2540" si="723">2*PI()*B2477</f>
        <v>63943.501357136185</v>
      </c>
      <c r="B2477">
        <f t="shared" si="721"/>
        <v>10176.924319591542</v>
      </c>
      <c r="C2477" t="str">
        <f t="shared" ref="C2477:C2540" si="724">IMPRODUCT(D2477,E2477,$C$40,,K2477,$C$41)</f>
        <v>0.11283616130839-2.42688867867212i</v>
      </c>
      <c r="D2477" t="str">
        <f t="shared" ref="D2477:D2540" si="725">IMDIV(IMPRODUCT($C$37,$C$38,COMPLEX(1,A2477/$C$38)),IMSUM(-1*A2477*A2477/$C$39,COMPLEX(0,1*A2477)))</f>
        <v>3.47744462370686-1.6125218268843i</v>
      </c>
      <c r="E2477" t="str">
        <f t="shared" ref="E2477:E2540" si="726">IMDIV(IMPRODUCT(IMSUM(F2477,G2477),$C$29,H2477),IMSUM(1,I2477))</f>
        <v>165.620221175435+10.1072195807691i</v>
      </c>
      <c r="F2477" t="str">
        <f t="shared" ref="F2477:F2540" si="727">IMDIV(IMPRODUCT($C$14,$C$15,COMPLEX(1,A2477/$C$15)),IMSUM(-1*A2477*A2477/$C$16,COMPLEX(0,A2477)))</f>
        <v>2.42486147081839-14.6884608261361i</v>
      </c>
      <c r="G2477" t="str">
        <f t="shared" ref="G2477:G2540" si="728">IMDIV(1,COMPLEX(1,A2477*$C$9*$C$10))</f>
        <v>0.999973832548012-0.00511534624949075i</v>
      </c>
      <c r="H2477" t="str">
        <f t="shared" ref="H2477:H2540" si="729">IMDIV($C$3,IMSUM(K2477,COMPLEX(0,$C$28*A2477)))</f>
        <v>936.915079775233-2518.96678807489i</v>
      </c>
      <c r="I2477" t="str">
        <f t="shared" ref="I2477:I2540" si="730">IMPRODUCT(F2477,$C$29,H2477,$C$31)</f>
        <v>-97.9687279535911-56.0540583018185i</v>
      </c>
      <c r="K2477" t="str">
        <f t="shared" ref="K2477:K2540" si="731">IF($C$26&lt;=0,IMDIV(1,IMSUM(IMDIV(1,L2477),1/$C$18)),IMDIV(1,IMSUM(IMDIV(1,L2477),1/$C$18,IMDIV(1,M2477))))</f>
        <v>0.0015565520472878-0.0034883126982774i</v>
      </c>
      <c r="L2477" t="str">
        <f t="shared" ref="L2477:L2540" si="732">IMSUM($C$21/$C$22,IMDIV(1,COMPLEX(0,$C$20*$C$22*A2477)))</f>
        <v>0.00015-0.0277283790808899i</v>
      </c>
      <c r="M2477" t="str">
        <f t="shared" ref="M2477:M2540" si="733">IMSUM($C$25/$C$26,IMDIV(1,COMPLEX(0,$C$24*$C$26*A2477)))</f>
        <v>0.0004-0.00489324336721587i</v>
      </c>
      <c r="N2477">
        <f t="shared" ref="N2477:N2540" si="734">ABS(R2477)</f>
        <v>92.662002342333764</v>
      </c>
      <c r="O2477">
        <f t="shared" ref="O2477:O2540" si="735">ABS(P2477)</f>
        <v>7.7103751572108585</v>
      </c>
      <c r="P2477" s="3">
        <f t="shared" ref="P2477:P2540" si="736">20*LOG10(IMABS(C2477))</f>
        <v>7.7103751572108585</v>
      </c>
      <c r="Q2477" s="3">
        <f t="shared" ref="Q2477:Q2540" si="737">IMARGUMENT(C2477)*180/PI()</f>
        <v>-87.337997657666236</v>
      </c>
      <c r="R2477">
        <f t="shared" ref="R2477:R2540" si="738">IF(Q2477&lt;0,Q2477+180,Q2477-180)</f>
        <v>92.662002342333764</v>
      </c>
      <c r="S2477">
        <f t="shared" ref="S2477:S2540" si="739">B2477/1000</f>
        <v>10.176924319591542</v>
      </c>
      <c r="T2477">
        <f t="shared" si="722"/>
        <v>7.7103751572108585</v>
      </c>
    </row>
    <row r="2478" spans="1:20" x14ac:dyDescent="0.25">
      <c r="A2478">
        <f t="shared" si="723"/>
        <v>64186.486662293304</v>
      </c>
      <c r="B2478">
        <f t="shared" ref="B2478:B2541" si="740">B2477*(1+B$42)</f>
        <v>10215.596632005991</v>
      </c>
      <c r="C2478" t="str">
        <f t="shared" si="724"/>
        <v>0.113904215116228-2.41773081406988i</v>
      </c>
      <c r="D2478" t="str">
        <f t="shared" si="725"/>
        <v>3.47743944404354-1.60678634163782i</v>
      </c>
      <c r="E2478" t="str">
        <f t="shared" si="726"/>
        <v>165.651852145571+10.1441699514206i</v>
      </c>
      <c r="F2478" t="str">
        <f t="shared" si="727"/>
        <v>2.42486098766363-14.6329500654283i</v>
      </c>
      <c r="G2478" t="str">
        <f t="shared" si="728"/>
        <v>0.999973633302773-0.00513478354213067i</v>
      </c>
      <c r="H2478" t="str">
        <f t="shared" si="729"/>
        <v>917.823012855761-2504.42957396871i</v>
      </c>
      <c r="I2478" t="str">
        <f t="shared" si="730"/>
        <v>-97.1047669328912-55.0197683108778i</v>
      </c>
      <c r="K2478" t="str">
        <f t="shared" si="731"/>
        <v>0.0015480740871382-0.00347820612201149i</v>
      </c>
      <c r="L2478" t="str">
        <f t="shared" si="732"/>
        <v>0.00015-0.0276234101224247i</v>
      </c>
      <c r="M2478" t="str">
        <f t="shared" si="733"/>
        <v>0.0004-0.00487471943336907i</v>
      </c>
      <c r="N2478">
        <f t="shared" si="734"/>
        <v>92.697326252684107</v>
      </c>
      <c r="O2478">
        <f t="shared" si="735"/>
        <v>7.6777875866642482</v>
      </c>
      <c r="P2478" s="3">
        <f t="shared" si="736"/>
        <v>7.6777875866642482</v>
      </c>
      <c r="Q2478" s="3">
        <f t="shared" si="737"/>
        <v>-87.302673747315893</v>
      </c>
      <c r="R2478">
        <f t="shared" si="738"/>
        <v>92.697326252684107</v>
      </c>
      <c r="S2478">
        <f t="shared" si="739"/>
        <v>10.21559663200599</v>
      </c>
      <c r="T2478">
        <f t="shared" si="722"/>
        <v>7.6777875866642482</v>
      </c>
    </row>
    <row r="2479" spans="1:20" x14ac:dyDescent="0.25">
      <c r="A2479">
        <f t="shared" si="723"/>
        <v>64430.395311610024</v>
      </c>
      <c r="B2479">
        <f t="shared" si="740"/>
        <v>10254.415899207614</v>
      </c>
      <c r="C2479" t="str">
        <f t="shared" si="724"/>
        <v>0.114965583287866-2.40861304925239i</v>
      </c>
      <c r="D2479" t="str">
        <f t="shared" si="725"/>
        <v>3.47743422495559-1.60107396944497i</v>
      </c>
      <c r="E2479" t="str">
        <f t="shared" si="726"/>
        <v>165.683734006077+10.1812054743958i</v>
      </c>
      <c r="F2479" t="str">
        <f t="shared" si="727"/>
        <v>2.42486050083013-14.5776498045821i</v>
      </c>
      <c r="G2479" t="str">
        <f t="shared" si="728"/>
        <v>0.999973432540473-0.00515429468477522i</v>
      </c>
      <c r="H2479" t="str">
        <f t="shared" si="729"/>
        <v>899.138553975393-2489.86712349492i</v>
      </c>
      <c r="I2479" t="str">
        <f t="shared" si="730"/>
        <v>-96.2430113205262-54.0085814960395i</v>
      </c>
      <c r="K2479" t="str">
        <f t="shared" si="731"/>
        <v>0.00153964532291654-0.00346810845953115i</v>
      </c>
      <c r="L2479" t="str">
        <f t="shared" si="732"/>
        <v>0.00015-0.0275188385359879i</v>
      </c>
      <c r="M2479" t="str">
        <f t="shared" si="733"/>
        <v>0.0004-0.00485626562399786i</v>
      </c>
      <c r="N2479">
        <f t="shared" si="734"/>
        <v>92.732712598920486</v>
      </c>
      <c r="O2479">
        <f t="shared" si="735"/>
        <v>7.6452237642498799</v>
      </c>
      <c r="P2479" s="3">
        <f t="shared" si="736"/>
        <v>7.6452237642498799</v>
      </c>
      <c r="Q2479" s="3">
        <f t="shared" si="737"/>
        <v>-87.267287401079514</v>
      </c>
      <c r="R2479">
        <f t="shared" si="738"/>
        <v>92.732712598920486</v>
      </c>
      <c r="S2479">
        <f t="shared" si="739"/>
        <v>10.254415899207613</v>
      </c>
      <c r="T2479">
        <f t="shared" si="722"/>
        <v>7.6452237642498799</v>
      </c>
    </row>
    <row r="2480" spans="1:20" x14ac:dyDescent="0.25">
      <c r="A2480">
        <f t="shared" si="723"/>
        <v>64675.230813794144</v>
      </c>
      <c r="B2480">
        <f t="shared" si="740"/>
        <v>10293.382679624603</v>
      </c>
      <c r="C2480" t="str">
        <f t="shared" si="724"/>
        <v>0.116020288417444-2.39953520675774i</v>
      </c>
      <c r="D2480" t="str">
        <f t="shared" si="725"/>
        <v>3.47742896614306-1.59538462811869i</v>
      </c>
      <c r="E2480" t="str">
        <f t="shared" si="726"/>
        <v>165.715868540564+10.2183258799994i</v>
      </c>
      <c r="F2480" t="str">
        <f t="shared" si="727"/>
        <v>2.42486001028986-14.5225592480842i</v>
      </c>
      <c r="G2480" t="str">
        <f t="shared" si="728"/>
        <v>0.999973230249561-0.00517387995792045i</v>
      </c>
      <c r="H2480" t="str">
        <f t="shared" si="729"/>
        <v>880.853985258399-2475.28686461342i</v>
      </c>
      <c r="I2480" t="str">
        <f t="shared" si="730"/>
        <v>-95.383798540172-53.0200064491262i</v>
      </c>
      <c r="K2480" t="str">
        <f t="shared" si="731"/>
        <v>0.0015312655679439-0.00345801992338219i</v>
      </c>
      <c r="L2480" t="str">
        <f t="shared" si="732"/>
        <v>0.00015-0.0274146628172823i</v>
      </c>
      <c r="M2480" t="str">
        <f t="shared" si="733"/>
        <v>0.0004-0.00483788167363805i</v>
      </c>
      <c r="N2480">
        <f t="shared" si="734"/>
        <v>92.768161046706012</v>
      </c>
      <c r="O2480">
        <f t="shared" si="735"/>
        <v>7.6126837619253473</v>
      </c>
      <c r="P2480" s="3">
        <f t="shared" si="736"/>
        <v>7.6126837619253473</v>
      </c>
      <c r="Q2480" s="3">
        <f t="shared" si="737"/>
        <v>-87.231838953293988</v>
      </c>
      <c r="R2480">
        <f t="shared" si="738"/>
        <v>92.768161046706012</v>
      </c>
      <c r="S2480">
        <f t="shared" si="739"/>
        <v>10.293382679624603</v>
      </c>
      <c r="T2480">
        <f t="shared" si="722"/>
        <v>7.6126837619253473</v>
      </c>
    </row>
    <row r="2481" spans="1:20" x14ac:dyDescent="0.25">
      <c r="A2481">
        <f t="shared" si="723"/>
        <v>64920.996690886561</v>
      </c>
      <c r="B2481">
        <f t="shared" si="740"/>
        <v>10332.497533807176</v>
      </c>
      <c r="C2481" t="str">
        <f t="shared" si="724"/>
        <v>0.117068353158155-2.39049711001339i</v>
      </c>
      <c r="D2481" t="str">
        <f t="shared" si="725"/>
        <v>3.47742366730368-1.58971823580309i</v>
      </c>
      <c r="E2481" t="str">
        <f t="shared" si="726"/>
        <v>165.748257545377+10.2555308912172i</v>
      </c>
      <c r="F2481" t="str">
        <f t="shared" si="727"/>
        <v>2.4248595160146-14.4676776034379i</v>
      </c>
      <c r="G2481" t="str">
        <f t="shared" si="728"/>
        <v>0.999973026418401-0.00519353964312679i</v>
      </c>
      <c r="H2481" t="str">
        <f t="shared" si="729"/>
        <v>862.961628919339-2460.69585477002i</v>
      </c>
      <c r="I2481" t="str">
        <f t="shared" si="730"/>
        <v>-94.5274460812173-52.0535572632946i</v>
      </c>
      <c r="K2481" t="str">
        <f t="shared" si="731"/>
        <v>0.00152293463490188-0.00344794072384127i</v>
      </c>
      <c r="L2481" t="str">
        <f t="shared" si="732"/>
        <v>0.00015-0.027310881467705i</v>
      </c>
      <c r="M2481" t="str">
        <f t="shared" si="733"/>
        <v>0.0004-0.0048195673178303i</v>
      </c>
      <c r="N2481">
        <f t="shared" si="734"/>
        <v>92.803671261416568</v>
      </c>
      <c r="O2481">
        <f t="shared" si="735"/>
        <v>7.5801676519994645</v>
      </c>
      <c r="P2481" s="3">
        <f t="shared" si="736"/>
        <v>7.5801676519994645</v>
      </c>
      <c r="Q2481" s="3">
        <f t="shared" si="737"/>
        <v>-87.196328738583432</v>
      </c>
      <c r="R2481">
        <f t="shared" si="738"/>
        <v>92.803671261416568</v>
      </c>
      <c r="S2481">
        <f t="shared" si="739"/>
        <v>10.332497533807176</v>
      </c>
      <c r="T2481">
        <f t="shared" si="722"/>
        <v>7.5801676519994645</v>
      </c>
    </row>
    <row r="2482" spans="1:20" x14ac:dyDescent="0.25">
      <c r="A2482">
        <f t="shared" si="723"/>
        <v>65167.696478311933</v>
      </c>
      <c r="B2482">
        <f t="shared" si="740"/>
        <v>10371.761024435644</v>
      </c>
      <c r="C2482" t="str">
        <f t="shared" si="724"/>
        <v>0.118109800219226-2.38149858333307i</v>
      </c>
      <c r="D2482" t="str">
        <f t="shared" si="725"/>
        <v>3.47741832813297-1.58407471097224i</v>
      </c>
      <c r="E2482" t="str">
        <f t="shared" si="726"/>
        <v>165.780902829669+10.2928202236073i</v>
      </c>
      <c r="F2482" t="str">
        <f t="shared" si="727"/>
        <v>2.42485901797591-14.4130040811521i</v>
      </c>
      <c r="G2482" t="str">
        <f t="shared" si="728"/>
        <v>0.999972821035265-0.00521327402302299i</v>
      </c>
      <c r="H2482" t="str">
        <f t="shared" si="729"/>
        <v>845.453856140629-2446.10079433138i</v>
      </c>
      <c r="I2482" t="str">
        <f t="shared" si="730"/>
        <v>-93.6742523135079-51.1087538997534i</v>
      </c>
      <c r="K2482" t="str">
        <f t="shared" si="731"/>
        <v>0.00151465233585519-0.00343787106892347i</v>
      </c>
      <c r="L2482" t="str">
        <f t="shared" si="732"/>
        <v>0.00015-0.0272074929943266i</v>
      </c>
      <c r="M2482" t="str">
        <f t="shared" si="733"/>
        <v>0.0004-0.00480132229311645i</v>
      </c>
      <c r="N2482">
        <f t="shared" si="734"/>
        <v>92.839242908103429</v>
      </c>
      <c r="O2482">
        <f t="shared" si="735"/>
        <v>7.547675507139231</v>
      </c>
      <c r="P2482" s="3">
        <f t="shared" si="736"/>
        <v>7.547675507139231</v>
      </c>
      <c r="Q2482" s="3">
        <f t="shared" si="737"/>
        <v>-87.160757091896571</v>
      </c>
      <c r="R2482">
        <f t="shared" si="738"/>
        <v>92.839242908103429</v>
      </c>
      <c r="S2482">
        <f t="shared" si="739"/>
        <v>10.371761024435644</v>
      </c>
      <c r="T2482">
        <f t="shared" si="722"/>
        <v>7.547675507139231</v>
      </c>
    </row>
    <row r="2483" spans="1:20" x14ac:dyDescent="0.25">
      <c r="A2483">
        <f t="shared" si="723"/>
        <v>65415.333724929522</v>
      </c>
      <c r="B2483">
        <f t="shared" si="740"/>
        <v>10411.1737163285</v>
      </c>
      <c r="C2483" t="str">
        <f t="shared" si="724"/>
        <v>0.119144652362799-2.37253945191352i</v>
      </c>
      <c r="D2483" t="str">
        <f t="shared" si="725"/>
        <v>3.47741294832402-1.57845397242905i</v>
      </c>
      <c r="E2483" t="str">
        <f t="shared" si="726"/>
        <v>165.813806215493+10.3301935851906i</v>
      </c>
      <c r="F2483" t="str">
        <f t="shared" si="727"/>
        <v>2.42485851614514-14.3585378947292i</v>
      </c>
      <c r="G2483" t="str">
        <f t="shared" si="728"/>
        <v>0.999972614088336-0.00523308338131029i</v>
      </c>
      <c r="H2483" t="str">
        <f t="shared" si="729"/>
        <v>828.323095157689-2431.5080397742i</v>
      </c>
      <c r="I2483" t="str">
        <f t="shared" si="730"/>
        <v>-92.8244972815834-50.1851225132638i</v>
      </c>
      <c r="K2483" t="str">
        <f t="shared" si="731"/>
        <v>0.00150641848227391-0.00342781116438969i</v>
      </c>
      <c r="L2483" t="str">
        <f t="shared" si="732"/>
        <v>0.00015-0.0271044959098691i</v>
      </c>
      <c r="M2483" t="str">
        <f t="shared" si="733"/>
        <v>0.0004-0.00478314633703571i</v>
      </c>
      <c r="N2483">
        <f t="shared" si="734"/>
        <v>92.874875651452257</v>
      </c>
      <c r="O2483">
        <f t="shared" si="735"/>
        <v>7.5152074003761964</v>
      </c>
      <c r="P2483" s="3">
        <f t="shared" si="736"/>
        <v>7.5152074003761964</v>
      </c>
      <c r="Q2483" s="3">
        <f t="shared" si="737"/>
        <v>-87.125124348547743</v>
      </c>
      <c r="R2483">
        <f t="shared" si="738"/>
        <v>92.874875651452257</v>
      </c>
      <c r="S2483">
        <f t="shared" si="739"/>
        <v>10.4111737163285</v>
      </c>
      <c r="T2483">
        <f t="shared" si="722"/>
        <v>7.5152074003761964</v>
      </c>
    </row>
    <row r="2484" spans="1:20" x14ac:dyDescent="0.25">
      <c r="A2484">
        <f t="shared" si="723"/>
        <v>65663.911993084243</v>
      </c>
      <c r="B2484">
        <f t="shared" si="740"/>
        <v>10450.736176450548</v>
      </c>
      <c r="C2484" t="str">
        <f t="shared" si="724"/>
        <v>0.120172932400976-2.36361954183141i</v>
      </c>
      <c r="D2484" t="str">
        <f t="shared" si="725"/>
        <v>3.4774075275677-1.57285593930405i</v>
      </c>
      <c r="E2484" t="str">
        <f t="shared" si="726"/>
        <v>165.846969537885+10.3676506763399i</v>
      </c>
      <c r="F2484" t="str">
        <f t="shared" si="727"/>
        <v>2.42485801049342-14.3042782606545i</v>
      </c>
      <c r="G2484" t="str">
        <f t="shared" si="728"/>
        <v>0.999972405565709-0.00525296800276636i</v>
      </c>
      <c r="H2484" t="str">
        <f t="shared" si="729"/>
        <v>811.5618385979-2416.92361661067i</v>
      </c>
      <c r="I2484" t="str">
        <f t="shared" si="730"/>
        <v>-91.9784434778404-49.2821957391257i</v>
      </c>
      <c r="K2484" t="str">
        <f t="shared" si="731"/>
        <v>0.00149823288505552-0.00341776121375445i</v>
      </c>
      <c r="L2484" t="str">
        <f t="shared" si="732"/>
        <v>0.00015-0.0270018887326849i</v>
      </c>
      <c r="M2484" t="str">
        <f t="shared" si="733"/>
        <v>0.0004-0.00476503918812086i</v>
      </c>
      <c r="N2484">
        <f t="shared" si="734"/>
        <v>92.910569155744554</v>
      </c>
      <c r="O2484">
        <f t="shared" si="735"/>
        <v>7.482763405113511</v>
      </c>
      <c r="P2484" s="3">
        <f t="shared" si="736"/>
        <v>7.482763405113511</v>
      </c>
      <c r="Q2484" s="3">
        <f t="shared" si="737"/>
        <v>-87.089430844255446</v>
      </c>
      <c r="R2484">
        <f t="shared" si="738"/>
        <v>92.910569155744554</v>
      </c>
      <c r="S2484">
        <f t="shared" si="739"/>
        <v>10.450736176450548</v>
      </c>
      <c r="T2484">
        <f t="shared" si="722"/>
        <v>7.482763405113511</v>
      </c>
    </row>
    <row r="2485" spans="1:20" x14ac:dyDescent="0.25">
      <c r="A2485">
        <f t="shared" si="723"/>
        <v>65913.434858657973</v>
      </c>
      <c r="B2485">
        <f t="shared" si="740"/>
        <v>10490.44897392106</v>
      </c>
      <c r="C2485" t="str">
        <f t="shared" si="724"/>
        <v>0.121194663192812-2.3547386800399i</v>
      </c>
      <c r="D2485" t="str">
        <f t="shared" si="725"/>
        <v>3.47740206555243-1.56728053105424i</v>
      </c>
      <c r="E2485" t="str">
        <f t="shared" si="726"/>
        <v>165.880394644946+10.4051911896684i</v>
      </c>
      <c r="F2485" t="str">
        <f t="shared" si="727"/>
        <v>2.42485750099167-14.2502243983843i</v>
      </c>
      <c r="G2485" t="str">
        <f t="shared" si="728"/>
        <v>0.999972195455387-0.00527292817324943i</v>
      </c>
      <c r="H2485" t="str">
        <f t="shared" si="729"/>
        <v>795.162650117525-2402.35323203419i</v>
      </c>
      <c r="I2485" t="str">
        <f t="shared" si="730"/>
        <v>-91.13633659413-48.3995129441947i</v>
      </c>
      <c r="K2485" t="str">
        <f t="shared" si="731"/>
        <v>0.00149009535454675-0.00340772141829363i</v>
      </c>
      <c r="L2485" t="str">
        <f t="shared" si="732"/>
        <v>0.00015-0.0268996699867353i</v>
      </c>
      <c r="M2485" t="str">
        <f t="shared" si="733"/>
        <v>0.0004-0.00474700058589445i</v>
      </c>
      <c r="N2485">
        <f t="shared" si="734"/>
        <v>92.946323084816868</v>
      </c>
      <c r="O2485">
        <f t="shared" si="735"/>
        <v>7.4503435951316561</v>
      </c>
      <c r="P2485" s="3">
        <f t="shared" si="736"/>
        <v>7.4503435951316561</v>
      </c>
      <c r="Q2485" s="3">
        <f t="shared" si="737"/>
        <v>-87.053676915183132</v>
      </c>
      <c r="R2485">
        <f t="shared" si="738"/>
        <v>92.946323084816868</v>
      </c>
      <c r="S2485">
        <f t="shared" si="739"/>
        <v>10.49044897392106</v>
      </c>
      <c r="T2485">
        <f t="shared" si="722"/>
        <v>7.4503435951316561</v>
      </c>
    </row>
    <row r="2486" spans="1:20" x14ac:dyDescent="0.25">
      <c r="A2486">
        <f t="shared" si="723"/>
        <v>66163.905911120863</v>
      </c>
      <c r="B2486">
        <f t="shared" si="740"/>
        <v>10530.31268002196</v>
      </c>
      <c r="C2486" t="str">
        <f t="shared" si="724"/>
        <v>0.122209867641362-2.34589669436566i</v>
      </c>
      <c r="D2486" t="str">
        <f t="shared" si="725"/>
        <v>3.47739656196433-1.56172766746195i</v>
      </c>
      <c r="E2486" t="str">
        <f t="shared" si="726"/>
        <v>165.914083397932+10.4428148099152i</v>
      </c>
      <c r="F2486" t="str">
        <f t="shared" si="727"/>
        <v>2.42485698761055-14.1963755303354i</v>
      </c>
      <c r="G2486" t="str">
        <f t="shared" si="728"/>
        <v>0.999971983745282-0.00529296417970238i</v>
      </c>
      <c r="H2486" t="str">
        <f t="shared" si="729"/>
        <v>779.118170379433-2387.8022872731i</v>
      </c>
      <c r="I2486" t="str">
        <f t="shared" si="730"/>
        <v>-90.2984062515067-47.5366204443988i</v>
      </c>
      <c r="K2486" t="str">
        <f t="shared" si="731"/>
        <v>0.00148200570056521-0.00339769197705267i</v>
      </c>
      <c r="L2486" t="str">
        <f t="shared" si="732"/>
        <v>0.00015-0.0267978382015693i</v>
      </c>
      <c r="M2486" t="str">
        <f t="shared" si="733"/>
        <v>0.0004-0.00472903027086518i</v>
      </c>
      <c r="N2486">
        <f t="shared" si="734"/>
        <v>92.982137102019394</v>
      </c>
      <c r="O2486">
        <f t="shared" si="735"/>
        <v>7.4179480445958488</v>
      </c>
      <c r="P2486" s="3">
        <f t="shared" si="736"/>
        <v>7.4179480445958488</v>
      </c>
      <c r="Q2486" s="3">
        <f t="shared" si="737"/>
        <v>-87.017862897980606</v>
      </c>
      <c r="R2486">
        <f t="shared" si="738"/>
        <v>92.982137102019394</v>
      </c>
      <c r="S2486">
        <f t="shared" si="739"/>
        <v>10.530312680021959</v>
      </c>
      <c r="T2486">
        <f t="shared" si="722"/>
        <v>7.4179480445958488</v>
      </c>
    </row>
    <row r="2487" spans="1:20" x14ac:dyDescent="0.25">
      <c r="A2487">
        <f t="shared" si="723"/>
        <v>66415.328753583119</v>
      </c>
      <c r="B2487">
        <f t="shared" si="740"/>
        <v>10570.327868206043</v>
      </c>
      <c r="C2487" t="str">
        <f t="shared" si="724"/>
        <v>0.123218568690734-2.33709341350546i</v>
      </c>
      <c r="D2487" t="str">
        <f t="shared" si="725"/>
        <v>3.47739101648712-1.55619726863365i</v>
      </c>
      <c r="E2487" t="str">
        <f t="shared" si="726"/>
        <v>165.948037671339+10.4805212138307i</v>
      </c>
      <c r="F2487" t="str">
        <f t="shared" si="727"/>
        <v>2.42485647032054-14.1427308818732i</v>
      </c>
      <c r="G2487" t="str">
        <f t="shared" si="728"/>
        <v>0.999971770423214-0.00531307631015682i</v>
      </c>
      <c r="H2487" t="str">
        <f t="shared" si="729"/>
        <v>763.421122412242-2373.27588964168i</v>
      </c>
      <c r="I2487" t="str">
        <f t="shared" si="730"/>
        <v>-89.4648667078937-46.6930716910657i</v>
      </c>
      <c r="K2487" t="str">
        <f t="shared" si="731"/>
        <v>0.0014739637324207-0.00338767308685463i</v>
      </c>
      <c r="L2487" t="str">
        <f t="shared" si="732"/>
        <v>0.00015-0.0266963919123025i</v>
      </c>
      <c r="M2487" t="str">
        <f t="shared" si="733"/>
        <v>0.0004-0.00471112798452397i</v>
      </c>
      <c r="N2487">
        <f t="shared" si="734"/>
        <v>93.018010870173882</v>
      </c>
      <c r="O2487">
        <f t="shared" si="735"/>
        <v>7.3855768280618648</v>
      </c>
      <c r="P2487" s="3">
        <f t="shared" si="736"/>
        <v>7.3855768280618648</v>
      </c>
      <c r="Q2487" s="3">
        <f t="shared" si="737"/>
        <v>-86.981989129826118</v>
      </c>
      <c r="R2487">
        <f t="shared" si="738"/>
        <v>93.018010870173882</v>
      </c>
      <c r="S2487">
        <f t="shared" si="739"/>
        <v>10.570327868206043</v>
      </c>
      <c r="T2487">
        <f t="shared" si="722"/>
        <v>7.3855768280618648</v>
      </c>
    </row>
    <row r="2488" spans="1:20" x14ac:dyDescent="0.25">
      <c r="A2488">
        <f t="shared" si="723"/>
        <v>66667.707002846742</v>
      </c>
      <c r="B2488">
        <f t="shared" si="740"/>
        <v>10610.495114105226</v>
      </c>
      <c r="C2488" t="str">
        <f t="shared" si="724"/>
        <v>0.124220789323208-2.32832866702299i</v>
      </c>
      <c r="D2488" t="str">
        <f t="shared" si="725"/>
        <v>3.4773854288021-1.55068925499883i</v>
      </c>
      <c r="E2488" t="str">
        <f t="shared" si="726"/>
        <v>165.982259352985+10.5183100700603i</v>
      </c>
      <c r="F2488" t="str">
        <f t="shared" si="727"/>
        <v>2.42485594909191-14.0892896813009i</v>
      </c>
      <c r="G2488" t="str">
        <f t="shared" si="728"/>
        <v>0.999971555476909-0.00533326485373724i</v>
      </c>
      <c r="H2488" t="str">
        <f t="shared" si="729"/>
        <v>748.064316390467-2358.77886428051i</v>
      </c>
      <c r="I2488" t="str">
        <f t="shared" si="730"/>
        <v>-88.6359175435883-45.868427428303i</v>
      </c>
      <c r="K2488" t="str">
        <f t="shared" si="731"/>
        <v>0.00146596925893648-0.00337766494230871i</v>
      </c>
      <c r="L2488" t="str">
        <f t="shared" si="732"/>
        <v>0.00015-0.0265953296595961i</v>
      </c>
      <c r="M2488" t="str">
        <f t="shared" si="733"/>
        <v>0.0004-0.00469329346934049i</v>
      </c>
      <c r="N2488">
        <f t="shared" si="734"/>
        <v>93.053944051531602</v>
      </c>
      <c r="O2488">
        <f t="shared" si="735"/>
        <v>7.3532300204827115</v>
      </c>
      <c r="P2488" s="3">
        <f t="shared" si="736"/>
        <v>7.3532300204827115</v>
      </c>
      <c r="Q2488" s="3">
        <f t="shared" si="737"/>
        <v>-86.946055948468398</v>
      </c>
      <c r="R2488">
        <f t="shared" si="738"/>
        <v>93.053944051531602</v>
      </c>
      <c r="S2488">
        <f t="shared" si="739"/>
        <v>10.610495114105227</v>
      </c>
      <c r="T2488">
        <f t="shared" si="722"/>
        <v>7.3532300204827115</v>
      </c>
    </row>
    <row r="2489" spans="1:20" x14ac:dyDescent="0.25">
      <c r="A2489">
        <f t="shared" si="723"/>
        <v>66921.044289457554</v>
      </c>
      <c r="B2489">
        <f t="shared" si="740"/>
        <v>10650.814995538825</v>
      </c>
      <c r="C2489" t="str">
        <f t="shared" si="724"/>
        <v>0.125216552556329-2.31960228534551i</v>
      </c>
      <c r="D2489" t="str">
        <f t="shared" si="725"/>
        <v>3.47737979858812-1.54520354730882i</v>
      </c>
      <c r="E2489" t="str">
        <f t="shared" si="726"/>
        <v>166.016750344102+10.5561810390265i</v>
      </c>
      <c r="F2489" t="str">
        <f t="shared" si="727"/>
        <v>2.42485542389462-14.0360511598484i</v>
      </c>
      <c r="G2489" t="str">
        <f t="shared" si="728"/>
        <v>0.999971338894002-0.00535353010066509i</v>
      </c>
      <c r="H2489" t="str">
        <f t="shared" si="729"/>
        <v>733.040653872714-2344.31576557988i</v>
      </c>
      <c r="I2489" t="str">
        <f t="shared" si="730"/>
        <v>-87.8117443245947-45.0622558235147i</v>
      </c>
      <c r="K2489" t="str">
        <f t="shared" si="731"/>
        <v>0.00145802208847008-0.00336766773581864i</v>
      </c>
      <c r="L2489" t="str">
        <f t="shared" si="732"/>
        <v>0.00015-0.0264946499896354i</v>
      </c>
      <c r="M2489" t="str">
        <f t="shared" si="733"/>
        <v>0.0004-0.00467552646875921i</v>
      </c>
      <c r="N2489">
        <f t="shared" si="734"/>
        <v>93.089936307729261</v>
      </c>
      <c r="O2489">
        <f t="shared" si="735"/>
        <v>7.3209076972146381</v>
      </c>
      <c r="P2489" s="3">
        <f t="shared" si="736"/>
        <v>7.3209076972146381</v>
      </c>
      <c r="Q2489" s="3">
        <f t="shared" si="737"/>
        <v>-86.910063692270739</v>
      </c>
      <c r="R2489">
        <f t="shared" si="738"/>
        <v>93.089936307729261</v>
      </c>
      <c r="S2489">
        <f t="shared" si="739"/>
        <v>10.650814995538825</v>
      </c>
      <c r="T2489">
        <f t="shared" si="722"/>
        <v>7.3209076972146381</v>
      </c>
    </row>
    <row r="2490" spans="1:20" x14ac:dyDescent="0.25">
      <c r="A2490">
        <f t="shared" si="723"/>
        <v>67175.34425775749</v>
      </c>
      <c r="B2490">
        <f t="shared" si="740"/>
        <v>10691.288092521872</v>
      </c>
      <c r="C2490" t="str">
        <f t="shared" si="724"/>
        <v>0.126205881440115-2.3109140997607i</v>
      </c>
      <c r="D2490" t="str">
        <f t="shared" si="725"/>
        <v>3.47737412552168-1.53974006663569i</v>
      </c>
      <c r="E2490" t="str">
        <f t="shared" si="726"/>
        <v>166.051512559419+10.5941337728089i</v>
      </c>
      <c r="F2490" t="str">
        <f t="shared" si="727"/>
        <v>2.42485489469848-13.9830145516614i</v>
      </c>
      <c r="G2490" t="str">
        <f t="shared" si="728"/>
        <v>0.999971120662033-0.00537387234226301i</v>
      </c>
      <c r="H2490" t="str">
        <f t="shared" si="729"/>
        <v>718.343131534015-2329.89088828202i</v>
      </c>
      <c r="I2490" t="str">
        <f t="shared" si="730"/>
        <v>-86.9925192438655-44.2741325730707i</v>
      </c>
      <c r="K2490" t="str">
        <f t="shared" si="731"/>
        <v>0.00145012202893412-0.00335768165759139i</v>
      </c>
      <c r="L2490" t="str">
        <f t="shared" si="732"/>
        <v>0.00015-0.0263943514541099i</v>
      </c>
      <c r="M2490" t="str">
        <f t="shared" si="733"/>
        <v>0.0004-0.00465782672719585i</v>
      </c>
      <c r="N2490">
        <f t="shared" si="734"/>
        <v>93.125987299746498</v>
      </c>
      <c r="O2490">
        <f t="shared" si="735"/>
        <v>7.2886099340239223</v>
      </c>
      <c r="P2490" s="3">
        <f t="shared" si="736"/>
        <v>7.2886099340239223</v>
      </c>
      <c r="Q2490" s="3">
        <f t="shared" si="737"/>
        <v>-86.874012700253502</v>
      </c>
      <c r="R2490">
        <f t="shared" si="738"/>
        <v>93.125987299746498</v>
      </c>
      <c r="S2490">
        <f t="shared" si="739"/>
        <v>10.691288092521873</v>
      </c>
      <c r="T2490">
        <f t="shared" si="722"/>
        <v>7.2886099340239223</v>
      </c>
    </row>
    <row r="2491" spans="1:20" x14ac:dyDescent="0.25">
      <c r="A2491">
        <f t="shared" si="723"/>
        <v>67430.610565936979</v>
      </c>
      <c r="B2491">
        <f t="shared" si="740"/>
        <v>10731.914987273456</v>
      </c>
      <c r="C2491" t="str">
        <f t="shared" si="724"/>
        <v>0.127188799054185-2.30226394241326i</v>
      </c>
      <c r="D2491" t="str">
        <f t="shared" si="725"/>
        <v>3.47736840927673-1.53429873437108i</v>
      </c>
      <c r="E2491" t="str">
        <f t="shared" si="726"/>
        <v>166.086547927248+10.6321679150255i</v>
      </c>
      <c r="F2491" t="str">
        <f t="shared" si="727"/>
        <v>2.42485436147303-13.9301790937897i</v>
      </c>
      <c r="G2491" t="str">
        <f t="shared" si="728"/>
        <v>0.999970900768446-0.0053942918709589i</v>
      </c>
      <c r="H2491" t="str">
        <f t="shared" si="729"/>
        <v>703.96484442623-2315.50827825947i</v>
      </c>
      <c r="I2491" t="str">
        <f t="shared" si="730"/>
        <v>-86.1784017406056-43.5036409850053i</v>
      </c>
      <c r="K2491" t="str">
        <f t="shared" si="731"/>
        <v>0.00144226888781674-0.00334770689564609i</v>
      </c>
      <c r="L2491" t="str">
        <f t="shared" si="732"/>
        <v>0.00015-0.0262944326101912i</v>
      </c>
      <c r="M2491" t="str">
        <f t="shared" si="733"/>
        <v>0.0004-0.00464019399003372i</v>
      </c>
      <c r="N2491">
        <f t="shared" si="734"/>
        <v>93.1620966878601</v>
      </c>
      <c r="O2491">
        <f t="shared" si="735"/>
        <v>7.2563368070926568</v>
      </c>
      <c r="P2491" s="3">
        <f t="shared" si="736"/>
        <v>7.2563368070926568</v>
      </c>
      <c r="Q2491" s="3">
        <f t="shared" si="737"/>
        <v>-86.8379033121399</v>
      </c>
      <c r="R2491">
        <f t="shared" si="738"/>
        <v>93.1620966878601</v>
      </c>
      <c r="S2491">
        <f t="shared" si="739"/>
        <v>10.731914987273456</v>
      </c>
      <c r="T2491">
        <f t="shared" si="722"/>
        <v>7.2563368070926568</v>
      </c>
    </row>
    <row r="2492" spans="1:20" x14ac:dyDescent="0.25">
      <c r="A2492">
        <f t="shared" si="723"/>
        <v>67686.846886087529</v>
      </c>
      <c r="B2492">
        <f t="shared" si="740"/>
        <v>10772.696264225095</v>
      </c>
      <c r="C2492" t="str">
        <f t="shared" si="724"/>
        <v>0.128165328504969-2.29365164630166i</v>
      </c>
      <c r="D2492" t="str">
        <f t="shared" si="725"/>
        <v>3.47736264952479-1.52887947222508i</v>
      </c>
      <c r="E2492" t="str">
        <f t="shared" si="726"/>
        <v>166.121858389576+10.6702831007068i</v>
      </c>
      <c r="F2492" t="str">
        <f t="shared" si="727"/>
        <v>2.42485382418762-13.8775440261773i</v>
      </c>
      <c r="G2492" t="str">
        <f t="shared" si="728"/>
        <v>0.99997067920059-0.00541478898029018i</v>
      </c>
      <c r="H2492" t="str">
        <f t="shared" si="729"/>
        <v>689.898988798829-2301.1717429682i</v>
      </c>
      <c r="I2492" t="str">
        <f t="shared" si="730"/>
        <v>-85.3695390978675-42.7503720405373i</v>
      </c>
      <c r="K2492" t="str">
        <f t="shared" si="731"/>
        <v>0.00143446247220186-0.00333774363582286i</v>
      </c>
      <c r="L2492" t="str">
        <f t="shared" si="732"/>
        <v>0.00015-0.0261948920205131i</v>
      </c>
      <c r="M2492" t="str">
        <f t="shared" si="733"/>
        <v>0.0004-0.00462262800361997i</v>
      </c>
      <c r="N2492">
        <f t="shared" si="734"/>
        <v>93.198264131598862</v>
      </c>
      <c r="O2492">
        <f t="shared" si="735"/>
        <v>7.2240883930251218</v>
      </c>
      <c r="P2492" s="3">
        <f t="shared" si="736"/>
        <v>7.2240883930251218</v>
      </c>
      <c r="Q2492" s="3">
        <f t="shared" si="737"/>
        <v>-86.801735868401138</v>
      </c>
      <c r="R2492">
        <f t="shared" si="738"/>
        <v>93.198264131598862</v>
      </c>
      <c r="S2492">
        <f t="shared" si="739"/>
        <v>10.772696264225095</v>
      </c>
      <c r="T2492">
        <f t="shared" si="722"/>
        <v>7.2240883930251218</v>
      </c>
    </row>
    <row r="2493" spans="1:20" x14ac:dyDescent="0.25">
      <c r="A2493">
        <f t="shared" si="723"/>
        <v>67944.05690425467</v>
      </c>
      <c r="B2493">
        <f t="shared" si="740"/>
        <v>10813.632510029151</v>
      </c>
      <c r="C2493" t="str">
        <f t="shared" si="724"/>
        <v>0.129135492922974-2.28507704527486i</v>
      </c>
      <c r="D2493" t="str">
        <f t="shared" si="725"/>
        <v>3.47735684593486-1.52348220222511i</v>
      </c>
      <c r="E2493" t="str">
        <f t="shared" si="726"/>
        <v>166.157445902151+10.7084789561754i</v>
      </c>
      <c r="F2493" t="str">
        <f t="shared" si="727"/>
        <v>2.4248532828113-13.8251085916503i</v>
      </c>
      <c r="G2493" t="str">
        <f t="shared" si="728"/>
        <v>0.999970455945718-0.00543536396490794i</v>
      </c>
      <c r="H2493" t="str">
        <f t="shared" si="729"/>
        <v>676.138864511002-2286.88486157563i</v>
      </c>
      <c r="I2493" t="str">
        <f t="shared" si="730"/>
        <v>-84.5660670186932-42.0139244360903i</v>
      </c>
      <c r="K2493" t="str">
        <f t="shared" si="731"/>
        <v>0.00142670258878924-0.00332779206179199i</v>
      </c>
      <c r="L2493" t="str">
        <f t="shared" si="732"/>
        <v>0.00015-0.0260957282531512i</v>
      </c>
      <c r="M2493" t="str">
        <f t="shared" si="733"/>
        <v>0.0004-0.00460512851526197i</v>
      </c>
      <c r="N2493">
        <f t="shared" si="734"/>
        <v>93.234489289698317</v>
      </c>
      <c r="O2493">
        <f t="shared" si="735"/>
        <v>7.1918647688540061</v>
      </c>
      <c r="P2493" s="3">
        <f t="shared" si="736"/>
        <v>7.1918647688540061</v>
      </c>
      <c r="Q2493" s="3">
        <f t="shared" si="737"/>
        <v>-86.765510710301683</v>
      </c>
      <c r="R2493">
        <f t="shared" si="738"/>
        <v>93.234489289698317</v>
      </c>
      <c r="S2493">
        <f t="shared" si="739"/>
        <v>10.81363251002915</v>
      </c>
      <c r="T2493">
        <f t="shared" si="722"/>
        <v>7.1918647688540061</v>
      </c>
    </row>
    <row r="2494" spans="1:20" x14ac:dyDescent="0.25">
      <c r="A2494">
        <f t="shared" si="723"/>
        <v>68202.244320490834</v>
      </c>
      <c r="B2494">
        <f t="shared" si="740"/>
        <v>10854.724313567262</v>
      </c>
      <c r="C2494" t="str">
        <f t="shared" si="724"/>
        <v>0.130099315460019-2.27653997402889i</v>
      </c>
      <c r="D2494" t="str">
        <f t="shared" si="725"/>
        <v>3.47735099817345-1.51810684671476i</v>
      </c>
      <c r="E2494" t="str">
        <f t="shared" si="726"/>
        <v>166.193312434565+10.7467550989179i</v>
      </c>
      <c r="F2494" t="str">
        <f t="shared" si="727"/>
        <v>2.42485273731298-13.7728720359071i</v>
      </c>
      <c r="G2494" t="str">
        <f t="shared" si="728"/>
        <v>0.999970230990986-0.00545601712058119i</v>
      </c>
      <c r="H2494" t="str">
        <f t="shared" si="729"/>
        <v>662.677877064162-2272.6509947648i</v>
      </c>
      <c r="I2494" t="str">
        <f t="shared" si="730"/>
        <v>-83.7681101811575-41.2939046074117i</v>
      </c>
      <c r="K2494" t="str">
        <f t="shared" si="731"/>
        <v>0.00141898904391426-0.00331785235506318i</v>
      </c>
      <c r="L2494" t="str">
        <f t="shared" si="732"/>
        <v>0.00015-0.0259969398816011i</v>
      </c>
      <c r="M2494" t="str">
        <f t="shared" si="733"/>
        <v>0.0004-0.00458769527322372i</v>
      </c>
      <c r="N2494">
        <f t="shared" si="734"/>
        <v>93.270771820053781</v>
      </c>
      <c r="O2494">
        <f t="shared" si="735"/>
        <v>7.1596660120460811</v>
      </c>
      <c r="P2494" s="3">
        <f t="shared" si="736"/>
        <v>7.1596660120460811</v>
      </c>
      <c r="Q2494" s="3">
        <f t="shared" si="737"/>
        <v>-86.729228179946219</v>
      </c>
      <c r="R2494">
        <f t="shared" si="738"/>
        <v>93.270771820053781</v>
      </c>
      <c r="S2494">
        <f t="shared" si="739"/>
        <v>10.854724313567262</v>
      </c>
      <c r="T2494">
        <f t="shared" si="722"/>
        <v>7.1596660120460811</v>
      </c>
    </row>
    <row r="2495" spans="1:20" x14ac:dyDescent="0.25">
      <c r="A2495">
        <f t="shared" si="723"/>
        <v>68461.412848908702</v>
      </c>
      <c r="B2495">
        <f t="shared" si="740"/>
        <v>10895.972265958817</v>
      </c>
      <c r="C2495" t="str">
        <f t="shared" si="724"/>
        <v>0.131056819286519-2.26804026810366i</v>
      </c>
      <c r="D2495" t="str">
        <f t="shared" si="725"/>
        <v>3.47734510590448-1.51275332835273i</v>
      </c>
      <c r="E2495" t="str">
        <f t="shared" si="726"/>
        <v>166.229459970349+10.7851111374601i</v>
      </c>
      <c r="F2495" t="str">
        <f t="shared" si="727"/>
        <v>2.42485218766123-13.7208336075067i</v>
      </c>
      <c r="G2495" t="str">
        <f t="shared" si="728"/>
        <v>0.999970004323452-0.00547674874420104i</v>
      </c>
      <c r="H2495" t="str">
        <f t="shared" si="729"/>
        <v>649.5095392825-2258.4732942168i</v>
      </c>
      <c r="I2495" t="str">
        <f t="shared" si="730"/>
        <v>-82.9757827726513-40.5899267372682i</v>
      </c>
      <c r="K2495" t="str">
        <f t="shared" si="731"/>
        <v>0.00141132164356755-0.00330792469499494i</v>
      </c>
      <c r="L2495" t="str">
        <f t="shared" si="732"/>
        <v>0.00015-0.025898525484759i</v>
      </c>
      <c r="M2495" t="str">
        <f t="shared" si="733"/>
        <v>0.0004-0.00457032802672219i</v>
      </c>
      <c r="N2495">
        <f t="shared" si="734"/>
        <v>93.30711137967279</v>
      </c>
      <c r="O2495">
        <f t="shared" si="735"/>
        <v>7.1274922005087324</v>
      </c>
      <c r="P2495" s="3">
        <f t="shared" si="736"/>
        <v>7.1274922005087324</v>
      </c>
      <c r="Q2495" s="3">
        <f t="shared" si="737"/>
        <v>-86.69288862032721</v>
      </c>
      <c r="R2495">
        <f t="shared" si="738"/>
        <v>93.30711137967279</v>
      </c>
      <c r="S2495">
        <f t="shared" si="739"/>
        <v>10.895972265958816</v>
      </c>
      <c r="T2495">
        <f t="shared" si="722"/>
        <v>7.1274922005087324</v>
      </c>
    </row>
    <row r="2496" spans="1:20" x14ac:dyDescent="0.25">
      <c r="A2496">
        <f t="shared" si="723"/>
        <v>68721.566217734566</v>
      </c>
      <c r="B2496">
        <f t="shared" si="740"/>
        <v>10937.376960569462</v>
      </c>
      <c r="C2496" t="str">
        <f t="shared" si="724"/>
        <v>0.13200802758887-2.25957776387947i</v>
      </c>
      <c r="D2496" t="str">
        <f t="shared" si="725"/>
        <v>3.4773391687894-1.50742157011165i</v>
      </c>
      <c r="E2496" t="str">
        <f t="shared" si="726"/>
        <v>166.265890507057+10.8235466712379i</v>
      </c>
      <c r="F2496" t="str">
        <f t="shared" si="727"/>
        <v>2.42485163382444-13.6689925578582i</v>
      </c>
      <c r="G2496" t="str">
        <f t="shared" si="728"/>
        <v>0.999969775930076-0.00549755913378496i</v>
      </c>
      <c r="H2496" t="str">
        <f t="shared" si="729"/>
        <v>636.627472667686-2244.35471177463i</v>
      </c>
      <c r="I2496" t="str">
        <f t="shared" si="730"/>
        <v>-82.189189003827-39.9016127481341i</v>
      </c>
      <c r="K2496" t="str">
        <f t="shared" si="731"/>
        <v>0.00140370019341431-0.00329800925880398i</v>
      </c>
      <c r="L2496" t="str">
        <f t="shared" si="732"/>
        <v>0.00015-0.0258004836469008i</v>
      </c>
      <c r="M2496" t="str">
        <f t="shared" si="733"/>
        <v>0.0004-0.00455302652592366i</v>
      </c>
      <c r="N2496">
        <f t="shared" si="734"/>
        <v>93.343507624629183</v>
      </c>
      <c r="O2496">
        <f t="shared" si="735"/>
        <v>7.0953434125953105</v>
      </c>
      <c r="P2496" s="3">
        <f t="shared" si="736"/>
        <v>7.0953434125953105</v>
      </c>
      <c r="Q2496" s="3">
        <f t="shared" si="737"/>
        <v>-86.656492375370817</v>
      </c>
      <c r="R2496">
        <f t="shared" si="738"/>
        <v>93.343507624629183</v>
      </c>
      <c r="S2496">
        <f t="shared" si="739"/>
        <v>10.937376960569461</v>
      </c>
      <c r="T2496">
        <f t="shared" si="722"/>
        <v>7.0953434125953105</v>
      </c>
    </row>
    <row r="2497" spans="1:20" x14ac:dyDescent="0.25">
      <c r="A2497">
        <f t="shared" si="723"/>
        <v>68982.708169361955</v>
      </c>
      <c r="B2497">
        <f t="shared" si="740"/>
        <v>10978.938993019627</v>
      </c>
      <c r="C2497" t="str">
        <f t="shared" si="724"/>
        <v>0.132952963566672-2.2511522985739i</v>
      </c>
      <c r="D2497" t="str">
        <f t="shared" si="725"/>
        <v>3.47733318648701-1.50211149527704i</v>
      </c>
      <c r="E2497" t="str">
        <f t="shared" si="726"/>
        <v>166.302606056357+10.8620612904655i</v>
      </c>
      <c r="F2497" t="str">
        <f t="shared" si="727"/>
        <v>2.42485107577074-13.6173481412104i</v>
      </c>
      <c r="G2497" t="str">
        <f t="shared" si="728"/>
        <v>0.999969545797718-0.00551844858848108i</v>
      </c>
      <c r="H2497" t="str">
        <f t="shared" si="729"/>
        <v>624.025408452574-2230.29800829256i</v>
      </c>
      <c r="I2497" t="str">
        <f t="shared" si="730"/>
        <v>-81.4084236026415-39.2285922811887i</v>
      </c>
      <c r="K2497" t="str">
        <f t="shared" si="731"/>
        <v>0.00139612449881352-0.0032881062215751i</v>
      </c>
      <c r="L2497" t="str">
        <f t="shared" si="732"/>
        <v>0.00015-0.0257028129576617i</v>
      </c>
      <c r="M2497" t="str">
        <f t="shared" si="733"/>
        <v>0.0004-0.00453579052194029i</v>
      </c>
      <c r="N2497">
        <f t="shared" si="734"/>
        <v>93.379960210011262</v>
      </c>
      <c r="O2497">
        <f t="shared" si="735"/>
        <v>7.0632197271119166</v>
      </c>
      <c r="P2497" s="3">
        <f t="shared" si="736"/>
        <v>7.0632197271119166</v>
      </c>
      <c r="Q2497" s="3">
        <f t="shared" si="737"/>
        <v>-86.620039789988738</v>
      </c>
      <c r="R2497">
        <f t="shared" si="738"/>
        <v>93.379960210011262</v>
      </c>
      <c r="S2497">
        <f t="shared" si="739"/>
        <v>10.978938993019627</v>
      </c>
      <c r="T2497">
        <f t="shared" si="722"/>
        <v>7.0632197271119166</v>
      </c>
    </row>
    <row r="2498" spans="1:20" x14ac:dyDescent="0.25">
      <c r="A2498">
        <f t="shared" si="723"/>
        <v>69244.842460405533</v>
      </c>
      <c r="B2498">
        <f t="shared" si="740"/>
        <v>11020.658961193101</v>
      </c>
      <c r="C2498" t="str">
        <f t="shared" si="724"/>
        <v>0.133891650430216-2.24276371023813i</v>
      </c>
      <c r="D2498" t="str">
        <f t="shared" si="725"/>
        <v>3.47732715865355-1.49682302744614i</v>
      </c>
      <c r="E2498" t="str">
        <f t="shared" si="726"/>
        <v>166.339608644117+10.9006545760057i</v>
      </c>
      <c r="F2498" t="str">
        <f t="shared" si="727"/>
        <v>2.42485051346803-13.5658996146404i</v>
      </c>
      <c r="G2498" t="str">
        <f t="shared" si="728"/>
        <v>0.999969313913138-0.0055394174085724i</v>
      </c>
      <c r="H2498" t="str">
        <f t="shared" si="729"/>
        <v>611.697188376832-2216.30576217525i</v>
      </c>
      <c r="I2498" t="str">
        <f t="shared" si="730"/>
        <v>-80.6335722889349-38.570502662842i</v>
      </c>
      <c r="K2498" t="str">
        <f t="shared" si="731"/>
        <v>0.00138859436483678-0.00327821575627062i</v>
      </c>
      <c r="L2498" t="str">
        <f t="shared" si="732"/>
        <v>0.00015-0.025605512012016i</v>
      </c>
      <c r="M2498" t="str">
        <f t="shared" si="733"/>
        <v>0.0004-0.00451861976682636i</v>
      </c>
      <c r="N2498">
        <f t="shared" si="734"/>
        <v>93.416468789876021</v>
      </c>
      <c r="O2498">
        <f t="shared" si="735"/>
        <v>7.0311212233219758</v>
      </c>
      <c r="P2498" s="3">
        <f t="shared" si="736"/>
        <v>7.0311212233219758</v>
      </c>
      <c r="Q2498" s="3">
        <f t="shared" si="737"/>
        <v>-86.583531210123979</v>
      </c>
      <c r="R2498">
        <f t="shared" si="738"/>
        <v>93.416468789876021</v>
      </c>
      <c r="S2498">
        <f t="shared" si="739"/>
        <v>11.020658961193101</v>
      </c>
      <c r="T2498">
        <f t="shared" si="722"/>
        <v>7.0311212233219758</v>
      </c>
    </row>
    <row r="2499" spans="1:20" x14ac:dyDescent="0.25">
      <c r="A2499">
        <f t="shared" si="723"/>
        <v>69507.972861755086</v>
      </c>
      <c r="B2499">
        <f t="shared" si="740"/>
        <v>11062.537465245636</v>
      </c>
      <c r="C2499" t="str">
        <f t="shared" si="724"/>
        <v>0.134824111397821-2.2344118377539i</v>
      </c>
      <c r="D2499" t="str">
        <f t="shared" si="725"/>
        <v>3.47732108494266-1.49155609052683i</v>
      </c>
      <c r="E2499" t="str">
        <f t="shared" si="726"/>
        <v>166.376900310499+10.9393260992364i</v>
      </c>
      <c r="F2499" t="str">
        <f t="shared" si="727"/>
        <v>2.42484994688399-13.5146462380432i</v>
      </c>
      <c r="G2499" t="str">
        <f t="shared" si="728"/>
        <v>0.999969080262995-0.00556046589548116i</v>
      </c>
      <c r="H2499" t="str">
        <f t="shared" si="729"/>
        <v>599.636765206898-2202.38037761227i</v>
      </c>
      <c r="I2499" t="str">
        <f t="shared" si="730"/>
        <v>-79.8647122300534-37.9269888599674i</v>
      </c>
      <c r="K2499" t="str">
        <f t="shared" si="731"/>
        <v>0.00138110959628703-0.00326833803374053i</v>
      </c>
      <c r="L2499" t="str">
        <f t="shared" si="732"/>
        <v>0.00015-0.025508579410257i</v>
      </c>
      <c r="M2499" t="str">
        <f t="shared" si="733"/>
        <v>0.0004-0.00450151401357478i</v>
      </c>
      <c r="N2499">
        <f t="shared" si="734"/>
        <v>93.453033017197427</v>
      </c>
      <c r="O2499">
        <f t="shared" si="735"/>
        <v>6.9990479809532156</v>
      </c>
      <c r="P2499" s="3">
        <f t="shared" si="736"/>
        <v>6.9990479809532156</v>
      </c>
      <c r="Q2499" s="3">
        <f t="shared" si="737"/>
        <v>-86.546966982802573</v>
      </c>
      <c r="R2499">
        <f t="shared" si="738"/>
        <v>93.453033017197427</v>
      </c>
      <c r="S2499">
        <f t="shared" si="739"/>
        <v>11.062537465245637</v>
      </c>
      <c r="T2499">
        <f t="shared" si="722"/>
        <v>6.9990479809532156</v>
      </c>
    </row>
    <row r="2500" spans="1:20" x14ac:dyDescent="0.25">
      <c r="A2500">
        <f t="shared" si="723"/>
        <v>69772.103158629747</v>
      </c>
      <c r="B2500">
        <f t="shared" si="740"/>
        <v>11104.575107613569</v>
      </c>
      <c r="C2500" t="str">
        <f t="shared" si="724"/>
        <v>0.135750369693254-2.22609652083i</v>
      </c>
      <c r="D2500" t="str">
        <f t="shared" si="725"/>
        <v>3.47731496500532-1.48631060873657i</v>
      </c>
      <c r="E2500" t="str">
        <f t="shared" si="726"/>
        <v>166.414483110046+10.9780754219136i</v>
      </c>
      <c r="F2500" t="str">
        <f t="shared" si="727"/>
        <v>2.42484937598599-13.4635872741215i</v>
      </c>
      <c r="G2500" t="str">
        <f t="shared" si="728"/>
        <v>0.999968844833848-0.00558159435177305i</v>
      </c>
      <c r="H2500" t="str">
        <f t="shared" si="729"/>
        <v>587.838203020544-2188.52409251326i</v>
      </c>
      <c r="I2500" t="str">
        <f t="shared" si="730"/>
        <v>-79.10191247799-37.2977034249035i</v>
      </c>
      <c r="K2500" t="str">
        <f t="shared" si="731"/>
        <v>0.00137366999771706-0.00325847322273233i</v>
      </c>
      <c r="L2500" t="str">
        <f t="shared" si="732"/>
        <v>0.00015-0.0254120137579767i</v>
      </c>
      <c r="M2500" t="str">
        <f t="shared" si="733"/>
        <v>0.0004-0.00448447301611353i</v>
      </c>
      <c r="N2500">
        <f t="shared" si="734"/>
        <v>93.489652543816064</v>
      </c>
      <c r="O2500">
        <f t="shared" si="735"/>
        <v>6.9670000802028209</v>
      </c>
      <c r="P2500" s="3">
        <f t="shared" si="736"/>
        <v>6.9670000802028209</v>
      </c>
      <c r="Q2500" s="3">
        <f t="shared" si="737"/>
        <v>-86.510347456183936</v>
      </c>
      <c r="R2500">
        <f t="shared" si="738"/>
        <v>93.489652543816064</v>
      </c>
      <c r="S2500">
        <f t="shared" si="739"/>
        <v>11.10457510761357</v>
      </c>
      <c r="T2500">
        <f t="shared" si="722"/>
        <v>6.9670000802028209</v>
      </c>
    </row>
    <row r="2501" spans="1:20" x14ac:dyDescent="0.25">
      <c r="A2501">
        <f t="shared" si="723"/>
        <v>70037.237150632543</v>
      </c>
      <c r="B2501">
        <f t="shared" si="740"/>
        <v>11146.772493022501</v>
      </c>
      <c r="C2501" t="str">
        <f t="shared" si="724"/>
        <v>0.136670448543238-2.21781759999885i</v>
      </c>
      <c r="D2501" t="str">
        <f t="shared" si="725"/>
        <v>3.47730879848988-1.48108650660125i</v>
      </c>
      <c r="E2501" t="str">
        <f t="shared" si="726"/>
        <v>166.452359111768+11.0169020960381i</v>
      </c>
      <c r="F2501" t="str">
        <f t="shared" si="727"/>
        <v>2.42484880074118-13.4127219883742i</v>
      </c>
      <c r="G2501" t="str">
        <f t="shared" si="728"/>
        <v>0.999968607612152-0.0056028030811616i</v>
      </c>
      <c r="H2501" t="str">
        <f t="shared" si="729"/>
        <v>576.295677275622-2174.73898615022i</v>
      </c>
      <c r="I2501" t="str">
        <f t="shared" si="730"/>
        <v>-78.3452343885557-36.6823064312399i</v>
      </c>
      <c r="K2501" t="str">
        <f t="shared" si="731"/>
        <v>0.00136627537344772-0.00324862148990119i</v>
      </c>
      <c r="L2501" t="str">
        <f t="shared" si="732"/>
        <v>0.00015-0.0253158136660457i</v>
      </c>
      <c r="M2501" t="str">
        <f t="shared" si="733"/>
        <v>0.0004-0.00446749652930218i</v>
      </c>
      <c r="N2501">
        <f t="shared" si="734"/>
        <v>93.526327020389502</v>
      </c>
      <c r="O2501">
        <f t="shared" si="735"/>
        <v>6.9349776017429026</v>
      </c>
      <c r="P2501" s="3">
        <f t="shared" si="736"/>
        <v>6.9349776017429026</v>
      </c>
      <c r="Q2501" s="3">
        <f t="shared" si="737"/>
        <v>-86.473672979610498</v>
      </c>
      <c r="R2501">
        <f t="shared" si="738"/>
        <v>93.526327020389502</v>
      </c>
      <c r="S2501">
        <f t="shared" si="739"/>
        <v>11.146772493022501</v>
      </c>
      <c r="T2501">
        <f t="shared" si="722"/>
        <v>6.9349776017429026</v>
      </c>
    </row>
    <row r="2502" spans="1:20" x14ac:dyDescent="0.25">
      <c r="A2502">
        <f t="shared" si="723"/>
        <v>70303.37865180496</v>
      </c>
      <c r="B2502">
        <f t="shared" si="740"/>
        <v>11189.130228495987</v>
      </c>
      <c r="C2502" t="str">
        <f t="shared" si="724"/>
        <v>0.137584371174862-2.20957491661324i</v>
      </c>
      <c r="D2502" t="str">
        <f t="shared" si="725"/>
        <v>3.47730258504198-1.47588370895415i</v>
      </c>
      <c r="E2502" t="str">
        <f t="shared" si="726"/>
        <v>166.490530399239+11.0558056637135i</v>
      </c>
      <c r="F2502" t="str">
        <f t="shared" si="727"/>
        <v>2.42484822111648-13.3620496490866i</v>
      </c>
      <c r="G2502" t="str">
        <f t="shared" si="728"/>
        <v>0.999968368584259-0.00562409238851255i</v>
      </c>
      <c r="H2502" t="str">
        <f t="shared" si="729"/>
        <v>565.003474681201-2161.02698651315i</v>
      </c>
      <c r="I2502" t="str">
        <f t="shared" si="730"/>
        <v>-77.5947320231062-36.0804654013301i</v>
      </c>
      <c r="K2502" t="str">
        <f t="shared" si="731"/>
        <v>0.00135892552758599-0.00323878299982018i</v>
      </c>
      <c r="L2502" t="str">
        <f t="shared" si="732"/>
        <v>0.00015-0.0252199777505935i</v>
      </c>
      <c r="M2502" t="str">
        <f t="shared" si="733"/>
        <v>0.0004-0.00445058430892826i</v>
      </c>
      <c r="N2502">
        <f t="shared" si="734"/>
        <v>93.563056096338727</v>
      </c>
      <c r="O2502">
        <f t="shared" si="735"/>
        <v>6.902980626726527</v>
      </c>
      <c r="P2502" s="3">
        <f t="shared" si="736"/>
        <v>6.902980626726527</v>
      </c>
      <c r="Q2502" s="3">
        <f t="shared" si="737"/>
        <v>-86.436943903661273</v>
      </c>
      <c r="R2502">
        <f t="shared" si="738"/>
        <v>93.563056096338727</v>
      </c>
      <c r="S2502">
        <f t="shared" si="739"/>
        <v>11.189130228495987</v>
      </c>
      <c r="T2502">
        <f t="shared" si="722"/>
        <v>6.902980626726527</v>
      </c>
    </row>
    <row r="2503" spans="1:20" x14ac:dyDescent="0.25">
      <c r="A2503">
        <f t="shared" si="723"/>
        <v>70570.531490681824</v>
      </c>
      <c r="B2503">
        <f t="shared" si="740"/>
        <v>11231.648923364273</v>
      </c>
      <c r="C2503" t="str">
        <f t="shared" si="724"/>
        <v>0.138492160813129-2.2013683128429i</v>
      </c>
      <c r="D2503" t="str">
        <f t="shared" si="725"/>
        <v>3.47729632430463-1.47070214093483i</v>
      </c>
      <c r="E2503" t="str">
        <f t="shared" si="726"/>
        <v>166.528999070684+11.0947856570082i</v>
      </c>
      <c r="F2503" t="str">
        <f t="shared" si="727"/>
        <v>2.42484763707854-13.3115695273195i</v>
      </c>
      <c r="G2503" t="str">
        <f t="shared" si="728"/>
        <v>0.999968127736418-0.00564546257984809i</v>
      </c>
      <c r="H2503" t="str">
        <f t="shared" si="729"/>
        <v>553.955992888131-2147.38987738595i</v>
      </c>
      <c r="I2503" t="str">
        <f t="shared" si="730"/>
        <v>-76.850452533335-35.4918552264014i</v>
      </c>
      <c r="K2503" t="str">
        <f t="shared" si="731"/>
        <v>0.00135162026404273-0.00322895791499053i</v>
      </c>
      <c r="L2503" t="str">
        <f t="shared" si="732"/>
        <v>0.00015-0.0251245046329882i</v>
      </c>
      <c r="M2503" t="str">
        <f t="shared" si="733"/>
        <v>0.0004-0.00443373611170379i</v>
      </c>
      <c r="N2503">
        <f t="shared" si="734"/>
        <v>93.599839419797107</v>
      </c>
      <c r="O2503">
        <f t="shared" si="735"/>
        <v>6.8710092367930446</v>
      </c>
      <c r="P2503" s="3">
        <f t="shared" si="736"/>
        <v>6.8710092367930446</v>
      </c>
      <c r="Q2503" s="3">
        <f t="shared" si="737"/>
        <v>-86.400160580202893</v>
      </c>
      <c r="R2503">
        <f t="shared" si="738"/>
        <v>93.599839419797107</v>
      </c>
      <c r="S2503">
        <f t="shared" si="739"/>
        <v>11.231648923364274</v>
      </c>
      <c r="T2503">
        <f t="shared" si="722"/>
        <v>6.8710092367930446</v>
      </c>
    </row>
    <row r="2504" spans="1:20" x14ac:dyDescent="0.25">
      <c r="A2504">
        <f t="shared" si="723"/>
        <v>70838.699510346414</v>
      </c>
      <c r="B2504">
        <f t="shared" si="740"/>
        <v>11274.329189273058</v>
      </c>
      <c r="C2504" t="str">
        <f t="shared" si="724"/>
        <v>0.139393840678478-2.19319763167108i</v>
      </c>
      <c r="D2504" t="str">
        <f t="shared" si="725"/>
        <v>3.47729001591807-1.46554172798803i</v>
      </c>
      <c r="E2504" t="str">
        <f t="shared" si="726"/>
        <v>166.56776723907+11.1338415978131i</v>
      </c>
      <c r="F2504" t="str">
        <f t="shared" si="727"/>
        <v>2.42484704859378-13.2612808968988i</v>
      </c>
      <c r="G2504" t="str">
        <f t="shared" si="728"/>
        <v>0.999967885054774-0.00566691396235134i</v>
      </c>
      <c r="H2504" t="str">
        <f t="shared" si="729"/>
        <v>543.147740015132-2133.82930514946i</v>
      </c>
      <c r="I2504" t="str">
        <f t="shared" si="730"/>
        <v>-76.1124365296637-34.9161580800826i</v>
      </c>
      <c r="K2504" t="str">
        <f t="shared" si="731"/>
        <v>0.0013443593865503-0.00321914639585206i</v>
      </c>
      <c r="L2504" t="str">
        <f t="shared" si="732"/>
        <v>0.00015-0.0250293929398168i</v>
      </c>
      <c r="M2504" t="str">
        <f t="shared" si="733"/>
        <v>0.0004-0.0044169516952618i</v>
      </c>
      <c r="N2504">
        <f t="shared" si="734"/>
        <v>93.636676637556974</v>
      </c>
      <c r="O2504">
        <f t="shared" si="735"/>
        <v>6.8390635140734428</v>
      </c>
      <c r="P2504" s="3">
        <f t="shared" si="736"/>
        <v>6.8390635140734428</v>
      </c>
      <c r="Q2504" s="3">
        <f t="shared" si="737"/>
        <v>-86.363323362443026</v>
      </c>
      <c r="R2504">
        <f t="shared" si="738"/>
        <v>93.636676637556974</v>
      </c>
      <c r="S2504">
        <f t="shared" si="739"/>
        <v>11.274329189273057</v>
      </c>
      <c r="T2504">
        <f t="shared" si="722"/>
        <v>6.8390635140734428</v>
      </c>
    </row>
    <row r="2505" spans="1:20" x14ac:dyDescent="0.25">
      <c r="A2505">
        <f t="shared" si="723"/>
        <v>71107.88656848573</v>
      </c>
      <c r="B2505">
        <f t="shared" si="740"/>
        <v>11317.171640192295</v>
      </c>
      <c r="C2505" t="str">
        <f t="shared" si="724"/>
        <v>0.140289433984346-2.18506271689122i</v>
      </c>
      <c r="D2505" t="str">
        <f t="shared" si="725"/>
        <v>3.47728365951983-1.46040239586267i</v>
      </c>
      <c r="E2505" t="str">
        <f t="shared" si="726"/>
        <v>166.606837032194+11.1729729976987i</v>
      </c>
      <c r="F2505" t="str">
        <f t="shared" si="727"/>
        <v>2.42484645562832-13.2111830344053i</v>
      </c>
      <c r="G2505" t="str">
        <f t="shared" si="728"/>
        <v>0.999967640525363-0.00568844684437071i</v>
      </c>
      <c r="H2505" t="str">
        <f t="shared" si="729"/>
        <v>532.573334025368-2120.3467853189i</v>
      </c>
      <c r="I2505" t="str">
        <f t="shared" si="730"/>
        <v>-75.3807184337562-34.353063326105i</v>
      </c>
      <c r="K2505" t="str">
        <f t="shared" si="731"/>
        <v>0.00133714269867998-0.0032093486007938i</v>
      </c>
      <c r="L2505" t="str">
        <f t="shared" si="732"/>
        <v>0.00015-0.024934641302866i</v>
      </c>
      <c r="M2505" t="str">
        <f t="shared" si="733"/>
        <v>0.0004-0.00440023081815282i</v>
      </c>
      <c r="N2505">
        <f t="shared" si="734"/>
        <v>93.673567395016264</v>
      </c>
      <c r="O2505">
        <f t="shared" si="735"/>
        <v>6.8071435411959769</v>
      </c>
      <c r="P2505" s="3">
        <f t="shared" si="736"/>
        <v>6.8071435411959769</v>
      </c>
      <c r="Q2505" s="3">
        <f t="shared" si="737"/>
        <v>-86.326432604983736</v>
      </c>
      <c r="R2505">
        <f t="shared" si="738"/>
        <v>93.673567395016264</v>
      </c>
      <c r="S2505">
        <f t="shared" si="739"/>
        <v>11.317171640192296</v>
      </c>
      <c r="T2505">
        <f t="shared" si="722"/>
        <v>6.8071435411959769</v>
      </c>
    </row>
    <row r="2506" spans="1:20" x14ac:dyDescent="0.25">
      <c r="A2506">
        <f t="shared" si="723"/>
        <v>71378.096537445977</v>
      </c>
      <c r="B2506">
        <f t="shared" si="740"/>
        <v>11360.176892425026</v>
      </c>
      <c r="C2506" t="str">
        <f t="shared" si="724"/>
        <v>0.141178963934743-2.17696341310346i</v>
      </c>
      <c r="D2506" t="str">
        <f t="shared" si="725"/>
        <v>3.47727725474468-1.4552840706107i</v>
      </c>
      <c r="E2506" t="str">
        <f t="shared" si="726"/>
        <v>166.646210592776+11.2121793577689i</v>
      </c>
      <c r="F2506" t="str">
        <f t="shared" si="727"/>
        <v>2.42484585814805-13.1612752191636i</v>
      </c>
      <c r="G2506" t="str">
        <f t="shared" si="728"/>
        <v>0.999967394134119-0.00571006153542428i</v>
      </c>
      <c r="H2506" t="str">
        <f t="shared" si="729"/>
        <v>522.227501967427-2106.94370882293i</v>
      </c>
      <c r="I2506" t="str">
        <f t="shared" si="730"/>
        <v>-74.6553268156734-33.802267420875i</v>
      </c>
      <c r="K2506" t="str">
        <f t="shared" si="731"/>
        <v>0.00132997000385902-0.00319956468616446i</v>
      </c>
      <c r="L2506" t="str">
        <f t="shared" si="732"/>
        <v>0.00015-0.0248402483591014i</v>
      </c>
      <c r="M2506" t="str">
        <f t="shared" si="733"/>
        <v>0.0004-0.00438357323984142i</v>
      </c>
      <c r="N2506">
        <f t="shared" si="734"/>
        <v>93.710511336124085</v>
      </c>
      <c r="O2506">
        <f t="shared" si="735"/>
        <v>6.7752494012911217</v>
      </c>
      <c r="P2506" s="3">
        <f t="shared" si="736"/>
        <v>6.7752494012911217</v>
      </c>
      <c r="Q2506" s="3">
        <f t="shared" si="737"/>
        <v>-86.289488663875915</v>
      </c>
      <c r="R2506">
        <f t="shared" si="738"/>
        <v>93.710511336124085</v>
      </c>
      <c r="S2506">
        <f t="shared" si="739"/>
        <v>11.360176892425027</v>
      </c>
      <c r="T2506">
        <f t="shared" si="722"/>
        <v>6.7752494012911217</v>
      </c>
    </row>
    <row r="2507" spans="1:20" x14ac:dyDescent="0.25">
      <c r="A2507">
        <f t="shared" si="723"/>
        <v>71649.333304288273</v>
      </c>
      <c r="B2507">
        <f t="shared" si="740"/>
        <v>11403.345564616242</v>
      </c>
      <c r="C2507" t="str">
        <f t="shared" si="724"/>
        <v>0.142062453721878-2.16889956571138i</v>
      </c>
      <c r="D2507" t="str">
        <f t="shared" si="725"/>
        <v>3.47727080122462-1.45018667858608i</v>
      </c>
      <c r="E2507" t="str">
        <f t="shared" si="726"/>
        <v>166.685890078554+11.2514601685144i</v>
      </c>
      <c r="F2507" t="str">
        <f t="shared" si="727"/>
        <v>2.42484525611861-13.1115567332325i</v>
      </c>
      <c r="G2507" t="str">
        <f t="shared" si="728"/>
        <v>0.999967145866867-0.00573175834620424i</v>
      </c>
      <c r="H2507" t="str">
        <f t="shared" si="729"/>
        <v>512.105079093967-2093.62134803176i</v>
      </c>
      <c r="I2507" t="str">
        <f t="shared" si="730"/>
        <v>-73.9362847162026-33.2634738115773i</v>
      </c>
      <c r="K2507" t="str">
        <f t="shared" si="731"/>
        <v>0.00132284110538765-0.00318979480628322i</v>
      </c>
      <c r="L2507" t="str">
        <f t="shared" si="732"/>
        <v>0.00015-0.0247462127506489i</v>
      </c>
      <c r="M2507" t="str">
        <f t="shared" si="733"/>
        <v>0.0004-0.00436697872070275i</v>
      </c>
      <c r="N2507">
        <f t="shared" si="734"/>
        <v>93.747508103326126</v>
      </c>
      <c r="O2507">
        <f t="shared" si="735"/>
        <v>6.7433811779973976</v>
      </c>
      <c r="P2507" s="3">
        <f t="shared" si="736"/>
        <v>6.7433811779973976</v>
      </c>
      <c r="Q2507" s="3">
        <f t="shared" si="737"/>
        <v>-86.252491896673874</v>
      </c>
      <c r="R2507">
        <f t="shared" si="738"/>
        <v>93.747508103326126</v>
      </c>
      <c r="S2507">
        <f t="shared" si="739"/>
        <v>11.403345564616242</v>
      </c>
      <c r="T2507">
        <f t="shared" si="722"/>
        <v>6.7433811779973976</v>
      </c>
    </row>
    <row r="2508" spans="1:20" x14ac:dyDescent="0.25">
      <c r="A2508">
        <f t="shared" si="723"/>
        <v>71921.600770844569</v>
      </c>
      <c r="B2508">
        <f t="shared" si="740"/>
        <v>11446.678277761785</v>
      </c>
      <c r="C2508" t="str">
        <f t="shared" si="724"/>
        <v>0.142939926523775-2.1608710209185i</v>
      </c>
      <c r="D2508" t="str">
        <f t="shared" si="725"/>
        <v>3.47726429858884-1.44511014644369i</v>
      </c>
      <c r="E2508" t="str">
        <f t="shared" si="726"/>
        <v>166.725877662372+11.2908149096624i</v>
      </c>
      <c r="F2508" t="str">
        <f t="shared" si="727"/>
        <v>2.42484464950533-13.0620268613944i</v>
      </c>
      <c r="G2508" t="str">
        <f t="shared" si="728"/>
        <v>0.999966895709323-0.00575353758858134i</v>
      </c>
      <c r="H2508" t="str">
        <f t="shared" si="729"/>
        <v>502.201007870103-2080.3808625417i</v>
      </c>
      <c r="I2508" t="str">
        <f t="shared" si="730"/>
        <v>-73.2236099548626-32.7363928304051i</v>
      </c>
      <c r="K2508" t="str">
        <f t="shared" si="731"/>
        <v>0.00131575580645577-0.00318003911345054i</v>
      </c>
      <c r="L2508" t="str">
        <f t="shared" si="732"/>
        <v>0.00015-0.0246525331247748i</v>
      </c>
      <c r="M2508" t="str">
        <f t="shared" si="733"/>
        <v>0.0004-0.00435044702201908i</v>
      </c>
      <c r="N2508">
        <f t="shared" si="734"/>
        <v>93.784557337508744</v>
      </c>
      <c r="O2508">
        <f t="shared" si="735"/>
        <v>6.7115389554661933</v>
      </c>
      <c r="P2508" s="3">
        <f t="shared" si="736"/>
        <v>6.7115389554661933</v>
      </c>
      <c r="Q2508" s="3">
        <f t="shared" si="737"/>
        <v>-86.215442662491256</v>
      </c>
      <c r="R2508">
        <f t="shared" si="738"/>
        <v>93.784557337508744</v>
      </c>
      <c r="S2508">
        <f t="shared" si="739"/>
        <v>11.446678277761784</v>
      </c>
      <c r="T2508">
        <f t="shared" si="722"/>
        <v>6.7115389554661933</v>
      </c>
    </row>
    <row r="2509" spans="1:20" x14ac:dyDescent="0.25">
      <c r="A2509">
        <f t="shared" si="723"/>
        <v>72194.90285377379</v>
      </c>
      <c r="B2509">
        <f t="shared" si="740"/>
        <v>11490.175655217279</v>
      </c>
      <c r="C2509" t="str">
        <f t="shared" si="724"/>
        <v>0.143811405501971-2.15287762572486i</v>
      </c>
      <c r="D2509" t="str">
        <f t="shared" si="725"/>
        <v>3.47725774646374-1.44005440113831i</v>
      </c>
      <c r="E2509" t="str">
        <f t="shared" si="726"/>
        <v>166.766175532267+11.3302430500293i</v>
      </c>
      <c r="F2509" t="str">
        <f t="shared" si="727"/>
        <v>2.42484403827336-13.0126848911447i</v>
      </c>
      <c r="G2509" t="str">
        <f t="shared" si="728"/>
        <v>0.999966643647096-0.0057753995756093i</v>
      </c>
      <c r="H2509" t="str">
        <f t="shared" si="729"/>
        <v>492.510336882954-2067.22330472369i</v>
      </c>
      <c r="I2509" t="str">
        <f t="shared" si="730"/>
        <v>-72.5173154241028-32.2207415854767i</v>
      </c>
      <c r="K2509" t="str">
        <f t="shared" si="731"/>
        <v>0.00130871391015944-0.00317029775795899i</v>
      </c>
      <c r="L2509" t="str">
        <f t="shared" si="732"/>
        <v>0.00015-0.0245592081338661i</v>
      </c>
      <c r="M2509" t="str">
        <f t="shared" si="733"/>
        <v>0.0004-0.00433397790597636i</v>
      </c>
      <c r="N2509">
        <f t="shared" si="734"/>
        <v>93.821658677943859</v>
      </c>
      <c r="O2509">
        <f t="shared" si="735"/>
        <v>6.6797228183668409</v>
      </c>
      <c r="P2509" s="3">
        <f t="shared" si="736"/>
        <v>6.6797228183668409</v>
      </c>
      <c r="Q2509" s="3">
        <f t="shared" si="737"/>
        <v>-86.178341322056141</v>
      </c>
      <c r="R2509">
        <f t="shared" si="738"/>
        <v>93.821658677943859</v>
      </c>
      <c r="S2509">
        <f t="shared" si="739"/>
        <v>11.490175655217278</v>
      </c>
      <c r="T2509">
        <f t="shared" si="722"/>
        <v>6.6797228183668409</v>
      </c>
    </row>
    <row r="2510" spans="1:20" x14ac:dyDescent="0.25">
      <c r="A2510">
        <f t="shared" si="723"/>
        <v>72469.243484618128</v>
      </c>
      <c r="B2510">
        <f t="shared" si="740"/>
        <v>11533.838322707104</v>
      </c>
      <c r="C2510" t="str">
        <f t="shared" si="724"/>
        <v>0.144676913799163-2.14491922792367i</v>
      </c>
      <c r="D2510" t="str">
        <f t="shared" si="725"/>
        <v>3.47725114447284-1.43501936992351i</v>
      </c>
      <c r="E2510" t="str">
        <f t="shared" si="726"/>
        <v>166.806785891572+11.369744047363i</v>
      </c>
      <c r="F2510" t="str">
        <f t="shared" si="727"/>
        <v>2.42484342238752-12.9635301126822i</v>
      </c>
      <c r="G2510" t="str">
        <f t="shared" si="728"/>
        <v>0.999966389665685-0.00579734462152936i</v>
      </c>
      <c r="H2510" t="str">
        <f t="shared" si="729"/>
        <v>483.028219662956-2054.14962504304i</v>
      </c>
      <c r="I2510" t="str">
        <f t="shared" si="730"/>
        <v>-71.8174093701951-31.7162438489515i</v>
      </c>
      <c r="K2510" t="str">
        <f t="shared" si="731"/>
        <v>0.00130171521951717-0.00316057088810423i</v>
      </c>
      <c r="L2510" t="str">
        <f t="shared" si="732"/>
        <v>0.00015-0.0244662364354115i</v>
      </c>
      <c r="M2510" t="str">
        <f t="shared" si="733"/>
        <v>0.0004-0.00431757113566084i</v>
      </c>
      <c r="N2510">
        <f t="shared" si="734"/>
        <v>93.858811762231156</v>
      </c>
      <c r="O2510">
        <f t="shared" si="735"/>
        <v>6.6479328518919143</v>
      </c>
      <c r="P2510" s="3">
        <f t="shared" si="736"/>
        <v>6.6479328518919143</v>
      </c>
      <c r="Q2510" s="3">
        <f t="shared" si="737"/>
        <v>-86.141188237768844</v>
      </c>
      <c r="R2510">
        <f t="shared" si="738"/>
        <v>93.858811762231156</v>
      </c>
      <c r="S2510">
        <f t="shared" si="739"/>
        <v>11.533838322707105</v>
      </c>
      <c r="T2510">
        <f t="shared" si="722"/>
        <v>6.6479328518919143</v>
      </c>
    </row>
    <row r="2511" spans="1:20" x14ac:dyDescent="0.25">
      <c r="A2511">
        <f t="shared" si="723"/>
        <v>72744.626609859668</v>
      </c>
      <c r="B2511">
        <f t="shared" si="740"/>
        <v>11577.666908333391</v>
      </c>
      <c r="C2511" t="str">
        <f t="shared" si="724"/>
        <v>0.145536474536969-2.13699567609789i</v>
      </c>
      <c r="D2511" t="str">
        <f t="shared" si="725"/>
        <v>3.47724449223685-1.43000498035068i</v>
      </c>
      <c r="E2511" t="str">
        <f t="shared" si="726"/>
        <v>166.847710958997+11.4093173481943i</v>
      </c>
      <c r="F2511" t="str">
        <f t="shared" si="727"/>
        <v>2.42484280181234-12.914561818898i</v>
      </c>
      <c r="G2511" t="str">
        <f t="shared" si="728"/>
        <v>0.999966133750478-0.00581937304177468i</v>
      </c>
      <c r="H2511" t="str">
        <f t="shared" si="729"/>
        <v>473.749913426799-2041.16067715809i</v>
      </c>
      <c r="I2511" t="str">
        <f t="shared" si="730"/>
        <v>-71.1238956613087-31.222629942821i</v>
      </c>
      <c r="K2511" t="str">
        <f t="shared" si="731"/>
        <v>0.001294759537486-0.00315085865019611i</v>
      </c>
      <c r="L2511" t="str">
        <f t="shared" si="732"/>
        <v>0.00015-0.024373616691982i</v>
      </c>
      <c r="M2511" t="str">
        <f t="shared" si="733"/>
        <v>0.0004-0.00430122647505563i</v>
      </c>
      <c r="N2511">
        <f t="shared" si="734"/>
        <v>93.896016226241883</v>
      </c>
      <c r="O2511">
        <f t="shared" si="735"/>
        <v>6.6161691417621959</v>
      </c>
      <c r="P2511" s="3">
        <f t="shared" si="736"/>
        <v>6.6161691417621959</v>
      </c>
      <c r="Q2511" s="3">
        <f t="shared" si="737"/>
        <v>-86.103983773758117</v>
      </c>
      <c r="R2511">
        <f t="shared" si="738"/>
        <v>93.896016226241883</v>
      </c>
      <c r="S2511">
        <f t="shared" si="739"/>
        <v>11.577666908333391</v>
      </c>
      <c r="T2511">
        <f t="shared" si="722"/>
        <v>6.6161691417621959</v>
      </c>
    </row>
    <row r="2512" spans="1:20" x14ac:dyDescent="0.25">
      <c r="A2512">
        <f t="shared" si="723"/>
        <v>73021.056190977135</v>
      </c>
      <c r="B2512">
        <f t="shared" si="740"/>
        <v>11621.662042585058</v>
      </c>
      <c r="C2512" t="str">
        <f t="shared" si="724"/>
        <v>0.146390110813608-2.12910681961676i</v>
      </c>
      <c r="D2512" t="str">
        <f t="shared" si="725"/>
        <v>3.47723778937354-1.4250111602679i</v>
      </c>
      <c r="E2512" t="str">
        <f t="shared" si="726"/>
        <v>166.888952968729+11.4489623876745i</v>
      </c>
      <c r="F2512" t="str">
        <f t="shared" si="727"/>
        <v>2.42484217651217-12.8657793053665i</v>
      </c>
      <c r="G2512" t="str">
        <f t="shared" si="728"/>
        <v>0.999965875886753-0.0058414851529749i</v>
      </c>
      <c r="H2512" t="str">
        <f t="shared" si="729"/>
        <v>464.67077775108-2028.25722280479i</v>
      </c>
      <c r="I2512" t="str">
        <f t="shared" si="730"/>
        <v>-70.4367740432591-30.7396366228098i</v>
      </c>
      <c r="K2512" t="str">
        <f t="shared" si="731"/>
        <v>0.00128784666697731-0.0031411611885697i</v>
      </c>
      <c r="L2512" t="str">
        <f t="shared" si="732"/>
        <v>0.00015-0.0242813475712114i</v>
      </c>
      <c r="M2512" t="str">
        <f t="shared" si="733"/>
        <v>0.0004-0.0042849436890373i</v>
      </c>
      <c r="N2512">
        <f t="shared" si="734"/>
        <v>93.933271704059536</v>
      </c>
      <c r="O2512">
        <f t="shared" si="735"/>
        <v>6.5844317742313763</v>
      </c>
      <c r="P2512" s="3">
        <f t="shared" si="736"/>
        <v>6.5844317742313763</v>
      </c>
      <c r="Q2512" s="3">
        <f t="shared" si="737"/>
        <v>-86.066728295940464</v>
      </c>
      <c r="R2512">
        <f t="shared" si="738"/>
        <v>93.933271704059536</v>
      </c>
      <c r="S2512">
        <f t="shared" si="739"/>
        <v>11.621662042585058</v>
      </c>
      <c r="T2512">
        <f t="shared" si="722"/>
        <v>6.5844317742313763</v>
      </c>
    </row>
    <row r="2513" spans="1:20" x14ac:dyDescent="0.25">
      <c r="A2513">
        <f t="shared" si="723"/>
        <v>73298.536204502845</v>
      </c>
      <c r="B2513">
        <f t="shared" si="740"/>
        <v>11665.824358346881</v>
      </c>
      <c r="C2513" t="str">
        <f t="shared" si="724"/>
        <v>0.147237845701731-2.12125250863243i</v>
      </c>
      <c r="D2513" t="str">
        <f t="shared" si="725"/>
        <v>3.47723103549782-1.42003783781897i</v>
      </c>
      <c r="E2513" t="str">
        <f t="shared" si="726"/>
        <v>166.930514170521+11.4886785894222i</v>
      </c>
      <c r="F2513" t="str">
        <f t="shared" si="727"/>
        <v>2.42484154645101-12.8171818703339i</v>
      </c>
      <c r="G2513" t="str">
        <f t="shared" si="728"/>
        <v>0.999965616059674-0.00586368127296064i</v>
      </c>
      <c r="H2513" t="str">
        <f t="shared" si="729"/>
        <v>455.786273185249-2015.43993647473i</v>
      </c>
      <c r="I2513" t="str">
        <f t="shared" si="730"/>
        <v>-69.756040383389-30.2670069607848i</v>
      </c>
      <c r="K2513" t="str">
        <f t="shared" si="731"/>
        <v>0.0012809764108725-0.00313147864559653i</v>
      </c>
      <c r="L2513" t="str">
        <f t="shared" si="732"/>
        <v>0.00015-0.0241894277457774i</v>
      </c>
      <c r="M2513" t="str">
        <f t="shared" si="733"/>
        <v>0.0004-0.00426872254337248i</v>
      </c>
      <c r="N2513">
        <f t="shared" si="734"/>
        <v>93.970577827923009</v>
      </c>
      <c r="O2513">
        <f t="shared" si="735"/>
        <v>6.5527208360910976</v>
      </c>
      <c r="P2513" s="3">
        <f t="shared" si="736"/>
        <v>6.5527208360910976</v>
      </c>
      <c r="Q2513" s="3">
        <f t="shared" si="737"/>
        <v>-86.029422172076991</v>
      </c>
      <c r="R2513">
        <f t="shared" si="738"/>
        <v>93.970577827923009</v>
      </c>
      <c r="S2513">
        <f t="shared" si="739"/>
        <v>11.665824358346882</v>
      </c>
      <c r="T2513">
        <f t="shared" si="722"/>
        <v>6.5527208360910976</v>
      </c>
    </row>
    <row r="2514" spans="1:20" x14ac:dyDescent="0.25">
      <c r="A2514">
        <f t="shared" si="723"/>
        <v>73577.070642079954</v>
      </c>
      <c r="B2514">
        <f t="shared" si="740"/>
        <v>11710.154490908599</v>
      </c>
      <c r="C2514" t="str">
        <f t="shared" si="724"/>
        <v>0.148079702246166-2.11343259407654i</v>
      </c>
      <c r="D2514" t="str">
        <f t="shared" si="725"/>
        <v>3.47722423022165-1.41508494144232i</v>
      </c>
      <c r="E2514" t="str">
        <f t="shared" si="726"/>
        <v>166.972396829784+11.528465365361i</v>
      </c>
      <c r="F2514" t="str">
        <f t="shared" si="727"/>
        <v>2.42484091159262-12.7687688147093i</v>
      </c>
      <c r="G2514" t="str">
        <f t="shared" si="728"/>
        <v>0.999965354254294-0.00588596172076806i</v>
      </c>
      <c r="H2514" t="str">
        <f t="shared" si="729"/>
        <v>447.091959811648-2002.7094098935i</v>
      </c>
      <c r="I2514" t="str">
        <f t="shared" si="730"/>
        <v>-69.081686903059-29.804490226045i</v>
      </c>
      <c r="K2514" t="str">
        <f t="shared" si="731"/>
        <v>0.00127414857203837-0.0031218111616959i</v>
      </c>
      <c r="L2514" t="str">
        <f t="shared" si="732"/>
        <v>0.00015-0.0240978558933826i</v>
      </c>
      <c r="M2514" t="str">
        <f t="shared" si="733"/>
        <v>0.0004-0.00425256280471456i</v>
      </c>
      <c r="N2514">
        <f t="shared" si="734"/>
        <v>94.007934228166192</v>
      </c>
      <c r="O2514">
        <f t="shared" si="735"/>
        <v>6.5210364146757192</v>
      </c>
      <c r="P2514" s="3">
        <f t="shared" si="736"/>
        <v>6.5210364146757192</v>
      </c>
      <c r="Q2514" s="3">
        <f t="shared" si="737"/>
        <v>-85.992065771833808</v>
      </c>
      <c r="R2514">
        <f t="shared" si="738"/>
        <v>94.007934228166192</v>
      </c>
      <c r="S2514">
        <f t="shared" si="739"/>
        <v>11.710154490908598</v>
      </c>
      <c r="T2514">
        <f t="shared" si="722"/>
        <v>6.5210364146757192</v>
      </c>
    </row>
    <row r="2515" spans="1:20" x14ac:dyDescent="0.25">
      <c r="A2515">
        <f t="shared" si="723"/>
        <v>73856.663510519866</v>
      </c>
      <c r="B2515">
        <f t="shared" si="740"/>
        <v>11754.653077974051</v>
      </c>
      <c r="C2515" t="str">
        <f t="shared" si="724"/>
        <v>0.148915703461767-2.10564692765681i</v>
      </c>
      <c r="D2515" t="str">
        <f t="shared" si="725"/>
        <v>3.47721737315406-1.41015239987003i</v>
      </c>
      <c r="E2515" t="str">
        <f t="shared" si="726"/>
        <v>167.014603227684+11.5683221155554i</v>
      </c>
      <c r="F2515" t="str">
        <f t="shared" si="727"/>
        <v>2.42484027190048-12.720539442054i</v>
      </c>
      <c r="G2515" t="str">
        <f t="shared" si="728"/>
        <v>0.999965090455551-0.00590832681664338i</v>
      </c>
      <c r="H2515" t="str">
        <f t="shared" si="729"/>
        <v>438.583495759981-1990.06615630673i</v>
      </c>
      <c r="I2515" t="str">
        <f t="shared" si="730"/>
        <v>-68.413702399188-29.3518417658245i</v>
      </c>
      <c r="K2515" t="str">
        <f t="shared" si="731"/>
        <v>0.00126736295334244-0.00311215887534614i</v>
      </c>
      <c r="L2515" t="str">
        <f t="shared" si="732"/>
        <v>0.00015-0.024006630696735i</v>
      </c>
      <c r="M2515" t="str">
        <f t="shared" si="733"/>
        <v>0.0004-0.0042364642406003i</v>
      </c>
      <c r="N2515">
        <f t="shared" si="734"/>
        <v>94.045340533159234</v>
      </c>
      <c r="O2515">
        <f t="shared" si="735"/>
        <v>6.4893785978670913</v>
      </c>
      <c r="P2515" s="3">
        <f t="shared" si="736"/>
        <v>6.4893785978670913</v>
      </c>
      <c r="Q2515" s="3">
        <f t="shared" si="737"/>
        <v>-85.954659466840766</v>
      </c>
      <c r="R2515">
        <f t="shared" si="738"/>
        <v>94.045340533159234</v>
      </c>
      <c r="S2515">
        <f t="shared" si="739"/>
        <v>11.754653077974051</v>
      </c>
      <c r="T2515">
        <f t="shared" si="722"/>
        <v>6.4893785978670913</v>
      </c>
    </row>
    <row r="2516" spans="1:20" x14ac:dyDescent="0.25">
      <c r="A2516">
        <f t="shared" si="723"/>
        <v>74137.318831859826</v>
      </c>
      <c r="B2516">
        <f t="shared" si="740"/>
        <v>11799.320759670352</v>
      </c>
      <c r="C2516" t="str">
        <f t="shared" si="724"/>
        <v>0.149745872331202-2.09789536185358i</v>
      </c>
      <c r="D2516" t="str">
        <f t="shared" si="725"/>
        <v>3.47721046390108-1.40524014212675i</v>
      </c>
      <c r="E2516" t="str">
        <f t="shared" si="726"/>
        <v>167.057135661231+11.6082482280499i</v>
      </c>
      <c r="F2516" t="str">
        <f t="shared" si="727"/>
        <v>2.42483962733778-12.6724930585716i</v>
      </c>
      <c r="G2516" t="str">
        <f t="shared" si="728"/>
        <v>0.99996482464827-0.00593077688204749i</v>
      </c>
      <c r="H2516" t="str">
        <f t="shared" si="729"/>
        <v>430.25663568285-1977.51061458039i</v>
      </c>
      <c r="I2516" t="str">
        <f t="shared" si="730"/>
        <v>-67.7520724552824-28.9088228853147i</v>
      </c>
      <c r="K2516" t="str">
        <f t="shared" si="731"/>
        <v>0.00126061935766778-0.00310252192309605i</v>
      </c>
      <c r="L2516" t="str">
        <f t="shared" si="732"/>
        <v>0.00015-0.0239157508435296i</v>
      </c>
      <c r="M2516" t="str">
        <f t="shared" si="733"/>
        <v>0.0004-0.00422042661944639i</v>
      </c>
      <c r="N2516">
        <f t="shared" si="734"/>
        <v>94.082796369246751</v>
      </c>
      <c r="O2516">
        <f t="shared" si="735"/>
        <v>6.4577474740989826</v>
      </c>
      <c r="P2516" s="3">
        <f t="shared" si="736"/>
        <v>6.4577474740989826</v>
      </c>
      <c r="Q2516" s="3">
        <f t="shared" si="737"/>
        <v>-85.917203630753249</v>
      </c>
      <c r="R2516">
        <f t="shared" si="738"/>
        <v>94.082796369246751</v>
      </c>
      <c r="S2516">
        <f t="shared" si="739"/>
        <v>11.799320759670353</v>
      </c>
      <c r="T2516">
        <f t="shared" si="722"/>
        <v>6.4577474740989826</v>
      </c>
    </row>
    <row r="2517" spans="1:20" x14ac:dyDescent="0.25">
      <c r="A2517">
        <f t="shared" si="723"/>
        <v>74419.0406434209</v>
      </c>
      <c r="B2517">
        <f t="shared" si="740"/>
        <v>11844.1581785571</v>
      </c>
      <c r="C2517" t="str">
        <f t="shared" si="724"/>
        <v>0.150570231802898-2.09017774991649i</v>
      </c>
      <c r="D2517" t="str">
        <f t="shared" si="725"/>
        <v>3.4772035020658-1.40034809752872i</v>
      </c>
      <c r="E2517" t="str">
        <f t="shared" si="726"/>
        <v>167.099996443377+11.6482430787005i</v>
      </c>
      <c r="F2517" t="str">
        <f t="shared" si="727"/>
        <v>2.42483897786743-12.6246289730981i</v>
      </c>
      <c r="G2517" t="str">
        <f t="shared" si="728"/>
        <v>0.999964556817158-0.00595331223966051i</v>
      </c>
      <c r="H2517" t="str">
        <f t="shared" si="729"/>
        <v>422.107229198746-1965.04315312238i</v>
      </c>
      <c r="I2517" t="str">
        <f t="shared" si="730"/>
        <v>-67.096779642384-28.4752007274921i</v>
      </c>
      <c r="K2517" t="str">
        <f t="shared" si="731"/>
        <v>0.00125391758792799-0.00309290043957636i</v>
      </c>
      <c r="L2517" t="str">
        <f t="shared" si="732"/>
        <v>0.00015-0.0238252150264291i</v>
      </c>
      <c r="M2517" t="str">
        <f t="shared" si="733"/>
        <v>0.0004-0.00420444971054632i</v>
      </c>
      <c r="N2517">
        <f t="shared" si="734"/>
        <v>94.120301360688984</v>
      </c>
      <c r="O2517">
        <f t="shared" si="735"/>
        <v>6.4261431323621121</v>
      </c>
      <c r="P2517" s="3">
        <f t="shared" si="736"/>
        <v>6.4261431323621121</v>
      </c>
      <c r="Q2517" s="3">
        <f t="shared" si="737"/>
        <v>-85.879698639311016</v>
      </c>
      <c r="R2517">
        <f t="shared" si="738"/>
        <v>94.120301360688984</v>
      </c>
      <c r="S2517">
        <f t="shared" si="739"/>
        <v>11.8441581785571</v>
      </c>
      <c r="T2517">
        <f t="shared" si="722"/>
        <v>6.4261431323621121</v>
      </c>
    </row>
    <row r="2518" spans="1:20" x14ac:dyDescent="0.25">
      <c r="A2518">
        <f t="shared" si="723"/>
        <v>74701.832997865902</v>
      </c>
      <c r="B2518">
        <f t="shared" si="740"/>
        <v>11889.165979635616</v>
      </c>
      <c r="C2518" t="str">
        <f t="shared" si="724"/>
        <v>0.151388804788867-2.0824939458608i</v>
      </c>
      <c r="D2518" t="str">
        <f t="shared" si="725"/>
        <v>3.47719648724823-1.39547619568272i</v>
      </c>
      <c r="E2518" t="str">
        <f t="shared" si="726"/>
        <v>167.143187903095+11.6883060310093i</v>
      </c>
      <c r="F2518" t="str">
        <f t="shared" si="727"/>
        <v>2.4248383234521-12.5769464970918i</v>
      </c>
      <c r="G2518" t="str">
        <f t="shared" si="728"/>
        <v>0.999964286946807-0.00597593321338643i</v>
      </c>
      <c r="H2518" t="str">
        <f t="shared" si="729"/>
        <v>414.131219308025-1952.66407363191i</v>
      </c>
      <c r="I2518" t="str">
        <f t="shared" si="730"/>
        <v>-66.4478037103483-28.0507481530006i</v>
      </c>
      <c r="K2518" t="str">
        <f t="shared" si="731"/>
        <v>0.00124725744708163-0.00308329455751123i</v>
      </c>
      <c r="L2518" t="str">
        <f t="shared" si="732"/>
        <v>0.00015-0.0237350219430455i</v>
      </c>
      <c r="M2518" t="str">
        <f t="shared" si="733"/>
        <v>0.0004-0.00418853328406687i</v>
      </c>
      <c r="N2518">
        <f t="shared" si="734"/>
        <v>94.157855129598872</v>
      </c>
      <c r="O2518">
        <f t="shared" si="735"/>
        <v>6.3945656622075306</v>
      </c>
      <c r="P2518" s="3">
        <f t="shared" si="736"/>
        <v>6.3945656622075306</v>
      </c>
      <c r="Q2518" s="3">
        <f t="shared" si="737"/>
        <v>-85.842144870401128</v>
      </c>
      <c r="R2518">
        <f t="shared" si="738"/>
        <v>94.157855129598872</v>
      </c>
      <c r="S2518">
        <f t="shared" si="739"/>
        <v>11.889165979635615</v>
      </c>
      <c r="T2518">
        <f t="shared" si="722"/>
        <v>6.3945656622075306</v>
      </c>
    </row>
    <row r="2519" spans="1:20" x14ac:dyDescent="0.25">
      <c r="A2519">
        <f t="shared" si="723"/>
        <v>74985.699963257794</v>
      </c>
      <c r="B2519">
        <f t="shared" si="740"/>
        <v>11934.344810358232</v>
      </c>
      <c r="C2519" t="str">
        <f t="shared" si="724"/>
        <v>0.152201614162633-2.07484380446437i</v>
      </c>
      <c r="D2519" t="str">
        <f t="shared" si="725"/>
        <v>3.47718941904537-1.39062436648506i</v>
      </c>
      <c r="E2519" t="str">
        <f t="shared" si="726"/>
        <v>167.186712385499+11.7284364359493i</v>
      </c>
      <c r="F2519" t="str">
        <f t="shared" si="727"/>
        <v>2.42483766405411-12.5294449446238i</v>
      </c>
      <c r="G2519" t="str">
        <f t="shared" si="728"/>
        <v>0.999964015021692-0.00599864012835769i</v>
      </c>
      <c r="H2519" t="str">
        <f t="shared" si="729"/>
        <v>406.324640787329-1940.3736146831i</v>
      </c>
      <c r="I2519" t="str">
        <f t="shared" si="730"/>
        <v>-65.805121769853-27.6352436203228i</v>
      </c>
      <c r="K2519" t="str">
        <f t="shared" si="731"/>
        <v>0.0012406387381467-0.00307370440772986i</v>
      </c>
      <c r="L2519" t="str">
        <f t="shared" si="732"/>
        <v>0.00015-0.023645170295921i</v>
      </c>
      <c r="M2519" t="str">
        <f t="shared" si="733"/>
        <v>0.0004-0.00417267711104489i</v>
      </c>
      <c r="N2519">
        <f t="shared" si="734"/>
        <v>94.19545729587972</v>
      </c>
      <c r="O2519">
        <f t="shared" si="735"/>
        <v>6.363015153752702</v>
      </c>
      <c r="P2519" s="3">
        <f t="shared" si="736"/>
        <v>6.363015153752702</v>
      </c>
      <c r="Q2519" s="3">
        <f t="shared" si="737"/>
        <v>-85.80454270412028</v>
      </c>
      <c r="R2519">
        <f t="shared" si="738"/>
        <v>94.19545729587972</v>
      </c>
      <c r="S2519">
        <f t="shared" si="739"/>
        <v>11.934344810358231</v>
      </c>
      <c r="T2519">
        <f t="shared" si="722"/>
        <v>6.363015153752702</v>
      </c>
    </row>
    <row r="2520" spans="1:20" x14ac:dyDescent="0.25">
      <c r="A2520">
        <f t="shared" si="723"/>
        <v>75270.64562311818</v>
      </c>
      <c r="B2520">
        <f t="shared" si="740"/>
        <v>11979.695320637595</v>
      </c>
      <c r="C2520" t="str">
        <f t="shared" si="724"/>
        <v>0.153008682757208-2.06722718126389i</v>
      </c>
      <c r="D2520" t="str">
        <f t="shared" si="725"/>
        <v>3.47718229705119-1.38579254012061i</v>
      </c>
      <c r="E2520" t="str">
        <f t="shared" si="726"/>
        <v>167.23057225191+11.7686336317977i</v>
      </c>
      <c r="F2520" t="str">
        <f t="shared" si="727"/>
        <v>2.42483699963554-12.4821236323675i</v>
      </c>
      <c r="G2520" t="str">
        <f t="shared" si="728"/>
        <v>0.999963741026169-0.00602143331093986i</v>
      </c>
      <c r="H2520" t="str">
        <f t="shared" si="729"/>
        <v>398.68361856718-1928.1719551492i</v>
      </c>
      <c r="I2520" t="str">
        <f t="shared" si="730"/>
        <v>-65.1687084655239-27.2284710664499i</v>
      </c>
      <c r="K2520" t="str">
        <f t="shared" si="731"/>
        <v>0.00123406126421478-0.0030641301191781i</v>
      </c>
      <c r="L2520" t="str">
        <f t="shared" si="732"/>
        <v>0.00015-0.0235556587925095i</v>
      </c>
      <c r="M2520" t="str">
        <f t="shared" si="733"/>
        <v>0.0004-0.00415688096338403i</v>
      </c>
      <c r="N2520">
        <f t="shared" si="734"/>
        <v>94.233107477164012</v>
      </c>
      <c r="O2520">
        <f t="shared" si="735"/>
        <v>6.3314916976844131</v>
      </c>
      <c r="P2520" s="3">
        <f t="shared" si="736"/>
        <v>6.3314916976844131</v>
      </c>
      <c r="Q2520" s="3">
        <f t="shared" si="737"/>
        <v>-85.766892522835988</v>
      </c>
      <c r="R2520">
        <f t="shared" si="738"/>
        <v>94.233107477164012</v>
      </c>
      <c r="S2520">
        <f t="shared" si="739"/>
        <v>11.979695320637594</v>
      </c>
      <c r="T2520">
        <f t="shared" si="722"/>
        <v>6.3314916976844131</v>
      </c>
    </row>
    <row r="2521" spans="1:20" x14ac:dyDescent="0.25">
      <c r="A2521">
        <f t="shared" si="723"/>
        <v>75556.67407648603</v>
      </c>
      <c r="B2521">
        <f t="shared" si="740"/>
        <v>12025.218162856017</v>
      </c>
      <c r="C2521" t="str">
        <f t="shared" si="724"/>
        <v>0.153810033362983-2.05964393255165i</v>
      </c>
      <c r="D2521" t="str">
        <f t="shared" si="725"/>
        <v>3.4771751208565-1.38098064706172i</v>
      </c>
      <c r="E2521" t="str">
        <f t="shared" si="726"/>
        <v>167.27476987997+11.808896943957i</v>
      </c>
      <c r="F2521" t="str">
        <f t="shared" si="727"/>
        <v>2.42483633015815-12.4349818795893i</v>
      </c>
      <c r="G2521" t="str">
        <f t="shared" si="728"/>
        <v>0.999963464944475-0.00604431308873627i</v>
      </c>
      <c r="H2521" t="str">
        <f t="shared" si="729"/>
        <v>391.204366097259-1916.05921747359i</v>
      </c>
      <c r="I2521" t="str">
        <f t="shared" si="730"/>
        <v>-64.5385361405637-26.8302197882397i</v>
      </c>
      <c r="K2521" t="str">
        <f t="shared" si="731"/>
        <v>0.00122752482846495-0.00305457181893013i</v>
      </c>
      <c r="L2521" t="str">
        <f t="shared" si="732"/>
        <v>0.00015-0.0234664861451579i</v>
      </c>
      <c r="M2521" t="str">
        <f t="shared" si="733"/>
        <v>0.0004-0.0041411446138514i</v>
      </c>
      <c r="N2521">
        <f t="shared" si="734"/>
        <v>94.270805288747852</v>
      </c>
      <c r="O2521">
        <f t="shared" si="735"/>
        <v>6.2999953852637827</v>
      </c>
      <c r="P2521" s="3">
        <f t="shared" si="736"/>
        <v>6.2999953852637827</v>
      </c>
      <c r="Q2521" s="3">
        <f t="shared" si="737"/>
        <v>-85.729194711252148</v>
      </c>
      <c r="R2521">
        <f t="shared" si="738"/>
        <v>94.270805288747852</v>
      </c>
      <c r="S2521">
        <f t="shared" si="739"/>
        <v>12.025218162856017</v>
      </c>
      <c r="T2521">
        <f t="shared" si="722"/>
        <v>6.2999953852637827</v>
      </c>
    </row>
    <row r="2522" spans="1:20" x14ac:dyDescent="0.25">
      <c r="A2522">
        <f t="shared" si="723"/>
        <v>75843.78943797668</v>
      </c>
      <c r="B2522">
        <f t="shared" si="740"/>
        <v>12070.913991874871</v>
      </c>
      <c r="C2522" t="str">
        <f t="shared" si="724"/>
        <v>0.154605688725804-2.05209391537206i</v>
      </c>
      <c r="D2522" t="str">
        <f t="shared" si="725"/>
        <v>3.47716789004907-1.37618861806728i</v>
      </c>
      <c r="E2522" t="str">
        <f t="shared" si="726"/>
        <v>167.319307663724+11.8492256847804i</v>
      </c>
      <c r="F2522" t="str">
        <f t="shared" si="727"/>
        <v>2.42483565558345-12.3880190081385i</v>
      </c>
      <c r="G2522" t="str">
        <f t="shared" si="728"/>
        <v>0.999963186760728-0.00606727979059271i</v>
      </c>
      <c r="H2522" t="str">
        <f t="shared" si="729"/>
        <v>383.883183703474-1904.03547079337i</v>
      </c>
      <c r="I2522" t="str">
        <f t="shared" si="730"/>
        <v>-63.9145749932322-26.4402843246326i</v>
      </c>
      <c r="K2522" t="str">
        <f t="shared" si="731"/>
        <v>0.00122102923417766-0.00304502963220021i</v>
      </c>
      <c r="L2522" t="str">
        <f t="shared" si="732"/>
        <v>0.00015-0.0233776510710878i</v>
      </c>
      <c r="M2522" t="str">
        <f t="shared" si="733"/>
        <v>0.0004-0.00412546783607432i</v>
      </c>
      <c r="N2522">
        <f t="shared" si="734"/>
        <v>94.308550343529646</v>
      </c>
      <c r="O2522">
        <f t="shared" si="735"/>
        <v>6.2685263083302356</v>
      </c>
      <c r="P2522" s="3">
        <f t="shared" si="736"/>
        <v>6.2685263083302356</v>
      </c>
      <c r="Q2522" s="3">
        <f t="shared" si="737"/>
        <v>-85.691449656470354</v>
      </c>
      <c r="R2522">
        <f t="shared" si="738"/>
        <v>94.308550343529646</v>
      </c>
      <c r="S2522">
        <f t="shared" si="739"/>
        <v>12.070913991874871</v>
      </c>
      <c r="T2522">
        <f t="shared" si="722"/>
        <v>6.2685263083302356</v>
      </c>
    </row>
    <row r="2523" spans="1:20" x14ac:dyDescent="0.25">
      <c r="A2523">
        <f t="shared" si="723"/>
        <v>76131.995837840994</v>
      </c>
      <c r="B2523">
        <f t="shared" si="740"/>
        <v>12116.783465043996</v>
      </c>
      <c r="C2523" t="str">
        <f t="shared" si="724"/>
        <v>0.155395671544896-2.04457698751817i</v>
      </c>
      <c r="D2523" t="str">
        <f t="shared" si="725"/>
        <v>3.47716060421352-1.37141638418169i</v>
      </c>
      <c r="E2523" t="str">
        <f t="shared" si="726"/>
        <v>167.364188013717+11.8896191533932i</v>
      </c>
      <c r="F2523" t="str">
        <f t="shared" si="727"/>
        <v>2.42483497587261-12.3412343424378i</v>
      </c>
      <c r="G2523" t="str">
        <f t="shared" si="728"/>
        <v>0.999962906458924-0.0060903337466021i</v>
      </c>
      <c r="H2523" t="str">
        <f t="shared" si="729"/>
        <v>376.71645694046-1892.10073392157i</v>
      </c>
      <c r="I2523" t="str">
        <f t="shared" si="730"/>
        <v>-63.2967932255446-26.0584643398781i</v>
      </c>
      <c r="K2523" t="str">
        <f t="shared" si="731"/>
        <v>0.00121457428474813-0.00303550368235442i</v>
      </c>
      <c r="L2523" t="str">
        <f t="shared" si="732"/>
        <v>0.00015-0.0232891522923768i</v>
      </c>
      <c r="M2523" t="str">
        <f t="shared" si="733"/>
        <v>0.0004-0.00410985040453707i</v>
      </c>
      <c r="N2523">
        <f t="shared" si="734"/>
        <v>94.346342251943426</v>
      </c>
      <c r="O2523">
        <f t="shared" si="735"/>
        <v>6.2370845593053126</v>
      </c>
      <c r="P2523" s="3">
        <f t="shared" si="736"/>
        <v>6.2370845593053126</v>
      </c>
      <c r="Q2523" s="3">
        <f t="shared" si="737"/>
        <v>-85.653657748056574</v>
      </c>
      <c r="R2523">
        <f t="shared" si="738"/>
        <v>94.346342251943426</v>
      </c>
      <c r="S2523">
        <f t="shared" si="739"/>
        <v>12.116783465043996</v>
      </c>
      <c r="T2523">
        <f t="shared" si="722"/>
        <v>6.2370845593053126</v>
      </c>
    </row>
    <row r="2524" spans="1:20" x14ac:dyDescent="0.25">
      <c r="A2524">
        <f t="shared" si="723"/>
        <v>76421.297422024785</v>
      </c>
      <c r="B2524">
        <f t="shared" si="740"/>
        <v>12162.827242211164</v>
      </c>
      <c r="C2524" t="str">
        <f t="shared" si="724"/>
        <v>0.156180004470964-2.03709300752847i</v>
      </c>
      <c r="D2524" t="str">
        <f t="shared" si="725"/>
        <v>3.47715326293129-1.36666387673387i</v>
      </c>
      <c r="E2524" t="str">
        <f t="shared" si="726"/>
        <v>167.409413357096+11.930076635511i</v>
      </c>
      <c r="F2524" t="str">
        <f t="shared" si="727"/>
        <v>2.42483429098655-12.2946272094733i</v>
      </c>
      <c r="G2524" t="str">
        <f t="shared" si="728"/>
        <v>0.999962624022938-0.00611347528810922i</v>
      </c>
      <c r="H2524" t="str">
        <f t="shared" si="729"/>
        <v>369.700654943083-1880.25497819339i</v>
      </c>
      <c r="I2524" t="str">
        <f t="shared" si="730"/>
        <v>-62.6851571845119-25.6845645079116i</v>
      </c>
      <c r="K2524" t="str">
        <f t="shared" si="731"/>
        <v>0.00120815978369988-0.00302599409092256i</v>
      </c>
      <c r="L2524" t="str">
        <f t="shared" si="732"/>
        <v>0.00015-0.0232009885359402i</v>
      </c>
      <c r="M2524" t="str">
        <f t="shared" si="733"/>
        <v>0.0004-0.00409429209457768i</v>
      </c>
      <c r="N2524">
        <f t="shared" si="734"/>
        <v>94.384180621895098</v>
      </c>
      <c r="O2524">
        <f t="shared" si="735"/>
        <v>6.2056702311976366</v>
      </c>
      <c r="P2524" s="3">
        <f t="shared" si="736"/>
        <v>6.2056702311976366</v>
      </c>
      <c r="Q2524" s="3">
        <f t="shared" si="737"/>
        <v>-85.615819378104902</v>
      </c>
      <c r="R2524">
        <f t="shared" si="738"/>
        <v>94.384180621895098</v>
      </c>
      <c r="S2524">
        <f t="shared" si="739"/>
        <v>12.162827242211163</v>
      </c>
      <c r="T2524">
        <f t="shared" si="722"/>
        <v>6.2056702311976366</v>
      </c>
    </row>
    <row r="2525" spans="1:20" x14ac:dyDescent="0.25">
      <c r="A2525">
        <f t="shared" si="723"/>
        <v>76711.698352228486</v>
      </c>
      <c r="B2525">
        <f t="shared" si="740"/>
        <v>12209.045985731567</v>
      </c>
      <c r="C2525" t="str">
        <f t="shared" si="724"/>
        <v>0.156958710104206-2.02964183468317i</v>
      </c>
      <c r="D2525" t="str">
        <f t="shared" si="725"/>
        <v>3.47714586578066-1.36193102733629i</v>
      </c>
      <c r="E2525" t="str">
        <f t="shared" si="726"/>
        <v>167.454986137692+11.9705974032572i</v>
      </c>
      <c r="F2525" t="str">
        <f t="shared" si="727"/>
        <v>2.42483360088586-12.248196938785i</v>
      </c>
      <c r="G2525" t="str">
        <f t="shared" si="728"/>
        <v>0.999962339436521-0.00613670474771545i</v>
      </c>
      <c r="H2525" t="str">
        <f t="shared" si="729"/>
        <v>362.832328779851-1868.49813018216i</v>
      </c>
      <c r="I2525" t="str">
        <f t="shared" si="730"/>
        <v>-62.0796314962649-25.3183943979984i</v>
      </c>
      <c r="K2525" t="str">
        <f t="shared" si="731"/>
        <v>0.00120178553469774-0.00301650097760988i</v>
      </c>
      <c r="L2525" t="str">
        <f t="shared" si="732"/>
        <v>0.00015-0.0231131585335128i</v>
      </c>
      <c r="M2525" t="str">
        <f t="shared" si="733"/>
        <v>0.0004-0.00407879268238462i</v>
      </c>
      <c r="N2525">
        <f t="shared" si="734"/>
        <v>94.42206505869629</v>
      </c>
      <c r="O2525">
        <f t="shared" si="735"/>
        <v>6.1742834176055448</v>
      </c>
      <c r="P2525" s="3">
        <f t="shared" si="736"/>
        <v>6.1742834176055448</v>
      </c>
      <c r="Q2525" s="3">
        <f t="shared" si="737"/>
        <v>-85.57793494130371</v>
      </c>
      <c r="R2525">
        <f t="shared" si="738"/>
        <v>94.42206505869629</v>
      </c>
      <c r="S2525">
        <f t="shared" si="739"/>
        <v>12.209045985731567</v>
      </c>
      <c r="T2525">
        <f t="shared" si="722"/>
        <v>6.1742834176055448</v>
      </c>
    </row>
    <row r="2526" spans="1:20" x14ac:dyDescent="0.25">
      <c r="A2526">
        <f t="shared" si="723"/>
        <v>77003.202805966954</v>
      </c>
      <c r="B2526">
        <f t="shared" si="740"/>
        <v>12255.440360477347</v>
      </c>
      <c r="C2526" t="str">
        <f t="shared" si="724"/>
        <v>0.157731810992418-2.02222332900103i</v>
      </c>
      <c r="D2526" t="str">
        <f t="shared" si="725"/>
        <v>3.47713841233669-1.35721776788394i</v>
      </c>
      <c r="E2526" t="str">
        <f t="shared" si="726"/>
        <v>167.50090881612+12.011180714977i</v>
      </c>
      <c r="F2526" t="str">
        <f t="shared" si="727"/>
        <v>2.42483290553082-12.2019428624572i</v>
      </c>
      <c r="G2526" t="str">
        <f t="shared" si="728"/>
        <v>0.999962052683302-0.00616002245928347i</v>
      </c>
      <c r="H2526" t="str">
        <f t="shared" si="729"/>
        <v>356.108109811275-1856.83007429008i</v>
      </c>
      <c r="I2526" t="str">
        <f t="shared" si="730"/>
        <v>-61.4801791933638-24.9597683617582i</v>
      </c>
      <c r="K2526" t="str">
        <f t="shared" si="731"/>
        <v>0.0011954513415609-0.00300702446030914i</v>
      </c>
      <c r="L2526" t="str">
        <f t="shared" si="732"/>
        <v>0.00015-0.0230256610216306i</v>
      </c>
      <c r="M2526" t="str">
        <f t="shared" si="733"/>
        <v>0.0004-0.00406335194499365i</v>
      </c>
      <c r="N2526">
        <f t="shared" si="734"/>
        <v>94.459995164998375</v>
      </c>
      <c r="O2526">
        <f t="shared" si="735"/>
        <v>6.1429242127219972</v>
      </c>
      <c r="P2526" s="3">
        <f t="shared" si="736"/>
        <v>6.1429242127219972</v>
      </c>
      <c r="Q2526" s="3">
        <f t="shared" si="737"/>
        <v>-85.540004835001625</v>
      </c>
      <c r="R2526">
        <f t="shared" si="738"/>
        <v>94.459995164998375</v>
      </c>
      <c r="S2526">
        <f t="shared" si="739"/>
        <v>12.255440360477348</v>
      </c>
      <c r="T2526">
        <f t="shared" si="722"/>
        <v>6.1429242127219972</v>
      </c>
    </row>
    <row r="2527" spans="1:20" x14ac:dyDescent="0.25">
      <c r="A2527">
        <f t="shared" si="723"/>
        <v>77295.814976629626</v>
      </c>
      <c r="B2527">
        <f t="shared" si="740"/>
        <v>12302.01103384716</v>
      </c>
      <c r="C2527" t="str">
        <f t="shared" si="724"/>
        <v>0.158499329629106-2.01483735123584i</v>
      </c>
      <c r="D2527" t="str">
        <f t="shared" si="725"/>
        <v>3.47713090217127-1.35252403055339i</v>
      </c>
      <c r="E2527" t="str">
        <f t="shared" si="726"/>
        <v>167.547183869874+12.0518258150508i</v>
      </c>
      <c r="F2527" t="str">
        <f t="shared" si="727"/>
        <v>2.42483220488147-12.1558643151088i</v>
      </c>
      <c r="G2527" t="str">
        <f t="shared" si="728"/>
        <v>0.999961763746784-0.00618342875794205i</v>
      </c>
      <c r="H2527" t="str">
        <f t="shared" si="729"/>
        <v>349.524708055555-1845.25065521904i</v>
      </c>
      <c r="I2527" t="str">
        <f t="shared" si="730"/>
        <v>-60.8867618356047-24.6085054216593i</v>
      </c>
      <c r="K2527" t="str">
        <f t="shared" si="731"/>
        <v>0.00118915700827562-0.00299756465511241i</v>
      </c>
      <c r="L2527" t="str">
        <f t="shared" si="732"/>
        <v>0.00015-0.0229384947416125i</v>
      </c>
      <c r="M2527" t="str">
        <f t="shared" si="733"/>
        <v>0.0004-0.00404796966028456i</v>
      </c>
      <c r="N2527">
        <f t="shared" si="734"/>
        <v>94.497970540726072</v>
      </c>
      <c r="O2527">
        <f t="shared" si="735"/>
        <v>6.1115927113378943</v>
      </c>
      <c r="P2527" s="3">
        <f t="shared" si="736"/>
        <v>6.1115927113378943</v>
      </c>
      <c r="Q2527" s="3">
        <f t="shared" si="737"/>
        <v>-85.502029459273928</v>
      </c>
      <c r="R2527">
        <f t="shared" si="738"/>
        <v>94.497970540726072</v>
      </c>
      <c r="S2527">
        <f t="shared" si="739"/>
        <v>12.30201103384716</v>
      </c>
      <c r="T2527">
        <f t="shared" si="722"/>
        <v>6.1115927113378943</v>
      </c>
    </row>
    <row r="2528" spans="1:20" x14ac:dyDescent="0.25">
      <c r="A2528">
        <f t="shared" si="723"/>
        <v>77589.539073540829</v>
      </c>
      <c r="B2528">
        <f t="shared" si="740"/>
        <v>12348.75867577578</v>
      </c>
      <c r="C2528" t="str">
        <f t="shared" si="724"/>
        <v>0.159261288451552-2.00748376287308i</v>
      </c>
      <c r="D2528" t="str">
        <f t="shared" si="725"/>
        <v>3.47712333485293-1.3478497478018i</v>
      </c>
      <c r="E2528" t="str">
        <f t="shared" si="726"/>
        <v>167.593813793426+12.0925319337022i</v>
      </c>
      <c r="F2528" t="str">
        <f t="shared" si="727"/>
        <v>2.42483149889746-12.1099606338836i</v>
      </c>
      <c r="G2528" t="str">
        <f t="shared" si="728"/>
        <v>0.999961472610346-0.00620692398009087i</v>
      </c>
      <c r="H2528" t="str">
        <f t="shared" si="729"/>
        <v>343.078910564051-1833.75968032639i</v>
      </c>
      <c r="I2528" t="str">
        <f t="shared" si="730"/>
        <v>-60.2993396246108-24.2644291610707i</v>
      </c>
      <c r="K2528" t="str">
        <f t="shared" si="731"/>
        <v>0.00118290233900781-0.00298812167632313i</v>
      </c>
      <c r="L2528" t="str">
        <f t="shared" si="732"/>
        <v>0.00015-0.0228516584395422i</v>
      </c>
      <c r="M2528" t="str">
        <f t="shared" si="733"/>
        <v>0.0004-0.00403264560697805i</v>
      </c>
      <c r="N2528">
        <f t="shared" si="734"/>
        <v>94.535990783008259</v>
      </c>
      <c r="O2528">
        <f t="shared" si="735"/>
        <v>6.0802890088460515</v>
      </c>
      <c r="P2528" s="3">
        <f t="shared" si="736"/>
        <v>6.0802890088460515</v>
      </c>
      <c r="Q2528" s="3">
        <f t="shared" si="737"/>
        <v>-85.464009216991741</v>
      </c>
      <c r="R2528">
        <f t="shared" si="738"/>
        <v>94.535990783008259</v>
      </c>
      <c r="S2528">
        <f t="shared" si="739"/>
        <v>12.34875867577578</v>
      </c>
      <c r="T2528">
        <f t="shared" si="722"/>
        <v>6.0802890088460515</v>
      </c>
    </row>
    <row r="2529" spans="1:20" x14ac:dyDescent="0.25">
      <c r="A2529">
        <f t="shared" si="723"/>
        <v>77884.379322020279</v>
      </c>
      <c r="B2529">
        <f t="shared" si="740"/>
        <v>12395.683958743728</v>
      </c>
      <c r="C2529" t="str">
        <f t="shared" si="724"/>
        <v>0.160017709839035-2.00016242612641i</v>
      </c>
      <c r="D2529" t="str">
        <f t="shared" si="725"/>
        <v>3.47711570994702-1.34319485236592i</v>
      </c>
      <c r="E2529" t="str">
        <f t="shared" si="726"/>
        <v>167.640801098309+12.1332982868082i</v>
      </c>
      <c r="F2529" t="str">
        <f t="shared" si="727"/>
        <v>2.4248307875382-12.064231158441i</v>
      </c>
      <c r="G2529" t="str">
        <f t="shared" si="728"/>
        <v>0.999961179257237-0.00623050846340523i</v>
      </c>
      <c r="H2529" t="str">
        <f t="shared" si="729"/>
        <v>336.767579808533-1822.35692187042i</v>
      </c>
      <c r="I2529" t="str">
        <f t="shared" si="730"/>
        <v>-59.7178715124914-23.9273676159404i</v>
      </c>
      <c r="K2529" t="str">
        <f t="shared" si="731"/>
        <v>0.00117668713811535-0.00297869563646804i</v>
      </c>
      <c r="L2529" t="str">
        <f t="shared" si="732"/>
        <v>0.00015-0.0227651508662505i</v>
      </c>
      <c r="M2529" t="str">
        <f t="shared" si="733"/>
        <v>0.0004-0.00401737956463243i</v>
      </c>
      <c r="N2529">
        <f t="shared" si="734"/>
        <v>94.574055486112343</v>
      </c>
      <c r="O2529">
        <f t="shared" si="735"/>
        <v>6.0490132012443878</v>
      </c>
      <c r="P2529" s="3">
        <f t="shared" si="736"/>
        <v>6.0490132012443878</v>
      </c>
      <c r="Q2529" s="3">
        <f t="shared" si="737"/>
        <v>-85.425944513887657</v>
      </c>
      <c r="R2529">
        <f t="shared" si="738"/>
        <v>94.574055486112343</v>
      </c>
      <c r="S2529">
        <f t="shared" si="739"/>
        <v>12.395683958743728</v>
      </c>
      <c r="T2529">
        <f t="shared" si="722"/>
        <v>6.0490132012443878</v>
      </c>
    </row>
    <row r="2530" spans="1:20" x14ac:dyDescent="0.25">
      <c r="A2530">
        <f t="shared" si="723"/>
        <v>78180.339963443956</v>
      </c>
      <c r="B2530">
        <f t="shared" si="740"/>
        <v>12442.787557786954</v>
      </c>
      <c r="C2530" t="str">
        <f t="shared" si="724"/>
        <v>0.160768616110979-1.99287320393439i</v>
      </c>
      <c r="D2530" t="str">
        <f t="shared" si="725"/>
        <v>3.47710802701555-1.33855927726116i</v>
      </c>
      <c r="E2530" t="str">
        <f t="shared" si="726"/>
        <v>167.688148313221+12.1741240757038i</v>
      </c>
      <c r="F2530" t="str">
        <f t="shared" si="727"/>
        <v>2.42483007076275-12.0186752309463i</v>
      </c>
      <c r="G2530" t="str">
        <f t="shared" si="728"/>
        <v>0.999960883670584-0.00625418254684097i</v>
      </c>
      <c r="H2530" t="str">
        <f t="shared" si="729"/>
        <v>330.587652082191-1811.04211915023i</v>
      </c>
      <c r="I2530" t="str">
        <f t="shared" si="730"/>
        <v>-59.142315304835-23.5971531681649i</v>
      </c>
      <c r="K2530" t="str">
        <f t="shared" si="731"/>
        <v>0.00117051121016035-0.0029692866463093i</v>
      </c>
      <c r="L2530" t="str">
        <f t="shared" si="732"/>
        <v>0.00015-0.0226789707772967i</v>
      </c>
      <c r="M2530" t="str">
        <f t="shared" si="733"/>
        <v>0.0004-0.0040021713136406i</v>
      </c>
      <c r="N2530">
        <f t="shared" si="734"/>
        <v>94.612164241374828</v>
      </c>
      <c r="O2530">
        <f t="shared" si="735"/>
        <v>6.0177653851399828</v>
      </c>
      <c r="P2530" s="3">
        <f t="shared" si="736"/>
        <v>6.0177653851399828</v>
      </c>
      <c r="Q2530" s="3">
        <f t="shared" si="737"/>
        <v>-85.387835758625172</v>
      </c>
      <c r="R2530">
        <f t="shared" si="738"/>
        <v>94.612164241374828</v>
      </c>
      <c r="S2530">
        <f t="shared" si="739"/>
        <v>12.442787557786955</v>
      </c>
      <c r="T2530">
        <f t="shared" si="722"/>
        <v>6.0177653851399828</v>
      </c>
    </row>
    <row r="2531" spans="1:20" x14ac:dyDescent="0.25">
      <c r="A2531">
        <f t="shared" si="723"/>
        <v>78477.425255305046</v>
      </c>
      <c r="B2531">
        <f t="shared" si="740"/>
        <v>12490.070150506544</v>
      </c>
      <c r="C2531" t="str">
        <f t="shared" si="724"/>
        <v>0.161514029525122-1.985615959957i</v>
      </c>
      <c r="D2531" t="str">
        <f t="shared" si="725"/>
        <v>3.4771002856172-1.33394295578059i</v>
      </c>
      <c r="E2531" t="str">
        <f t="shared" si="726"/>
        <v>167.735857984118+12.2150084869839i</v>
      </c>
      <c r="F2531" t="str">
        <f t="shared" si="727"/>
        <v>2.4248293485299-11.9732921960616i</v>
      </c>
      <c r="G2531" t="str">
        <f t="shared" si="728"/>
        <v>0.99996058583338-0.0062779465706392i</v>
      </c>
      <c r="H2531" t="str">
        <f t="shared" si="729"/>
        <v>324.536135915958-1799.81498054436i</v>
      </c>
      <c r="I2531" t="str">
        <f t="shared" si="730"/>
        <v>-58.5726277582992-23.2736224406997i</v>
      </c>
      <c r="K2531" t="str">
        <f t="shared" si="731"/>
        <v>0.00116437435992103-0.00295989481485644i</v>
      </c>
      <c r="L2531" t="str">
        <f t="shared" si="732"/>
        <v>0.00015-0.0225931169329516i</v>
      </c>
      <c r="M2531" t="str">
        <f t="shared" si="733"/>
        <v>0.0004-0.00398702063522674i</v>
      </c>
      <c r="N2531">
        <f t="shared" si="734"/>
        <v>94.650316637131738</v>
      </c>
      <c r="O2531">
        <f t="shared" si="735"/>
        <v>5.9865456577521741</v>
      </c>
      <c r="P2531" s="3">
        <f t="shared" si="736"/>
        <v>5.9865456577521741</v>
      </c>
      <c r="Q2531" s="3">
        <f t="shared" si="737"/>
        <v>-85.349683362868262</v>
      </c>
      <c r="R2531">
        <f t="shared" si="738"/>
        <v>94.650316637131738</v>
      </c>
      <c r="S2531">
        <f t="shared" si="739"/>
        <v>12.490070150506545</v>
      </c>
      <c r="T2531">
        <f t="shared" si="722"/>
        <v>5.9865456577521741</v>
      </c>
    </row>
    <row r="2532" spans="1:20" x14ac:dyDescent="0.25">
      <c r="A2532">
        <f t="shared" si="723"/>
        <v>78775.639471275208</v>
      </c>
      <c r="B2532">
        <f t="shared" si="740"/>
        <v>12537.53241707847</v>
      </c>
      <c r="C2532" t="str">
        <f t="shared" si="724"/>
        <v>0.162253972275731-1.97839055857227i</v>
      </c>
      <c r="D2532" t="str">
        <f t="shared" si="725"/>
        <v>3.47709248530729-1.32934582149401i</v>
      </c>
      <c r="E2532" t="str">
        <f t="shared" si="726"/>
        <v>167.783932674307+12.2559506923047i</v>
      </c>
      <c r="F2532" t="str">
        <f t="shared" si="727"/>
        <v>2.42482862079807-11.9280814009357i</v>
      </c>
      <c r="G2532" t="str">
        <f t="shared" si="728"/>
        <v>0.999960285728492-0.00630180087633128i</v>
      </c>
      <c r="H2532" t="str">
        <f t="shared" si="729"/>
        <v>318.610110511792-1788.67518545264i</v>
      </c>
      <c r="I2532" t="str">
        <f t="shared" si="730"/>
        <v>-58.0087646730418-22.9566161944574i</v>
      </c>
      <c r="K2532" t="str">
        <f t="shared" si="731"/>
        <v>0.00115827639240355-0.00295052024937853i</v>
      </c>
      <c r="L2532" t="str">
        <f t="shared" si="732"/>
        <v>0.00015-0.0225075880981785i</v>
      </c>
      <c r="M2532" t="str">
        <f t="shared" si="733"/>
        <v>0.0004-0.00397192731144325i</v>
      </c>
      <c r="N2532">
        <f t="shared" si="734"/>
        <v>94.68851225864897</v>
      </c>
      <c r="O2532">
        <f t="shared" si="735"/>
        <v>5.9553541169160118</v>
      </c>
      <c r="P2532" s="3">
        <f t="shared" si="736"/>
        <v>5.9553541169160118</v>
      </c>
      <c r="Q2532" s="3">
        <f t="shared" si="737"/>
        <v>-85.31148774135103</v>
      </c>
      <c r="R2532">
        <f t="shared" si="738"/>
        <v>94.68851225864897</v>
      </c>
      <c r="S2532">
        <f t="shared" si="739"/>
        <v>12.53753241707847</v>
      </c>
      <c r="T2532">
        <f t="shared" si="722"/>
        <v>5.9553541169160118</v>
      </c>
    </row>
    <row r="2533" spans="1:20" x14ac:dyDescent="0.25">
      <c r="A2533">
        <f t="shared" si="723"/>
        <v>79074.986901266049</v>
      </c>
      <c r="B2533">
        <f t="shared" si="740"/>
        <v>12585.175040263368</v>
      </c>
      <c r="C2533" t="str">
        <f t="shared" si="724"/>
        <v>0.162988466491896-1.9711968648729i</v>
      </c>
      <c r="D2533" t="str">
        <f t="shared" si="725"/>
        <v>3.4770846256378-1.32476780824696i</v>
      </c>
      <c r="E2533" t="str">
        <f t="shared" si="726"/>
        <v>167.832374964541+12.2969498481831i</v>
      </c>
      <c r="F2533" t="str">
        <f t="shared" si="727"/>
        <v>2.42482788752542-11.8830421951955i</v>
      </c>
      <c r="G2533" t="str">
        <f t="shared" si="728"/>
        <v>0.999959983338655-0.00632574580674355i</v>
      </c>
      <c r="H2533" t="str">
        <f t="shared" si="729"/>
        <v>312.806724194153-1777.62238614511i</v>
      </c>
      <c r="I2533" t="str">
        <f t="shared" si="730"/>
        <v>-57.4506809802363-22.6459792270286i</v>
      </c>
      <c r="K2533" t="str">
        <f t="shared" si="731"/>
        <v>0.00115221711285361-0.00294116305541621i</v>
      </c>
      <c r="L2533" t="str">
        <f t="shared" si="732"/>
        <v>0.00015-0.0224223830426165i</v>
      </c>
      <c r="M2533" t="str">
        <f t="shared" si="733"/>
        <v>0.0004-0.00395689112516763i</v>
      </c>
      <c r="N2533">
        <f t="shared" si="734"/>
        <v>94.726750688053556</v>
      </c>
      <c r="O2533">
        <f t="shared" si="735"/>
        <v>5.9241908610856324</v>
      </c>
      <c r="P2533" s="3">
        <f t="shared" si="736"/>
        <v>5.9241908610856324</v>
      </c>
      <c r="Q2533" s="3">
        <f t="shared" si="737"/>
        <v>-85.273249311946444</v>
      </c>
      <c r="R2533">
        <f t="shared" si="738"/>
        <v>94.726750688053556</v>
      </c>
      <c r="S2533">
        <f t="shared" si="739"/>
        <v>12.585175040263367</v>
      </c>
      <c r="T2533">
        <f t="shared" si="722"/>
        <v>5.9241908610856324</v>
      </c>
    </row>
    <row r="2534" spans="1:20" x14ac:dyDescent="0.25">
      <c r="A2534">
        <f t="shared" si="723"/>
        <v>79375.47185149086</v>
      </c>
      <c r="B2534">
        <f t="shared" si="740"/>
        <v>12632.998705416368</v>
      </c>
      <c r="C2534" t="str">
        <f t="shared" si="724"/>
        <v>0.163717534235711-1.96403474466285i</v>
      </c>
      <c r="D2534" t="str">
        <f t="shared" si="725"/>
        <v>3.47707670615726-1.32020885015976i</v>
      </c>
      <c r="E2534" t="str">
        <f t="shared" si="726"/>
        <v>167.881187453116+12.3380050957904i</v>
      </c>
      <c r="F2534" t="str">
        <f t="shared" si="727"/>
        <v>2.42482714866975-11.8381739309361i</v>
      </c>
      <c r="G2534" t="str">
        <f t="shared" si="728"/>
        <v>0.999959678646475-0.00634978170600233i</v>
      </c>
      <c r="H2534" t="str">
        <f t="shared" si="729"/>
        <v>307.123192880892-1766.65620952232i</v>
      </c>
      <c r="I2534" t="str">
        <f t="shared" si="730"/>
        <v>-56.8983308248952-22.3415602732545i</v>
      </c>
      <c r="K2534" t="str">
        <f t="shared" si="731"/>
        <v>0.00114619632676781-0.00293182333679387i</v>
      </c>
      <c r="L2534" t="str">
        <f t="shared" si="732"/>
        <v>0.00015-0.0223375005405624i</v>
      </c>
      <c r="M2534" t="str">
        <f t="shared" si="733"/>
        <v>0.0004-0.00394191186009924i</v>
      </c>
      <c r="N2534">
        <f t="shared" si="734"/>
        <v>94.765031504260946</v>
      </c>
      <c r="O2534">
        <f t="shared" si="735"/>
        <v>5.8930559893373022</v>
      </c>
      <c r="P2534" s="3">
        <f t="shared" si="736"/>
        <v>5.8930559893373022</v>
      </c>
      <c r="Q2534" s="3">
        <f t="shared" si="737"/>
        <v>-85.234968495739054</v>
      </c>
      <c r="R2534">
        <f t="shared" si="738"/>
        <v>94.765031504260946</v>
      </c>
      <c r="S2534">
        <f t="shared" si="739"/>
        <v>12.632998705416368</v>
      </c>
      <c r="T2534">
        <f t="shared" si="722"/>
        <v>5.8930559893373022</v>
      </c>
    </row>
    <row r="2535" spans="1:20" x14ac:dyDescent="0.25">
      <c r="A2535">
        <f t="shared" si="723"/>
        <v>79677.09864452653</v>
      </c>
      <c r="B2535">
        <f t="shared" si="740"/>
        <v>12681.004100496952</v>
      </c>
      <c r="C2535" t="str">
        <f t="shared" si="724"/>
        <v>0.164441197500605-1.95690406445401i</v>
      </c>
      <c r="D2535" t="str">
        <f t="shared" si="725"/>
        <v>3.47706872641081-1.31566888162662i</v>
      </c>
      <c r="E2535" t="str">
        <f t="shared" si="726"/>
        <v>167.930372755961+12.3791155607479i</v>
      </c>
      <c r="F2535" t="str">
        <f t="shared" si="727"/>
        <v>2.42482640418858-11.7934759627116i</v>
      </c>
      <c r="G2535" t="str">
        <f t="shared" si="728"/>
        <v>0.999959371634421-0.00637390891953876i</v>
      </c>
      <c r="H2535" t="str">
        <f t="shared" si="729"/>
        <v>301.556798574601-1755.77625879062i</v>
      </c>
      <c r="I2535" t="str">
        <f t="shared" si="730"/>
        <v>-56.3516676442251-22.0432119076757i</v>
      </c>
      <c r="K2535" t="str">
        <f t="shared" si="731"/>
        <v>0.00114021383990493-0.0029225011956318i</v>
      </c>
      <c r="L2535" t="str">
        <f t="shared" si="732"/>
        <v>0.00015-0.0222529393709527i</v>
      </c>
      <c r="M2535" t="str">
        <f t="shared" si="733"/>
        <v>0.0004-0.00392698930075637i</v>
      </c>
      <c r="N2535">
        <f t="shared" si="734"/>
        <v>94.803354282904877</v>
      </c>
      <c r="O2535">
        <f t="shared" si="735"/>
        <v>5.861949601372797</v>
      </c>
      <c r="P2535" s="3">
        <f t="shared" si="736"/>
        <v>5.861949601372797</v>
      </c>
      <c r="Q2535" s="3">
        <f t="shared" si="737"/>
        <v>-85.196645717095123</v>
      </c>
      <c r="R2535">
        <f t="shared" si="738"/>
        <v>94.803354282904877</v>
      </c>
      <c r="S2535">
        <f t="shared" si="739"/>
        <v>12.681004100496951</v>
      </c>
      <c r="T2535">
        <f t="shared" si="722"/>
        <v>5.861949601372797</v>
      </c>
    </row>
    <row r="2536" spans="1:20" x14ac:dyDescent="0.25">
      <c r="A2536">
        <f t="shared" si="723"/>
        <v>79979.871619375728</v>
      </c>
      <c r="B2536">
        <f t="shared" si="740"/>
        <v>12729.19191607884</v>
      </c>
      <c r="C2536" t="str">
        <f t="shared" si="724"/>
        <v>0.1651594782096-1.94980469146272i</v>
      </c>
      <c r="D2536" t="str">
        <f t="shared" si="725"/>
        <v>3.47706068594009-1.31114783731461i</v>
      </c>
      <c r="E2536" t="str">
        <f t="shared" si="726"/>
        <v>167.979933506738+12.4202803529143i</v>
      </c>
      <c r="F2536" t="str">
        <f t="shared" si="727"/>
        <v>2.42482565403905-11.7489476475259i</v>
      </c>
      <c r="G2536" t="str">
        <f t="shared" si="728"/>
        <v>0.999959062284834-0.00639812779409379i</v>
      </c>
      <c r="H2536" t="str">
        <f t="shared" si="729"/>
        <v>296.104887875272-1744.98211505617i</v>
      </c>
      <c r="I2536" t="str">
        <f t="shared" si="730"/>
        <v>-55.8106442417199-21.7507904488703i</v>
      </c>
      <c r="K2536" t="str">
        <f t="shared" si="731"/>
        <v>0.00113426945829689-0.00291319673235826i</v>
      </c>
      <c r="L2536" t="str">
        <f t="shared" si="732"/>
        <v>0.00015-0.0221686983173468i</v>
      </c>
      <c r="M2536" t="str">
        <f t="shared" si="733"/>
        <v>0.0004-0.00391212323247297i</v>
      </c>
      <c r="N2536">
        <f t="shared" si="734"/>
        <v>94.841718596264585</v>
      </c>
      <c r="O2536">
        <f t="shared" si="735"/>
        <v>5.830871797521934</v>
      </c>
      <c r="P2536" s="3">
        <f t="shared" si="736"/>
        <v>5.830871797521934</v>
      </c>
      <c r="Q2536" s="3">
        <f t="shared" si="737"/>
        <v>-85.158281403735415</v>
      </c>
      <c r="R2536">
        <f t="shared" si="738"/>
        <v>94.841718596264585</v>
      </c>
      <c r="S2536">
        <f t="shared" si="739"/>
        <v>12.72919191607884</v>
      </c>
      <c r="T2536">
        <f t="shared" si="722"/>
        <v>5.830871797521934</v>
      </c>
    </row>
    <row r="2537" spans="1:20" x14ac:dyDescent="0.25">
      <c r="A2537">
        <f t="shared" si="723"/>
        <v>80283.795131529361</v>
      </c>
      <c r="B2537">
        <f t="shared" si="740"/>
        <v>12777.56284535994</v>
      </c>
      <c r="C2537" t="str">
        <f t="shared" si="724"/>
        <v>0.165872398213687-1.94273649360653i</v>
      </c>
      <c r="D2537" t="str">
        <f t="shared" si="725"/>
        <v>3.47705258428331-1.30664565216278i</v>
      </c>
      <c r="E2537" t="str">
        <f t="shared" si="726"/>
        <v>168.029872356933+12.461498566178i</v>
      </c>
      <c r="F2537" t="str">
        <f t="shared" si="727"/>
        <v>2.42482489817802-11.7045883448234i</v>
      </c>
      <c r="G2537" t="str">
        <f t="shared" si="728"/>
        <v>0.999958750579916-0.00642243867772305i</v>
      </c>
      <c r="H2537" t="str">
        <f t="shared" si="729"/>
        <v>290.764870515136-1734.27333884134i</v>
      </c>
      <c r="I2537" t="str">
        <f t="shared" si="730"/>
        <v>-55.2752128571973-21.4641558656973i</v>
      </c>
      <c r="K2537" t="str">
        <f t="shared" si="731"/>
        <v>0.00112836298825965-0.00290391004572175i</v>
      </c>
      <c r="L2537" t="str">
        <f t="shared" si="732"/>
        <v>0.00015-0.0220847761679088i</v>
      </c>
      <c r="M2537" t="str">
        <f t="shared" si="733"/>
        <v>0.0004-0.00389731344139567i</v>
      </c>
      <c r="N2537">
        <f t="shared" si="734"/>
        <v>94.88012401319358</v>
      </c>
      <c r="O2537">
        <f t="shared" si="735"/>
        <v>5.7998226787461284</v>
      </c>
      <c r="P2537" s="3">
        <f t="shared" si="736"/>
        <v>5.7998226787461284</v>
      </c>
      <c r="Q2537" s="3">
        <f t="shared" si="737"/>
        <v>-85.11987598680642</v>
      </c>
      <c r="R2537">
        <f t="shared" si="738"/>
        <v>94.88012401319358</v>
      </c>
      <c r="S2537">
        <f t="shared" si="739"/>
        <v>12.77756284535994</v>
      </c>
      <c r="T2537">
        <f t="shared" si="722"/>
        <v>5.7998226787461284</v>
      </c>
    </row>
    <row r="2538" spans="1:20" x14ac:dyDescent="0.25">
      <c r="A2538">
        <f t="shared" si="723"/>
        <v>80588.873553029174</v>
      </c>
      <c r="B2538">
        <f t="shared" si="740"/>
        <v>12826.117584172309</v>
      </c>
      <c r="C2538" t="str">
        <f t="shared" si="724"/>
        <v>0.166579979290108-1.93569933950072i</v>
      </c>
      <c r="D2538" t="str">
        <f t="shared" si="725"/>
        <v>3.47704442097513-1.30216226138119i</v>
      </c>
      <c r="E2538" t="str">
        <f t="shared" si="726"/>
        <v>168.080191975955+12.50276927824i</v>
      </c>
      <c r="F2538" t="str">
        <f t="shared" si="727"/>
        <v>2.42482413656202-11.6603974164798i</v>
      </c>
      <c r="G2538" t="str">
        <f t="shared" si="728"/>
        <v>0.999958436501737-0.00644684191980185i</v>
      </c>
      <c r="H2538" t="str">
        <f t="shared" si="729"/>
        <v>285.534217916238-1723.64947152672i</v>
      </c>
      <c r="I2538" t="str">
        <f t="shared" si="730"/>
        <v>-54.7453252329663-21.1831716854461i</v>
      </c>
      <c r="K2538" t="str">
        <f t="shared" si="731"/>
        <v>0.00112249423640382-0.00289464123280313i</v>
      </c>
      <c r="L2538" t="str">
        <f t="shared" si="732"/>
        <v>0.00015-0.0220011717153903i</v>
      </c>
      <c r="M2538" t="str">
        <f t="shared" si="733"/>
        <v>0.0004-0.00388255971448065i</v>
      </c>
      <c r="N2538">
        <f t="shared" si="734"/>
        <v>94.918570099045255</v>
      </c>
      <c r="O2538">
        <f t="shared" si="735"/>
        <v>5.7688023466407117</v>
      </c>
      <c r="P2538" s="3">
        <f t="shared" si="736"/>
        <v>5.7688023466407117</v>
      </c>
      <c r="Q2538" s="3">
        <f t="shared" si="737"/>
        <v>-85.081429900954745</v>
      </c>
      <c r="R2538">
        <f t="shared" si="738"/>
        <v>94.918570099045255</v>
      </c>
      <c r="S2538">
        <f t="shared" si="739"/>
        <v>12.826117584172309</v>
      </c>
      <c r="T2538">
        <f t="shared" si="722"/>
        <v>5.7688023466407117</v>
      </c>
    </row>
    <row r="2539" spans="1:20" x14ac:dyDescent="0.25">
      <c r="A2539">
        <f t="shared" si="723"/>
        <v>80895.111272530703</v>
      </c>
      <c r="B2539">
        <f t="shared" si="740"/>
        <v>12874.856830992165</v>
      </c>
      <c r="C2539" t="str">
        <f t="shared" si="724"/>
        <v>0.167282243140771-1.92869309845496i</v>
      </c>
      <c r="D2539" t="str">
        <f t="shared" si="725"/>
        <v>3.4770361955467-1.29769760044999i</v>
      </c>
      <c r="E2539" t="str">
        <f t="shared" si="726"/>
        <v>168.130895051223+12.5440915503976i</v>
      </c>
      <c r="F2539" t="str">
        <f t="shared" si="727"/>
        <v>2.42482336914722-11.616374226793i</v>
      </c>
      <c r="G2539" t="str">
        <f t="shared" si="728"/>
        <v>0.999958120032227-0.00647133787103021i</v>
      </c>
      <c r="H2539" t="str">
        <f t="shared" si="729"/>
        <v>280.410461771416-1713.11003672217i</v>
      </c>
      <c r="I2539" t="str">
        <f t="shared" si="730"/>
        <v>-54.2209326763153-20.9077049038992i</v>
      </c>
      <c r="K2539" t="str">
        <f t="shared" si="731"/>
        <v>0.00111666300964519-0.00288539038902778i</v>
      </c>
      <c r="L2539" t="str">
        <f t="shared" si="732"/>
        <v>0.00015-0.0219178837571133i</v>
      </c>
      <c r="M2539" t="str">
        <f t="shared" si="733"/>
        <v>0.0004-0.00386786183949058i</v>
      </c>
      <c r="N2539">
        <f t="shared" si="734"/>
        <v>94.95705641560069</v>
      </c>
      <c r="O2539">
        <f t="shared" si="735"/>
        <v>5.7378109034378006</v>
      </c>
      <c r="P2539" s="3">
        <f t="shared" si="736"/>
        <v>5.7378109034378006</v>
      </c>
      <c r="Q2539" s="3">
        <f t="shared" si="737"/>
        <v>-85.04294358439931</v>
      </c>
      <c r="R2539">
        <f t="shared" si="738"/>
        <v>94.95705641560069</v>
      </c>
      <c r="S2539">
        <f t="shared" si="739"/>
        <v>12.874856830992165</v>
      </c>
      <c r="T2539">
        <f t="shared" si="722"/>
        <v>5.7378109034378006</v>
      </c>
    </row>
    <row r="2540" spans="1:20" x14ac:dyDescent="0.25">
      <c r="A2540">
        <f t="shared" si="723"/>
        <v>81202.512695366328</v>
      </c>
      <c r="B2540">
        <f t="shared" si="740"/>
        <v>12923.781286949936</v>
      </c>
      <c r="C2540" t="str">
        <f t="shared" si="724"/>
        <v>0.16797921139057-1.92171764047003i</v>
      </c>
      <c r="D2540" t="str">
        <f t="shared" si="725"/>
        <v>3.47702790752561-1.29325160511847i</v>
      </c>
      <c r="E2540" t="str">
        <f t="shared" si="726"/>
        <v>168.181984288269+12.5854644273252i</v>
      </c>
      <c r="F2540" t="str">
        <f t="shared" si="727"/>
        <v>2.42482259588948-11.5725181424737i</v>
      </c>
      <c r="G2540" t="str">
        <f t="shared" si="728"/>
        <v>0.999957801153182-0.00649592688343776i</v>
      </c>
      <c r="H2540" t="str">
        <f t="shared" si="729"/>
        <v>275.391192649069-1702.65454156998i</v>
      </c>
      <c r="I2540" t="str">
        <f t="shared" si="730"/>
        <v>-53.7019861184916-20.6376258973008i</v>
      </c>
      <c r="K2540" t="str">
        <f t="shared" si="731"/>
        <v>0.00111086911521495-0.00287615760817793i</v>
      </c>
      <c r="L2540" t="str">
        <f t="shared" si="732"/>
        <v>0.00015-0.0218349110949524i</v>
      </c>
      <c r="M2540" t="str">
        <f t="shared" si="733"/>
        <v>0.0004-0.0038532196049916i</v>
      </c>
      <c r="N2540">
        <f t="shared" si="734"/>
        <v>94.995582520992642</v>
      </c>
      <c r="O2540">
        <f t="shared" si="735"/>
        <v>5.7068484520092841</v>
      </c>
      <c r="P2540" s="3">
        <f t="shared" si="736"/>
        <v>5.7068484520092841</v>
      </c>
      <c r="Q2540" s="3">
        <f t="shared" si="737"/>
        <v>-85.004417479007358</v>
      </c>
      <c r="R2540">
        <f t="shared" si="738"/>
        <v>94.995582520992642</v>
      </c>
      <c r="S2540">
        <f t="shared" si="739"/>
        <v>12.923781286949936</v>
      </c>
      <c r="T2540">
        <f t="shared" ref="T2540:T2603" si="741">P2540</f>
        <v>5.7068484520092841</v>
      </c>
    </row>
    <row r="2541" spans="1:20" x14ac:dyDescent="0.25">
      <c r="A2541">
        <f t="shared" ref="A2541:A2604" si="742">2*PI()*B2541</f>
        <v>81511.082243608704</v>
      </c>
      <c r="B2541">
        <f t="shared" si="740"/>
        <v>12972.891655840345</v>
      </c>
      <c r="C2541" t="str">
        <f t="shared" ref="C2541:C2604" si="743">IMPRODUCT(D2541,E2541,$C$40,,K2541,$C$41)</f>
        <v>0.168670905585855-1.9147728362344i</v>
      </c>
      <c r="D2541" t="str">
        <f t="shared" ref="D2541:D2604" si="744">IMDIV(IMPRODUCT($C$37,$C$38,COMPLEX(1,A2541/$C$38)),IMSUM(-1*A2541*A2541/$C$39,COMPLEX(0,1*A2541)))</f>
        <v>3.47701955643583-1.28882421140417i</v>
      </c>
      <c r="E2541" t="str">
        <f t="shared" ref="E2541:E2604" si="745">IMDIV(IMPRODUCT(IMSUM(F2541,G2541),$C$29,H2541),IMSUM(1,I2541))</f>
        <v>168.233462410828+12.6268869368523i</v>
      </c>
      <c r="F2541" t="str">
        <f t="shared" ref="F2541:F2604" si="746">IMDIV(IMPRODUCT($C$14,$C$15,COMPLEX(1,A2541/$C$15)),IMSUM(-1*A2541*A2541/$C$16,COMPLEX(0,A2541)))</f>
        <v>2.42482181674431-11.5288285326366i</v>
      </c>
      <c r="G2541" t="str">
        <f t="shared" ref="G2541:G2604" si="747">IMDIV(1,COMPLEX(1,A2541*$C$9*$C$10))</f>
        <v>0.999957479846258-0.00652060931038881i</v>
      </c>
      <c r="H2541" t="str">
        <f t="shared" ref="H2541:H2604" si="748">IMDIV($C$3,IMSUM(K2541,COMPLEX(0,$C$28*A2541)))</f>
        <v>270.474058622163-1692.28247798316i</v>
      </c>
      <c r="I2541" t="str">
        <f t="shared" ref="I2541:I2604" si="749">IMPRODUCT(F2541,$C$29,H2541,$C$31)</f>
        <v>-53.1884361703473-20.3728083362294i</v>
      </c>
      <c r="K2541" t="str">
        <f t="shared" ref="K2541:K2604" si="750">IF($C$26&lt;=0,IMDIV(1,IMSUM(IMDIV(1,L2541),1/$C$18)),IMDIV(1,IMSUM(IMDIV(1,L2541),1/$C$18,IMDIV(1,M2541))))</f>
        <v>0.00110511236066992-0.00286694298240474i</v>
      </c>
      <c r="L2541" t="str">
        <f t="shared" ref="L2541:L2604" si="751">IMSUM($C$21/$C$22,IMDIV(1,COMPLEX(0,$C$20*$C$22*A2541)))</f>
        <v>0.00015-0.0217522525353182i</v>
      </c>
      <c r="M2541" t="str">
        <f t="shared" ref="M2541:M2604" si="752">IMSUM($C$25/$C$26,IMDIV(1,COMPLEX(0,$C$24*$C$26*A2541)))</f>
        <v>0.0004-0.00383863280035028i</v>
      </c>
      <c r="N2541">
        <f t="shared" ref="N2541:N2604" si="753">ABS(R2541)</f>
        <v>95.034147969632983</v>
      </c>
      <c r="O2541">
        <f t="shared" ref="O2541:O2604" si="754">ABS(P2541)</f>
        <v>5.6759150958691151</v>
      </c>
      <c r="P2541" s="3">
        <f t="shared" ref="P2541:P2604" si="755">20*LOG10(IMABS(C2541))</f>
        <v>5.6759150958691151</v>
      </c>
      <c r="Q2541" s="3">
        <f t="shared" ref="Q2541:Q2604" si="756">IMARGUMENT(C2541)*180/PI()</f>
        <v>-84.965852030367017</v>
      </c>
      <c r="R2541">
        <f t="shared" ref="R2541:R2604" si="757">IF(Q2541&lt;0,Q2541+180,Q2541-180)</f>
        <v>95.034147969632983</v>
      </c>
      <c r="S2541">
        <f t="shared" ref="S2541:S2604" si="758">B2541/1000</f>
        <v>12.972891655840344</v>
      </c>
      <c r="T2541">
        <f t="shared" si="741"/>
        <v>5.6759150958691151</v>
      </c>
    </row>
    <row r="2542" spans="1:20" x14ac:dyDescent="0.25">
      <c r="A2542">
        <f t="shared" si="742"/>
        <v>81820.824356134428</v>
      </c>
      <c r="B2542">
        <f t="shared" ref="B2542:B2605" si="759">B2541*(1+B$42)</f>
        <v>13022.188644132539</v>
      </c>
      <c r="C2542" t="str">
        <f t="shared" si="743"/>
        <v>0.169357347192818-1.90785855712085i</v>
      </c>
      <c r="D2542" t="str">
        <f t="shared" si="744"/>
        <v>3.47701114179777-1.28441535559189i</v>
      </c>
      <c r="E2542" t="str">
        <f t="shared" si="745"/>
        <v>168.285332160931+12.6683580897379i</v>
      </c>
      <c r="F2542" t="str">
        <f t="shared" si="746"/>
        <v>2.42482103166689-11.485304768791i</v>
      </c>
      <c r="G2542" t="str">
        <f t="shared" si="747"/>
        <v>0.99995715609297-0.0065453855065874i</v>
      </c>
      <c r="H2542" t="str">
        <f t="shared" si="748"/>
        <v>265.656763921678-1681.9933238218i</v>
      </c>
      <c r="I2542" t="str">
        <f t="shared" si="749"/>
        <v>-52.6802331748065-20.113129101361i</v>
      </c>
      <c r="K2542" t="str">
        <f t="shared" si="750"/>
        <v>0.00109939255390236-0.00285774660224053i</v>
      </c>
      <c r="L2542" t="str">
        <f t="shared" si="751"/>
        <v>0.00015-0.0216699068891395i</v>
      </c>
      <c r="M2542" t="str">
        <f t="shared" si="752"/>
        <v>0.0004-0.0038241012157305i</v>
      </c>
      <c r="N2542">
        <f t="shared" si="753"/>
        <v>95.072752312136572</v>
      </c>
      <c r="O2542">
        <f t="shared" si="754"/>
        <v>5.6450109391756165</v>
      </c>
      <c r="P2542" s="3">
        <f t="shared" si="755"/>
        <v>5.6450109391756165</v>
      </c>
      <c r="Q2542" s="3">
        <f t="shared" si="756"/>
        <v>-84.927247687863428</v>
      </c>
      <c r="R2542">
        <f t="shared" si="757"/>
        <v>95.072752312136572</v>
      </c>
      <c r="S2542">
        <f t="shared" si="758"/>
        <v>13.022188644132539</v>
      </c>
      <c r="T2542">
        <f t="shared" si="741"/>
        <v>5.6450109391756165</v>
      </c>
    </row>
    <row r="2543" spans="1:20" x14ac:dyDescent="0.25">
      <c r="A2543">
        <f t="shared" si="742"/>
        <v>82131.743488687731</v>
      </c>
      <c r="B2543">
        <f t="shared" si="759"/>
        <v>13071.672960980242</v>
      </c>
      <c r="C2543" t="str">
        <f t="shared" si="743"/>
        <v>0.170038557595905-1.90097467518319i</v>
      </c>
      <c r="D2543" t="str">
        <f t="shared" si="744"/>
        <v>3.47700266312814-1.28002497423285i</v>
      </c>
      <c r="E2543" t="str">
        <f t="shared" si="745"/>
        <v>168.337596299002+12.7098768794429i</v>
      </c>
      <c r="F2543" t="str">
        <f t="shared" si="746"/>
        <v>2.42482024061206-11.4419462248322i</v>
      </c>
      <c r="G2543" t="str">
        <f t="shared" si="747"/>
        <v>0.999956829874694-0.00657025582808238i</v>
      </c>
      <c r="H2543" t="str">
        <f t="shared" si="748"/>
        <v>260.937067614836-1671.78654401023i</v>
      </c>
      <c r="I2543" t="str">
        <f t="shared" si="749"/>
        <v>-52.177327256315-19.8584682011144i</v>
      </c>
      <c r="K2543" t="str">
        <f t="shared" si="750"/>
        <v>0.0010937095031498-0.00284856855661101i</v>
      </c>
      <c r="L2543" t="str">
        <f t="shared" si="751"/>
        <v>0.00015-0.0215878729718465i</v>
      </c>
      <c r="M2543" t="str">
        <f t="shared" si="752"/>
        <v>0.0004-0.00380962464209056i</v>
      </c>
      <c r="N2543">
        <f t="shared" si="753"/>
        <v>95.111395095244447</v>
      </c>
      <c r="O2543">
        <f t="shared" si="754"/>
        <v>5.6141360867341241</v>
      </c>
      <c r="P2543" s="3">
        <f t="shared" si="755"/>
        <v>5.6141360867341241</v>
      </c>
      <c r="Q2543" s="3">
        <f t="shared" si="756"/>
        <v>-84.888604904755553</v>
      </c>
      <c r="R2543">
        <f t="shared" si="757"/>
        <v>95.111395095244447</v>
      </c>
      <c r="S2543">
        <f t="shared" si="758"/>
        <v>13.071672960980242</v>
      </c>
      <c r="T2543">
        <f t="shared" si="741"/>
        <v>5.6141360867341241</v>
      </c>
    </row>
    <row r="2544" spans="1:20" x14ac:dyDescent="0.25">
      <c r="A2544">
        <f t="shared" si="742"/>
        <v>82443.844113944753</v>
      </c>
      <c r="B2544">
        <f t="shared" si="759"/>
        <v>13121.345318231968</v>
      </c>
      <c r="C2544" t="str">
        <f t="shared" si="743"/>
        <v>0.170714558096336-1.89412106315293i</v>
      </c>
      <c r="D2544" t="str">
        <f t="shared" si="744"/>
        <v>3.47699411994001-1.27565300414371i</v>
      </c>
      <c r="E2544" t="str">
        <f t="shared" si="745"/>
        <v>168.390257603953+12.7514422819005i</v>
      </c>
      <c r="F2544" t="str">
        <f t="shared" si="746"/>
        <v>2.42481944353431-11.398752277032i</v>
      </c>
      <c r="G2544" t="str">
        <f t="shared" si="747"/>
        <v>0.999956501172664-0.00659522063227237i</v>
      </c>
      <c r="H2544" t="str">
        <f t="shared" si="748"/>
        <v>256.312782308191-1661.66159159767i</v>
      </c>
      <c r="I2544" t="str">
        <f t="shared" si="749"/>
        <v>-51.6796683674105-19.6087086911604i</v>
      </c>
      <c r="K2544" t="str">
        <f t="shared" si="750"/>
        <v>0.00108806301700463-0.00283940893284751i</v>
      </c>
      <c r="L2544" t="str">
        <f t="shared" si="751"/>
        <v>0.00015-0.0215061496033538i</v>
      </c>
      <c r="M2544" t="str">
        <f t="shared" si="752"/>
        <v>0.0004-0.00379520287118008i</v>
      </c>
      <c r="N2544">
        <f t="shared" si="753"/>
        <v>95.150075861749258</v>
      </c>
      <c r="O2544">
        <f t="shared" si="754"/>
        <v>5.5832906439993089</v>
      </c>
      <c r="P2544" s="3">
        <f t="shared" si="755"/>
        <v>5.5832906439993089</v>
      </c>
      <c r="Q2544" s="3">
        <f t="shared" si="756"/>
        <v>-84.849924138250742</v>
      </c>
      <c r="R2544">
        <f t="shared" si="757"/>
        <v>95.150075861749258</v>
      </c>
      <c r="S2544">
        <f t="shared" si="758"/>
        <v>13.121345318231969</v>
      </c>
      <c r="T2544">
        <f t="shared" si="741"/>
        <v>5.5832906439993089</v>
      </c>
    </row>
    <row r="2545" spans="1:20" x14ac:dyDescent="0.25">
      <c r="A2545">
        <f t="shared" si="742"/>
        <v>82757.130721577749</v>
      </c>
      <c r="B2545">
        <f t="shared" si="759"/>
        <v>13171.206430441251</v>
      </c>
      <c r="C2545" t="str">
        <f t="shared" si="743"/>
        <v>0.171385369910533-1.8872975944359i</v>
      </c>
      <c r="D2545" t="str">
        <f t="shared" si="744"/>
        <v>3.47698551174275-1.27129938240571i</v>
      </c>
      <c r="E2545" t="str">
        <f t="shared" si="745"/>
        <v>168.443318873272+12.7930532552821i</v>
      </c>
      <c r="F2545" t="str">
        <f t="shared" si="746"/>
        <v>2.42481864038779-11.3557223040301i</v>
      </c>
      <c r="G2545" t="str">
        <f t="shared" si="747"/>
        <v>0.99995616996797-0.006620280277911i</v>
      </c>
      <c r="H2545" t="str">
        <f t="shared" si="748"/>
        <v>251.781772875673-1651.61790876495i</v>
      </c>
      <c r="I2545" t="str">
        <f t="shared" si="749"/>
        <v>-51.1872063325662-19.3637365957791i</v>
      </c>
      <c r="K2545" t="str">
        <f t="shared" si="750"/>
        <v>0.00108245290442348-0.00283026781669913i</v>
      </c>
      <c r="L2545" t="str">
        <f t="shared" si="751"/>
        <v>0.00015-0.0214247356080432i</v>
      </c>
      <c r="M2545" t="str">
        <f t="shared" si="752"/>
        <v>0.0004-0.00378083569553704i</v>
      </c>
      <c r="N2545">
        <f t="shared" si="753"/>
        <v>95.188794150417067</v>
      </c>
      <c r="O2545">
        <f t="shared" si="754"/>
        <v>5.5524747170771338</v>
      </c>
      <c r="P2545" s="3">
        <f t="shared" si="755"/>
        <v>5.5524747170771338</v>
      </c>
      <c r="Q2545" s="3">
        <f t="shared" si="756"/>
        <v>-84.811205849582933</v>
      </c>
      <c r="R2545">
        <f t="shared" si="757"/>
        <v>95.188794150417067</v>
      </c>
      <c r="S2545">
        <f t="shared" si="758"/>
        <v>13.17120643044125</v>
      </c>
      <c r="T2545">
        <f t="shared" si="741"/>
        <v>5.5524747170771338</v>
      </c>
    </row>
    <row r="2546" spans="1:20" x14ac:dyDescent="0.25">
      <c r="A2546">
        <f t="shared" si="742"/>
        <v>83071.607818319753</v>
      </c>
      <c r="B2546">
        <f t="shared" si="759"/>
        <v>13221.257014876928</v>
      </c>
      <c r="C2546" t="str">
        <f t="shared" si="743"/>
        <v>0.172051014168662-1.88050414310897i</v>
      </c>
      <c r="D2546" t="str">
        <f t="shared" si="744"/>
        <v>3.476976838042-1.26696404636369i</v>
      </c>
      <c r="E2546" t="str">
        <f t="shared" si="745"/>
        <v>168.496782923127+12.8347087397621i</v>
      </c>
      <c r="F2546" t="str">
        <f t="shared" si="746"/>
        <v>2.42481783112631-11.3128556868249i</v>
      </c>
      <c r="G2546" t="str">
        <f t="shared" si="747"/>
        <v>0.99995583624156-0.00664543512511191i</v>
      </c>
      <c r="H2546" t="str">
        <f t="shared" si="748"/>
        <v>247.34195521167-1641.65492777966i</v>
      </c>
      <c r="I2546" t="str">
        <f t="shared" si="749"/>
        <v>-50.6998908894289-19.123440831044i</v>
      </c>
      <c r="K2546" t="str">
        <f t="shared" si="750"/>
        <v>0.00107687897473647-0.00282114529234497i</v>
      </c>
      <c r="L2546" t="str">
        <f t="shared" si="751"/>
        <v>0.00015-0.0213436298147472i</v>
      </c>
      <c r="M2546" t="str">
        <f t="shared" si="752"/>
        <v>0.0004-0.00376652290848479i</v>
      </c>
      <c r="N2546">
        <f t="shared" si="753"/>
        <v>95.227549495911163</v>
      </c>
      <c r="O2546">
        <f t="shared" si="754"/>
        <v>5.5216884127271237</v>
      </c>
      <c r="P2546" s="3">
        <f t="shared" si="755"/>
        <v>5.5216884127271237</v>
      </c>
      <c r="Q2546" s="3">
        <f t="shared" si="756"/>
        <v>-84.772450504088837</v>
      </c>
      <c r="R2546">
        <f t="shared" si="757"/>
        <v>95.227549495911163</v>
      </c>
      <c r="S2546">
        <f t="shared" si="758"/>
        <v>13.221257014876928</v>
      </c>
      <c r="T2546">
        <f t="shared" si="741"/>
        <v>5.5216884127271237</v>
      </c>
    </row>
    <row r="2547" spans="1:20" x14ac:dyDescent="0.25">
      <c r="A2547">
        <f t="shared" si="742"/>
        <v>83387.279928029369</v>
      </c>
      <c r="B2547">
        <f t="shared" si="759"/>
        <v>13271.49779153346</v>
      </c>
      <c r="C2547" t="str">
        <f t="shared" si="743"/>
        <v>0.172711511913099-1.87374058391675i</v>
      </c>
      <c r="D2547" t="str">
        <f t="shared" si="744"/>
        <v>3.47696809833965-1.26264693362527i</v>
      </c>
      <c r="E2547" t="str">
        <f t="shared" si="745"/>
        <v>168.55065258845+12.8764076572777i</v>
      </c>
      <c r="F2547" t="str">
        <f t="shared" si="746"/>
        <v>2.42481701570328-11.270151808765i</v>
      </c>
      <c r="G2547" t="str">
        <f t="shared" si="747"/>
        <v>0.999955499974236-0.00667068553535394i</v>
      </c>
      <c r="H2547" t="str">
        <f t="shared" si="748"/>
        <v>242.991295009106-1631.77207190219i</v>
      </c>
      <c r="I2547" t="str">
        <f t="shared" si="749"/>
        <v>-50.2176717275926-18.8877131298145i</v>
      </c>
      <c r="K2547" t="str">
        <f t="shared" si="750"/>
        <v>0.00107134103765629-0.00281204144240636i</v>
      </c>
      <c r="L2547" t="str">
        <f t="shared" si="751"/>
        <v>0.00015-0.0212628310567315i</v>
      </c>
      <c r="M2547" t="str">
        <f t="shared" si="752"/>
        <v>0.0004-0.0037522643041291i</v>
      </c>
      <c r="N2547">
        <f t="shared" si="753"/>
        <v>95.266341428712593</v>
      </c>
      <c r="O2547">
        <f t="shared" si="754"/>
        <v>5.4909318383644381</v>
      </c>
      <c r="P2547" s="3">
        <f t="shared" si="755"/>
        <v>5.4909318383644381</v>
      </c>
      <c r="Q2547" s="3">
        <f t="shared" si="756"/>
        <v>-84.733658571287407</v>
      </c>
      <c r="R2547">
        <f t="shared" si="757"/>
        <v>95.266341428712593</v>
      </c>
      <c r="S2547">
        <f t="shared" si="758"/>
        <v>13.271497791533461</v>
      </c>
      <c r="T2547">
        <f t="shared" si="741"/>
        <v>5.4909318383644381</v>
      </c>
    </row>
    <row r="2548" spans="1:20" x14ac:dyDescent="0.25">
      <c r="A2548">
        <f t="shared" si="742"/>
        <v>83704.151591755886</v>
      </c>
      <c r="B2548">
        <f t="shared" si="759"/>
        <v>13321.929483141288</v>
      </c>
      <c r="C2548" t="str">
        <f t="shared" si="743"/>
        <v>0.173366884097028-1.86700679226817i</v>
      </c>
      <c r="D2548" t="str">
        <f t="shared" si="744"/>
        <v>3.4769592921338-1.25834798205989i</v>
      </c>
      <c r="E2548" t="str">
        <f t="shared" si="745"/>
        <v>168.604930723031+12.9181489112896i</v>
      </c>
      <c r="F2548" t="str">
        <f t="shared" si="746"/>
        <v>2.42481619407184-11.2276100555396i</v>
      </c>
      <c r="G2548" t="str">
        <f t="shared" si="747"/>
        <v>0.999955161146653-0.00669603187148625i</v>
      </c>
      <c r="H2548" t="str">
        <f t="shared" si="748"/>
        <v>238.72780656245-1621.96875624482i</v>
      </c>
      <c r="I2548" t="str">
        <f t="shared" si="749"/>
        <v>-49.7404985250177-18.6564479685092i</v>
      </c>
      <c r="K2548" t="str">
        <f t="shared" si="750"/>
        <v>0.00106583890328711-0.00280295634795901i</v>
      </c>
      <c r="L2548" t="str">
        <f t="shared" si="751"/>
        <v>0.00015-0.0211823381716792i</v>
      </c>
      <c r="M2548" t="str">
        <f t="shared" si="752"/>
        <v>0.0004-0.00373805967735515i</v>
      </c>
      <c r="N2548">
        <f t="shared" si="753"/>
        <v>95.305169475043812</v>
      </c>
      <c r="O2548">
        <f t="shared" si="754"/>
        <v>5.4602051020612645</v>
      </c>
      <c r="P2548" s="3">
        <f t="shared" si="755"/>
        <v>5.4602051020612645</v>
      </c>
      <c r="Q2548" s="3">
        <f t="shared" si="756"/>
        <v>-84.694830524956188</v>
      </c>
      <c r="R2548">
        <f t="shared" si="757"/>
        <v>95.305169475043812</v>
      </c>
      <c r="S2548">
        <f t="shared" si="758"/>
        <v>13.321929483141288</v>
      </c>
      <c r="T2548">
        <f t="shared" si="741"/>
        <v>5.4602051020612645</v>
      </c>
    </row>
    <row r="2549" spans="1:20" x14ac:dyDescent="0.25">
      <c r="A2549">
        <f t="shared" si="742"/>
        <v>84022.22736780456</v>
      </c>
      <c r="B2549">
        <f t="shared" si="759"/>
        <v>13372.552815177225</v>
      </c>
      <c r="C2549" t="str">
        <f t="shared" si="743"/>
        <v>0.174017151582908-1.86030264423334i</v>
      </c>
      <c r="D2549" t="str">
        <f t="shared" si="744"/>
        <v>3.47695041891873-1.25406712979793i</v>
      </c>
      <c r="E2549" t="str">
        <f t="shared" si="745"/>
        <v>168.659620199619+12.9599313865353i</v>
      </c>
      <c r="F2549" t="str">
        <f t="shared" si="746"/>
        <v>2.42481536618468-11.1852298151704i</v>
      </c>
      <c r="G2549" t="str">
        <f t="shared" si="747"/>
        <v>0.99995481973932-0.00672147449773353i</v>
      </c>
      <c r="H2549" t="str">
        <f t="shared" si="748"/>
        <v>234.54955159557-1612.24438858609i</v>
      </c>
      <c r="I2549" t="str">
        <f t="shared" si="749"/>
        <v>-49.2683209822272-18.4295424956392i</v>
      </c>
      <c r="K2549" t="str">
        <f t="shared" si="750"/>
        <v>0.00106037238213322-0.00279389008854521i</v>
      </c>
      <c r="L2549" t="str">
        <f t="shared" si="751"/>
        <v>0.00015-0.0211021500016728i</v>
      </c>
      <c r="M2549" t="str">
        <f t="shared" si="752"/>
        <v>0.0004-0.00372390882382462i</v>
      </c>
      <c r="N2549">
        <f t="shared" si="753"/>
        <v>95.344033156786793</v>
      </c>
      <c r="O2549">
        <f t="shared" si="754"/>
        <v>5.4295083125493431</v>
      </c>
      <c r="P2549" s="3">
        <f t="shared" si="755"/>
        <v>5.4295083125493431</v>
      </c>
      <c r="Q2549" s="3">
        <f t="shared" si="756"/>
        <v>-84.655966843213207</v>
      </c>
      <c r="R2549">
        <f t="shared" si="757"/>
        <v>95.344033156786793</v>
      </c>
      <c r="S2549">
        <f t="shared" si="758"/>
        <v>13.372552815177226</v>
      </c>
      <c r="T2549">
        <f t="shared" si="741"/>
        <v>5.4295083125493431</v>
      </c>
    </row>
    <row r="2550" spans="1:20" x14ac:dyDescent="0.25">
      <c r="A2550">
        <f t="shared" si="742"/>
        <v>84341.511831802214</v>
      </c>
      <c r="B2550">
        <f t="shared" si="759"/>
        <v>13423.368515874899</v>
      </c>
      <c r="C2550" t="str">
        <f t="shared" si="743"/>
        <v>0.174662335141126-1.85362801654016i</v>
      </c>
      <c r="D2550" t="str">
        <f t="shared" si="744"/>
        <v>3.47694147818492-1.24980431522983i</v>
      </c>
      <c r="E2550" t="str">
        <f t="shared" si="745"/>
        <v>168.71472391001+13.0017539487815i</v>
      </c>
      <c r="F2550" t="str">
        <f t="shared" si="746"/>
        <v>2.42481453199421-11.1430104780026i</v>
      </c>
      <c r="G2550" t="str">
        <f t="shared" si="747"/>
        <v>0.999954475732598-0.00674701377970116i</v>
      </c>
      <c r="H2550" t="str">
        <f t="shared" si="748"/>
        <v>230.454638114284-1602.59837014236i</v>
      </c>
      <c r="I2550" t="str">
        <f t="shared" si="749"/>
        <v>-48.8010888543758-18.206896462073i</v>
      </c>
      <c r="K2550" t="str">
        <f t="shared" si="750"/>
        <v>0.00105494128510771-0.00278484274218597i</v>
      </c>
      <c r="L2550" t="str">
        <f t="shared" si="751"/>
        <v>0.00015-0.0210222653931788i</v>
      </c>
      <c r="M2550" t="str">
        <f t="shared" si="752"/>
        <v>0.0004-0.00370981153997272i</v>
      </c>
      <c r="N2550">
        <f t="shared" si="753"/>
        <v>95.382931991406124</v>
      </c>
      <c r="O2550">
        <f t="shared" si="754"/>
        <v>5.3988415792212372</v>
      </c>
      <c r="P2550" s="3">
        <f t="shared" si="755"/>
        <v>5.3988415792212372</v>
      </c>
      <c r="Q2550" s="3">
        <f t="shared" si="756"/>
        <v>-84.617068008593876</v>
      </c>
      <c r="R2550">
        <f t="shared" si="757"/>
        <v>95.382931991406124</v>
      </c>
      <c r="S2550">
        <f t="shared" si="758"/>
        <v>13.4233685158749</v>
      </c>
      <c r="T2550">
        <f t="shared" si="741"/>
        <v>5.3988415792212372</v>
      </c>
    </row>
    <row r="2551" spans="1:20" x14ac:dyDescent="0.25">
      <c r="A2551">
        <f t="shared" si="742"/>
        <v>84662.00957676307</v>
      </c>
      <c r="B2551">
        <f t="shared" si="759"/>
        <v>13474.377316235224</v>
      </c>
      <c r="C2551" t="str">
        <f t="shared" si="743"/>
        <v>0.175302455448542-1.846982786571i</v>
      </c>
      <c r="D2551" t="str">
        <f t="shared" si="744"/>
        <v>3.47693246941892-1.24555947700518i</v>
      </c>
      <c r="E2551" t="str">
        <f t="shared" si="745"/>
        <v>168.770244765137+13.0436154445747i</v>
      </c>
      <c r="F2551" t="str">
        <f t="shared" si="746"/>
        <v>2.42481369145243-11.1009514366957i</v>
      </c>
      <c r="G2551" t="str">
        <f t="shared" si="747"/>
        <v>0.999954129106696-0.00677265008438039i</v>
      </c>
      <c r="H2551" t="str">
        <f t="shared" si="748"/>
        <v>226.441219283484-1593.0300962988i</v>
      </c>
      <c r="I2551" t="str">
        <f t="shared" si="749"/>
        <v>-48.3387519813106-17.9884121530089i</v>
      </c>
      <c r="K2551" t="str">
        <f t="shared" si="750"/>
        <v>0.00104954542354082-0.00277581438539322i</v>
      </c>
      <c r="L2551" t="str">
        <f t="shared" si="751"/>
        <v>0.00015-0.02094268319703i</v>
      </c>
      <c r="M2551" t="str">
        <f t="shared" si="752"/>
        <v>0.0004-0.0036957676230053i</v>
      </c>
      <c r="N2551">
        <f t="shared" si="753"/>
        <v>95.421865491867791</v>
      </c>
      <c r="O2551">
        <f t="shared" si="754"/>
        <v>5.3682050121317868</v>
      </c>
      <c r="P2551" s="3">
        <f t="shared" si="755"/>
        <v>5.3682050121317868</v>
      </c>
      <c r="Q2551" s="3">
        <f t="shared" si="756"/>
        <v>-84.578134508132209</v>
      </c>
      <c r="R2551">
        <f t="shared" si="757"/>
        <v>95.421865491867791</v>
      </c>
      <c r="S2551">
        <f t="shared" si="758"/>
        <v>13.474377316235225</v>
      </c>
      <c r="T2551">
        <f t="shared" si="741"/>
        <v>5.3682050121317868</v>
      </c>
    </row>
    <row r="2552" spans="1:20" x14ac:dyDescent="0.25">
      <c r="A2552">
        <f t="shared" si="742"/>
        <v>84983.725213154772</v>
      </c>
      <c r="B2552">
        <f t="shared" si="759"/>
        <v>13525.579950036919</v>
      </c>
      <c r="C2552" t="str">
        <f t="shared" si="743"/>
        <v>0.175937533087094-1.84036683235952i</v>
      </c>
      <c r="D2552" t="str">
        <f t="shared" si="744"/>
        <v>3.47692339210344-1.24133255403183i</v>
      </c>
      <c r="E2552" t="str">
        <f t="shared" si="745"/>
        <v>168.826185695166+13.0855147009864i</v>
      </c>
      <c r="F2552" t="str">
        <f t="shared" si="746"/>
        <v>2.42481284451097-11.0590520862155i</v>
      </c>
      <c r="G2552" t="str">
        <f t="shared" si="747"/>
        <v>0.999953779841675-0.00679838378015363i</v>
      </c>
      <c r="H2552" t="str">
        <f t="shared" si="748"/>
        <v>222.507492328493-1583.53895730136i</v>
      </c>
      <c r="I2552" t="str">
        <f t="shared" si="749"/>
        <v>-47.8812603157196-17.7739943216214i</v>
      </c>
      <c r="K2552" t="str">
        <f t="shared" si="750"/>
        <v>0.00104418460918814-0.00276680509318197i</v>
      </c>
      <c r="L2552" t="str">
        <f t="shared" si="751"/>
        <v>0.00015-0.0208634022684101i</v>
      </c>
      <c r="M2552" t="str">
        <f t="shared" si="752"/>
        <v>0.0004-0.00368177687089589i</v>
      </c>
      <c r="N2552">
        <f t="shared" si="753"/>
        <v>95.460833166558274</v>
      </c>
      <c r="O2552">
        <f t="shared" si="754"/>
        <v>5.3375987220000463</v>
      </c>
      <c r="P2552" s="3">
        <f t="shared" si="755"/>
        <v>5.3375987220000463</v>
      </c>
      <c r="Q2552" s="3">
        <f t="shared" si="756"/>
        <v>-84.539166833441726</v>
      </c>
      <c r="R2552">
        <f t="shared" si="757"/>
        <v>95.460833166558274</v>
      </c>
      <c r="S2552">
        <f t="shared" si="758"/>
        <v>13.525579950036919</v>
      </c>
      <c r="T2552">
        <f t="shared" si="741"/>
        <v>5.3375987220000463</v>
      </c>
    </row>
    <row r="2553" spans="1:20" x14ac:dyDescent="0.25">
      <c r="A2553">
        <f t="shared" si="742"/>
        <v>85306.663368964757</v>
      </c>
      <c r="B2553">
        <f t="shared" si="759"/>
        <v>13576.97715384706</v>
      </c>
      <c r="C2553" t="str">
        <f t="shared" si="743"/>
        <v>0.176567588542446-1.83378003258731i</v>
      </c>
      <c r="D2553" t="str">
        <f t="shared" si="744"/>
        <v>3.47691424571723-1.23712348547503i</v>
      </c>
      <c r="E2553" t="str">
        <f t="shared" si="745"/>
        <v>168.882549649586+13.1274505253582i</v>
      </c>
      <c r="F2553" t="str">
        <f t="shared" si="746"/>
        <v>2.42481199112113-11.0173118238245i</v>
      </c>
      <c r="G2553" t="str">
        <f t="shared" si="747"/>
        <v>0.999953427917443-0.00682421523679965i</v>
      </c>
      <c r="H2553" t="str">
        <f t="shared" si="748"/>
        <v>218.651697460604-1574.1243389118i</v>
      </c>
      <c r="I2553" t="str">
        <f t="shared" si="749"/>
        <v>-47.4285639494621-17.5635501243598i</v>
      </c>
      <c r="K2553" t="str">
        <f t="shared" si="750"/>
        <v>0.00103885865423874-0.0027578149390824i</v>
      </c>
      <c r="L2553" t="str">
        <f t="shared" si="751"/>
        <v>0.00015-0.0207844214668361i</v>
      </c>
      <c r="M2553" t="str">
        <f t="shared" si="752"/>
        <v>0.0004-0.00366783908238284i</v>
      </c>
      <c r="N2553">
        <f t="shared" si="753"/>
        <v>95.499834519204384</v>
      </c>
      <c r="O2553">
        <f t="shared" si="754"/>
        <v>5.3070228202103014</v>
      </c>
      <c r="P2553" s="3">
        <f t="shared" si="755"/>
        <v>5.3070228202103014</v>
      </c>
      <c r="Q2553" s="3">
        <f t="shared" si="756"/>
        <v>-84.500165480795616</v>
      </c>
      <c r="R2553">
        <f t="shared" si="757"/>
        <v>95.499834519204384</v>
      </c>
      <c r="S2553">
        <f t="shared" si="758"/>
        <v>13.576977153847059</v>
      </c>
      <c r="T2553">
        <f t="shared" si="741"/>
        <v>5.3070228202103014</v>
      </c>
    </row>
    <row r="2554" spans="1:20" x14ac:dyDescent="0.25">
      <c r="A2554">
        <f t="shared" si="742"/>
        <v>85630.828689766829</v>
      </c>
      <c r="B2554">
        <f t="shared" si="759"/>
        <v>13628.569667031679</v>
      </c>
      <c r="C2554" t="str">
        <f t="shared" si="743"/>
        <v>0.177192642202586-1.82722226658065i</v>
      </c>
      <c r="D2554" t="str">
        <f t="shared" si="744"/>
        <v>3.47690502973507-1.23293221075654i</v>
      </c>
      <c r="E2554" t="str">
        <f t="shared" si="745"/>
        <v>168.939339597306+13.1694217050397i</v>
      </c>
      <c r="F2554" t="str">
        <f t="shared" si="746"/>
        <v>2.42481113123381-10.9757300490743i</v>
      </c>
      <c r="G2554" t="str">
        <f t="shared" si="747"/>
        <v>0.999953073313756-0.00685014482549889i</v>
      </c>
      <c r="H2554" t="str">
        <f t="shared" si="748"/>
        <v>214.872116826402-1564.78562302737i</v>
      </c>
      <c r="I2554" t="str">
        <f t="shared" si="749"/>
        <v>-46.9806131381836-17.3569890578644i</v>
      </c>
      <c r="K2554" t="str">
        <f t="shared" si="750"/>
        <v>0.00103356737132302-0.00274884399515194i</v>
      </c>
      <c r="L2554" t="str">
        <f t="shared" si="751"/>
        <v>0.00015-0.0207057396561427i</v>
      </c>
      <c r="M2554" t="str">
        <f t="shared" si="752"/>
        <v>0.0004-0.00365395405696636i</v>
      </c>
      <c r="N2554">
        <f t="shared" si="753"/>
        <v>95.538869048790446</v>
      </c>
      <c r="O2554">
        <f t="shared" si="754"/>
        <v>5.2764774188134433</v>
      </c>
      <c r="P2554" s="3">
        <f t="shared" si="755"/>
        <v>5.2764774188134433</v>
      </c>
      <c r="Q2554" s="3">
        <f t="shared" si="756"/>
        <v>-84.461130951209554</v>
      </c>
      <c r="R2554">
        <f t="shared" si="757"/>
        <v>95.538869048790446</v>
      </c>
      <c r="S2554">
        <f t="shared" si="758"/>
        <v>13.628569667031678</v>
      </c>
      <c r="T2554">
        <f t="shared" si="741"/>
        <v>5.2764774188134433</v>
      </c>
    </row>
    <row r="2555" spans="1:20" x14ac:dyDescent="0.25">
      <c r="A2555">
        <f t="shared" si="742"/>
        <v>85956.225838787956</v>
      </c>
      <c r="B2555">
        <f t="shared" si="759"/>
        <v>13680.3582317664</v>
      </c>
      <c r="C2555" t="str">
        <f t="shared" si="743"/>
        <v>0.177812714356526-1.82069341430732i</v>
      </c>
      <c r="D2555" t="str">
        <f t="shared" si="744"/>
        <v>3.47689574362779-1.22875866955375i</v>
      </c>
      <c r="E2555" t="str">
        <f t="shared" si="745"/>
        <v>168.99655852674+13.2114270071271i</v>
      </c>
      <c r="F2555" t="str">
        <f t="shared" si="746"/>
        <v>2.42481026479954-10.934306163796i</v>
      </c>
      <c r="G2555" t="str">
        <f t="shared" si="747"/>
        <v>0.999952716010215-0.00687617291883868i</v>
      </c>
      <c r="H2555" t="str">
        <f t="shared" si="748"/>
        <v>211.167073480678-1555.52218826683i</v>
      </c>
      <c r="I2555" t="str">
        <f t="shared" si="749"/>
        <v>-46.5373583242884-17.1542228974736i</v>
      </c>
      <c r="K2555" t="str">
        <f t="shared" si="750"/>
        <v>0.00102831057352054-0.00273989233198752i</v>
      </c>
      <c r="L2555" t="str">
        <f t="shared" si="751"/>
        <v>0.00015-0.0206273557044658i</v>
      </c>
      <c r="M2555" t="str">
        <f t="shared" si="752"/>
        <v>0.0004-0.00364012159490573i</v>
      </c>
      <c r="N2555">
        <f t="shared" si="753"/>
        <v>95.577936249477105</v>
      </c>
      <c r="O2555">
        <f t="shared" si="754"/>
        <v>5.2459626305284992</v>
      </c>
      <c r="P2555" s="3">
        <f t="shared" si="755"/>
        <v>5.2459626305284992</v>
      </c>
      <c r="Q2555" s="3">
        <f t="shared" si="756"/>
        <v>-84.422063750522895</v>
      </c>
      <c r="R2555">
        <f t="shared" si="757"/>
        <v>95.577936249477105</v>
      </c>
      <c r="S2555">
        <f t="shared" si="758"/>
        <v>13.6803582317664</v>
      </c>
      <c r="T2555">
        <f t="shared" si="741"/>
        <v>5.2459626305284992</v>
      </c>
    </row>
    <row r="2556" spans="1:20" x14ac:dyDescent="0.25">
      <c r="A2556">
        <f t="shared" si="742"/>
        <v>86282.859496975347</v>
      </c>
      <c r="B2556">
        <f t="shared" si="759"/>
        <v>13732.343593047113</v>
      </c>
      <c r="C2556" t="str">
        <f t="shared" si="743"/>
        <v>0.178427825192927-1.81419335637324i</v>
      </c>
      <c r="D2556" t="str">
        <f t="shared" si="744"/>
        <v>3.47688638686218-1.22460280179883i</v>
      </c>
      <c r="E2556" t="str">
        <f t="shared" si="745"/>
        <v>169.054209445903+13.253465178196i</v>
      </c>
      <c r="F2556" t="str">
        <f t="shared" si="746"/>
        <v>2.42480939176849-10.8930395720919i</v>
      </c>
      <c r="G2556" t="str">
        <f t="shared" si="747"/>
        <v>0.999952355986265-0.00690229989081859i</v>
      </c>
      <c r="H2556" t="str">
        <f t="shared" si="748"/>
        <v>207.5349303826-1546.33341052444i</v>
      </c>
      <c r="I2556" t="str">
        <f t="shared" si="749"/>
        <v>-46.0987501583678-16.9551656372899i</v>
      </c>
      <c r="K2556" t="str">
        <f t="shared" si="750"/>
        <v>0.00102308807436753-0.00273096001873743i</v>
      </c>
      <c r="L2556" t="str">
        <f t="shared" si="751"/>
        <v>0.00015-0.0205492684842257i</v>
      </c>
      <c r="M2556" t="str">
        <f t="shared" si="752"/>
        <v>0.0004-0.00362634149721631i</v>
      </c>
      <c r="N2556">
        <f t="shared" si="753"/>
        <v>95.617035610517519</v>
      </c>
      <c r="O2556">
        <f t="shared" si="754"/>
        <v>5.2154785687431673</v>
      </c>
      <c r="P2556" s="3">
        <f t="shared" si="755"/>
        <v>5.2154785687431673</v>
      </c>
      <c r="Q2556" s="3">
        <f t="shared" si="756"/>
        <v>-84.382964389482481</v>
      </c>
      <c r="R2556">
        <f t="shared" si="757"/>
        <v>95.617035610517519</v>
      </c>
      <c r="S2556">
        <f t="shared" si="758"/>
        <v>13.732343593047114</v>
      </c>
      <c r="T2556">
        <f t="shared" si="741"/>
        <v>5.2154785687431673</v>
      </c>
    </row>
    <row r="2557" spans="1:20" x14ac:dyDescent="0.25">
      <c r="A2557">
        <f t="shared" si="742"/>
        <v>86610.73436306385</v>
      </c>
      <c r="B2557">
        <f t="shared" si="759"/>
        <v>13784.526498700692</v>
      </c>
      <c r="C2557" t="str">
        <f t="shared" si="743"/>
        <v>0.179037994798833-1.80772197401924i</v>
      </c>
      <c r="D2557" t="str">
        <f t="shared" si="744"/>
        <v>3.47687695890097-1.22046454767782i</v>
      </c>
      <c r="E2557" t="str">
        <f t="shared" si="745"/>
        <v>169.112295382497+13.2955349440344i</v>
      </c>
      <c r="F2557" t="str">
        <f t="shared" si="746"/>
        <v>2.42480851209043-10.8519296803275i</v>
      </c>
      <c r="G2557" t="str">
        <f t="shared" si="747"/>
        <v>0.999951993221197-0.00692852611685579i</v>
      </c>
      <c r="H2557" t="str">
        <f t="shared" si="748"/>
        <v>203.974089414784-1537.21866349319i</v>
      </c>
      <c r="I2557" t="str">
        <f t="shared" si="749"/>
        <v>-45.6647395191544-16.7597334317726i</v>
      </c>
      <c r="K2557" t="str">
        <f t="shared" si="750"/>
        <v>0.00101789968786437-0.00272204712311354i</v>
      </c>
      <c r="L2557" t="str">
        <f t="shared" si="751"/>
        <v>0.00015-0.0204714768721117i</v>
      </c>
      <c r="M2557" t="str">
        <f t="shared" si="752"/>
        <v>0.0004-0.00361261356566677i</v>
      </c>
      <c r="N2557">
        <f t="shared" si="753"/>
        <v>95.656166616175611</v>
      </c>
      <c r="O2557">
        <f t="shared" si="754"/>
        <v>5.1850253475148644</v>
      </c>
      <c r="P2557" s="3">
        <f t="shared" si="755"/>
        <v>5.1850253475148644</v>
      </c>
      <c r="Q2557" s="3">
        <f t="shared" si="756"/>
        <v>-84.343833383824389</v>
      </c>
      <c r="R2557">
        <f t="shared" si="757"/>
        <v>95.656166616175611</v>
      </c>
      <c r="S2557">
        <f t="shared" si="758"/>
        <v>13.784526498700693</v>
      </c>
      <c r="T2557">
        <f t="shared" si="741"/>
        <v>5.1850253475148644</v>
      </c>
    </row>
    <row r="2558" spans="1:20" x14ac:dyDescent="0.25">
      <c r="A2558">
        <f t="shared" si="742"/>
        <v>86939.855153643497</v>
      </c>
      <c r="B2558">
        <f t="shared" si="759"/>
        <v>13836.907699395755</v>
      </c>
      <c r="C2558" t="str">
        <f t="shared" si="743"/>
        <v>0.179643243158365-1.80127914911791i</v>
      </c>
      <c r="D2558" t="str">
        <f t="shared" si="744"/>
        <v>3.47686745920282-1.2163438476298i</v>
      </c>
      <c r="E2558" t="str">
        <f t="shared" si="745"/>
        <v>169.170819384004+13.337635009368i</v>
      </c>
      <c r="F2558" t="str">
        <f t="shared" si="746"/>
        <v>2.42480762571477-10.8109758971219i</v>
      </c>
      <c r="G2558" t="str">
        <f t="shared" si="747"/>
        <v>0.999951627694143-0.00695485197379031i</v>
      </c>
      <c r="H2558" t="str">
        <f t="shared" si="748"/>
        <v>200.482990425112-1528.17731915921i</v>
      </c>
      <c r="I2558" t="str">
        <f t="shared" si="749"/>
        <v>-45.235277532083-16.567844538834i</v>
      </c>
      <c r="K2558" t="str">
        <f t="shared" si="750"/>
        <v>0.00101274522848291-0.0027131537114033i</v>
      </c>
      <c r="L2558" t="str">
        <f t="shared" si="751"/>
        <v>0.00015-0.0203939797490653i</v>
      </c>
      <c r="M2558" t="str">
        <f t="shared" si="752"/>
        <v>0.0004-0.00359893760277621i</v>
      </c>
      <c r="N2558">
        <f t="shared" si="753"/>
        <v>95.695328745641675</v>
      </c>
      <c r="O2558">
        <f t="shared" si="754"/>
        <v>5.1546030815719845</v>
      </c>
      <c r="P2558" s="3">
        <f t="shared" si="755"/>
        <v>5.1546030815719845</v>
      </c>
      <c r="Q2558" s="3">
        <f t="shared" si="756"/>
        <v>-84.304671254358325</v>
      </c>
      <c r="R2558">
        <f t="shared" si="757"/>
        <v>95.695328745641675</v>
      </c>
      <c r="S2558">
        <f t="shared" si="758"/>
        <v>13.836907699395756</v>
      </c>
      <c r="T2558">
        <f t="shared" si="741"/>
        <v>5.1546030815719845</v>
      </c>
    </row>
    <row r="2559" spans="1:20" x14ac:dyDescent="0.25">
      <c r="A2559">
        <f t="shared" si="742"/>
        <v>87270.226603227347</v>
      </c>
      <c r="B2559">
        <f t="shared" si="759"/>
        <v>13889.487948653459</v>
      </c>
      <c r="C2559" t="str">
        <f t="shared" si="743"/>
        <v>0.18024359015141-1.79486476417035i</v>
      </c>
      <c r="D2559" t="str">
        <f t="shared" si="744"/>
        <v>3.47685788722231-1.21224064234602i</v>
      </c>
      <c r="E2559" t="str">
        <f t="shared" si="745"/>
        <v>169.229784517779+13.3797640575846i</v>
      </c>
      <c r="F2559" t="str">
        <f t="shared" si="746"/>
        <v>2.42480673259052-10.7701776333402i</v>
      </c>
      <c r="G2559" t="str">
        <f t="shared" si="747"/>
        <v>0.999951259384075-0.00698127783989046i</v>
      </c>
      <c r="H2559" t="str">
        <f t="shared" si="748"/>
        <v>197.060110290659-1519.20874826805i</v>
      </c>
      <c r="I2559" t="str">
        <f t="shared" si="749"/>
        <v>-44.8103155865278-16.3794192643951i</v>
      </c>
      <c r="K2559" t="str">
        <f t="shared" si="750"/>
        <v>0.00100762451117352-0.00270427984848171i</v>
      </c>
      <c r="L2559" t="str">
        <f t="shared" si="751"/>
        <v>0.00015-0.0203167760002642i</v>
      </c>
      <c r="M2559" t="str">
        <f t="shared" si="752"/>
        <v>0.0004-0.00358531341181133i</v>
      </c>
      <c r="N2559">
        <f t="shared" si="753"/>
        <v>95.734521472947364</v>
      </c>
      <c r="O2559">
        <f t="shared" si="754"/>
        <v>5.1242118863145292</v>
      </c>
      <c r="P2559" s="3">
        <f t="shared" si="755"/>
        <v>5.1242118863145292</v>
      </c>
      <c r="Q2559" s="3">
        <f t="shared" si="756"/>
        <v>-84.265478527052636</v>
      </c>
      <c r="R2559">
        <f t="shared" si="757"/>
        <v>95.734521472947364</v>
      </c>
      <c r="S2559">
        <f t="shared" si="758"/>
        <v>13.889487948653459</v>
      </c>
      <c r="T2559">
        <f t="shared" si="741"/>
        <v>5.1242118863145292</v>
      </c>
    </row>
    <row r="2560" spans="1:20" x14ac:dyDescent="0.25">
      <c r="A2560">
        <f t="shared" si="742"/>
        <v>87601.853464319604</v>
      </c>
      <c r="B2560">
        <f t="shared" si="759"/>
        <v>13942.268002858342</v>
      </c>
      <c r="C2560" t="str">
        <f t="shared" si="743"/>
        <v>0.180839055552384-1.7884787023029i</v>
      </c>
      <c r="D2560" t="str">
        <f t="shared" si="744"/>
        <v>3.47684824240983-1.20815487276905i</v>
      </c>
      <c r="E2560" t="str">
        <f t="shared" si="745"/>
        <v>169.289193871135+13.4219207504564i</v>
      </c>
      <c r="F2560" t="str">
        <f t="shared" si="746"/>
        <v>2.42480583266627-10.7295343020846i</v>
      </c>
      <c r="G2560" t="str">
        <f t="shared" si="747"/>
        <v>0.999950888269806-0.00700780409485822i</v>
      </c>
      <c r="H2560" t="str">
        <f t="shared" si="748"/>
        <v>193.703962003715-1510.31232076487i</v>
      </c>
      <c r="I2560" t="str">
        <f t="shared" si="749"/>
        <v>-44.3898053517901-16.1943799083844i</v>
      </c>
      <c r="K2560" t="str">
        <f t="shared" si="750"/>
        <v>0.00100253735137213-0.00269542559782335i</v>
      </c>
      <c r="L2560" t="str">
        <f t="shared" si="751"/>
        <v>0.00015-0.0202398645151069i</v>
      </c>
      <c r="M2560" t="str">
        <f t="shared" si="752"/>
        <v>0.0004-0.00357174079678356i</v>
      </c>
      <c r="N2560">
        <f t="shared" si="753"/>
        <v>95.773744266881707</v>
      </c>
      <c r="O2560">
        <f t="shared" si="754"/>
        <v>5.0938518778145099</v>
      </c>
      <c r="P2560" s="3">
        <f t="shared" si="755"/>
        <v>5.0938518778145099</v>
      </c>
      <c r="Q2560" s="3">
        <f t="shared" si="756"/>
        <v>-84.226255733118293</v>
      </c>
      <c r="R2560">
        <f t="shared" si="757"/>
        <v>95.773744266881707</v>
      </c>
      <c r="S2560">
        <f t="shared" si="758"/>
        <v>13.942268002858341</v>
      </c>
      <c r="T2560">
        <f t="shared" si="741"/>
        <v>5.0938518778145099</v>
      </c>
    </row>
    <row r="2561" spans="1:20" x14ac:dyDescent="0.25">
      <c r="A2561">
        <f t="shared" si="742"/>
        <v>87934.740507484021</v>
      </c>
      <c r="B2561">
        <f t="shared" si="759"/>
        <v>13995.248621269204</v>
      </c>
      <c r="C2561" t="str">
        <f t="shared" si="743"/>
        <v>0.181429659028962-1.78212084726389i</v>
      </c>
      <c r="D2561" t="str">
        <f t="shared" si="744"/>
        <v>3.47683852421162-1.20408648009191i</v>
      </c>
      <c r="E2561" t="str">
        <f t="shared" si="745"/>
        <v>169.349050551431+13.464103727856i</v>
      </c>
      <c r="F2561" t="str">
        <f t="shared" si="746"/>
        <v>2.42480492589029-10.6890453186861i</v>
      </c>
      <c r="G2561" t="str">
        <f t="shared" si="747"/>
        <v>0.999950514329989-0.00703443111983462i</v>
      </c>
      <c r="H2561" t="str">
        <f t="shared" si="748"/>
        <v>190.413093779263-1501.48740620921i</v>
      </c>
      <c r="I2561" t="str">
        <f t="shared" si="749"/>
        <v>-43.9736987918947-16.0126507121378i</v>
      </c>
      <c r="K2561" t="str">
        <f t="shared" si="750"/>
        <v>0.000997483565007007-0.00268659102151427i</v>
      </c>
      <c r="L2561" t="str">
        <f t="shared" si="751"/>
        <v>0.00015-0.0201632441871955i</v>
      </c>
      <c r="M2561" t="str">
        <f t="shared" si="752"/>
        <v>0.0004-0.00355821956244626i</v>
      </c>
      <c r="N2561">
        <f t="shared" si="753"/>
        <v>95.81299659090557</v>
      </c>
      <c r="O2561">
        <f t="shared" si="754"/>
        <v>5.0635231728162902</v>
      </c>
      <c r="P2561" s="3">
        <f t="shared" si="755"/>
        <v>5.0635231728162902</v>
      </c>
      <c r="Q2561" s="3">
        <f t="shared" si="756"/>
        <v>-84.18700340909443</v>
      </c>
      <c r="R2561">
        <f t="shared" si="757"/>
        <v>95.81299659090557</v>
      </c>
      <c r="S2561">
        <f t="shared" si="758"/>
        <v>13.995248621269203</v>
      </c>
      <c r="T2561">
        <f t="shared" si="741"/>
        <v>5.0635231728162902</v>
      </c>
    </row>
    <row r="2562" spans="1:20" x14ac:dyDescent="0.25">
      <c r="A2562">
        <f t="shared" si="742"/>
        <v>88268.892521412461</v>
      </c>
      <c r="B2562">
        <f t="shared" si="759"/>
        <v>14048.430566030027</v>
      </c>
      <c r="C2562" t="str">
        <f t="shared" si="743"/>
        <v>0.182015420140881-1.77579108342064i</v>
      </c>
      <c r="D2562" t="str">
        <f t="shared" si="744"/>
        <v>3.47682873206973-1.20003540575724i</v>
      </c>
      <c r="E2562" t="str">
        <f t="shared" si="745"/>
        <v>169.409357686169+13.5063116074712i</v>
      </c>
      <c r="F2562" t="str">
        <f t="shared" si="746"/>
        <v>2.4248040122104-10.6487101006959i</v>
      </c>
      <c r="G2562" t="str">
        <f t="shared" si="747"/>
        <v>0.999950137543112-0.00706115929740517i</v>
      </c>
      <c r="H2562" t="str">
        <f t="shared" si="748"/>
        <v>187.186088183719-1492.73337416588i</v>
      </c>
      <c r="I2562" t="str">
        <f t="shared" si="749"/>
        <v>-43.5619481792628-15.8341578071735i</v>
      </c>
      <c r="K2562" t="str">
        <f t="shared" si="750"/>
        <v>0.000992462968505516-0.00267777618026402i</v>
      </c>
      <c r="L2562" t="str">
        <f t="shared" si="751"/>
        <v>0.00015-0.0200869139143211i</v>
      </c>
      <c r="M2562" t="str">
        <f t="shared" si="752"/>
        <v>0.0004-0.00354474951429196i</v>
      </c>
      <c r="N2562">
        <f t="shared" si="753"/>
        <v>95.852277903066323</v>
      </c>
      <c r="O2562">
        <f t="shared" si="754"/>
        <v>5.0332258887379746</v>
      </c>
      <c r="P2562" s="3">
        <f t="shared" si="755"/>
        <v>5.0332258887379746</v>
      </c>
      <c r="Q2562" s="3">
        <f t="shared" si="756"/>
        <v>-84.147722096933677</v>
      </c>
      <c r="R2562">
        <f t="shared" si="757"/>
        <v>95.852277903066323</v>
      </c>
      <c r="S2562">
        <f t="shared" si="758"/>
        <v>14.048430566030026</v>
      </c>
      <c r="T2562">
        <f t="shared" si="741"/>
        <v>5.0332258887379746</v>
      </c>
    </row>
    <row r="2563" spans="1:20" x14ac:dyDescent="0.25">
      <c r="A2563">
        <f t="shared" si="742"/>
        <v>88604.314312993825</v>
      </c>
      <c r="B2563">
        <f t="shared" si="759"/>
        <v>14101.814602180941</v>
      </c>
      <c r="C2563" t="str">
        <f t="shared" si="743"/>
        <v>0.182596358338669-1.76948929575603i</v>
      </c>
      <c r="D2563" t="str">
        <f t="shared" si="744"/>
        <v>3.47681886542194-1.19600159145642i</v>
      </c>
      <c r="E2563" t="str">
        <f t="shared" si="745"/>
        <v>169.470118423073+13.5485429845158i</v>
      </c>
      <c r="F2563" t="str">
        <f t="shared" si="746"/>
        <v>2.42480309157405-10.6085280678773i</v>
      </c>
      <c r="G2563" t="str">
        <f t="shared" si="747"/>
        <v>0.999949757887501-0.0070879890116053i</v>
      </c>
      <c r="H2563" t="str">
        <f t="shared" si="748"/>
        <v>184.021561284475-1484.04959457303i</v>
      </c>
      <c r="I2563" t="str">
        <f t="shared" si="749"/>
        <v>-43.1545061073216-15.658829165312i</v>
      </c>
      <c r="K2563" t="str">
        <f t="shared" si="750"/>
        <v>0.000987475378800555-0.00266898113341748i</v>
      </c>
      <c r="L2563" t="str">
        <f t="shared" si="751"/>
        <v>0.00015-0.020010872598447i</v>
      </c>
      <c r="M2563" t="str">
        <f t="shared" si="752"/>
        <v>0.0004-0.00353133045854947i</v>
      </c>
      <c r="N2563">
        <f t="shared" si="753"/>
        <v>95.891587655910655</v>
      </c>
      <c r="O2563">
        <f t="shared" si="754"/>
        <v>5.0029601436705722</v>
      </c>
      <c r="P2563" s="3">
        <f t="shared" si="755"/>
        <v>5.0029601436705722</v>
      </c>
      <c r="Q2563" s="3">
        <f t="shared" si="756"/>
        <v>-84.108412344089345</v>
      </c>
      <c r="R2563">
        <f t="shared" si="757"/>
        <v>95.891587655910655</v>
      </c>
      <c r="S2563">
        <f t="shared" si="758"/>
        <v>14.101814602180941</v>
      </c>
      <c r="T2563">
        <f t="shared" si="741"/>
        <v>5.0029601436705722</v>
      </c>
    </row>
    <row r="2564" spans="1:20" x14ac:dyDescent="0.25">
      <c r="A2564">
        <f t="shared" si="742"/>
        <v>88941.010707383204</v>
      </c>
      <c r="B2564">
        <f t="shared" si="759"/>
        <v>14155.401497669229</v>
      </c>
      <c r="C2564" t="str">
        <f t="shared" si="743"/>
        <v>0.183172492962496-1.76321536986548i</v>
      </c>
      <c r="D2564" t="str">
        <f t="shared" si="744"/>
        <v>3.47680892370181-1.19198497912877i</v>
      </c>
      <c r="E2564" t="str">
        <f t="shared" si="745"/>
        <v>169.53133593018+13.5907964314377i</v>
      </c>
      <c r="F2564" t="str">
        <f t="shared" si="746"/>
        <v>2.42480216392827-10.5684986421971i</v>
      </c>
      <c r="G2564" t="str">
        <f t="shared" si="747"/>
        <v>0.999949375341318-0.00711492064792587i</v>
      </c>
      <c r="H2564" t="str">
        <f t="shared" si="748"/>
        <v>180.91816181991-1475.43543808851i</v>
      </c>
      <c r="I2564" t="str">
        <f t="shared" si="749"/>
        <v>-42.7513255021047-15.486594550108i</v>
      </c>
      <c r="K2564" t="str">
        <f t="shared" si="750"/>
        <v>0.000982520613337018-0.00266020593896675i</v>
      </c>
      <c r="L2564" t="str">
        <f t="shared" si="751"/>
        <v>0.00015-0.0199351191456933i</v>
      </c>
      <c r="M2564" t="str">
        <f t="shared" si="752"/>
        <v>0.0004-0.00351796220218117i</v>
      </c>
      <c r="N2564">
        <f t="shared" si="753"/>
        <v>95.930925296399039</v>
      </c>
      <c r="O2564">
        <f t="shared" si="754"/>
        <v>4.9727260563790061</v>
      </c>
      <c r="P2564" s="3">
        <f t="shared" si="755"/>
        <v>4.9727260563790061</v>
      </c>
      <c r="Q2564" s="3">
        <f t="shared" si="756"/>
        <v>-84.069074703600961</v>
      </c>
      <c r="R2564">
        <f t="shared" si="757"/>
        <v>95.930925296399039</v>
      </c>
      <c r="S2564">
        <f t="shared" si="758"/>
        <v>14.155401497669228</v>
      </c>
      <c r="T2564">
        <f t="shared" si="741"/>
        <v>4.9727260563790061</v>
      </c>
    </row>
    <row r="2565" spans="1:20" x14ac:dyDescent="0.25">
      <c r="A2565">
        <f t="shared" si="742"/>
        <v>89278.986548071261</v>
      </c>
      <c r="B2565">
        <f t="shared" si="759"/>
        <v>14209.192023360372</v>
      </c>
      <c r="C2565" t="str">
        <f t="shared" si="743"/>
        <v>0.183743843240906-1.75696919195367i</v>
      </c>
      <c r="D2565" t="str">
        <f t="shared" si="744"/>
        <v>3.47679890633854-1.18798551096069i</v>
      </c>
      <c r="E2565" t="str">
        <f t="shared" si="745"/>
        <v>169.593013395927+13.6330704976201i</v>
      </c>
      <c r="F2565" t="str">
        <f t="shared" si="746"/>
        <v>2.42480122921971-10.5286212478175i</v>
      </c>
      <c r="G2565" t="str">
        <f t="shared" si="747"/>
        <v>0.999948989882555-0.00714195459331857i</v>
      </c>
      <c r="H2565" t="str">
        <f t="shared" si="748"/>
        <v>177.87457038944-1466.89027641544i</v>
      </c>
      <c r="I2565" t="str">
        <f t="shared" si="749"/>
        <v>-42.352359632896-15.3173854695654i</v>
      </c>
      <c r="K2565" t="str">
        <f t="shared" si="750"/>
        <v>0.00097759849007799-0.00265145065356302i</v>
      </c>
      <c r="L2565" t="str">
        <f t="shared" si="751"/>
        <v>0.00015-0.0198596524663213i</v>
      </c>
      <c r="M2565" t="str">
        <f t="shared" si="752"/>
        <v>0.0004-0.00350464455288023i</v>
      </c>
      <c r="N2565">
        <f t="shared" si="753"/>
        <v>95.970290265816416</v>
      </c>
      <c r="O2565">
        <f t="shared" si="754"/>
        <v>4.9425237463016529</v>
      </c>
      <c r="P2565" s="3">
        <f t="shared" si="755"/>
        <v>4.9425237463016529</v>
      </c>
      <c r="Q2565" s="3">
        <f t="shared" si="756"/>
        <v>-84.029709734183584</v>
      </c>
      <c r="R2565">
        <f t="shared" si="757"/>
        <v>95.970290265816416</v>
      </c>
      <c r="S2565">
        <f t="shared" si="758"/>
        <v>14.209192023360373</v>
      </c>
      <c r="T2565">
        <f t="shared" si="741"/>
        <v>4.9425237463016529</v>
      </c>
    </row>
    <row r="2566" spans="1:20" x14ac:dyDescent="0.25">
      <c r="A2566">
        <f t="shared" si="742"/>
        <v>89618.246696953938</v>
      </c>
      <c r="B2566">
        <f t="shared" si="759"/>
        <v>14263.186953049142</v>
      </c>
      <c r="C2566" t="str">
        <f t="shared" si="743"/>
        <v>0.184310428289731-1.75075064883145i</v>
      </c>
      <c r="D2566" t="str">
        <f t="shared" si="744"/>
        <v>3.47678881275706-1.18400312938481i</v>
      </c>
      <c r="E2566" t="str">
        <f t="shared" si="745"/>
        <v>169.655154029238+13.6753637090845i</v>
      </c>
      <c r="F2566" t="str">
        <f t="shared" si="746"/>
        <v>2.4248002873946-10.4888953110876i</v>
      </c>
      <c r="G2566" t="str">
        <f t="shared" si="747"/>
        <v>0.99994860148904-0.00716909123620151i</v>
      </c>
      <c r="H2566" t="str">
        <f t="shared" si="748"/>
        <v>174.889498663292-1458.41348260826i</v>
      </c>
      <c r="I2566" t="str">
        <f t="shared" si="749"/>
        <v>-41.9575621219737-15.1511351301058i</v>
      </c>
      <c r="K2566" t="str">
        <f t="shared" si="750"/>
        <v>0.000972708827510886-0.00264271533252833i</v>
      </c>
      <c r="L2566" t="str">
        <f t="shared" si="751"/>
        <v>0.00015-0.0197844714747174i</v>
      </c>
      <c r="M2566" t="str">
        <f t="shared" si="752"/>
        <v>0.0004-0.00349137731906777i</v>
      </c>
      <c r="N2566">
        <f t="shared" si="753"/>
        <v>96.009681999687004</v>
      </c>
      <c r="O2566">
        <f t="shared" si="754"/>
        <v>4.912353333550719</v>
      </c>
      <c r="P2566" s="3">
        <f t="shared" si="755"/>
        <v>4.912353333550719</v>
      </c>
      <c r="Q2566" s="3">
        <f t="shared" si="756"/>
        <v>-83.990318000312996</v>
      </c>
      <c r="R2566">
        <f t="shared" si="757"/>
        <v>96.009681999687004</v>
      </c>
      <c r="S2566">
        <f t="shared" si="758"/>
        <v>14.263186953049143</v>
      </c>
      <c r="T2566">
        <f t="shared" si="741"/>
        <v>4.912353333550719</v>
      </c>
    </row>
    <row r="2567" spans="1:20" x14ac:dyDescent="0.25">
      <c r="A2567">
        <f t="shared" si="742"/>
        <v>89958.796034402374</v>
      </c>
      <c r="B2567">
        <f t="shared" si="759"/>
        <v>14317.387063470729</v>
      </c>
      <c r="C2567" t="str">
        <f t="shared" si="743"/>
        <v>0.184872267110851-1.74455962791264i</v>
      </c>
      <c r="D2567" t="str">
        <f t="shared" si="744"/>
        <v>3.47677864237787-1.18003777707919i</v>
      </c>
      <c r="E2567" t="str">
        <f t="shared" si="745"/>
        <v>169.71776105961+13.7176745681864i</v>
      </c>
      <c r="F2567" t="str">
        <f t="shared" si="746"/>
        <v>2.42479933839875-10.4493202605353i</v>
      </c>
      <c r="G2567" t="str">
        <f t="shared" si="747"/>
        <v>0.999948210138431-0.00719633096646471i</v>
      </c>
      <c r="H2567" t="str">
        <f t="shared" si="748"/>
        <v>171.961688611525-1450.00443135989i</v>
      </c>
      <c r="I2567" t="str">
        <f t="shared" si="749"/>
        <v>-41.5668869534974-14.987778391759i</v>
      </c>
      <c r="K2567" t="str">
        <f t="shared" si="750"/>
        <v>0.000967851444653374-0.0026340000298674i</v>
      </c>
      <c r="L2567" t="str">
        <f t="shared" si="751"/>
        <v>0.00015-0.0197095750893778i</v>
      </c>
      <c r="M2567" t="str">
        <f t="shared" si="752"/>
        <v>0.0004-0.00347816030989019i</v>
      </c>
      <c r="N2567">
        <f t="shared" si="753"/>
        <v>96.04909992768367</v>
      </c>
      <c r="O2567">
        <f t="shared" si="754"/>
        <v>4.8822149389118756</v>
      </c>
      <c r="P2567" s="3">
        <f t="shared" si="755"/>
        <v>4.8822149389118756</v>
      </c>
      <c r="Q2567" s="3">
        <f t="shared" si="756"/>
        <v>-83.95090007231633</v>
      </c>
      <c r="R2567">
        <f t="shared" si="757"/>
        <v>96.04909992768367</v>
      </c>
      <c r="S2567">
        <f t="shared" si="758"/>
        <v>14.317387063470729</v>
      </c>
      <c r="T2567">
        <f t="shared" si="741"/>
        <v>4.8822149389118756</v>
      </c>
    </row>
    <row r="2568" spans="1:20" x14ac:dyDescent="0.25">
      <c r="A2568">
        <f t="shared" si="742"/>
        <v>90300.639459333092</v>
      </c>
      <c r="B2568">
        <f t="shared" si="759"/>
        <v>14371.793134311918</v>
      </c>
      <c r="C2568" t="str">
        <f t="shared" si="743"/>
        <v>0.18542937859109-1.73839601721086i</v>
      </c>
      <c r="D2568" t="str">
        <f t="shared" si="744"/>
        <v>3.47676839461713-1.17608939696645i</v>
      </c>
      <c r="E2568" t="str">
        <f t="shared" si="745"/>
        <v>169.780837737194+13.7600015533071i</v>
      </c>
      <c r="F2568" t="str">
        <f t="shared" si="746"/>
        <v>2.42479838217757-10.409895526859i</v>
      </c>
      <c r="G2568" t="str">
        <f t="shared" si="747"/>
        <v>0.999947815808217-0.00722367417547563i</v>
      </c>
      <c r="H2568" t="str">
        <f t="shared" si="748"/>
        <v>169.089911751999-1441.6624992712i</v>
      </c>
      <c r="I2568" t="str">
        <f t="shared" si="749"/>
        <v>-41.1802884815898-14.8272517245493i</v>
      </c>
      <c r="K2568" t="str">
        <f t="shared" si="750"/>
        <v>0.000963026161059216-0.0026253047982793i</v>
      </c>
      <c r="L2568" t="str">
        <f t="shared" si="751"/>
        <v>0.00015-0.0196349622328927i</v>
      </c>
      <c r="M2568" t="str">
        <f t="shared" si="752"/>
        <v>0.0004-0.00346499333521636i</v>
      </c>
      <c r="N2568">
        <f t="shared" si="753"/>
        <v>96.088543473540724</v>
      </c>
      <c r="O2568">
        <f t="shared" si="754"/>
        <v>4.8521086838438734</v>
      </c>
      <c r="P2568" s="3">
        <f t="shared" si="755"/>
        <v>4.8521086838438734</v>
      </c>
      <c r="Q2568" s="3">
        <f t="shared" si="756"/>
        <v>-83.911456526459276</v>
      </c>
      <c r="R2568">
        <f t="shared" si="757"/>
        <v>96.088543473540724</v>
      </c>
      <c r="S2568">
        <f t="shared" si="758"/>
        <v>14.371793134311918</v>
      </c>
      <c r="T2568">
        <f t="shared" si="741"/>
        <v>4.8521086838438734</v>
      </c>
    </row>
    <row r="2569" spans="1:20" x14ac:dyDescent="0.25">
      <c r="A2569">
        <f t="shared" si="742"/>
        <v>90643.781889278573</v>
      </c>
      <c r="B2569">
        <f t="shared" si="759"/>
        <v>14426.405948222304</v>
      </c>
      <c r="C2569" t="str">
        <f t="shared" si="743"/>
        <v>0.185981781501053-1.73225970533649i</v>
      </c>
      <c r="D2569" t="str">
        <f t="shared" si="744"/>
        <v>3.47675806888653-1.17215793221298i</v>
      </c>
      <c r="E2569" t="str">
        <f t="shared" si="745"/>
        <v>169.844387332888+13.8023431185441i</v>
      </c>
      <c r="F2569" t="str">
        <f t="shared" si="746"/>
        <v>2.42479741867608-10.3706205429195i</v>
      </c>
      <c r="G2569" t="str">
        <f t="shared" si="747"/>
        <v>0.999947418475713-0.00725112125608478i</v>
      </c>
      <c r="H2569" t="str">
        <f t="shared" si="748"/>
        <v>166.272968416861-1433.38706510352i</v>
      </c>
      <c r="I2569" t="str">
        <f t="shared" si="749"/>
        <v>-40.7977214376546-14.6694931660463i</v>
      </c>
      <c r="K2569" t="str">
        <f t="shared" si="750"/>
        <v>0.000958232796823957-0.00261662968916927i</v>
      </c>
      <c r="L2569" t="str">
        <f t="shared" si="751"/>
        <v>0.00015-0.0195606318319314i</v>
      </c>
      <c r="M2569" t="str">
        <f t="shared" si="752"/>
        <v>0.0004-0.00345187620563496i</v>
      </c>
      <c r="N2569">
        <f t="shared" si="753"/>
        <v>96.12801205496342</v>
      </c>
      <c r="O2569">
        <f t="shared" si="754"/>
        <v>4.8220346904786817</v>
      </c>
      <c r="P2569" s="3">
        <f t="shared" si="755"/>
        <v>4.8220346904786817</v>
      </c>
      <c r="Q2569" s="3">
        <f t="shared" si="756"/>
        <v>-83.87198794503658</v>
      </c>
      <c r="R2569">
        <f t="shared" si="757"/>
        <v>96.12801205496342</v>
      </c>
      <c r="S2569">
        <f t="shared" si="758"/>
        <v>14.426405948222303</v>
      </c>
      <c r="T2569">
        <f t="shared" si="741"/>
        <v>4.8220346904786817</v>
      </c>
    </row>
    <row r="2570" spans="1:20" x14ac:dyDescent="0.25">
      <c r="A2570">
        <f t="shared" si="742"/>
        <v>90988.228260457821</v>
      </c>
      <c r="B2570">
        <f t="shared" si="759"/>
        <v>14481.226290825549</v>
      </c>
      <c r="C2570" t="str">
        <f t="shared" si="743"/>
        <v>0.186529494494008-1.72615058149338i</v>
      </c>
      <c r="D2570" t="str">
        <f t="shared" si="744"/>
        <v>3.4767476645933-1.16824332622811i</v>
      </c>
      <c r="E2570" t="str">
        <f t="shared" si="745"/>
        <v>169.90841313841+13.8446976933972i</v>
      </c>
      <c r="F2570" t="str">
        <f t="shared" si="746"/>
        <v>2.42479644783885-10.3314947437318i</v>
      </c>
      <c r="G2570" t="str">
        <f t="shared" si="747"/>
        <v>0.999947018118064-0.00727867260263125i</v>
      </c>
      <c r="H2570" t="str">
        <f t="shared" si="748"/>
        <v>163.50968703713-1425.17751001491i</v>
      </c>
      <c r="I2570" t="str">
        <f t="shared" si="749"/>
        <v>-40.4191409369703-14.5144422800499i</v>
      </c>
      <c r="K2570" t="str">
        <f t="shared" si="750"/>
        <v>0.000953471172590431-0.00260797475266024i</v>
      </c>
      <c r="L2570" t="str">
        <f t="shared" si="751"/>
        <v>0.00015-0.019486582817226i</v>
      </c>
      <c r="M2570" t="str">
        <f t="shared" si="752"/>
        <v>0.0004-0.00343880873245164i</v>
      </c>
      <c r="N2570">
        <f t="shared" si="753"/>
        <v>96.167505083538956</v>
      </c>
      <c r="O2570">
        <f t="shared" si="754"/>
        <v>4.7919930816201628</v>
      </c>
      <c r="P2570" s="3">
        <f t="shared" si="755"/>
        <v>4.7919930816201628</v>
      </c>
      <c r="Q2570" s="3">
        <f t="shared" si="756"/>
        <v>-83.832494916461044</v>
      </c>
      <c r="R2570">
        <f t="shared" si="757"/>
        <v>96.167505083538956</v>
      </c>
      <c r="S2570">
        <f t="shared" si="758"/>
        <v>14.481226290825548</v>
      </c>
      <c r="T2570">
        <f t="shared" si="741"/>
        <v>4.7919930816201628</v>
      </c>
    </row>
    <row r="2571" spans="1:20" x14ac:dyDescent="0.25">
      <c r="A2571">
        <f t="shared" si="742"/>
        <v>91333.983527847566</v>
      </c>
      <c r="B2571">
        <f t="shared" si="759"/>
        <v>14536.254950730687</v>
      </c>
      <c r="C2571" t="str">
        <f t="shared" si="743"/>
        <v>0.187072536104789-1.72006853547592i</v>
      </c>
      <c r="D2571" t="str">
        <f t="shared" si="744"/>
        <v>3.47673718114021-1.16434552266328i</v>
      </c>
      <c r="E2571" t="str">
        <f t="shared" si="745"/>
        <v>169.972918466393+13.8870636824485i</v>
      </c>
      <c r="F2571" t="str">
        <f t="shared" si="746"/>
        <v>2.42479546961001-10.2925175664569i</v>
      </c>
      <c r="G2571" t="str">
        <f t="shared" si="747"/>
        <v>0.99994661471224-0.00730632861094837i</v>
      </c>
      <c r="H2571" t="str">
        <f t="shared" si="748"/>
        <v>160.798923445097-1417.03321778132i</v>
      </c>
      <c r="I2571" t="str">
        <f t="shared" si="749"/>
        <v>-40.044502484607-14.3620401163881i</v>
      </c>
      <c r="K2571" t="str">
        <f t="shared" si="750"/>
        <v>0.00094874110955423-0.0025993400376046i</v>
      </c>
      <c r="L2571" t="str">
        <f t="shared" si="751"/>
        <v>0.00015-0.0194128141235565i</v>
      </c>
      <c r="M2571" t="str">
        <f t="shared" si="752"/>
        <v>0.0004-0.00342579072768643i</v>
      </c>
      <c r="N2571">
        <f t="shared" si="753"/>
        <v>96.207021964645932</v>
      </c>
      <c r="O2571">
        <f t="shared" si="754"/>
        <v>4.7619839807444393</v>
      </c>
      <c r="P2571" s="3">
        <f t="shared" si="755"/>
        <v>4.7619839807444393</v>
      </c>
      <c r="Q2571" s="3">
        <f t="shared" si="756"/>
        <v>-83.792978035354068</v>
      </c>
      <c r="R2571">
        <f t="shared" si="757"/>
        <v>96.207021964645932</v>
      </c>
      <c r="S2571">
        <f t="shared" si="758"/>
        <v>14.536254950730687</v>
      </c>
      <c r="T2571">
        <f t="shared" si="741"/>
        <v>4.7619839807444393</v>
      </c>
    </row>
    <row r="2572" spans="1:20" x14ac:dyDescent="0.25">
      <c r="A2572">
        <f t="shared" si="742"/>
        <v>91681.052665253388</v>
      </c>
      <c r="B2572">
        <f t="shared" si="759"/>
        <v>14591.492719543463</v>
      </c>
      <c r="C2572" t="str">
        <f t="shared" si="743"/>
        <v>0.18761092474866-1.71401345766575i</v>
      </c>
      <c r="D2572" t="str">
        <f t="shared" si="744"/>
        <v>3.47672661792542-1.16046446541123i</v>
      </c>
      <c r="E2572" t="str">
        <f t="shared" si="745"/>
        <v>170.037906650458+13.9294394650418i</v>
      </c>
      <c r="F2572" t="str">
        <f t="shared" si="746"/>
        <v>2.4247944839333-10.2536884503939i</v>
      </c>
      <c r="G2572" t="str">
        <f t="shared" si="747"/>
        <v>0.999946208235036-0.00733408967836934i</v>
      </c>
      <c r="H2572" t="str">
        <f t="shared" si="748"/>
        <v>158.139560194037-1408.95357500302i</v>
      </c>
      <c r="I2572" t="str">
        <f t="shared" si="749"/>
        <v>-39.673761980697-14.212229171792i</v>
      </c>
      <c r="K2572" t="str">
        <f t="shared" si="750"/>
        <v>0.000944042429468914-0.00259072559159569i</v>
      </c>
      <c r="L2572" t="str">
        <f t="shared" si="751"/>
        <v>0.00015-0.0193393246897355i</v>
      </c>
      <c r="M2572" t="str">
        <f t="shared" si="752"/>
        <v>0.0004-0.00341282200407096i</v>
      </c>
      <c r="N2572">
        <f t="shared" si="753"/>
        <v>96.246562097363054</v>
      </c>
      <c r="O2572">
        <f t="shared" si="754"/>
        <v>4.7320075119982272</v>
      </c>
      <c r="P2572" s="3">
        <f t="shared" si="755"/>
        <v>4.7320075119982272</v>
      </c>
      <c r="Q2572" s="3">
        <f t="shared" si="756"/>
        <v>-83.753437902636946</v>
      </c>
      <c r="R2572">
        <f t="shared" si="757"/>
        <v>96.246562097363054</v>
      </c>
      <c r="S2572">
        <f t="shared" si="758"/>
        <v>14.591492719543464</v>
      </c>
      <c r="T2572">
        <f t="shared" si="741"/>
        <v>4.7320075119982272</v>
      </c>
    </row>
    <row r="2573" spans="1:20" x14ac:dyDescent="0.25">
      <c r="A2573">
        <f t="shared" si="742"/>
        <v>92029.440665381349</v>
      </c>
      <c r="B2573">
        <f t="shared" si="759"/>
        <v>14646.940391877728</v>
      </c>
      <c r="C2573" t="str">
        <f t="shared" si="743"/>
        <v>0.188144678720288-1.70798523902875i</v>
      </c>
      <c r="D2573" t="str">
        <f t="shared" si="744"/>
        <v>3.47671597434259-1.1566000986052i</v>
      </c>
      <c r="E2573" t="str">
        <f t="shared" si="745"/>
        <v>170.103381045296+13.9718233949581i</v>
      </c>
      <c r="F2573" t="str">
        <f t="shared" si="746"/>
        <v>2.42479349075203-10.2150068369715i</v>
      </c>
      <c r="G2573" t="str">
        <f t="shared" si="747"/>
        <v>0.999945798663069-0.00736195620373283i</v>
      </c>
      <c r="H2573" t="str">
        <f t="shared" si="748"/>
        <v>155.530505894948-1400.93797129722i</v>
      </c>
      <c r="I2573" t="str">
        <f t="shared" si="749"/>
        <v>-39.3068757250965-14.0649533518257i</v>
      </c>
      <c r="K2573" t="str">
        <f t="shared" si="750"/>
        <v>0.000939374954651227-0.00258213146097946i</v>
      </c>
      <c r="L2573" t="str">
        <f t="shared" si="751"/>
        <v>0.00015-0.0192661134585928i</v>
      </c>
      <c r="M2573" t="str">
        <f t="shared" si="752"/>
        <v>0.0004-0.00339990237504579i</v>
      </c>
      <c r="N2573">
        <f t="shared" si="753"/>
        <v>96.286124874379468</v>
      </c>
      <c r="O2573">
        <f t="shared" si="754"/>
        <v>4.7020638001984754</v>
      </c>
      <c r="P2573" s="3">
        <f t="shared" si="755"/>
        <v>4.7020638001984754</v>
      </c>
      <c r="Q2573" s="3">
        <f t="shared" si="756"/>
        <v>-83.713875125620532</v>
      </c>
      <c r="R2573">
        <f t="shared" si="757"/>
        <v>96.286124874379468</v>
      </c>
      <c r="S2573">
        <f t="shared" si="758"/>
        <v>14.646940391877727</v>
      </c>
      <c r="T2573">
        <f t="shared" si="741"/>
        <v>4.7020638001984754</v>
      </c>
    </row>
    <row r="2574" spans="1:20" x14ac:dyDescent="0.25">
      <c r="A2574">
        <f t="shared" si="742"/>
        <v>92379.152539909803</v>
      </c>
      <c r="B2574">
        <f t="shared" si="759"/>
        <v>14702.598765366864</v>
      </c>
      <c r="C2574" t="str">
        <f t="shared" si="743"/>
        <v>0.188673816192611-1.70198377111194i</v>
      </c>
      <c r="D2574" t="str">
        <f t="shared" si="744"/>
        <v>3.47670524978075-1.15275236661808i</v>
      </c>
      <c r="E2574" t="str">
        <f t="shared" si="745"/>
        <v>170.169345026756+14.0142138000816i</v>
      </c>
      <c r="F2574" t="str">
        <f t="shared" si="746"/>
        <v>2.42479249000908-10.1764721697405i</v>
      </c>
      <c r="G2574" t="str">
        <f t="shared" si="747"/>
        <v>0.999945385972781-0.00738992858738868i</v>
      </c>
      <c r="H2574" t="str">
        <f t="shared" si="748"/>
        <v>152.970694569886-1392.98579947764i</v>
      </c>
      <c r="I2574" t="str">
        <f t="shared" si="749"/>
        <v>-38.9438004214811-13.920157933844i</v>
      </c>
      <c r="K2574" t="str">
        <f t="shared" si="750"/>
        <v>0.000934738507986047-0.00257355769086586i</v>
      </c>
      <c r="L2574" t="str">
        <f t="shared" si="751"/>
        <v>0.00015-0.0191931793769604i</v>
      </c>
      <c r="M2574" t="str">
        <f t="shared" si="752"/>
        <v>0.0004-0.00338703165475771i</v>
      </c>
      <c r="N2574">
        <f t="shared" si="753"/>
        <v>96.325709681901145</v>
      </c>
      <c r="O2574">
        <f t="shared" si="754"/>
        <v>4.6721529708313145</v>
      </c>
      <c r="P2574" s="3">
        <f t="shared" si="755"/>
        <v>4.6721529708313145</v>
      </c>
      <c r="Q2574" s="3">
        <f t="shared" si="756"/>
        <v>-83.674290318098855</v>
      </c>
      <c r="R2574">
        <f t="shared" si="757"/>
        <v>96.325709681901145</v>
      </c>
      <c r="S2574">
        <f t="shared" si="758"/>
        <v>14.702598765366863</v>
      </c>
      <c r="T2574">
        <f t="shared" si="741"/>
        <v>4.6721529708313145</v>
      </c>
    </row>
    <row r="2575" spans="1:20" x14ac:dyDescent="0.25">
      <c r="A2575">
        <f t="shared" si="742"/>
        <v>92730.193319561455</v>
      </c>
      <c r="B2575">
        <f t="shared" si="759"/>
        <v>14758.468640675257</v>
      </c>
      <c r="C2575" t="str">
        <f t="shared" si="743"/>
        <v>0.189198355215791-1.69600894604037i</v>
      </c>
      <c r="D2575" t="str">
        <f t="shared" si="744"/>
        <v>3.4766944436243-1.14892121406168i</v>
      </c>
      <c r="E2575" t="str">
        <f t="shared" si="745"/>
        <v>170.235801991917+14.056608982071i</v>
      </c>
      <c r="F2575" t="str">
        <f t="shared" si="746"/>
        <v>2.42479148164685-10.1380838943655i</v>
      </c>
      <c r="G2575" t="str">
        <f t="shared" si="747"/>
        <v>0.999944970140432-0.00741800723120364i</v>
      </c>
      <c r="H2575" t="str">
        <f t="shared" si="748"/>
        <v>150.459085021544-1385.09645572137i</v>
      </c>
      <c r="I2575" t="str">
        <f t="shared" si="749"/>
        <v>-38.584493180892-13.7777895309482i</v>
      </c>
      <c r="K2575" t="str">
        <f t="shared" si="750"/>
        <v>0.000930132912931292-0.00256500432514041i</v>
      </c>
      <c r="L2575" t="str">
        <f t="shared" si="751"/>
        <v>0.00015-0.0191205213956568i</v>
      </c>
      <c r="M2575" t="str">
        <f t="shared" si="752"/>
        <v>0.0004-0.0033742096580571i</v>
      </c>
      <c r="N2575">
        <f t="shared" si="753"/>
        <v>96.365315899559377</v>
      </c>
      <c r="O2575">
        <f t="shared" si="754"/>
        <v>4.6422751500508266</v>
      </c>
      <c r="P2575" s="3">
        <f t="shared" si="755"/>
        <v>4.6422751500508266</v>
      </c>
      <c r="Q2575" s="3">
        <f t="shared" si="756"/>
        <v>-83.634684100440623</v>
      </c>
      <c r="R2575">
        <f t="shared" si="757"/>
        <v>96.365315899559377</v>
      </c>
      <c r="S2575">
        <f t="shared" si="758"/>
        <v>14.758468640675257</v>
      </c>
      <c r="T2575">
        <f t="shared" si="741"/>
        <v>4.6422751500508266</v>
      </c>
    </row>
    <row r="2576" spans="1:20" x14ac:dyDescent="0.25">
      <c r="A2576">
        <f t="shared" si="742"/>
        <v>93082.56805417579</v>
      </c>
      <c r="B2576">
        <f t="shared" si="759"/>
        <v>14814.550821509823</v>
      </c>
      <c r="C2576" t="str">
        <f t="shared" si="743"/>
        <v>0.189718313716192-1.69006065651405i</v>
      </c>
      <c r="D2576" t="str">
        <f t="shared" si="744"/>
        <v>3.47668355525297-1.14510658578585i</v>
      </c>
      <c r="E2576" t="str">
        <f t="shared" si="745"/>
        <v>170.302755359172+14.0990072160184i</v>
      </c>
      <c r="F2576" t="str">
        <f t="shared" si="746"/>
        <v>2.42479046560735-10.0998414586171i</v>
      </c>
      <c r="G2576" t="str">
        <f t="shared" si="747"/>
        <v>0.999944551142103-0.00744619253856696i</v>
      </c>
      <c r="H2576" t="str">
        <f t="shared" si="748"/>
        <v>147.99466021872-1377.26933972413i</v>
      </c>
      <c r="I2576" t="str">
        <f t="shared" si="749"/>
        <v>-38.228911524782-13.6377960569202i</v>
      </c>
      <c r="K2576" t="str">
        <f t="shared" si="750"/>
        <v>0.000925557993522709-0.00255647140647557i</v>
      </c>
      <c r="L2576" t="str">
        <f t="shared" si="751"/>
        <v>0.00015-0.0190481384694729i</v>
      </c>
      <c r="M2576" t="str">
        <f t="shared" si="752"/>
        <v>0.0004-0.00336143620049521i</v>
      </c>
      <c r="N2576">
        <f t="shared" si="753"/>
        <v>96.4049429003189</v>
      </c>
      <c r="O2576">
        <f t="shared" si="754"/>
        <v>4.6124304646778445</v>
      </c>
      <c r="P2576" s="3">
        <f t="shared" si="755"/>
        <v>4.6124304646778445</v>
      </c>
      <c r="Q2576" s="3">
        <f t="shared" si="756"/>
        <v>-83.5950570996811</v>
      </c>
      <c r="R2576">
        <f t="shared" si="757"/>
        <v>96.4049429003189</v>
      </c>
      <c r="S2576">
        <f t="shared" si="758"/>
        <v>14.814550821509824</v>
      </c>
      <c r="T2576">
        <f t="shared" si="741"/>
        <v>4.6124304646778445</v>
      </c>
    </row>
    <row r="2577" spans="1:20" x14ac:dyDescent="0.25">
      <c r="A2577">
        <f t="shared" si="742"/>
        <v>93436.281812781657</v>
      </c>
      <c r="B2577">
        <f t="shared" si="759"/>
        <v>14870.84611463156</v>
      </c>
      <c r="C2577" t="str">
        <f t="shared" si="743"/>
        <v>0.190233709495294-1.6841387958049i</v>
      </c>
      <c r="D2577" t="str">
        <f t="shared" si="744"/>
        <v>3.47667258404177-1.14130842687774i</v>
      </c>
      <c r="E2577" t="str">
        <f t="shared" si="745"/>
        <v>170.370208568303+14.1414067501096i</v>
      </c>
      <c r="F2577" t="str">
        <f t="shared" si="746"/>
        <v>2.42478944183214-10.0617443123635i</v>
      </c>
      <c r="G2577" t="str">
        <f t="shared" si="747"/>
        <v>0.999944128953691-0.00747448491439628i</v>
      </c>
      <c r="H2577" t="str">
        <f t="shared" si="748"/>
        <v>145.576426697269-1369.50385484399i</v>
      </c>
      <c r="I2577" t="str">
        <f t="shared" si="749"/>
        <v>-37.8770133875726-13.5001266921031i</v>
      </c>
      <c r="K2577" t="str">
        <f t="shared" si="750"/>
        <v>0.000921013574378452-0.00254795897634216i</v>
      </c>
      <c r="L2577" t="str">
        <f t="shared" si="751"/>
        <v>0.00015-0.0189760295571557i</v>
      </c>
      <c r="M2577" t="str">
        <f t="shared" si="752"/>
        <v>0.0004-0.00334871109832159i</v>
      </c>
      <c r="N2577">
        <f t="shared" si="753"/>
        <v>96.444590050383226</v>
      </c>
      <c r="O2577">
        <f t="shared" si="754"/>
        <v>4.5826190421986457</v>
      </c>
      <c r="P2577" s="3">
        <f t="shared" si="755"/>
        <v>4.5826190421986457</v>
      </c>
      <c r="Q2577" s="3">
        <f t="shared" si="756"/>
        <v>-83.555409949616774</v>
      </c>
      <c r="R2577">
        <f t="shared" si="757"/>
        <v>96.444590050383226</v>
      </c>
      <c r="S2577">
        <f t="shared" si="758"/>
        <v>14.87084611463156</v>
      </c>
      <c r="T2577">
        <f t="shared" si="741"/>
        <v>4.5826190421986457</v>
      </c>
    </row>
    <row r="2578" spans="1:20" x14ac:dyDescent="0.25">
      <c r="A2578">
        <f t="shared" si="742"/>
        <v>93791.33968367023</v>
      </c>
      <c r="B2578">
        <f t="shared" si="759"/>
        <v>14927.355329867161</v>
      </c>
      <c r="C2578" t="str">
        <f t="shared" si="743"/>
        <v>0.190744560228696-1.67824325775368i</v>
      </c>
      <c r="D2578" t="str">
        <f t="shared" si="744"/>
        <v>3.47666152936098-1.13752668266096i</v>
      </c>
      <c r="E2578" t="str">
        <f t="shared" si="745"/>
        <v>170.43816508056+14.183805805277i</v>
      </c>
      <c r="F2578" t="str">
        <f t="shared" si="746"/>
        <v>2.42478841026235-10.0237919075634i</v>
      </c>
      <c r="G2578" t="str">
        <f t="shared" si="747"/>
        <v>0.999943703550911-0.00750288476514326i</v>
      </c>
      <c r="H2578" t="str">
        <f t="shared" si="748"/>
        <v>143.203413976231-1361.7994082346i</v>
      </c>
      <c r="I2578" t="str">
        <f t="shared" si="749"/>
        <v>-37.5287571187694-13.3647318502094i</v>
      </c>
      <c r="K2578" t="str">
        <f t="shared" si="750"/>
        <v>0.000916499480703624-0.0025394670750207i</v>
      </c>
      <c r="L2578" t="str">
        <f t="shared" si="751"/>
        <v>0.00015-0.0189041936213944i</v>
      </c>
      <c r="M2578" t="str">
        <f t="shared" si="752"/>
        <v>0.0004-0.00333603416848136i</v>
      </c>
      <c r="N2578">
        <f t="shared" si="753"/>
        <v>96.484256709102056</v>
      </c>
      <c r="O2578">
        <f t="shared" si="754"/>
        <v>4.5528410107634132</v>
      </c>
      <c r="P2578" s="3">
        <f t="shared" si="755"/>
        <v>4.5528410107634132</v>
      </c>
      <c r="Q2578" s="3">
        <f t="shared" si="756"/>
        <v>-83.515743290897944</v>
      </c>
      <c r="R2578">
        <f t="shared" si="757"/>
        <v>96.484256709102056</v>
      </c>
      <c r="S2578">
        <f t="shared" si="758"/>
        <v>14.927355329867162</v>
      </c>
      <c r="T2578">
        <f t="shared" si="741"/>
        <v>4.5528410107634132</v>
      </c>
    </row>
    <row r="2579" spans="1:20" x14ac:dyDescent="0.25">
      <c r="A2579">
        <f t="shared" si="742"/>
        <v>94147.746774468178</v>
      </c>
      <c r="B2579">
        <f t="shared" si="759"/>
        <v>14984.079280120657</v>
      </c>
      <c r="C2579" t="str">
        <f t="shared" si="743"/>
        <v>0.191250883465088-1.67237393676694i</v>
      </c>
      <c r="D2579" t="str">
        <f t="shared" si="744"/>
        <v>3.47665039057608-1.13376129869482i</v>
      </c>
      <c r="E2579" t="str">
        <f t="shared" si="745"/>
        <v>170.506628378737+14.226202574851i</v>
      </c>
      <c r="F2579" t="str">
        <f t="shared" si="746"/>
        <v>2.4247873708386-9.98598369825719i</v>
      </c>
      <c r="G2579" t="str">
        <f t="shared" si="747"/>
        <v>0.999943274909293-0.0075313924987994i</v>
      </c>
      <c r="H2579" t="str">
        <f t="shared" si="748"/>
        <v>140.874673988734-1354.1554109681i</v>
      </c>
      <c r="I2579" t="str">
        <f t="shared" si="749"/>
        <v>-37.1841014846426-13.2315631460272i</v>
      </c>
      <c r="K2579" t="str">
        <f t="shared" si="750"/>
        <v>0.000912015538294654-0.00253099574161269i</v>
      </c>
      <c r="L2579" t="str">
        <f t="shared" si="751"/>
        <v>0.00015-0.0188326296288049i</v>
      </c>
      <c r="M2579" t="str">
        <f t="shared" si="752"/>
        <v>0.0004-0.00332340522861263i</v>
      </c>
      <c r="N2579">
        <f t="shared" si="753"/>
        <v>96.523942228876962</v>
      </c>
      <c r="O2579">
        <f t="shared" si="754"/>
        <v>4.5230964991845708</v>
      </c>
      <c r="P2579" s="3">
        <f t="shared" si="755"/>
        <v>4.5230964991845708</v>
      </c>
      <c r="Q2579" s="3">
        <f t="shared" si="756"/>
        <v>-83.476057771123038</v>
      </c>
      <c r="R2579">
        <f t="shared" si="757"/>
        <v>96.523942228876962</v>
      </c>
      <c r="S2579">
        <f t="shared" si="758"/>
        <v>14.984079280120657</v>
      </c>
      <c r="T2579">
        <f t="shared" si="741"/>
        <v>4.5230964991845708</v>
      </c>
    </row>
    <row r="2580" spans="1:20" x14ac:dyDescent="0.25">
      <c r="A2580">
        <f t="shared" si="742"/>
        <v>94505.508212211163</v>
      </c>
      <c r="B2580">
        <f t="shared" si="759"/>
        <v>15041.018781385115</v>
      </c>
      <c r="C2580" t="str">
        <f t="shared" si="743"/>
        <v>0.191752696625218-1.66653072781398i</v>
      </c>
      <c r="D2580" t="str">
        <f t="shared" si="744"/>
        <v>3.47663916704776-1.13001222077354i</v>
      </c>
      <c r="E2580" t="str">
        <f t="shared" si="745"/>
        <v>170.575601967246+14.2685952242043i</v>
      </c>
      <c r="F2580" t="str">
        <f t="shared" si="746"/>
        <v>2.42478632350113-9.9483191405598i</v>
      </c>
      <c r="G2580" t="str">
        <f t="shared" si="747"/>
        <v>0.999942843004181-0.00756000852490187i</v>
      </c>
      <c r="H2580" t="str">
        <f t="shared" si="748"/>
        <v>138.58928052736-1346.57127814855i</v>
      </c>
      <c r="I2580" t="str">
        <f t="shared" si="749"/>
        <v>-36.8430056695166-13.1005733640068i</v>
      </c>
      <c r="K2580" t="str">
        <f t="shared" si="750"/>
        <v>0.000907561573543525-0.00252254501405186i</v>
      </c>
      <c r="L2580" t="str">
        <f t="shared" si="751"/>
        <v>0.00015-0.0187613365499152i</v>
      </c>
      <c r="M2580" t="str">
        <f t="shared" si="752"/>
        <v>0.0004-0.00331082409704386i</v>
      </c>
      <c r="N2580">
        <f t="shared" si="753"/>
        <v>96.563645955065823</v>
      </c>
      <c r="O2580">
        <f t="shared" si="754"/>
        <v>4.493385636935038</v>
      </c>
      <c r="P2580" s="3">
        <f t="shared" si="755"/>
        <v>4.493385636935038</v>
      </c>
      <c r="Q2580" s="3">
        <f t="shared" si="756"/>
        <v>-83.436354044934177</v>
      </c>
      <c r="R2580">
        <f t="shared" si="757"/>
        <v>96.563645955065823</v>
      </c>
      <c r="S2580">
        <f t="shared" si="758"/>
        <v>15.041018781385116</v>
      </c>
      <c r="T2580">
        <f t="shared" si="741"/>
        <v>4.493385636935038</v>
      </c>
    </row>
    <row r="2581" spans="1:20" x14ac:dyDescent="0.25">
      <c r="A2581">
        <f t="shared" si="742"/>
        <v>94864.629143417566</v>
      </c>
      <c r="B2581">
        <f t="shared" si="759"/>
        <v>15098.174652754378</v>
      </c>
      <c r="C2581" t="str">
        <f t="shared" si="743"/>
        <v>0.192250017000964-1.66071352642383i</v>
      </c>
      <c r="D2581" t="str">
        <f t="shared" si="744"/>
        <v>3.47662785813186-1.12627939492544i</v>
      </c>
      <c r="E2581" t="str">
        <f t="shared" si="745"/>
        <v>170.64508937219+14.3109818903968i</v>
      </c>
      <c r="F2581" t="str">
        <f t="shared" si="746"/>
        <v>2.42478526818969-9.91079769265257i</v>
      </c>
      <c r="G2581" t="str">
        <f t="shared" si="747"/>
        <v>0.999942407810731-0.00758873325453929i</v>
      </c>
      <c r="H2581" t="str">
        <f t="shared" si="748"/>
        <v>136.346328703598-1339.04642901596i</v>
      </c>
      <c r="I2581" t="str">
        <f t="shared" si="749"/>
        <v>-36.5054292766749-12.9717164276965i</v>
      </c>
      <c r="K2581" t="str">
        <f t="shared" si="750"/>
        <v>0.000903137413441987-0.00251411492911541i</v>
      </c>
      <c r="L2581" t="str">
        <f t="shared" si="751"/>
        <v>0.00015-0.0186903133591505i</v>
      </c>
      <c r="M2581" t="str">
        <f t="shared" si="752"/>
        <v>0.0004-0.00329829059279125i</v>
      </c>
      <c r="N2581">
        <f t="shared" si="753"/>
        <v>96.603367225890139</v>
      </c>
      <c r="O2581">
        <f t="shared" si="754"/>
        <v>4.4637085541464048</v>
      </c>
      <c r="P2581" s="3">
        <f t="shared" si="755"/>
        <v>4.4637085541464048</v>
      </c>
      <c r="Q2581" s="3">
        <f t="shared" si="756"/>
        <v>-83.396632774109861</v>
      </c>
      <c r="R2581">
        <f t="shared" si="757"/>
        <v>96.603367225890139</v>
      </c>
      <c r="S2581">
        <f t="shared" si="758"/>
        <v>15.098174652754379</v>
      </c>
      <c r="T2581">
        <f t="shared" si="741"/>
        <v>4.4637085541464048</v>
      </c>
    </row>
    <row r="2582" spans="1:20" x14ac:dyDescent="0.25">
      <c r="A2582">
        <f t="shared" si="742"/>
        <v>95225.114734162547</v>
      </c>
      <c r="B2582">
        <f t="shared" si="759"/>
        <v>15155.547716434845</v>
      </c>
      <c r="C2582" t="str">
        <f t="shared" si="743"/>
        <v>0.19274286175426-1.65492222868224i</v>
      </c>
      <c r="D2582" t="str">
        <f t="shared" si="744"/>
        <v>3.47661646317932-1.1225627674122i</v>
      </c>
      <c r="E2582" t="str">
        <f t="shared" si="745"/>
        <v>170.715094141441+14.3533606818102i</v>
      </c>
      <c r="F2582" t="str">
        <f t="shared" si="746"/>
        <v>2.42478420484356-9.87341881477549i</v>
      </c>
      <c r="G2582" t="str">
        <f t="shared" si="747"/>
        <v>0.99994196930391-0.00761756710035754i</v>
      </c>
      <c r="H2582" t="str">
        <f t="shared" si="748"/>
        <v>134.144934421077-1331.58028704198i</v>
      </c>
      <c r="I2582" t="str">
        <f t="shared" si="749"/>
        <v>-36.1713323289208-12.8449473700142i</v>
      </c>
      <c r="K2582" t="str">
        <f t="shared" si="750"/>
        <v>0.000898742885585492-0.00250570552243513i</v>
      </c>
      <c r="L2582" t="str">
        <f t="shared" si="751"/>
        <v>0.00015-0.0186195590348181i</v>
      </c>
      <c r="M2582" t="str">
        <f t="shared" si="752"/>
        <v>0.0004-0.00328580453555614i</v>
      </c>
      <c r="N2582">
        <f t="shared" si="753"/>
        <v>96.643105372336578</v>
      </c>
      <c r="O2582">
        <f t="shared" si="754"/>
        <v>4.4340653816069171</v>
      </c>
      <c r="P2582" s="3">
        <f t="shared" si="755"/>
        <v>4.4340653816069171</v>
      </c>
      <c r="Q2582" s="3">
        <f t="shared" si="756"/>
        <v>-83.356894627663422</v>
      </c>
      <c r="R2582">
        <f t="shared" si="757"/>
        <v>96.643105372336578</v>
      </c>
      <c r="S2582">
        <f t="shared" si="758"/>
        <v>15.155547716434844</v>
      </c>
      <c r="T2582">
        <f t="shared" si="741"/>
        <v>4.4340653816069171</v>
      </c>
    </row>
    <row r="2583" spans="1:20" x14ac:dyDescent="0.25">
      <c r="A2583">
        <f t="shared" si="742"/>
        <v>95586.970170152374</v>
      </c>
      <c r="B2583">
        <f t="shared" si="759"/>
        <v>15213.138797757298</v>
      </c>
      <c r="C2583" t="str">
        <f t="shared" si="743"/>
        <v>0.193231247916163-1.64915673122863i</v>
      </c>
      <c r="D2583" t="str">
        <f t="shared" si="744"/>
        <v>3.47660498153613-1.11886228472802i</v>
      </c>
      <c r="E2583" t="str">
        <f t="shared" si="745"/>
        <v>170.785619844705+14.3957296777813i</v>
      </c>
      <c r="F2583" t="str">
        <f t="shared" si="746"/>
        <v>2.4247831334016-9.83618196921943i</v>
      </c>
      <c r="G2583" t="str">
        <f t="shared" si="747"/>
        <v>0.999941527458494-0.00764651047656573i</v>
      </c>
      <c r="H2583" t="str">
        <f t="shared" si="748"/>
        <v>131.984233862221-1324.17228001702i</v>
      </c>
      <c r="I2583" t="str">
        <f t="shared" si="749"/>
        <v>-35.8406752687985-12.7202223043245i</v>
      </c>
      <c r="K2583" t="str">
        <f t="shared" si="750"/>
        <v>0.000894377818177159-0.00249731682850855i</v>
      </c>
      <c r="L2583" t="str">
        <f t="shared" si="751"/>
        <v>0.00015-0.0185490725590936i</v>
      </c>
      <c r="M2583" t="str">
        <f t="shared" si="752"/>
        <v>0.0004-0.0032733657457224i</v>
      </c>
      <c r="N2583">
        <f t="shared" si="753"/>
        <v>96.682859718062645</v>
      </c>
      <c r="O2583">
        <f t="shared" si="754"/>
        <v>4.4044562507591483</v>
      </c>
      <c r="P2583" s="3">
        <f t="shared" si="755"/>
        <v>4.4044562507591483</v>
      </c>
      <c r="Q2583" s="3">
        <f t="shared" si="756"/>
        <v>-83.317140281937355</v>
      </c>
      <c r="R2583">
        <f t="shared" si="757"/>
        <v>96.682859718062645</v>
      </c>
      <c r="S2583">
        <f t="shared" si="758"/>
        <v>15.213138797757297</v>
      </c>
      <c r="T2583">
        <f t="shared" si="741"/>
        <v>4.4044562507591483</v>
      </c>
    </row>
    <row r="2584" spans="1:20" x14ac:dyDescent="0.25">
      <c r="A2584">
        <f t="shared" si="742"/>
        <v>95950.200656798945</v>
      </c>
      <c r="B2584">
        <f t="shared" si="759"/>
        <v>15270.948725188775</v>
      </c>
      <c r="C2584" t="str">
        <f t="shared" si="743"/>
        <v>0.193715192385909-1.64341693125309i</v>
      </c>
      <c r="D2584" t="str">
        <f t="shared" si="744"/>
        <v>3.47659341254338-1.11517789359891i</v>
      </c>
      <c r="E2584" t="str">
        <f t="shared" si="745"/>
        <v>170.856670073596+14.4380869282336i</v>
      </c>
      <c r="F2584" t="str">
        <f t="shared" si="746"/>
        <v>2.42478205380216-9.79908662031849i</v>
      </c>
      <c r="G2584" t="str">
        <f t="shared" si="747"/>
        <v>0.999941082249067-0.00767556379894198i</v>
      </c>
      <c r="H2584" t="str">
        <f t="shared" si="748"/>
        <v>129.863382988011-1316.82184012982i</v>
      </c>
      <c r="I2584" t="str">
        <f t="shared" si="749"/>
        <v>-35.5134189585094-12.5974983963041i</v>
      </c>
      <c r="K2584" t="str">
        <f t="shared" si="750"/>
        <v>0.000890042040031541-0.00248894888070991i</v>
      </c>
      <c r="L2584" t="str">
        <f t="shared" si="751"/>
        <v>0.00015-0.0184788529180052i</v>
      </c>
      <c r="M2584" t="str">
        <f t="shared" si="752"/>
        <v>0.0004-0.00326097404435386i</v>
      </c>
      <c r="N2584">
        <f t="shared" si="753"/>
        <v>96.722629579301042</v>
      </c>
      <c r="O2584">
        <f t="shared" si="754"/>
        <v>4.3748812936977215</v>
      </c>
      <c r="P2584" s="3">
        <f t="shared" si="755"/>
        <v>4.3748812936977215</v>
      </c>
      <c r="Q2584" s="3">
        <f t="shared" si="756"/>
        <v>-83.277370420698958</v>
      </c>
      <c r="R2584">
        <f t="shared" si="757"/>
        <v>96.722629579301042</v>
      </c>
      <c r="S2584">
        <f t="shared" si="758"/>
        <v>15.270948725188775</v>
      </c>
      <c r="T2584">
        <f t="shared" si="741"/>
        <v>4.3748812936977215</v>
      </c>
    </row>
    <row r="2585" spans="1:20" x14ac:dyDescent="0.25">
      <c r="A2585">
        <f t="shared" si="742"/>
        <v>96314.811419294783</v>
      </c>
      <c r="B2585">
        <f t="shared" si="759"/>
        <v>15328.978330344493</v>
      </c>
      <c r="C2585" t="str">
        <f t="shared" si="743"/>
        <v>0.194194711929888-1.63770272649349i</v>
      </c>
      <c r="D2585" t="str">
        <f t="shared" si="744"/>
        <v>3.4765817555371-1.11150954098189i</v>
      </c>
      <c r="E2585" t="str">
        <f t="shared" si="745"/>
        <v>170.928248441708+14.4804304532992i</v>
      </c>
      <c r="F2585" t="str">
        <f t="shared" si="746"/>
        <v>2.42478096598316-9.76213223444217i</v>
      </c>
      <c r="G2585" t="str">
        <f t="shared" si="747"/>
        <v>0.999940633650021-0.00770472748483935i</v>
      </c>
      <c r="H2585" t="str">
        <f t="shared" si="748"/>
        <v>127.781557050534-1309.52840403951i</v>
      </c>
      <c r="I2585" t="str">
        <f t="shared" si="749"/>
        <v>-35.1895246795342-12.4767338365734i</v>
      </c>
      <c r="K2585" t="str">
        <f t="shared" si="750"/>
        <v>0.000885735380578297-0.00248060171130133i</v>
      </c>
      <c r="L2585" t="str">
        <f t="shared" si="751"/>
        <v>0.00015-0.0184088991014198i</v>
      </c>
      <c r="M2585" t="str">
        <f t="shared" si="752"/>
        <v>0.0004-0.00324862925319173i</v>
      </c>
      <c r="N2585">
        <f t="shared" si="753"/>
        <v>96.762414264760196</v>
      </c>
      <c r="O2585">
        <f t="shared" si="754"/>
        <v>4.3453406431673782</v>
      </c>
      <c r="P2585" s="3">
        <f t="shared" si="755"/>
        <v>4.3453406431673782</v>
      </c>
      <c r="Q2585" s="3">
        <f t="shared" si="756"/>
        <v>-83.237585735239804</v>
      </c>
      <c r="R2585">
        <f t="shared" si="757"/>
        <v>96.762414264760196</v>
      </c>
      <c r="S2585">
        <f t="shared" si="758"/>
        <v>15.328978330344492</v>
      </c>
      <c r="T2585">
        <f t="shared" si="741"/>
        <v>4.3453406431673782</v>
      </c>
    </row>
    <row r="2586" spans="1:20" x14ac:dyDescent="0.25">
      <c r="A2586">
        <f t="shared" si="742"/>
        <v>96680.807702688107</v>
      </c>
      <c r="B2586">
        <f t="shared" si="759"/>
        <v>15387.228447999802</v>
      </c>
      <c r="C2586" t="str">
        <f t="shared" si="743"/>
        <v>0.194669823180746-1.63201401523234i</v>
      </c>
      <c r="D2586" t="str">
        <f t="shared" si="744"/>
        <v>3.4765700098483-1.10785717406422i</v>
      </c>
      <c r="E2586" t="str">
        <f t="shared" si="745"/>
        <v>171.000358584679+14.5227582429396i</v>
      </c>
      <c r="F2586" t="str">
        <f t="shared" si="746"/>
        <v>2.424779869882-9.72531827998779i</v>
      </c>
      <c r="G2586" t="str">
        <f t="shared" si="747"/>
        <v>0.999940181635551-0.00773400195319182i</v>
      </c>
      <c r="H2586" t="str">
        <f t="shared" si="748"/>
        <v>125.737950117999-1302.29141294063i</v>
      </c>
      <c r="I2586" t="str">
        <f t="shared" si="749"/>
        <v>-34.8689541319805-12.3578878140725i</v>
      </c>
      <c r="K2586" t="str">
        <f t="shared" si="750"/>
        <v>0.000881457669865759-0.00247227535144361i</v>
      </c>
      <c r="L2586" t="str">
        <f t="shared" si="751"/>
        <v>0.00015-0.0183392101030283i</v>
      </c>
      <c r="M2586" t="str">
        <f t="shared" si="752"/>
        <v>0.0004-0.00323633119465205i</v>
      </c>
      <c r="N2586">
        <f t="shared" si="753"/>
        <v>96.802213075529195</v>
      </c>
      <c r="O2586">
        <f t="shared" si="754"/>
        <v>4.3158344325596207</v>
      </c>
      <c r="P2586" s="3">
        <f t="shared" si="755"/>
        <v>4.3158344325596207</v>
      </c>
      <c r="Q2586" s="3">
        <f t="shared" si="756"/>
        <v>-83.197786924470805</v>
      </c>
      <c r="R2586">
        <f t="shared" si="757"/>
        <v>96.802213075529195</v>
      </c>
      <c r="S2586">
        <f t="shared" si="758"/>
        <v>15.387228447999801</v>
      </c>
      <c r="T2586">
        <f t="shared" si="741"/>
        <v>4.3158344325596207</v>
      </c>
    </row>
    <row r="2587" spans="1:20" x14ac:dyDescent="0.25">
      <c r="A2587">
        <f t="shared" si="742"/>
        <v>97048.194771958326</v>
      </c>
      <c r="B2587">
        <f t="shared" si="759"/>
        <v>15445.699916102201</v>
      </c>
      <c r="C2587" t="str">
        <f t="shared" si="743"/>
        <v>0.195140542636444-1.62635069629394i</v>
      </c>
      <c r="D2587" t="str">
        <f t="shared" si="744"/>
        <v>3.47655817480295-1.10422074026261i</v>
      </c>
      <c r="E2587" t="str">
        <f t="shared" si="745"/>
        <v>171.073004160257+14.565068256562i</v>
      </c>
      <c r="F2587" t="str">
        <f t="shared" si="746"/>
        <v>2.42477876543566-9.68864422737279i</v>
      </c>
      <c r="G2587" t="str">
        <f t="shared" si="747"/>
        <v>0.999939726179658-0.00776338762452017i</v>
      </c>
      <c r="H2587" t="str">
        <f t="shared" si="748"/>
        <v>123.731774611915-1295.11031262167i</v>
      </c>
      <c r="I2587" t="str">
        <f t="shared" si="749"/>
        <v>-34.5516694336796-12.2409204901633i</v>
      </c>
      <c r="K2587" t="str">
        <f t="shared" si="750"/>
        <v>0.000877208738564371-0.00246396983120726i</v>
      </c>
      <c r="L2587" t="str">
        <f t="shared" si="751"/>
        <v>0.00015-0.018269784920331i</v>
      </c>
      <c r="M2587" t="str">
        <f t="shared" si="752"/>
        <v>0.0004-0.00322407969182312i</v>
      </c>
      <c r="N2587">
        <f t="shared" si="753"/>
        <v>96.842025304979586</v>
      </c>
      <c r="O2587">
        <f t="shared" si="754"/>
        <v>4.2863627959106516</v>
      </c>
      <c r="P2587" s="3">
        <f t="shared" si="755"/>
        <v>4.2863627959106516</v>
      </c>
      <c r="Q2587" s="3">
        <f t="shared" si="756"/>
        <v>-83.157974695020414</v>
      </c>
      <c r="R2587">
        <f t="shared" si="757"/>
        <v>96.842025304979586</v>
      </c>
      <c r="S2587">
        <f t="shared" si="758"/>
        <v>15.445699916102201</v>
      </c>
      <c r="T2587">
        <f t="shared" si="741"/>
        <v>4.2863627959106516</v>
      </c>
    </row>
    <row r="2588" spans="1:20" x14ac:dyDescent="0.25">
      <c r="A2588">
        <f t="shared" si="742"/>
        <v>97416.977912091766</v>
      </c>
      <c r="B2588">
        <f t="shared" si="759"/>
        <v>15504.39357578339</v>
      </c>
      <c r="C2588" t="str">
        <f t="shared" si="743"/>
        <v>0.195606886659276-1.62071266904134i</v>
      </c>
      <c r="D2588" t="str">
        <f t="shared" si="744"/>
        <v>3.47654624972184-1.10060018722253i</v>
      </c>
      <c r="E2588" t="str">
        <f t="shared" si="745"/>
        <v>171.14618884837+14.6073584226292i</v>
      </c>
      <c r="F2588" t="str">
        <f t="shared" si="746"/>
        <v>2.42477765258058-9.65210954902714i</v>
      </c>
      <c r="G2588" t="str">
        <f t="shared" si="747"/>
        <v>0.999939267256143-0.00779288492093799i</v>
      </c>
      <c r="H2588" t="str">
        <f t="shared" si="748"/>
        <v>121.762260856125-1287.98455351711i</v>
      </c>
      <c r="I2588" t="str">
        <f t="shared" si="749"/>
        <v>-34.2376331190389-12.1257929734357i</v>
      </c>
      <c r="K2588" t="str">
        <f t="shared" si="750"/>
        <v>0.000872988417970041-0.00245568517958332i</v>
      </c>
      <c r="L2588" t="str">
        <f t="shared" si="751"/>
        <v>0.00015-0.0182006225546234i</v>
      </c>
      <c r="M2588" t="str">
        <f t="shared" si="752"/>
        <v>0.0004-0.00321187456846296i</v>
      </c>
      <c r="N2588">
        <f t="shared" si="753"/>
        <v>96.88185023866572</v>
      </c>
      <c r="O2588">
        <f t="shared" si="754"/>
        <v>4.2569258678981008</v>
      </c>
      <c r="P2588" s="3">
        <f t="shared" si="755"/>
        <v>4.2569258678981008</v>
      </c>
      <c r="Q2588" s="3">
        <f t="shared" si="756"/>
        <v>-83.11814976133428</v>
      </c>
      <c r="R2588">
        <f t="shared" si="757"/>
        <v>96.88185023866572</v>
      </c>
      <c r="S2588">
        <f t="shared" si="758"/>
        <v>15.504393575783389</v>
      </c>
      <c r="T2588">
        <f t="shared" si="741"/>
        <v>4.2569258678981008</v>
      </c>
    </row>
    <row r="2589" spans="1:20" x14ac:dyDescent="0.25">
      <c r="A2589">
        <f t="shared" si="742"/>
        <v>97787.16242815771</v>
      </c>
      <c r="B2589">
        <f t="shared" si="759"/>
        <v>15563.310271371367</v>
      </c>
      <c r="C2589" t="str">
        <f t="shared" si="743"/>
        <v>0.196068871475009-1.61509983337344i</v>
      </c>
      <c r="D2589" t="str">
        <f t="shared" si="744"/>
        <v>3.47653423392068-1.09699546281737i</v>
      </c>
      <c r="E2589" t="str">
        <f t="shared" si="745"/>
        <v>171.219916351188+14.6496266382663i</v>
      </c>
      <c r="F2589" t="str">
        <f t="shared" si="746"/>
        <v>2.42477653125278-9.61571371938573i</v>
      </c>
      <c r="G2589" t="str">
        <f t="shared" si="747"/>
        <v>0.999938804838608-0.00782249426615767i</v>
      </c>
      <c r="H2589" t="str">
        <f t="shared" si="748"/>
        <v>119.828656637401-1280.9135907537i</v>
      </c>
      <c r="I2589" t="str">
        <f t="shared" si="749"/>
        <v>-33.9268081376749-12.012467295201i</v>
      </c>
      <c r="K2589" t="str">
        <f t="shared" si="750"/>
        <v>0.000868796540007353-0.00244742142449412i</v>
      </c>
      <c r="L2589" t="str">
        <f t="shared" si="751"/>
        <v>0.00015-0.0181317220109817i</v>
      </c>
      <c r="M2589" t="str">
        <f t="shared" si="752"/>
        <v>0.0004-0.00319971564899677i</v>
      </c>
      <c r="N2589">
        <f t="shared" si="753"/>
        <v>96.921687154228053</v>
      </c>
      <c r="O2589">
        <f t="shared" si="754"/>
        <v>4.2275237838383646</v>
      </c>
      <c r="P2589" s="3">
        <f t="shared" si="755"/>
        <v>4.2275237838383646</v>
      </c>
      <c r="Q2589" s="3">
        <f t="shared" si="756"/>
        <v>-83.078312845771947</v>
      </c>
      <c r="R2589">
        <f t="shared" si="757"/>
        <v>96.921687154228053</v>
      </c>
      <c r="S2589">
        <f t="shared" si="758"/>
        <v>15.563310271371368</v>
      </c>
      <c r="T2589">
        <f t="shared" si="741"/>
        <v>4.2275237838383646</v>
      </c>
    </row>
    <row r="2590" spans="1:20" x14ac:dyDescent="0.25">
      <c r="A2590">
        <f t="shared" si="742"/>
        <v>98158.753645384713</v>
      </c>
      <c r="B2590">
        <f t="shared" si="759"/>
        <v>15622.450850402578</v>
      </c>
      <c r="C2590" t="str">
        <f t="shared" si="743"/>
        <v>0.196526513171922-1.60951208972202i</v>
      </c>
      <c r="D2590" t="str">
        <f t="shared" si="744"/>
        <v>3.47652212670993-1.09340651514774i</v>
      </c>
      <c r="E2590" t="str">
        <f t="shared" si="745"/>
        <v>171.294190393183+14.6918707688641i</v>
      </c>
      <c r="F2590" t="str">
        <f t="shared" si="746"/>
        <v>2.42477540138774-9.57945621488082i</v>
      </c>
      <c r="G2590" t="str">
        <f t="shared" si="747"/>
        <v>0.999938338900456-0.0078522160854964i</v>
      </c>
      <c r="H2590" t="str">
        <f t="shared" si="748"/>
        <v>117.930226777314-1273.89688419103i</v>
      </c>
      <c r="I2590" t="str">
        <f t="shared" si="749"/>
        <v>-33.6191578528378-11.9009063856516i</v>
      </c>
      <c r="K2590" t="str">
        <f t="shared" si="750"/>
        <v>0.000864632937232706-0.00243917859280416i</v>
      </c>
      <c r="L2590" t="str">
        <f t="shared" si="751"/>
        <v>0.00015-0.0180630822982484i</v>
      </c>
      <c r="M2590" t="str">
        <f t="shared" si="752"/>
        <v>0.0004-0.00318760275851441i</v>
      </c>
      <c r="N2590">
        <f t="shared" si="753"/>
        <v>96.961535321292516</v>
      </c>
      <c r="O2590">
        <f t="shared" si="754"/>
        <v>4.1981566796833221</v>
      </c>
      <c r="P2590" s="3">
        <f t="shared" si="755"/>
        <v>4.1981566796833221</v>
      </c>
      <c r="Q2590" s="3">
        <f t="shared" si="756"/>
        <v>-83.038464678707484</v>
      </c>
      <c r="R2590">
        <f t="shared" si="757"/>
        <v>96.961535321292516</v>
      </c>
      <c r="S2590">
        <f t="shared" si="758"/>
        <v>15.622450850402577</v>
      </c>
      <c r="T2590">
        <f t="shared" si="741"/>
        <v>4.1981566796833221</v>
      </c>
    </row>
    <row r="2591" spans="1:20" x14ac:dyDescent="0.25">
      <c r="A2591">
        <f t="shared" si="742"/>
        <v>98531.75690923717</v>
      </c>
      <c r="B2591">
        <f t="shared" si="759"/>
        <v>15681.816163634108</v>
      </c>
      <c r="C2591" t="str">
        <f t="shared" si="743"/>
        <v>0.196979827699912-1.60394933904879i</v>
      </c>
      <c r="D2591" t="str">
        <f t="shared" si="744"/>
        <v>3.47650992739483-1.08983329254069i</v>
      </c>
      <c r="E2591" t="str">
        <f t="shared" si="745"/>
        <v>171.369014721196+14.7340886476733i</v>
      </c>
      <c r="F2591" t="str">
        <f t="shared" si="746"/>
        <v>2.42477426292048-9.5433365139345i</v>
      </c>
      <c r="G2591" t="str">
        <f t="shared" si="747"/>
        <v>0.999937869414884-0.00788205080588223i</v>
      </c>
      <c r="H2591" t="str">
        <f t="shared" si="748"/>
        <v>116.066252715081-1266.93389845677i</v>
      </c>
      <c r="I2591" t="str">
        <f t="shared" si="749"/>
        <v>-33.3146460396401-11.7910740506706i</v>
      </c>
      <c r="K2591" t="str">
        <f t="shared" si="750"/>
        <v>0.00086049744283731-0.00243095671033067i</v>
      </c>
      <c r="L2591" t="str">
        <f t="shared" si="751"/>
        <v>0.00015-0.0179947024290181i</v>
      </c>
      <c r="M2591" t="str">
        <f t="shared" si="752"/>
        <v>0.0004-0.0031755357227679i</v>
      </c>
      <c r="N2591">
        <f t="shared" si="753"/>
        <v>97.001394001371523</v>
      </c>
      <c r="O2591">
        <f t="shared" si="754"/>
        <v>4.1688246920169982</v>
      </c>
      <c r="P2591" s="3">
        <f t="shared" si="755"/>
        <v>4.1688246920169982</v>
      </c>
      <c r="Q2591" s="3">
        <f t="shared" si="756"/>
        <v>-82.998605998628477</v>
      </c>
      <c r="R2591">
        <f t="shared" si="757"/>
        <v>97.001394001371523</v>
      </c>
      <c r="S2591">
        <f t="shared" si="758"/>
        <v>15.681816163634108</v>
      </c>
      <c r="T2591">
        <f t="shared" si="741"/>
        <v>4.1688246920169982</v>
      </c>
    </row>
    <row r="2592" spans="1:20" x14ac:dyDescent="0.25">
      <c r="A2592">
        <f t="shared" si="742"/>
        <v>98906.177585492289</v>
      </c>
      <c r="B2592">
        <f t="shared" si="759"/>
        <v>15741.407065055919</v>
      </c>
      <c r="C2592" t="str">
        <f t="shared" si="743"/>
        <v>0.197428830869603-1.59841148284249i</v>
      </c>
      <c r="D2592" t="str">
        <f t="shared" si="744"/>
        <v>3.47649763527538-1.08627574354897i</v>
      </c>
      <c r="E2592" t="str">
        <f t="shared" si="745"/>
        <v>171.444393104488+14.7762780753988i</v>
      </c>
      <c r="F2592" t="str">
        <f t="shared" si="746"/>
        <v>2.4247731157855-9.50735409695121i</v>
      </c>
      <c r="G2592" t="str">
        <f t="shared" si="747"/>
        <v>0.999937396354888-0.00791199885586011i</v>
      </c>
      <c r="H2592" t="str">
        <f t="shared" si="748"/>
        <v>114.236032101129-1260.02410297691i</v>
      </c>
      <c r="I2592" t="str">
        <f t="shared" si="749"/>
        <v>-33.0132368831068-11.6829349492721i</v>
      </c>
      <c r="K2592" t="str">
        <f t="shared" si="750"/>
        <v>0.000856389890650126-0.00242275580185437i</v>
      </c>
      <c r="L2592" t="str">
        <f t="shared" si="751"/>
        <v>0.00015-0.0179265814196235i</v>
      </c>
      <c r="M2592" t="str">
        <f t="shared" si="752"/>
        <v>0.0004-0.00316351436816886i</v>
      </c>
      <c r="N2592">
        <f t="shared" si="753"/>
        <v>97.041262447764197</v>
      </c>
      <c r="O2592">
        <f t="shared" si="754"/>
        <v>4.1395279580522892</v>
      </c>
      <c r="P2592" s="3">
        <f t="shared" si="755"/>
        <v>4.1395279580522892</v>
      </c>
      <c r="Q2592" s="3">
        <f t="shared" si="756"/>
        <v>-82.958737552235803</v>
      </c>
      <c r="R2592">
        <f t="shared" si="757"/>
        <v>97.041262447764197</v>
      </c>
      <c r="S2592">
        <f t="shared" si="758"/>
        <v>15.741407065055919</v>
      </c>
      <c r="T2592">
        <f t="shared" si="741"/>
        <v>4.1395279580522892</v>
      </c>
    </row>
    <row r="2593" spans="1:20" x14ac:dyDescent="0.25">
      <c r="A2593">
        <f t="shared" si="742"/>
        <v>99282.021060317158</v>
      </c>
      <c r="B2593">
        <f t="shared" si="759"/>
        <v>15801.224411903131</v>
      </c>
      <c r="C2593" t="str">
        <f t="shared" si="743"/>
        <v>0.197873538351437-1.59289842311595i</v>
      </c>
      <c r="D2593" t="str">
        <f t="shared" si="744"/>
        <v>3.47648524964624-1.08273381695029i</v>
      </c>
      <c r="E2593" t="str">
        <f t="shared" si="745"/>
        <v>171.520329334808+14.8184368197871i</v>
      </c>
      <c r="F2593" t="str">
        <f t="shared" si="746"/>
        <v>2.42477195991684-9.47150844631023i</v>
      </c>
      <c r="G2593" t="str">
        <f t="shared" si="747"/>
        <v>0.999936919693259-0.00794206066559798i</v>
      </c>
      <c r="H2593" t="str">
        <f t="shared" si="748"/>
        <v>112.43887840108-1253.16697200121i</v>
      </c>
      <c r="I2593" t="str">
        <f t="shared" si="749"/>
        <v>-32.7148949760561-11.5764545716548i</v>
      </c>
      <c r="K2593" t="str">
        <f t="shared" si="750"/>
        <v>0.000852310115140634-0.00241457589113001i</v>
      </c>
      <c r="L2593" t="str">
        <f t="shared" si="751"/>
        <v>0.00015-0.0178587182901211i</v>
      </c>
      <c r="M2593" t="str">
        <f t="shared" si="752"/>
        <v>0.0004-0.00315153852178607i</v>
      </c>
      <c r="N2593">
        <f t="shared" si="753"/>
        <v>97.081139905455487</v>
      </c>
      <c r="O2593">
        <f t="shared" si="754"/>
        <v>4.1102666156272747</v>
      </c>
      <c r="P2593" s="3">
        <f t="shared" si="755"/>
        <v>4.1102666156272747</v>
      </c>
      <c r="Q2593" s="3">
        <f t="shared" si="756"/>
        <v>-82.918860094544513</v>
      </c>
      <c r="R2593">
        <f t="shared" si="757"/>
        <v>97.081139905455487</v>
      </c>
      <c r="S2593">
        <f t="shared" si="758"/>
        <v>15.801224411903132</v>
      </c>
      <c r="T2593">
        <f t="shared" si="741"/>
        <v>4.1102666156272747</v>
      </c>
    </row>
    <row r="2594" spans="1:20" x14ac:dyDescent="0.25">
      <c r="A2594">
        <f t="shared" si="742"/>
        <v>99659.292740346369</v>
      </c>
      <c r="B2594">
        <f t="shared" si="759"/>
        <v>15861.269064668364</v>
      </c>
      <c r="C2594" t="str">
        <f t="shared" si="743"/>
        <v>0.198313965674801-1.58741006240321i</v>
      </c>
      <c r="D2594" t="str">
        <f t="shared" si="744"/>
        <v>3.47647276979673-1.07920746174656i</v>
      </c>
      <c r="E2594" t="str">
        <f t="shared" si="745"/>
        <v>171.596827226443+14.8605626152085i</v>
      </c>
      <c r="F2594" t="str">
        <f t="shared" si="746"/>
        <v>2.42477079524799-9.43579904635826i</v>
      </c>
      <c r="G2594" t="str">
        <f t="shared" si="747"/>
        <v>0.999936439402578-0.00797223666689289i</v>
      </c>
      <c r="H2594" t="str">
        <f t="shared" si="748"/>
        <v>110.674120509921-1246.36198462419i</v>
      </c>
      <c r="I2594" t="str">
        <f t="shared" si="749"/>
        <v>-32.4195853168252-11.4715992178534i</v>
      </c>
      <c r="K2594" t="str">
        <f t="shared" si="750"/>
        <v>0.000848257951421574-0.00240641700089694i</v>
      </c>
      <c r="L2594" t="str">
        <f t="shared" si="751"/>
        <v>0.00015-0.0177911120642768i</v>
      </c>
      <c r="M2594" t="str">
        <f t="shared" si="752"/>
        <v>0.0004-0.00313960801134297i</v>
      </c>
      <c r="N2594">
        <f t="shared" si="753"/>
        <v>97.121025611015568</v>
      </c>
      <c r="O2594">
        <f t="shared" si="754"/>
        <v>4.0810408032016667</v>
      </c>
      <c r="P2594" s="3">
        <f t="shared" si="755"/>
        <v>4.0810408032016667</v>
      </c>
      <c r="Q2594" s="3">
        <f t="shared" si="756"/>
        <v>-82.878974388984432</v>
      </c>
      <c r="R2594">
        <f t="shared" si="757"/>
        <v>97.121025611015568</v>
      </c>
      <c r="S2594">
        <f t="shared" si="758"/>
        <v>15.861269064668365</v>
      </c>
      <c r="T2594">
        <f t="shared" si="741"/>
        <v>4.0810408032016667</v>
      </c>
    </row>
    <row r="2595" spans="1:20" x14ac:dyDescent="0.25">
      <c r="A2595">
        <f t="shared" si="742"/>
        <v>100037.99805275968</v>
      </c>
      <c r="B2595">
        <f t="shared" si="759"/>
        <v>15921.541887114105</v>
      </c>
      <c r="C2595" t="str">
        <f t="shared" si="743"/>
        <v>0.198750128227136-1.58194630375657i</v>
      </c>
      <c r="D2595" t="str">
        <f t="shared" si="744"/>
        <v>3.47646019501079-1.07569662716316i</v>
      </c>
      <c r="E2595" t="str">
        <f t="shared" si="745"/>
        <v>171.673890616272+14.9026531622344i</v>
      </c>
      <c r="F2595" t="str">
        <f t="shared" si="746"/>
        <v>2.42476962171197-9.40022538340198i</v>
      </c>
      <c r="G2595" t="str">
        <f t="shared" si="747"/>
        <v>0.999935955455218-0.00800252729317708i</v>
      </c>
      <c r="H2595" t="str">
        <f t="shared" si="748"/>
        <v>108.941102376067-1239.60862480187i</v>
      </c>
      <c r="I2595" t="str">
        <f t="shared" si="749"/>
        <v>-32.127273306852-11.36833597697i</v>
      </c>
      <c r="K2595" t="str">
        <f t="shared" si="750"/>
        <v>0.000844233235251524-0.0023982791528896i</v>
      </c>
      <c r="L2595" t="str">
        <f t="shared" si="751"/>
        <v>0.00015-0.0177237617695525i</v>
      </c>
      <c r="M2595" t="str">
        <f t="shared" si="752"/>
        <v>0.0004-0.00312772266521515i</v>
      </c>
      <c r="N2595">
        <f t="shared" si="753"/>
        <v>97.160918792498379</v>
      </c>
      <c r="O2595">
        <f t="shared" si="754"/>
        <v>4.051850659852664</v>
      </c>
      <c r="P2595" s="3">
        <f t="shared" si="755"/>
        <v>4.051850659852664</v>
      </c>
      <c r="Q2595" s="3">
        <f t="shared" si="756"/>
        <v>-82.839081207501621</v>
      </c>
      <c r="R2595">
        <f t="shared" si="757"/>
        <v>97.160918792498379</v>
      </c>
      <c r="S2595">
        <f t="shared" si="758"/>
        <v>15.921541887114104</v>
      </c>
      <c r="T2595">
        <f t="shared" si="741"/>
        <v>4.051850659852664</v>
      </c>
    </row>
    <row r="2596" spans="1:20" x14ac:dyDescent="0.25">
      <c r="A2596">
        <f t="shared" si="742"/>
        <v>100418.14244536018</v>
      </c>
      <c r="B2596">
        <f t="shared" si="759"/>
        <v>15982.043746285139</v>
      </c>
      <c r="C2596" t="str">
        <f t="shared" si="743"/>
        <v>0.199182041253068-1.57650705074377i</v>
      </c>
      <c r="D2596" t="str">
        <f t="shared" si="744"/>
        <v>3.47644752456692-1.07220126264823i</v>
      </c>
      <c r="E2596" t="str">
        <f t="shared" si="745"/>
        <v>171.751523363823+14.9447061272108i</v>
      </c>
      <c r="F2596" t="str">
        <f t="shared" si="746"/>
        <v>2.4247684392413-9.36478694570078i</v>
      </c>
      <c r="G2596" t="str">
        <f t="shared" si="747"/>
        <v>0.999935467823345-0.0080329329795242i</v>
      </c>
      <c r="H2596" t="str">
        <f t="shared" si="748"/>
        <v>107.23918263509-1232.90638136451i</v>
      </c>
      <c r="I2596" t="str">
        <f t="shared" si="749"/>
        <v>-31.8379247481236-11.2666327069697i</v>
      </c>
      <c r="K2596" t="str">
        <f t="shared" si="750"/>
        <v>0.000840235803037423-0.00239016236784791i</v>
      </c>
      <c r="L2596" t="str">
        <f t="shared" si="751"/>
        <v>0.00015-0.0176566664370916i</v>
      </c>
      <c r="M2596" t="str">
        <f t="shared" si="752"/>
        <v>0.0004-0.00311588231242792i</v>
      </c>
      <c r="N2596">
        <f t="shared" si="753"/>
        <v>97.200818669339796</v>
      </c>
      <c r="O2596">
        <f t="shared" si="754"/>
        <v>4.0226963252713315</v>
      </c>
      <c r="P2596" s="3">
        <f t="shared" si="755"/>
        <v>4.0226963252713315</v>
      </c>
      <c r="Q2596" s="3">
        <f t="shared" si="756"/>
        <v>-82.799181330660204</v>
      </c>
      <c r="R2596">
        <f t="shared" si="757"/>
        <v>97.200818669339796</v>
      </c>
      <c r="S2596">
        <f t="shared" si="758"/>
        <v>15.982043746285139</v>
      </c>
      <c r="T2596">
        <f t="shared" si="741"/>
        <v>4.0226963252713315</v>
      </c>
    </row>
    <row r="2597" spans="1:20" x14ac:dyDescent="0.25">
      <c r="A2597">
        <f t="shared" si="742"/>
        <v>100799.73138665255</v>
      </c>
      <c r="B2597">
        <f t="shared" si="759"/>
        <v>16042.775512521022</v>
      </c>
      <c r="C2597" t="str">
        <f t="shared" si="743"/>
        <v>0.199609719853546-1.57109220744503i</v>
      </c>
      <c r="D2597" t="str">
        <f t="shared" si="744"/>
        <v>3.47643475773809-1.06872131787187i</v>
      </c>
      <c r="E2597" t="str">
        <f t="shared" si="745"/>
        <v>171.829729351324+14.9867191418268i</v>
      </c>
      <c r="F2597" t="str">
        <f t="shared" si="746"/>
        <v>2.42476724776791-9.32948322345901i</v>
      </c>
      <c r="G2597" t="str">
        <f t="shared" si="747"/>
        <v>0.999934976478908-0.00806345416265541i</v>
      </c>
      <c r="H2597" t="str">
        <f t="shared" si="748"/>
        <v>105.56773425283-1226.25474802553i</v>
      </c>
      <c r="I2597" t="str">
        <f t="shared" si="749"/>
        <v>-31.5515058404978-11.1664580150237i</v>
      </c>
      <c r="K2597" t="str">
        <f t="shared" si="750"/>
        <v>0.000836265491836961-0.00238206666552773i</v>
      </c>
      <c r="L2597" t="str">
        <f t="shared" si="751"/>
        <v>0.00015-0.0175898251017051i</v>
      </c>
      <c r="M2597" t="str">
        <f t="shared" si="752"/>
        <v>0.0004-0.00310408678265383i</v>
      </c>
      <c r="N2597">
        <f t="shared" si="753"/>
        <v>97.240724452255776</v>
      </c>
      <c r="O2597">
        <f t="shared" si="754"/>
        <v>3.9935779397579974</v>
      </c>
      <c r="P2597" s="3">
        <f t="shared" si="755"/>
        <v>3.9935779397579974</v>
      </c>
      <c r="Q2597" s="3">
        <f t="shared" si="756"/>
        <v>-82.759275547744224</v>
      </c>
      <c r="R2597">
        <f t="shared" si="757"/>
        <v>97.240724452255776</v>
      </c>
      <c r="S2597">
        <f t="shared" si="758"/>
        <v>16.042775512521022</v>
      </c>
      <c r="T2597">
        <f t="shared" si="741"/>
        <v>3.9935779397579974</v>
      </c>
    </row>
    <row r="2598" spans="1:20" x14ac:dyDescent="0.25">
      <c r="A2598">
        <f t="shared" si="742"/>
        <v>101182.77036592182</v>
      </c>
      <c r="B2598">
        <f t="shared" si="759"/>
        <v>16103.738059468602</v>
      </c>
      <c r="C2598" t="str">
        <f t="shared" si="743"/>
        <v>0.200033178985005-1.56570167845027i</v>
      </c>
      <c r="D2598" t="str">
        <f t="shared" si="744"/>
        <v>3.47642189379188-1.06525674272549i</v>
      </c>
      <c r="E2598" t="str">
        <f t="shared" si="745"/>
        <v>171.908512483748+15.0286898026758i</v>
      </c>
      <c r="F2598" t="str">
        <f t="shared" si="746"/>
        <v>2.42476604722334-9.29431370881932i</v>
      </c>
      <c r="G2598" t="str">
        <f t="shared" si="747"/>
        <v>0.999934481393648-0.00809409128094565i</v>
      </c>
      <c r="H2598" t="str">
        <f t="shared" si="748"/>
        <v>103.926144177703-1219.65322338698i</v>
      </c>
      <c r="I2598" t="str">
        <f t="shared" si="749"/>
        <v>-31.2679831789188-11.0677812383891i</v>
      </c>
      <c r="K2598" t="str">
        <f t="shared" si="750"/>
        <v>0.000832322139360924-0.00237399206471109i</v>
      </c>
      <c r="L2598" t="str">
        <f t="shared" si="751"/>
        <v>0.00015-0.017523236801858i</v>
      </c>
      <c r="M2598" t="str">
        <f t="shared" si="752"/>
        <v>0.0004-0.00309233590621024i</v>
      </c>
      <c r="N2598">
        <f t="shared" si="753"/>
        <v>97.280635343140474</v>
      </c>
      <c r="O2598">
        <f t="shared" si="754"/>
        <v>3.9644956442184762</v>
      </c>
      <c r="P2598" s="3">
        <f t="shared" si="755"/>
        <v>3.9644956442184762</v>
      </c>
      <c r="Q2598" s="3">
        <f t="shared" si="756"/>
        <v>-82.719364656859526</v>
      </c>
      <c r="R2598">
        <f t="shared" si="757"/>
        <v>97.280635343140474</v>
      </c>
      <c r="S2598">
        <f t="shared" si="758"/>
        <v>16.103738059468601</v>
      </c>
      <c r="T2598">
        <f t="shared" si="741"/>
        <v>3.9644956442184762</v>
      </c>
    </row>
    <row r="2599" spans="1:20" x14ac:dyDescent="0.25">
      <c r="A2599">
        <f t="shared" si="742"/>
        <v>101567.26489331233</v>
      </c>
      <c r="B2599">
        <f t="shared" si="759"/>
        <v>16164.932264094583</v>
      </c>
      <c r="C2599" t="str">
        <f t="shared" si="743"/>
        <v>0.200452433458468-1.56033536885615i</v>
      </c>
      <c r="D2599" t="str">
        <f t="shared" si="744"/>
        <v>3.47640893199023-1.06180748732102i</v>
      </c>
      <c r="E2599" t="str">
        <f t="shared" si="745"/>
        <v>171.987876688863+15.0706156708142i</v>
      </c>
      <c r="F2599" t="str">
        <f t="shared" si="746"/>
        <v>2.42476483753848-9.25927789585469i</v>
      </c>
      <c r="G2599" t="str">
        <f t="shared" si="747"/>
        <v>0.999933982539086-0.00812484477442977i</v>
      </c>
      <c r="H2599" t="str">
        <f t="shared" si="748"/>
        <v>102.31381300189-1213.1013109415i</v>
      </c>
      <c r="I2599" t="str">
        <f t="shared" si="749"/>
        <v>-30.9873237505187-10.9705724258025i</v>
      </c>
      <c r="K2599" t="str">
        <f t="shared" si="750"/>
        <v>0.000828405583975357-0.00236593858321651i</v>
      </c>
      <c r="L2599" t="str">
        <f t="shared" si="751"/>
        <v>0.00015-0.0174569005796554i</v>
      </c>
      <c r="M2599" t="str">
        <f t="shared" si="752"/>
        <v>0.0004-0.00308062951405683i</v>
      </c>
      <c r="N2599">
        <f t="shared" si="753"/>
        <v>97.320550534961939</v>
      </c>
      <c r="O2599">
        <f t="shared" si="754"/>
        <v>3.9354495801590295</v>
      </c>
      <c r="P2599" s="3">
        <f t="shared" si="755"/>
        <v>3.9354495801590295</v>
      </c>
      <c r="Q2599" s="3">
        <f t="shared" si="756"/>
        <v>-82.679449465038061</v>
      </c>
      <c r="R2599">
        <f t="shared" si="757"/>
        <v>97.320550534961939</v>
      </c>
      <c r="S2599">
        <f t="shared" si="758"/>
        <v>16.164932264094581</v>
      </c>
      <c r="T2599">
        <f t="shared" si="741"/>
        <v>3.9354495801590295</v>
      </c>
    </row>
    <row r="2600" spans="1:20" x14ac:dyDescent="0.25">
      <c r="A2600">
        <f t="shared" si="742"/>
        <v>101953.22049990692</v>
      </c>
      <c r="B2600">
        <f t="shared" si="759"/>
        <v>16226.359006698143</v>
      </c>
      <c r="C2600" t="str">
        <f t="shared" si="743"/>
        <v>0.200867497938711-1.55499318426325i</v>
      </c>
      <c r="D2600" t="str">
        <f t="shared" si="744"/>
        <v>3.47639587158944-1.0583735019902i</v>
      </c>
      <c r="E2600" t="str">
        <f t="shared" si="745"/>
        <v>172.06782591728+15.1124942713126i</v>
      </c>
      <c r="F2600" t="str">
        <f t="shared" si="746"/>
        <v>2.42476361864376-9.2243752805614i</v>
      </c>
      <c r="G2600" t="str">
        <f t="shared" si="747"/>
        <v>0.99993347988653-0.00815571508480885i</v>
      </c>
      <c r="H2600" t="str">
        <f t="shared" si="748"/>
        <v>100.730154631256-1206.59851907133i</v>
      </c>
      <c r="I2600" t="str">
        <f t="shared" si="749"/>
        <v>-30.7094949316321-10.8748023193827i</v>
      </c>
      <c r="K2600" t="str">
        <f t="shared" si="750"/>
        <v>0.000824515664703716-0.0023579062379092i</v>
      </c>
      <c r="L2600" t="str">
        <f t="shared" si="751"/>
        <v>0.00015-0.0173908154808282i</v>
      </c>
      <c r="M2600" t="str">
        <f t="shared" si="752"/>
        <v>0.0004-0.0030689674377932i</v>
      </c>
      <c r="N2600">
        <f t="shared" si="753"/>
        <v>97.360469211659108</v>
      </c>
      <c r="O2600">
        <f t="shared" si="754"/>
        <v>3.9064398896819319</v>
      </c>
      <c r="P2600" s="3">
        <f t="shared" si="755"/>
        <v>3.9064398896819319</v>
      </c>
      <c r="Q2600" s="3">
        <f t="shared" si="756"/>
        <v>-82.639530788340892</v>
      </c>
      <c r="R2600">
        <f t="shared" si="757"/>
        <v>97.360469211659108</v>
      </c>
      <c r="S2600">
        <f t="shared" si="758"/>
        <v>16.226359006698143</v>
      </c>
      <c r="T2600">
        <f t="shared" si="741"/>
        <v>3.9064398896819319</v>
      </c>
    </row>
    <row r="2601" spans="1:20" x14ac:dyDescent="0.25">
      <c r="A2601">
        <f t="shared" si="742"/>
        <v>102340.64273780657</v>
      </c>
      <c r="B2601">
        <f t="shared" si="759"/>
        <v>16288.019170923597</v>
      </c>
      <c r="C2601" t="str">
        <f t="shared" si="743"/>
        <v>0.201278386943446-1.54967503077329i</v>
      </c>
      <c r="D2601" t="str">
        <f t="shared" si="744"/>
        <v>3.47638271184028-1.05495473728392i</v>
      </c>
      <c r="E2601" t="str">
        <f t="shared" si="745"/>
        <v>172.148364142494+15.1543230928051i</v>
      </c>
      <c r="F2601" t="str">
        <f t="shared" si="746"/>
        <v>2.42476239046908-9.18960536085198i</v>
      </c>
      <c r="G2601" t="str">
        <f t="shared" si="747"/>
        <v>0.999932973407067-0.00818670265545643i</v>
      </c>
      <c r="H2601" t="str">
        <f t="shared" si="748"/>
        <v>99.1745959636994-1200.14436104406i</v>
      </c>
      <c r="I2601" t="str">
        <f t="shared" si="749"/>
        <v>-30.4344644847155-10.7804423370187i</v>
      </c>
      <c r="K2601" t="str">
        <f t="shared" si="750"/>
        <v>0.000820652221228894-0.0023498950447112i</v>
      </c>
      <c r="L2601" t="str">
        <f t="shared" si="751"/>
        <v>0.00015-0.0173249805547203i</v>
      </c>
      <c r="M2601" t="str">
        <f t="shared" si="752"/>
        <v>0.0004-0.00305734950965651i</v>
      </c>
      <c r="N2601">
        <f t="shared" si="753"/>
        <v>97.400390548038629</v>
      </c>
      <c r="O2601">
        <f t="shared" si="754"/>
        <v>3.8774667154810749</v>
      </c>
      <c r="P2601" s="3">
        <f t="shared" si="755"/>
        <v>3.8774667154810749</v>
      </c>
      <c r="Q2601" s="3">
        <f t="shared" si="756"/>
        <v>-82.599609451961371</v>
      </c>
      <c r="R2601">
        <f t="shared" si="757"/>
        <v>97.400390548038629</v>
      </c>
      <c r="S2601">
        <f t="shared" si="758"/>
        <v>16.288019170923597</v>
      </c>
      <c r="T2601">
        <f t="shared" si="741"/>
        <v>3.8774667154810749</v>
      </c>
    </row>
    <row r="2602" spans="1:20" x14ac:dyDescent="0.25">
      <c r="A2602">
        <f t="shared" si="742"/>
        <v>102729.53718021023</v>
      </c>
      <c r="B2602">
        <f t="shared" si="759"/>
        <v>16349.913643773107</v>
      </c>
      <c r="C2602" t="str">
        <f t="shared" si="743"/>
        <v>0.201685114842471-1.54438081498619i</v>
      </c>
      <c r="D2602" t="str">
        <f t="shared" si="744"/>
        <v>3.47636945198781-1.0515511439714i</v>
      </c>
      <c r="E2602" t="str">
        <f t="shared" si="745"/>
        <v>172.229495360923+15.1960995870275i</v>
      </c>
      <c r="F2602" t="str">
        <f t="shared" si="746"/>
        <v>2.42476115294381-9.15496763654782i</v>
      </c>
      <c r="G2602" t="str">
        <f t="shared" si="747"/>
        <v>0.999932463071565-0.00821780793142477i</v>
      </c>
      <c r="H2602" t="str">
        <f t="shared" si="748"/>
        <v>97.6465765757873-1193.73835500595i</v>
      </c>
      <c r="I2602" t="str">
        <f t="shared" si="749"/>
        <v>-30.1622005551951-10.6874645552391i</v>
      </c>
      <c r="K2602" t="str">
        <f t="shared" si="750"/>
        <v>0.000816815093895167-0.00234190501861146i</v>
      </c>
      <c r="L2602" t="str">
        <f t="shared" si="751"/>
        <v>0.00015-0.017259394854274i</v>
      </c>
      <c r="M2602" t="str">
        <f t="shared" si="752"/>
        <v>0.0004-0.00304577556251894i</v>
      </c>
      <c r="N2602">
        <f t="shared" si="753"/>
        <v>97.440313709670704</v>
      </c>
      <c r="O2602">
        <f t="shared" si="754"/>
        <v>3.8485302008364535</v>
      </c>
      <c r="P2602" s="3">
        <f t="shared" si="755"/>
        <v>3.8485302008364535</v>
      </c>
      <c r="Q2602" s="3">
        <f t="shared" si="756"/>
        <v>-82.559686290329296</v>
      </c>
      <c r="R2602">
        <f t="shared" si="757"/>
        <v>97.440313709670704</v>
      </c>
      <c r="S2602">
        <f t="shared" si="758"/>
        <v>16.349913643773107</v>
      </c>
      <c r="T2602">
        <f t="shared" si="741"/>
        <v>3.8485302008364535</v>
      </c>
    </row>
    <row r="2603" spans="1:20" x14ac:dyDescent="0.25">
      <c r="A2603">
        <f t="shared" si="742"/>
        <v>103119.90942149503</v>
      </c>
      <c r="B2603">
        <f t="shared" si="759"/>
        <v>16412.043315619445</v>
      </c>
      <c r="C2603" t="str">
        <f t="shared" si="743"/>
        <v>0.202087695856827-1.53911044399728i</v>
      </c>
      <c r="D2603" t="str">
        <f t="shared" si="744"/>
        <v>3.47635609127126-1.04816267303953i</v>
      </c>
      <c r="E2603" t="str">
        <f t="shared" si="745"/>
        <v>172.311223591952+15.2378211683589i</v>
      </c>
      <c r="F2603" t="str">
        <f t="shared" si="746"/>
        <v>2.42475990599675-9.12046160937171i</v>
      </c>
      <c r="G2603" t="str">
        <f t="shared" si="747"/>
        <v>0.999931948850672-0.00824903135945122i</v>
      </c>
      <c r="H2603" t="str">
        <f t="shared" si="748"/>
        <v>96.1455484173739-1187.38002397225i</v>
      </c>
      <c r="I2603" t="str">
        <f t="shared" si="749"/>
        <v>-29.8926716682318-10.5958416925392i</v>
      </c>
      <c r="K2603" t="str">
        <f t="shared" si="750"/>
        <v>0.000813004123710011-0.00233393617367592i</v>
      </c>
      <c r="L2603" t="str">
        <f t="shared" si="751"/>
        <v>0.00015-0.0171940574360171i</v>
      </c>
      <c r="M2603" t="str">
        <f t="shared" si="752"/>
        <v>0.0004-0.00303424542988538i</v>
      </c>
      <c r="N2603">
        <f t="shared" si="753"/>
        <v>97.480237852783929</v>
      </c>
      <c r="O2603">
        <f t="shared" si="754"/>
        <v>3.8196304896092599</v>
      </c>
      <c r="P2603" s="3">
        <f t="shared" si="755"/>
        <v>3.8196304896092599</v>
      </c>
      <c r="Q2603" s="3">
        <f t="shared" si="756"/>
        <v>-82.519762147216071</v>
      </c>
      <c r="R2603">
        <f t="shared" si="757"/>
        <v>97.480237852783929</v>
      </c>
      <c r="S2603">
        <f t="shared" si="758"/>
        <v>16.412043315619446</v>
      </c>
      <c r="T2603">
        <f t="shared" si="741"/>
        <v>3.8196304896092599</v>
      </c>
    </row>
    <row r="2604" spans="1:20" x14ac:dyDescent="0.25">
      <c r="A2604">
        <f t="shared" si="742"/>
        <v>103511.76507729673</v>
      </c>
      <c r="B2604">
        <f t="shared" si="759"/>
        <v>16474.4090802188</v>
      </c>
      <c r="C2604" t="str">
        <f t="shared" si="743"/>
        <v>0.202486144057972-1.53386382539452i</v>
      </c>
      <c r="D2604" t="str">
        <f t="shared" si="744"/>
        <v>3.47634262892421-1.04478927569219i</v>
      </c>
      <c r="E2604" t="str">
        <f t="shared" si="745"/>
        <v>172.393552877967+15.2794852133484i</v>
      </c>
      <c r="F2604" t="str">
        <f t="shared" si="746"/>
        <v>2.42475864955618-9.08608678294114i</v>
      </c>
      <c r="G2604" t="str">
        <f t="shared" si="747"/>
        <v>0.999931430714809-0.00828037338796452i</v>
      </c>
      <c r="H2604" t="str">
        <f t="shared" si="748"/>
        <v>94.6709755140774-1181.06889581539i</v>
      </c>
      <c r="I2604" t="str">
        <f t="shared" si="749"/>
        <v>-29.6258467254317-10.5055470931633i</v>
      </c>
      <c r="K2604" t="str">
        <f t="shared" si="750"/>
        <v>0.000809219152345874-0.00232598852305743i</v>
      </c>
      <c r="L2604" t="str">
        <f t="shared" si="751"/>
        <v>0.00015-0.0171289673600489i</v>
      </c>
      <c r="M2604" t="str">
        <f t="shared" si="752"/>
        <v>0.0004-0.00302275894589099i</v>
      </c>
      <c r="N2604">
        <f t="shared" si="753"/>
        <v>97.520162124160265</v>
      </c>
      <c r="O2604">
        <f t="shared" si="754"/>
        <v>3.790767726236842</v>
      </c>
      <c r="P2604" s="3">
        <f t="shared" si="755"/>
        <v>3.790767726236842</v>
      </c>
      <c r="Q2604" s="3">
        <f t="shared" si="756"/>
        <v>-82.479837875839735</v>
      </c>
      <c r="R2604">
        <f t="shared" si="757"/>
        <v>97.520162124160265</v>
      </c>
      <c r="S2604">
        <f t="shared" si="758"/>
        <v>16.474409080218802</v>
      </c>
      <c r="T2604">
        <f t="shared" ref="T2604:T2667" si="760">P2604</f>
        <v>3.790767726236842</v>
      </c>
    </row>
    <row r="2605" spans="1:20" x14ac:dyDescent="0.25">
      <c r="A2605">
        <f t="shared" ref="A2605:A2668" si="761">2*PI()*B2605</f>
        <v>103905.10978459046</v>
      </c>
      <c r="B2605">
        <f t="shared" si="759"/>
        <v>16537.011834723631</v>
      </c>
      <c r="C2605" t="str">
        <f t="shared" ref="C2605:C2668" si="762">IMPRODUCT(D2605,E2605,$C$40,,K2605,$C$41)</f>
        <v>0.202880473366992-1.52864086725566i</v>
      </c>
      <c r="D2605" t="str">
        <f t="shared" ref="D2605:D2668" si="763">IMDIV(IMPRODUCT($C$37,$C$38,COMPLEX(1,A2605/$C$38)),IMSUM(-1*A2605*A2605/$C$39,COMPLEX(0,1*A2605)))</f>
        <v>3.47632906417442-1.04143090334948i</v>
      </c>
      <c r="E2605" t="str">
        <f t="shared" ref="E2605:E2668" si="764">IMDIV(IMPRODUCT(IMSUM(F2605,G2605),$C$29,H2605),IMSUM(1,I2605))</f>
        <v>172.476487284392+15.3210890602431i</v>
      </c>
      <c r="F2605" t="str">
        <f t="shared" ref="F2605:F2668" si="765">IMDIV(IMPRODUCT($C$14,$C$15,COMPLEX(1,A2605/$C$15)),IMSUM(-1*A2605*A2605/$C$16,COMPLEX(0,A2605)))</f>
        <v>2.42475738354985-9.05184266276102i</v>
      </c>
      <c r="G2605" t="str">
        <f t="shared" ref="G2605:G2668" si="766">IMDIV(1,COMPLEX(1,A2605*$C$9*$C$10))</f>
        <v>0.999930908634175-0.00831183446709114i</v>
      </c>
      <c r="H2605" t="str">
        <f t="shared" ref="H2605:H2668" si="767">IMDIV($C$3,IMSUM(K2605,COMPLEX(0,$C$28*A2605)))</f>
        <v>93.2223336773499-1174.80450325062i</v>
      </c>
      <c r="I2605" t="str">
        <f t="shared" ref="I2605:I2668" si="768">IMPRODUCT(F2605,$C$29,H2605,$C$31)</f>
        <v>-29.36169500149-10.4165547113215i</v>
      </c>
      <c r="K2605" t="str">
        <f t="shared" ref="K2605:K2668" si="769">IF($C$26&lt;=0,IMDIV(1,IMSUM(IMDIV(1,L2605),1/$C$18)),IMDIV(1,IMSUM(IMDIV(1,L2605),1/$C$18,IMDIV(1,M2605))))</f>
        <v>0.00080546002214187-0.00231806207900574i</v>
      </c>
      <c r="L2605" t="str">
        <f t="shared" ref="L2605:L2668" si="770">IMSUM($C$21/$C$22,IMDIV(1,COMPLEX(0,$C$20*$C$22*A2605)))</f>
        <v>0.00015-0.0170641236900269i</v>
      </c>
      <c r="M2605" t="str">
        <f t="shared" ref="M2605:M2668" si="771">IMSUM($C$25/$C$26,IMDIV(1,COMPLEX(0,$C$24*$C$26*A2605)))</f>
        <v>0.0004-0.00301131594529886i</v>
      </c>
      <c r="N2605">
        <f t="shared" ref="N2605:N2668" si="772">ABS(R2605)</f>
        <v>97.560085661030882</v>
      </c>
      <c r="O2605">
        <f t="shared" ref="O2605:O2668" si="773">ABS(P2605)</f>
        <v>3.7619420557271512</v>
      </c>
      <c r="P2605" s="3">
        <f t="shared" ref="P2605:P2668" si="774">20*LOG10(IMABS(C2605))</f>
        <v>3.7619420557271512</v>
      </c>
      <c r="Q2605" s="3">
        <f t="shared" ref="Q2605:Q2668" si="775">IMARGUMENT(C2605)*180/PI()</f>
        <v>-82.439914338969118</v>
      </c>
      <c r="R2605">
        <f t="shared" ref="R2605:R2668" si="776">IF(Q2605&lt;0,Q2605+180,Q2605-180)</f>
        <v>97.560085661030882</v>
      </c>
      <c r="S2605">
        <f t="shared" ref="S2605:S2668" si="777">B2605/1000</f>
        <v>16.537011834723632</v>
      </c>
      <c r="T2605">
        <f t="shared" si="760"/>
        <v>3.7619420557271512</v>
      </c>
    </row>
    <row r="2606" spans="1:20" x14ac:dyDescent="0.25">
      <c r="A2606">
        <f t="shared" si="761"/>
        <v>104299.9492017719</v>
      </c>
      <c r="B2606">
        <f t="shared" ref="B2606:B2669" si="778">B2605*(1+B$42)</f>
        <v>16599.852479695583</v>
      </c>
      <c r="C2606" t="str">
        <f t="shared" si="762"/>
        <v>0.203270697553731-1.52344147814535i</v>
      </c>
      <c r="D2606" t="str">
        <f t="shared" si="763"/>
        <v>3.47631539624369-1.03808750764704i</v>
      </c>
      <c r="E2606" t="str">
        <f t="shared" si="764"/>
        <v>172.560030899718+15.3626300085077i</v>
      </c>
      <c r="F2606" t="str">
        <f t="shared" si="765"/>
        <v>2.42475610790489-9.01772875621617i</v>
      </c>
      <c r="G2606" t="str">
        <f t="shared" si="766"/>
        <v>0.99993038257874-0.00834341504866168i</v>
      </c>
      <c r="H2606" t="str">
        <f t="shared" si="767"/>
        <v>91.7991102219697-1168.58638381962i</v>
      </c>
      <c r="I2606" t="str">
        <f t="shared" si="768"/>
        <v>-29.1001861407836-10.3288390958325i</v>
      </c>
      <c r="K2606" t="str">
        <f t="shared" si="769"/>
        <v>0.000801726576105311-0.00231015685287725i</v>
      </c>
      <c r="L2606" t="str">
        <f t="shared" si="770"/>
        <v>0.00015-0.0169995254931529i</v>
      </c>
      <c r="M2606" t="str">
        <f t="shared" si="771"/>
        <v>0.0004-0.00299991626349757i</v>
      </c>
      <c r="N2606">
        <f t="shared" si="772"/>
        <v>97.600007590969057</v>
      </c>
      <c r="O2606">
        <f t="shared" si="773"/>
        <v>3.7331536236526257</v>
      </c>
      <c r="P2606" s="3">
        <f t="shared" si="774"/>
        <v>3.7331536236526257</v>
      </c>
      <c r="Q2606" s="3">
        <f t="shared" si="775"/>
        <v>-82.399992409030943</v>
      </c>
      <c r="R2606">
        <f t="shared" si="776"/>
        <v>97.600007590969057</v>
      </c>
      <c r="S2606">
        <f t="shared" si="777"/>
        <v>16.599852479695581</v>
      </c>
      <c r="T2606">
        <f t="shared" si="760"/>
        <v>3.7331536236526257</v>
      </c>
    </row>
    <row r="2607" spans="1:20" x14ac:dyDescent="0.25">
      <c r="A2607">
        <f t="shared" si="761"/>
        <v>104696.28900873863</v>
      </c>
      <c r="B2607">
        <f t="shared" si="778"/>
        <v>16662.931919118426</v>
      </c>
      <c r="C2607" t="str">
        <f t="shared" si="762"/>
        <v>0.203656830236024-1.51826556711253i</v>
      </c>
      <c r="D2607" t="str">
        <f t="shared" si="763"/>
        <v>3.47630162434802-1.03475904043535i</v>
      </c>
      <c r="E2607" t="str">
        <f t="shared" si="764"/>
        <v>172.644187835539+15.4041053183394i</v>
      </c>
      <c r="F2607" t="str">
        <f t="shared" si="765"/>
        <v>2.424754822548-8.98374457256488i</v>
      </c>
      <c r="G2607" t="str">
        <f t="shared" si="766"/>
        <v>0.999929852518248-0.00837511558621727i</v>
      </c>
      <c r="H2607" t="str">
        <f t="shared" si="767"/>
        <v>90.4008036907382-1162.41407987193i</v>
      </c>
      <c r="I2607" t="str">
        <f t="shared" si="768"/>
        <v>-28.8412901539173-10.2423753751803i</v>
      </c>
      <c r="K2607" t="str">
        <f t="shared" si="769"/>
        <v>0.000798018657913245-0.00230227285514493i</v>
      </c>
      <c r="L2607" t="str">
        <f t="shared" si="770"/>
        <v>0.00015-0.0169351718401603i</v>
      </c>
      <c r="M2607" t="str">
        <f t="shared" si="771"/>
        <v>0.0004-0.00298855973649887i</v>
      </c>
      <c r="N2607">
        <f t="shared" si="772"/>
        <v>97.639927031784921</v>
      </c>
      <c r="O2607">
        <f t="shared" si="773"/>
        <v>3.7044025761454931</v>
      </c>
      <c r="P2607" s="3">
        <f t="shared" si="774"/>
        <v>3.7044025761454931</v>
      </c>
      <c r="Q2607" s="3">
        <f t="shared" si="775"/>
        <v>-82.360072968215079</v>
      </c>
      <c r="R2607">
        <f t="shared" si="776"/>
        <v>97.639927031784921</v>
      </c>
      <c r="S2607">
        <f t="shared" si="777"/>
        <v>16.662931919118424</v>
      </c>
      <c r="T2607">
        <f t="shared" si="760"/>
        <v>3.7044025761454931</v>
      </c>
    </row>
    <row r="2608" spans="1:20" x14ac:dyDescent="0.25">
      <c r="A2608">
        <f t="shared" si="761"/>
        <v>105094.13490697184</v>
      </c>
      <c r="B2608">
        <f t="shared" si="778"/>
        <v>16726.251060411076</v>
      </c>
      <c r="C2608" t="str">
        <f t="shared" si="762"/>
        <v>0.204038884878865-1.51311304368752i</v>
      </c>
      <c r="D2608" t="str">
        <f t="shared" si="763"/>
        <v>3.47628774769748-1.03144545377904i</v>
      </c>
      <c r="E2608" t="str">
        <f t="shared" si="764"/>
        <v>172.728962226574+15.4455122101743i</v>
      </c>
      <c r="F2608" t="str">
        <f t="shared" si="765"/>
        <v>2.42475352740521-8.94988962293143i</v>
      </c>
      <c r="G2608" t="str">
        <f t="shared" si="766"/>
        <v>0.999929318422211-0.00840693653501602i</v>
      </c>
      <c r="H2608" t="str">
        <f t="shared" si="767"/>
        <v>89.0269235862461-1156.28713854477i</v>
      </c>
      <c r="I2608" t="str">
        <f t="shared" si="768"/>
        <v>-28.5849774142315-10.1571392429736i</v>
      </c>
      <c r="K2608" t="str">
        <f t="shared" si="769"/>
        <v>0.000794336111913878-0.00229441009540798i</v>
      </c>
      <c r="L2608" t="str">
        <f t="shared" si="770"/>
        <v>0.00015-0.0168710618053001i</v>
      </c>
      <c r="M2608" t="str">
        <f t="shared" si="771"/>
        <v>0.0004-0.00297724620093532i</v>
      </c>
      <c r="N2608">
        <f t="shared" si="772"/>
        <v>97.679843091418547</v>
      </c>
      <c r="O2608">
        <f t="shared" si="773"/>
        <v>3.6756890598911509</v>
      </c>
      <c r="P2608" s="3">
        <f t="shared" si="774"/>
        <v>3.6756890598911509</v>
      </c>
      <c r="Q2608" s="3">
        <f t="shared" si="775"/>
        <v>-82.320156908581453</v>
      </c>
      <c r="R2608">
        <f t="shared" si="776"/>
        <v>97.679843091418547</v>
      </c>
      <c r="S2608">
        <f t="shared" si="777"/>
        <v>16.726251060411077</v>
      </c>
      <c r="T2608">
        <f t="shared" si="760"/>
        <v>3.6756890598911509</v>
      </c>
    </row>
    <row r="2609" spans="1:20" x14ac:dyDescent="0.25">
      <c r="A2609">
        <f t="shared" si="761"/>
        <v>105493.49261961835</v>
      </c>
      <c r="B2609">
        <f t="shared" si="778"/>
        <v>16789.81081444064</v>
      </c>
      <c r="C2609" t="str">
        <f t="shared" si="762"/>
        <v>0.204416874793595-1.50798381787918i</v>
      </c>
      <c r="D2609" t="str">
        <f t="shared" si="763"/>
        <v>3.47627376549607-1.02814669995619i</v>
      </c>
      <c r="E2609" t="str">
        <f t="shared" si="764"/>
        <v>172.814358230692+15.4868478641965i</v>
      </c>
      <c r="F2609" t="str">
        <f t="shared" si="765"/>
        <v>2.42475222240204-8.91616342029911i</v>
      </c>
      <c r="G2609" t="str">
        <f t="shared" si="766"/>
        <v>0.999928780259908-0.00843887835203941i</v>
      </c>
      <c r="H2609" t="str">
        <f t="shared" si="767"/>
        <v>87.6769901094281-1150.20511174071i</v>
      </c>
      <c r="I2609" t="str">
        <f t="shared" si="768"/>
        <v>-28.3312186542661-10.0731069437928i</v>
      </c>
      <c r="K2609" t="str">
        <f t="shared" si="769"/>
        <v>0.000790678783127846-0.00228656858240153i</v>
      </c>
      <c r="L2609" t="str">
        <f t="shared" si="770"/>
        <v>0.00015-0.0168071944663281i</v>
      </c>
      <c r="M2609" t="str">
        <f t="shared" si="771"/>
        <v>0.0004-0.0029659754940579i</v>
      </c>
      <c r="N2609">
        <f t="shared" si="772"/>
        <v>97.719754867833458</v>
      </c>
      <c r="O2609">
        <f t="shared" si="773"/>
        <v>3.64701322212172</v>
      </c>
      <c r="P2609" s="3">
        <f t="shared" si="774"/>
        <v>3.64701322212172</v>
      </c>
      <c r="Q2609" s="3">
        <f t="shared" si="775"/>
        <v>-82.280245132166542</v>
      </c>
      <c r="R2609">
        <f t="shared" si="776"/>
        <v>97.719754867833458</v>
      </c>
      <c r="S2609">
        <f t="shared" si="777"/>
        <v>16.789810814440639</v>
      </c>
      <c r="T2609">
        <f t="shared" si="760"/>
        <v>3.64701322212172</v>
      </c>
    </row>
    <row r="2610" spans="1:20" x14ac:dyDescent="0.25">
      <c r="A2610">
        <f t="shared" si="761"/>
        <v>105894.3678915729</v>
      </c>
      <c r="B2610">
        <f t="shared" si="778"/>
        <v>16853.612095535515</v>
      </c>
      <c r="C2610" t="str">
        <f t="shared" si="762"/>
        <v>0.204790813137127-1.5028778001723i</v>
      </c>
      <c r="D2610" t="str">
        <f t="shared" si="763"/>
        <v>3.47625967694177-1.02486273145757i</v>
      </c>
      <c r="E2610" t="str">
        <f t="shared" si="764"/>
        <v>172.900380028942+15.5281094198285i</v>
      </c>
      <c r="F2610" t="str">
        <f t="shared" si="765"/>
        <v>2.4247509074634-8.88256547950317i</v>
      </c>
      <c r="G2610" t="str">
        <f t="shared" si="766"/>
        <v>0.999928238000387-0.00847094149599881i</v>
      </c>
      <c r="H2610" t="str">
        <f t="shared" si="767"/>
        <v>86.3505339048381-1144.16755610405i</v>
      </c>
      <c r="I2610" t="str">
        <f t="shared" si="768"/>
        <v>-28.0799849622011-9.99025525942139i</v>
      </c>
      <c r="K2610" t="str">
        <f t="shared" si="769"/>
        <v>0.000787046517249545-0.00227874832400629i</v>
      </c>
      <c r="L2610" t="str">
        <f t="shared" si="770"/>
        <v>0.00015-0.016743568904491i</v>
      </c>
      <c r="M2610" t="str">
        <f t="shared" si="771"/>
        <v>0.0004-0.00295474745373371i</v>
      </c>
      <c r="N2610">
        <f t="shared" si="772"/>
        <v>97.759661448909398</v>
      </c>
      <c r="O2610">
        <f t="shared" si="773"/>
        <v>3.6183752106107008</v>
      </c>
      <c r="P2610" s="3">
        <f t="shared" si="774"/>
        <v>3.6183752106107008</v>
      </c>
      <c r="Q2610" s="3">
        <f t="shared" si="775"/>
        <v>-82.240338551090602</v>
      </c>
      <c r="R2610">
        <f t="shared" si="776"/>
        <v>97.759661448909398</v>
      </c>
      <c r="S2610">
        <f t="shared" si="777"/>
        <v>16.853612095535514</v>
      </c>
      <c r="T2610">
        <f t="shared" si="760"/>
        <v>3.6183752106107008</v>
      </c>
    </row>
    <row r="2611" spans="1:20" x14ac:dyDescent="0.25">
      <c r="A2611">
        <f t="shared" si="761"/>
        <v>106296.76648956088</v>
      </c>
      <c r="B2611">
        <f t="shared" si="778"/>
        <v>16917.655821498549</v>
      </c>
      <c r="C2611" t="str">
        <f t="shared" si="762"/>
        <v>0.205160712911107-1.49779490152472i</v>
      </c>
      <c r="D2611" t="str">
        <f t="shared" si="763"/>
        <v>3.47624548122653-1.02159350098609i</v>
      </c>
      <c r="E2611" t="str">
        <f t="shared" si="764"/>
        <v>172.987031825562+15.569293975228i</v>
      </c>
      <c r="F2611" t="str">
        <f t="shared" si="765"/>
        <v>2.42474958251369-8.84909531722415i</v>
      </c>
      <c r="G2611" t="str">
        <f t="shared" si="766"/>
        <v>0.999927691612458-0.008503126427342i</v>
      </c>
      <c r="H2611" t="str">
        <f t="shared" si="767"/>
        <v>85.0470958123616-1138.17403299535i</v>
      </c>
      <c r="I2611" t="str">
        <f t="shared" si="768"/>
        <v>-27.8312477782644-9.90856149544165i</v>
      </c>
      <c r="K2611" t="str">
        <f t="shared" si="769"/>
        <v>0.000783439160648232-0.00227094932725808i</v>
      </c>
      <c r="L2611" t="str">
        <f t="shared" si="770"/>
        <v>0.00015-0.0166801842045139i</v>
      </c>
      <c r="M2611" t="str">
        <f t="shared" si="771"/>
        <v>0.0004-0.00294356191844362i</v>
      </c>
      <c r="N2611">
        <f t="shared" si="772"/>
        <v>97.799561912333942</v>
      </c>
      <c r="O2611">
        <f t="shared" si="773"/>
        <v>3.5897751736658599</v>
      </c>
      <c r="P2611" s="3">
        <f t="shared" si="774"/>
        <v>3.5897751736658599</v>
      </c>
      <c r="Q2611" s="3">
        <f t="shared" si="775"/>
        <v>-82.200438087666058</v>
      </c>
      <c r="R2611">
        <f t="shared" si="776"/>
        <v>97.799561912333942</v>
      </c>
      <c r="S2611">
        <f t="shared" si="777"/>
        <v>16.917655821498549</v>
      </c>
      <c r="T2611">
        <f t="shared" si="760"/>
        <v>3.5897751736658599</v>
      </c>
    </row>
    <row r="2612" spans="1:20" x14ac:dyDescent="0.25">
      <c r="A2612">
        <f t="shared" si="761"/>
        <v>106700.69420222122</v>
      </c>
      <c r="B2612">
        <f t="shared" si="778"/>
        <v>16981.942913620245</v>
      </c>
      <c r="C2612" t="str">
        <f t="shared" si="762"/>
        <v>0.205526586961165-1.49273503336463i</v>
      </c>
      <c r="D2612" t="str">
        <f t="shared" si="763"/>
        <v>3.47623117753614-1.01833896145598i</v>
      </c>
      <c r="E2612" t="str">
        <f t="shared" si="764"/>
        <v>173.074317848008+15.6103985867712i</v>
      </c>
      <c r="F2612" t="str">
        <f t="shared" si="765"/>
        <v>2.4247482474767-8.81575245198058i</v>
      </c>
      <c r="G2612" t="str">
        <f t="shared" si="766"/>
        <v>0.999927141064694-0.00853543360825963i</v>
      </c>
      <c r="H2612" t="str">
        <f t="shared" si="767"/>
        <v>83.7662266252917-1132.22410846477i</v>
      </c>
      <c r="I2612" t="str">
        <f t="shared" si="768"/>
        <v>-27.5849788911206-9.82800346819287i</v>
      </c>
      <c r="K2612" t="str">
        <f t="shared" si="769"/>
        <v>0.000779856560369165-0.00226317159835731i</v>
      </c>
      <c r="L2612" t="str">
        <f t="shared" si="770"/>
        <v>0.00015-0.0166170394545864i</v>
      </c>
      <c r="M2612" t="str">
        <f t="shared" si="771"/>
        <v>0.0004-0.00293241872727996i</v>
      </c>
      <c r="N2612">
        <f t="shared" si="772"/>
        <v>97.839455325496104</v>
      </c>
      <c r="O2612">
        <f t="shared" si="773"/>
        <v>3.5612132601229511</v>
      </c>
      <c r="P2612" s="3">
        <f t="shared" si="774"/>
        <v>3.5612132601229511</v>
      </c>
      <c r="Q2612" s="3">
        <f t="shared" si="775"/>
        <v>-82.160544674503896</v>
      </c>
      <c r="R2612">
        <f t="shared" si="776"/>
        <v>97.839455325496104</v>
      </c>
      <c r="S2612">
        <f t="shared" si="777"/>
        <v>16.981942913620244</v>
      </c>
      <c r="T2612">
        <f t="shared" si="760"/>
        <v>3.5612132601229511</v>
      </c>
    </row>
    <row r="2613" spans="1:20" x14ac:dyDescent="0.25">
      <c r="A2613">
        <f t="shared" si="761"/>
        <v>107106.15684018965</v>
      </c>
      <c r="B2613">
        <f t="shared" si="778"/>
        <v>17046.474296692002</v>
      </c>
      <c r="C2613" t="str">
        <f t="shared" si="762"/>
        <v>0.205888447976096-1.48769810758777i</v>
      </c>
      <c r="D2613" t="str">
        <f t="shared" si="763"/>
        <v>3.4762167650502-1.01509906599215i</v>
      </c>
      <c r="E2613" t="str">
        <f t="shared" si="764"/>
        <v>173.162242346956+15.6514202685355i</v>
      </c>
      <c r="F2613" t="str">
        <f t="shared" si="765"/>
        <v>2.42474690227562-8.78253640412208i</v>
      </c>
      <c r="G2613" t="str">
        <f t="shared" si="766"/>
        <v>0.999926586325432-0.00856786350269177i</v>
      </c>
      <c r="H2613" t="str">
        <f t="shared" si="767"/>
        <v>82.5074868545187-1126.3173532239i</v>
      </c>
      <c r="I2613" t="str">
        <f t="shared" si="768"/>
        <v>-27.3411504342387-9.7485594920757i</v>
      </c>
      <c r="K2613" t="str">
        <f t="shared" si="769"/>
        <v>0.000776298564134575-0.0022554151426785i</v>
      </c>
      <c r="L2613" t="str">
        <f t="shared" si="770"/>
        <v>0.00015-0.0165541337463503i</v>
      </c>
      <c r="M2613" t="str">
        <f t="shared" si="771"/>
        <v>0.0004-0.00292131771994417i</v>
      </c>
      <c r="N2613">
        <f t="shared" si="772"/>
        <v>97.879340745377206</v>
      </c>
      <c r="O2613">
        <f t="shared" si="773"/>
        <v>3.5326896193386261</v>
      </c>
      <c r="P2613" s="3">
        <f t="shared" si="774"/>
        <v>3.5326896193386261</v>
      </c>
      <c r="Q2613" s="3">
        <f t="shared" si="775"/>
        <v>-82.120659254622794</v>
      </c>
      <c r="R2613">
        <f t="shared" si="776"/>
        <v>97.879340745377206</v>
      </c>
      <c r="S2613">
        <f t="shared" si="777"/>
        <v>17.046474296692001</v>
      </c>
      <c r="T2613">
        <f t="shared" si="760"/>
        <v>3.5326896193386261</v>
      </c>
    </row>
    <row r="2614" spans="1:20" x14ac:dyDescent="0.25">
      <c r="A2614">
        <f t="shared" si="761"/>
        <v>107513.16023618239</v>
      </c>
      <c r="B2614">
        <f t="shared" si="778"/>
        <v>17111.250899019433</v>
      </c>
      <c r="C2614" t="str">
        <f t="shared" si="762"/>
        <v>0.206246308487053-1.48268403655477i</v>
      </c>
      <c r="D2614" t="str">
        <f t="shared" si="763"/>
        <v>3.47620224294215-1.01187376792955i</v>
      </c>
      <c r="E2614" t="str">
        <f t="shared" si="764"/>
        <v>173.250809596325+15.6923559917675i</v>
      </c>
      <c r="F2614" t="str">
        <f t="shared" si="765"/>
        <v>2.42474554683313-8.74944669582285i</v>
      </c>
      <c r="G2614" t="str">
        <f t="shared" si="766"/>
        <v>0.999926027362763-0.00860041657633456i</v>
      </c>
      <c r="H2614" t="str">
        <f t="shared" si="767"/>
        <v>81.2704464987347-1120.4533426165i</v>
      </c>
      <c r="I2614" t="str">
        <f t="shared" si="768"/>
        <v>-27.0997348822489-9.67020836719781i</v>
      </c>
      <c r="K2614" t="str">
        <f t="shared" si="769"/>
        <v>0.000772765020344636-0.00224767996477955i</v>
      </c>
      <c r="L2614" t="str">
        <f t="shared" si="770"/>
        <v>0.00015-0.0164914661748857i</v>
      </c>
      <c r="M2614" t="str">
        <f t="shared" si="771"/>
        <v>0.0004-0.00291025873674454i</v>
      </c>
      <c r="N2614">
        <f t="shared" si="772"/>
        <v>97.919217218441261</v>
      </c>
      <c r="O2614">
        <f t="shared" si="773"/>
        <v>3.504204401183912</v>
      </c>
      <c r="P2614" s="3">
        <f t="shared" si="774"/>
        <v>3.504204401183912</v>
      </c>
      <c r="Q2614" s="3">
        <f t="shared" si="775"/>
        <v>-82.080782781558739</v>
      </c>
      <c r="R2614">
        <f t="shared" si="776"/>
        <v>97.919217218441261</v>
      </c>
      <c r="S2614">
        <f t="shared" si="777"/>
        <v>17.111250899019431</v>
      </c>
      <c r="T2614">
        <f t="shared" si="760"/>
        <v>3.504204401183912</v>
      </c>
    </row>
    <row r="2615" spans="1:20" x14ac:dyDescent="0.25">
      <c r="A2615">
        <f t="shared" si="761"/>
        <v>107921.71024507987</v>
      </c>
      <c r="B2615">
        <f t="shared" si="778"/>
        <v>17176.273652435706</v>
      </c>
      <c r="C2615" t="str">
        <f t="shared" si="762"/>
        <v>0.206600180866814-1.47769273308832i</v>
      </c>
      <c r="D2615" t="str">
        <f t="shared" si="763"/>
        <v>3.47618761037908-1.00866302081242i</v>
      </c>
      <c r="E2615" t="str">
        <f t="shared" si="764"/>
        <v>173.340023893277+15.7332026843587i</v>
      </c>
      <c r="F2615" t="str">
        <f t="shared" si="765"/>
        <v>2.42474418107121-8.71648285107411i</v>
      </c>
      <c r="G2615" t="str">
        <f t="shared" si="766"/>
        <v>0.999925464144538-0.0086330932966467i</v>
      </c>
      <c r="H2615" t="str">
        <f t="shared" si="767"/>
        <v>80.0546848204507-1114.63165658797i</v>
      </c>
      <c r="I2615" t="str">
        <f t="shared" si="768"/>
        <v>-26.8607050472831-9.59292936734651i</v>
      </c>
      <c r="K2615" t="str">
        <f t="shared" si="769"/>
        <v>0.000769255778078318-0.00223996606841117i</v>
      </c>
      <c r="L2615" t="str">
        <f t="shared" si="770"/>
        <v>0.00015-0.0164290358386987i</v>
      </c>
      <c r="M2615" t="str">
        <f t="shared" si="771"/>
        <v>0.0004-0.00289924161859389i</v>
      </c>
      <c r="N2615">
        <f t="shared" si="772"/>
        <v>97.959083780528658</v>
      </c>
      <c r="O2615">
        <f t="shared" si="773"/>
        <v>3.4757577560365589</v>
      </c>
      <c r="P2615" s="3">
        <f t="shared" si="774"/>
        <v>3.4757577560365589</v>
      </c>
      <c r="Q2615" s="3">
        <f t="shared" si="775"/>
        <v>-82.040916219471342</v>
      </c>
      <c r="R2615">
        <f t="shared" si="776"/>
        <v>97.959083780528658</v>
      </c>
      <c r="S2615">
        <f t="shared" si="777"/>
        <v>17.176273652435707</v>
      </c>
      <c r="T2615">
        <f t="shared" si="760"/>
        <v>3.4757577560365589</v>
      </c>
    </row>
    <row r="2616" spans="1:20" x14ac:dyDescent="0.25">
      <c r="A2616">
        <f t="shared" si="761"/>
        <v>108331.81274401119</v>
      </c>
      <c r="B2616">
        <f t="shared" si="778"/>
        <v>17241.543492314962</v>
      </c>
      <c r="C2616" t="str">
        <f t="shared" si="762"/>
        <v>0.206950077328921-1.4727241104705i</v>
      </c>
      <c r="D2616" t="str">
        <f t="shared" si="763"/>
        <v>3.47617286652185-1.00546677839368i</v>
      </c>
      <c r="E2616" t="str">
        <f t="shared" si="764"/>
        <v>173.429889558225+15.7739572303002i</v>
      </c>
      <c r="F2616" t="str">
        <f t="shared" si="765"/>
        <v>2.42474280491135-8.68364439567802i</v>
      </c>
      <c r="G2616" t="str">
        <f t="shared" si="766"/>
        <v>0.999924896638363-0.00866589413285616i</v>
      </c>
      <c r="H2616" t="str">
        <f t="shared" si="767"/>
        <v>78.8597901276875-1108.8518796538i</v>
      </c>
      <c r="I2616" t="str">
        <f t="shared" si="768"/>
        <v>-26.6240340753127-9.51670222828352i</v>
      </c>
      <c r="K2616" t="str">
        <f t="shared" si="769"/>
        <v>0.000765770687094132-0.00223227345652602i</v>
      </c>
      <c r="L2616" t="str">
        <f t="shared" si="770"/>
        <v>0.00015-0.0163668418397078i</v>
      </c>
      <c r="M2616" t="str">
        <f t="shared" si="771"/>
        <v>0.0004-0.00288826620700725i</v>
      </c>
      <c r="N2616">
        <f t="shared" si="772"/>
        <v>97.998939456743557</v>
      </c>
      <c r="O2616">
        <f t="shared" si="773"/>
        <v>3.4473498347739788</v>
      </c>
      <c r="P2616" s="3">
        <f t="shared" si="774"/>
        <v>3.4473498347739788</v>
      </c>
      <c r="Q2616" s="3">
        <f t="shared" si="775"/>
        <v>-82.001060543256443</v>
      </c>
      <c r="R2616">
        <f t="shared" si="776"/>
        <v>97.998939456743557</v>
      </c>
      <c r="S2616">
        <f t="shared" si="777"/>
        <v>17.241543492314964</v>
      </c>
      <c r="T2616">
        <f t="shared" si="760"/>
        <v>3.4473498347739788</v>
      </c>
    </row>
    <row r="2617" spans="1:20" x14ac:dyDescent="0.25">
      <c r="A2617">
        <f t="shared" si="761"/>
        <v>108743.47363243843</v>
      </c>
      <c r="B2617">
        <f t="shared" si="778"/>
        <v>17307.061357585761</v>
      </c>
      <c r="C2617" t="str">
        <f t="shared" si="762"/>
        <v>0.207296009926981-1.4677780824401i</v>
      </c>
      <c r="D2617" t="str">
        <f t="shared" si="763"/>
        <v>3.47615801052491-1.0022849946342i</v>
      </c>
      <c r="E2617" t="str">
        <f t="shared" si="764"/>
        <v>173.520410934839+15.8146164691426i</v>
      </c>
      <c r="F2617" t="str">
        <f t="shared" si="765"/>
        <v>2.42474141827438-8.65093085724025i</v>
      </c>
      <c r="G2617" t="str">
        <f t="shared" si="766"/>
        <v>0.999924324811599-0.00869881955596671i</v>
      </c>
      <c r="H2617" t="str">
        <f t="shared" si="767"/>
        <v>77.6853595612183-1103.11360086713i</v>
      </c>
      <c r="I2617" t="str">
        <f t="shared" si="768"/>
        <v>-26.3896954424794-9.44150713635076i</v>
      </c>
      <c r="K2617" t="str">
        <f t="shared" si="769"/>
        <v>0.000762309597830932-0.00222460213128806i</v>
      </c>
      <c r="L2617" t="str">
        <f t="shared" si="770"/>
        <v>0.00015-0.0163048832832315i</v>
      </c>
      <c r="M2617" t="str">
        <f t="shared" si="771"/>
        <v>0.0004-0.00287733234409968i</v>
      </c>
      <c r="N2617">
        <f t="shared" si="772"/>
        <v>98.038783261347447</v>
      </c>
      <c r="O2617">
        <f t="shared" si="773"/>
        <v>3.4189807887660302</v>
      </c>
      <c r="P2617" s="3">
        <f t="shared" si="774"/>
        <v>3.4189807887660302</v>
      </c>
      <c r="Q2617" s="3">
        <f t="shared" si="775"/>
        <v>-81.961216738652553</v>
      </c>
      <c r="R2617">
        <f t="shared" si="776"/>
        <v>98.038783261347447</v>
      </c>
      <c r="S2617">
        <f t="shared" si="777"/>
        <v>17.307061357585759</v>
      </c>
      <c r="T2617">
        <f t="shared" si="760"/>
        <v>3.4189807887660302</v>
      </c>
    </row>
    <row r="2618" spans="1:20" x14ac:dyDescent="0.25">
      <c r="A2618">
        <f t="shared" si="761"/>
        <v>109156.69883224169</v>
      </c>
      <c r="B2618">
        <f t="shared" si="778"/>
        <v>17372.828190744585</v>
      </c>
      <c r="C2618" t="str">
        <f t="shared" si="762"/>
        <v>0.207637990553803-1.46285456318978i</v>
      </c>
      <c r="D2618" t="str">
        <f t="shared" si="763"/>
        <v>3.47614304153627-0.999117623702154i</v>
      </c>
      <c r="E2618" t="str">
        <f t="shared" si="764"/>
        <v>173.61159239004+15.8551771954429i</v>
      </c>
      <c r="F2618" t="str">
        <f t="shared" si="765"/>
        <v>2.42474002108053-8.61834176516343i</v>
      </c>
      <c r="G2618" t="str">
        <f t="shared" si="766"/>
        <v>0.999923748631355-0.00873187003876472i</v>
      </c>
      <c r="H2618" t="str">
        <f t="shared" si="767"/>
        <v>76.5309988871508-1097.41641378528i</v>
      </c>
      <c r="I2618" t="str">
        <f t="shared" si="768"/>
        <v>-26.157662951425-9.36732471737781i</v>
      </c>
      <c r="K2618" t="str">
        <f t="shared" si="769"/>
        <v>0.000758872361408444-0.0022169520940815i</v>
      </c>
      <c r="L2618" t="str">
        <f t="shared" si="770"/>
        <v>0.00015-0.0162431592779752i</v>
      </c>
      <c r="M2618" t="str">
        <f t="shared" si="771"/>
        <v>0.0004-0.00286643987258386i</v>
      </c>
      <c r="N2618">
        <f t="shared" si="772"/>
        <v>98.07861419764653</v>
      </c>
      <c r="O2618">
        <f t="shared" si="773"/>
        <v>3.3906507698665282</v>
      </c>
      <c r="P2618" s="3">
        <f t="shared" si="774"/>
        <v>3.3906507698665282</v>
      </c>
      <c r="Q2618" s="3">
        <f t="shared" si="775"/>
        <v>-81.92138580235347</v>
      </c>
      <c r="R2618">
        <f t="shared" si="776"/>
        <v>98.07861419764653</v>
      </c>
      <c r="S2618">
        <f t="shared" si="777"/>
        <v>17.372828190744585</v>
      </c>
      <c r="T2618">
        <f t="shared" si="760"/>
        <v>3.3906507698665282</v>
      </c>
    </row>
    <row r="2619" spans="1:20" x14ac:dyDescent="0.25">
      <c r="A2619">
        <f t="shared" si="761"/>
        <v>109571.49428780422</v>
      </c>
      <c r="B2619">
        <f t="shared" si="778"/>
        <v>17438.844937869417</v>
      </c>
      <c r="C2619" t="str">
        <f t="shared" si="762"/>
        <v>0.207976030940688-1.45795346736356i</v>
      </c>
      <c r="D2619" t="str">
        <f t="shared" si="763"/>
        <v>3.4761279586976-0.995964619972397i</v>
      </c>
      <c r="E2619" t="str">
        <f t="shared" si="764"/>
        <v>173.703438313999+15.8956361582093i</v>
      </c>
      <c r="F2619" t="str">
        <f t="shared" si="765"/>
        <v>2.42473861324948-8.58587665064058i</v>
      </c>
      <c r="G2619" t="str">
        <f t="shared" si="766"/>
        <v>0.999923168064493-0.00876504605582574i</v>
      </c>
      <c r="H2619" t="str">
        <f t="shared" si="767"/>
        <v>75.3963222947851-1091.75991643559i</v>
      </c>
      <c r="I2619" t="str">
        <f t="shared" si="768"/>
        <v>-25.9279107276245-9.2941360258853i</v>
      </c>
      <c r="K2619" t="str">
        <f t="shared" si="769"/>
        <v>0.000755458829627935-0.00220932334552003i</v>
      </c>
      <c r="L2619" t="str">
        <f t="shared" si="770"/>
        <v>0.00015-0.0161816689360183i</v>
      </c>
      <c r="M2619" t="str">
        <f t="shared" si="771"/>
        <v>0.0004-0.00285558863576794i</v>
      </c>
      <c r="N2619">
        <f t="shared" si="772"/>
        <v>98.11843125788333</v>
      </c>
      <c r="O2619">
        <f t="shared" si="773"/>
        <v>3.362359930406567</v>
      </c>
      <c r="P2619" s="3">
        <f t="shared" si="774"/>
        <v>3.362359930406567</v>
      </c>
      <c r="Q2619" s="3">
        <f t="shared" si="775"/>
        <v>-81.88156874211667</v>
      </c>
      <c r="R2619">
        <f t="shared" si="776"/>
        <v>98.11843125788333</v>
      </c>
      <c r="S2619">
        <f t="shared" si="777"/>
        <v>17.438844937869415</v>
      </c>
      <c r="T2619">
        <f t="shared" si="760"/>
        <v>3.362359930406567</v>
      </c>
    </row>
    <row r="2620" spans="1:20" x14ac:dyDescent="0.25">
      <c r="A2620">
        <f t="shared" si="761"/>
        <v>109987.86596609789</v>
      </c>
      <c r="B2620">
        <f t="shared" si="778"/>
        <v>17505.112548633322</v>
      </c>
      <c r="C2620" t="str">
        <f t="shared" si="762"/>
        <v>0.208310142656604-1.4530747100539i</v>
      </c>
      <c r="D2620" t="str">
        <f t="shared" si="763"/>
        <v>3.47611276114392-0.992825938025707i</v>
      </c>
      <c r="E2620" t="str">
        <f t="shared" si="764"/>
        <v>173.795953120125+15.9359900603362i</v>
      </c>
      <c r="F2620" t="str">
        <f t="shared" si="765"/>
        <v>2.42473719470024-8.55353504664785i</v>
      </c>
      <c r="G2620" t="str">
        <f t="shared" si="766"/>
        <v>0.999922583077621-0.00879834808352126i</v>
      </c>
      <c r="H2620" t="str">
        <f t="shared" si="767"/>
        <v>74.2809521995433-1086.14371128036i</v>
      </c>
      <c r="I2620" t="str">
        <f t="shared" si="768"/>
        <v>-25.7004132157182-9.22192253457204i</v>
      </c>
      <c r="K2620" t="str">
        <f t="shared" si="769"/>
        <v>0.00075206885497266-0.00220171588545577i</v>
      </c>
      <c r="L2620" t="str">
        <f t="shared" si="770"/>
        <v>0.00015-0.0161204113728017i</v>
      </c>
      <c r="M2620" t="str">
        <f t="shared" si="771"/>
        <v>0.0004-0.00284477847755324i</v>
      </c>
      <c r="N2620">
        <f t="shared" si="772"/>
        <v>98.158233423125338</v>
      </c>
      <c r="O2620">
        <f t="shared" si="773"/>
        <v>3.334108423185127</v>
      </c>
      <c r="P2620" s="3">
        <f t="shared" si="774"/>
        <v>3.334108423185127</v>
      </c>
      <c r="Q2620" s="3">
        <f t="shared" si="775"/>
        <v>-81.841766576874662</v>
      </c>
      <c r="R2620">
        <f t="shared" si="776"/>
        <v>98.158233423125338</v>
      </c>
      <c r="S2620">
        <f t="shared" si="777"/>
        <v>17.505112548633321</v>
      </c>
      <c r="T2620">
        <f t="shared" si="760"/>
        <v>3.334108423185127</v>
      </c>
    </row>
    <row r="2621" spans="1:20" x14ac:dyDescent="0.25">
      <c r="A2621">
        <f t="shared" si="761"/>
        <v>110405.81985676907</v>
      </c>
      <c r="B2621">
        <f t="shared" si="778"/>
        <v>17571.631976318131</v>
      </c>
      <c r="C2621" t="str">
        <f t="shared" si="762"/>
        <v>0.208640337107422-1.44821820679918i</v>
      </c>
      <c r="D2621" t="str">
        <f t="shared" si="763"/>
        <v>3.4760974480038-0.989701532648209i</v>
      </c>
      <c r="E2621" t="str">
        <f t="shared" si="764"/>
        <v>173.889141245062+15.9762355580349i</v>
      </c>
      <c r="F2621" t="str">
        <f t="shared" si="765"/>
        <v>2.42473576535122-8.52131648793837i</v>
      </c>
      <c r="G2621" t="str">
        <f t="shared" si="766"/>
        <v>0.999921993637095-0.00883177660002548i</v>
      </c>
      <c r="H2621" t="str">
        <f t="shared" si="767"/>
        <v>73.1845190508655-1080.56740518123i</v>
      </c>
      <c r="I2621" t="str">
        <f t="shared" si="768"/>
        <v>-25.4751451758563-9.15066612408172i</v>
      </c>
      <c r="K2621" t="str">
        <f t="shared" si="769"/>
        <v>0.00074870229060829-0.00219412971298819i</v>
      </c>
      <c r="L2621" t="str">
        <f t="shared" si="770"/>
        <v>0.00015-0.0160593857071146i</v>
      </c>
      <c r="M2621" t="str">
        <f t="shared" si="771"/>
        <v>0.0004-0.00283400924243199i</v>
      </c>
      <c r="N2621">
        <f t="shared" si="772"/>
        <v>98.198019663153758</v>
      </c>
      <c r="O2621">
        <f t="shared" si="773"/>
        <v>3.3058964014618324</v>
      </c>
      <c r="P2621" s="3">
        <f t="shared" si="774"/>
        <v>3.3058964014618324</v>
      </c>
      <c r="Q2621" s="3">
        <f t="shared" si="775"/>
        <v>-81.801980336846242</v>
      </c>
      <c r="R2621">
        <f t="shared" si="776"/>
        <v>98.198019663153758</v>
      </c>
      <c r="S2621">
        <f t="shared" si="777"/>
        <v>17.57163197631813</v>
      </c>
      <c r="T2621">
        <f t="shared" si="760"/>
        <v>3.3058964014618324</v>
      </c>
    </row>
    <row r="2622" spans="1:20" x14ac:dyDescent="0.25">
      <c r="A2622">
        <f t="shared" si="761"/>
        <v>110825.3619722248</v>
      </c>
      <c r="B2622">
        <f t="shared" si="778"/>
        <v>17638.404177828139</v>
      </c>
      <c r="C2622" t="str">
        <f t="shared" si="762"/>
        <v>0.208966625535162-1.44338387358091i</v>
      </c>
      <c r="D2622" t="str">
        <f t="shared" si="763"/>
        <v>3.47608201839913-0.986591358830665i</v>
      </c>
      <c r="E2622" t="str">
        <f t="shared" si="764"/>
        <v>173.983007148665+16.0163692602585i</v>
      </c>
      <c r="F2622" t="str">
        <f t="shared" si="765"/>
        <v>2.4247343251202-8.48922051103509i</v>
      </c>
      <c r="G2622" t="str">
        <f t="shared" si="766"/>
        <v>0.999921399709011-0.00886533208532198i</v>
      </c>
      <c r="H2622" t="str">
        <f t="shared" si="767"/>
        <v>72.1066611449634-1075.03060936291i</v>
      </c>
      <c r="I2622" t="str">
        <f t="shared" si="768"/>
        <v>-25.2520816800483-9.08034907303985i</v>
      </c>
      <c r="K2622" t="str">
        <f t="shared" si="769"/>
        <v>0.00074535899038332-0.00218656482647307i</v>
      </c>
      <c r="L2622" t="str">
        <f t="shared" si="770"/>
        <v>0.00015-0.0159985910610825i</v>
      </c>
      <c r="M2622" t="str">
        <f t="shared" si="771"/>
        <v>0.0004-0.00282328077548515i</v>
      </c>
      <c r="N2622">
        <f t="shared" si="772"/>
        <v>98.237788936353752</v>
      </c>
      <c r="O2622">
        <f t="shared" si="773"/>
        <v>3.27772401894795</v>
      </c>
      <c r="P2622" s="3">
        <f t="shared" si="774"/>
        <v>3.27772401894795</v>
      </c>
      <c r="Q2622" s="3">
        <f t="shared" si="775"/>
        <v>-81.762211063646248</v>
      </c>
      <c r="R2622">
        <f t="shared" si="776"/>
        <v>98.237788936353752</v>
      </c>
      <c r="S2622">
        <f t="shared" si="777"/>
        <v>17.638404177828139</v>
      </c>
      <c r="T2622">
        <f t="shared" si="760"/>
        <v>3.27772401894795</v>
      </c>
    </row>
    <row r="2623" spans="1:20" x14ac:dyDescent="0.25">
      <c r="A2623">
        <f t="shared" si="761"/>
        <v>111246.49834771924</v>
      </c>
      <c r="B2623">
        <f t="shared" si="778"/>
        <v>17705.430113703886</v>
      </c>
      <c r="C2623" t="str">
        <f t="shared" si="762"/>
        <v>0.209289019017179-1.43857162682117i</v>
      </c>
      <c r="D2623" t="str">
        <f t="shared" si="763"/>
        <v>3.47606647144524-0.983495371767852i</v>
      </c>
      <c r="E2623" t="str">
        <f t="shared" si="764"/>
        <v>174.07755531399+16.0563877281162i</v>
      </c>
      <c r="F2623" t="str">
        <f t="shared" si="765"/>
        <v>2.42473287392437-8.45724665422452i</v>
      </c>
      <c r="G2623" t="str">
        <f t="shared" si="766"/>
        <v>0.999920801259212-0.00889901502121064i</v>
      </c>
      <c r="H2623" t="str">
        <f t="shared" si="767"/>
        <v>71.0470244422403-1069.5329393763i</v>
      </c>
      <c r="I2623" t="str">
        <f t="shared" si="768"/>
        <v>-25.0311981085249-9.01095404835251i</v>
      </c>
      <c r="K2623" t="str">
        <f t="shared" si="769"/>
        <v>0.000742038808829309-0.00217902122353127i</v>
      </c>
      <c r="L2623" t="str">
        <f t="shared" si="770"/>
        <v>0.00015-0.015938026560154i</v>
      </c>
      <c r="M2623" t="str">
        <f t="shared" si="771"/>
        <v>0.0004-0.00281259292238011i</v>
      </c>
      <c r="N2623">
        <f t="shared" si="772"/>
        <v>98.277540189600742</v>
      </c>
      <c r="O2623">
        <f t="shared" si="773"/>
        <v>3.2495914297983983</v>
      </c>
      <c r="P2623" s="3">
        <f t="shared" si="774"/>
        <v>3.2495914297983983</v>
      </c>
      <c r="Q2623" s="3">
        <f t="shared" si="775"/>
        <v>-81.722459810399258</v>
      </c>
      <c r="R2623">
        <f t="shared" si="776"/>
        <v>98.277540189600742</v>
      </c>
      <c r="S2623">
        <f t="shared" si="777"/>
        <v>17.705430113703887</v>
      </c>
      <c r="T2623">
        <f t="shared" si="760"/>
        <v>3.2495914297983983</v>
      </c>
    </row>
    <row r="2624" spans="1:20" x14ac:dyDescent="0.25">
      <c r="A2624">
        <f t="shared" si="761"/>
        <v>111669.23504144058</v>
      </c>
      <c r="B2624">
        <f t="shared" si="778"/>
        <v>17772.71074813596</v>
      </c>
      <c r="C2624" t="str">
        <f t="shared" si="762"/>
        <v>0.209607528465419-1.43378138337978i</v>
      </c>
      <c r="D2624" t="str">
        <f t="shared" si="763"/>
        <v>3.47605080625063-0.980413526857869i</v>
      </c>
      <c r="E2624" t="str">
        <f t="shared" si="764"/>
        <v>174.172790247267+16.096287474287i</v>
      </c>
      <c r="F2624" t="str">
        <f t="shared" si="765"/>
        <v>2.42473141168024-8.42539445754961i</v>
      </c>
      <c r="G2624" t="str">
        <f t="shared" si="766"/>
        <v>0.999920198253277-0.00893282589131432i</v>
      </c>
      <c r="H2624" t="str">
        <f t="shared" si="767"/>
        <v>70.0052623893191-1064.07401506111i</v>
      </c>
      <c r="I2624" t="str">
        <f t="shared" si="768"/>
        <v>-24.8124701461106-8.94246409576064i</v>
      </c>
      <c r="K2624" t="str">
        <f t="shared" si="769"/>
        <v>0.000738741601161157-0.00217149890105754i</v>
      </c>
      <c r="L2624" t="str">
        <f t="shared" si="770"/>
        <v>0.00015-0.0158776913330882i</v>
      </c>
      <c r="M2624" t="str">
        <f t="shared" si="771"/>
        <v>0.0004-0.00280194552936851i</v>
      </c>
      <c r="N2624">
        <f t="shared" si="772"/>
        <v>98.317272358150802</v>
      </c>
      <c r="O2624">
        <f t="shared" si="773"/>
        <v>3.2214987886020574</v>
      </c>
      <c r="P2624" s="3">
        <f t="shared" si="774"/>
        <v>3.2214987886020574</v>
      </c>
      <c r="Q2624" s="3">
        <f t="shared" si="775"/>
        <v>-81.682727641849198</v>
      </c>
      <c r="R2624">
        <f t="shared" si="776"/>
        <v>98.317272358150802</v>
      </c>
      <c r="S2624">
        <f t="shared" si="777"/>
        <v>17.77271074813596</v>
      </c>
      <c r="T2624">
        <f t="shared" si="760"/>
        <v>3.2214987886020574</v>
      </c>
    </row>
    <row r="2625" spans="1:20" x14ac:dyDescent="0.25">
      <c r="A2625">
        <f t="shared" si="761"/>
        <v>112093.57813459805</v>
      </c>
      <c r="B2625">
        <f t="shared" si="778"/>
        <v>17840.247048978876</v>
      </c>
      <c r="C2625" t="str">
        <f t="shared" si="762"/>
        <v>0.209922164625621-1.42901306055175i</v>
      </c>
      <c r="D2625" t="str">
        <f t="shared" si="763"/>
        <v>3.47603502191717-0.977345779701548i</v>
      </c>
      <c r="E2625" t="str">
        <f t="shared" si="764"/>
        <v>174.268716477874+16.1360649624203i</v>
      </c>
      <c r="F2625" t="str">
        <f t="shared" si="765"/>
        <v>2.42472993830373-8.39366346280375i</v>
      </c>
      <c r="G2625" t="str">
        <f t="shared" si="766"/>
        <v>0.999919590656525-0.00896676518108579i</v>
      </c>
      <c r="H2625" t="str">
        <f t="shared" si="767"/>
        <v>68.9810357455254-1058.65346050816i</v>
      </c>
      <c r="I2625" t="str">
        <f t="shared" si="768"/>
        <v>-24.5958737786169-8.87486263064411i</v>
      </c>
      <c r="K2625" t="str">
        <f t="shared" si="769"/>
        <v>0.000735467223277248-0.00216399785522917i</v>
      </c>
      <c r="L2625" t="str">
        <f t="shared" si="770"/>
        <v>0.00015-0.0158175845119428i</v>
      </c>
      <c r="M2625" t="str">
        <f t="shared" si="771"/>
        <v>0.0004-0.00279133844328403i</v>
      </c>
      <c r="N2625">
        <f t="shared" si="772"/>
        <v>98.356984365526884</v>
      </c>
      <c r="O2625">
        <f t="shared" si="773"/>
        <v>3.1934462503734</v>
      </c>
      <c r="P2625" s="3">
        <f t="shared" si="774"/>
        <v>3.1934462503734</v>
      </c>
      <c r="Q2625" s="3">
        <f t="shared" si="775"/>
        <v>-81.643015634473116</v>
      </c>
      <c r="R2625">
        <f t="shared" si="776"/>
        <v>98.356984365526884</v>
      </c>
      <c r="S2625">
        <f t="shared" si="777"/>
        <v>17.840247048978874</v>
      </c>
      <c r="T2625">
        <f t="shared" si="760"/>
        <v>3.1934462503734</v>
      </c>
    </row>
    <row r="2626" spans="1:20" x14ac:dyDescent="0.25">
      <c r="A2626">
        <f t="shared" si="761"/>
        <v>112519.53373150951</v>
      </c>
      <c r="B2626">
        <f t="shared" si="778"/>
        <v>17908.039987764994</v>
      </c>
      <c r="C2626" t="str">
        <f t="shared" si="762"/>
        <v>0.210232938076577-1.42426657606459i</v>
      </c>
      <c r="D2626" t="str">
        <f t="shared" si="763"/>
        <v>3.47601911753982-0.974292086101728i</v>
      </c>
      <c r="E2626" t="str">
        <f t="shared" si="764"/>
        <v>174.365338558311+16.1757166065361i</v>
      </c>
      <c r="F2626" t="str">
        <f t="shared" si="765"/>
        <v>2.42472845371008-8.36205321352349i</v>
      </c>
      <c r="G2626" t="str">
        <f t="shared" si="766"/>
        <v>0.999918978434011-0.00900083337781457i</v>
      </c>
      <c r="H2626" t="str">
        <f t="shared" si="767"/>
        <v>67.9740124136974-1053.27090402103i</v>
      </c>
      <c r="I2626" t="str">
        <f t="shared" si="768"/>
        <v>-24.3813852892424-8.80813342906442i</v>
      </c>
      <c r="K2626" t="str">
        <f t="shared" si="769"/>
        <v>0.000732215531759572-0.00215651808151469i</v>
      </c>
      <c r="L2626" t="str">
        <f t="shared" si="770"/>
        <v>0.00015-0.015757705232061i</v>
      </c>
      <c r="M2626" t="str">
        <f t="shared" si="771"/>
        <v>0.0004-0.00278077151154018i</v>
      </c>
      <c r="N2626">
        <f t="shared" si="772"/>
        <v>98.396675123408059</v>
      </c>
      <c r="O2626">
        <f t="shared" si="773"/>
        <v>3.1654339705431682</v>
      </c>
      <c r="P2626" s="3">
        <f t="shared" si="774"/>
        <v>3.1654339705431682</v>
      </c>
      <c r="Q2626" s="3">
        <f t="shared" si="775"/>
        <v>-81.603324876591941</v>
      </c>
      <c r="R2626">
        <f t="shared" si="776"/>
        <v>98.396675123408059</v>
      </c>
      <c r="S2626">
        <f t="shared" si="777"/>
        <v>17.908039987764994</v>
      </c>
      <c r="T2626">
        <f t="shared" si="760"/>
        <v>3.1654339705431682</v>
      </c>
    </row>
    <row r="2627" spans="1:20" x14ac:dyDescent="0.25">
      <c r="A2627">
        <f t="shared" si="761"/>
        <v>112947.10795968925</v>
      </c>
      <c r="B2627">
        <f t="shared" si="778"/>
        <v>17976.090539718502</v>
      </c>
      <c r="C2627" t="str">
        <f t="shared" si="762"/>
        <v>0.210539859229314-1.41954184807563i</v>
      </c>
      <c r="D2627" t="str">
        <f t="shared" si="763"/>
        <v>3.47600309220678-0.971252402062697i</v>
      </c>
      <c r="E2627" t="str">
        <f t="shared" si="764"/>
        <v>174.46266106416+16.2152387704125i</v>
      </c>
      <c r="F2627" t="str">
        <f t="shared" si="765"/>
        <v>2.42472695781396-8.33056325498264i</v>
      </c>
      <c r="G2627" t="str">
        <f t="shared" si="766"/>
        <v>0.999918361550523-0.0090350309706338i</v>
      </c>
      <c r="H2627" t="str">
        <f t="shared" si="767"/>
        <v>66.9838672752382-1047.9259780776i</v>
      </c>
      <c r="I2627" t="str">
        <f t="shared" si="768"/>
        <v>-24.1689812550013-8.74226061904488i</v>
      </c>
      <c r="K2627" t="str">
        <f t="shared" si="769"/>
        <v>0.00072898638387375-0.00214905957468244i</v>
      </c>
      <c r="L2627" t="str">
        <f t="shared" si="770"/>
        <v>0.00015-0.0156980526320592i</v>
      </c>
      <c r="M2627" t="str">
        <f t="shared" si="771"/>
        <v>0.0004-0.00277024458212809i</v>
      </c>
      <c r="N2627">
        <f t="shared" si="772"/>
        <v>98.436343531515291</v>
      </c>
      <c r="O2627">
        <f t="shared" si="773"/>
        <v>3.1374621049487557</v>
      </c>
      <c r="P2627" s="3">
        <f t="shared" si="774"/>
        <v>3.1374621049487557</v>
      </c>
      <c r="Q2627" s="3">
        <f t="shared" si="775"/>
        <v>-81.563656468484709</v>
      </c>
      <c r="R2627">
        <f t="shared" si="776"/>
        <v>98.436343531515291</v>
      </c>
      <c r="S2627">
        <f t="shared" si="777"/>
        <v>17.976090539718502</v>
      </c>
      <c r="T2627">
        <f t="shared" si="760"/>
        <v>3.1374621049487557</v>
      </c>
    </row>
    <row r="2628" spans="1:20" x14ac:dyDescent="0.25">
      <c r="A2628">
        <f t="shared" si="761"/>
        <v>113376.30696993606</v>
      </c>
      <c r="B2628">
        <f t="shared" si="778"/>
        <v>18044.399683769432</v>
      </c>
      <c r="C2628" t="str">
        <f t="shared" si="762"/>
        <v>0.210842938326357-1.4148387951694i</v>
      </c>
      <c r="D2628" t="str">
        <f t="shared" si="763"/>
        <v>3.47598694499923-0.968226683789462i</v>
      </c>
      <c r="E2628" t="str">
        <f t="shared" si="764"/>
        <v>174.560688594057+16.2546277669708i</v>
      </c>
      <c r="F2628" t="str">
        <f t="shared" si="765"/>
        <v>2.42472545052927-8.2991931341851i</v>
      </c>
      <c r="G2628" t="str">
        <f t="shared" si="766"/>
        <v>0.999917739970583-0.00906935845052717i</v>
      </c>
      <c r="H2628" t="str">
        <f t="shared" si="767"/>
        <v>66.0102820292816-1042.61831929118i</v>
      </c>
      <c r="I2628" t="str">
        <f t="shared" si="768"/>
        <v>-23.9586385431641-8.67722867207708i</v>
      </c>
      <c r="K2628" t="str">
        <f t="shared" si="769"/>
        <v>0.000725779637569021-0.00214162232880904i</v>
      </c>
      <c r="L2628" t="str">
        <f t="shared" si="770"/>
        <v>0.00015-0.0156386258538147i</v>
      </c>
      <c r="M2628" t="str">
        <f t="shared" si="771"/>
        <v>0.0004-0.00275975750361435i</v>
      </c>
      <c r="N2628">
        <f t="shared" si="772"/>
        <v>98.475988477499911</v>
      </c>
      <c r="O2628">
        <f t="shared" si="773"/>
        <v>3.1095308098248302</v>
      </c>
      <c r="P2628" s="3">
        <f t="shared" si="774"/>
        <v>3.1095308098248302</v>
      </c>
      <c r="Q2628" s="3">
        <f t="shared" si="775"/>
        <v>-81.524011522500089</v>
      </c>
      <c r="R2628">
        <f t="shared" si="776"/>
        <v>98.475988477499911</v>
      </c>
      <c r="S2628">
        <f t="shared" si="777"/>
        <v>18.044399683769431</v>
      </c>
      <c r="T2628">
        <f t="shared" si="760"/>
        <v>3.1095308098248302</v>
      </c>
    </row>
    <row r="2629" spans="1:20" x14ac:dyDescent="0.25">
      <c r="A2629">
        <f t="shared" si="761"/>
        <v>113807.13693642183</v>
      </c>
      <c r="B2629">
        <f t="shared" si="778"/>
        <v>18112.968402567756</v>
      </c>
      <c r="C2629" t="str">
        <f t="shared" si="762"/>
        <v>0.211142185440935-1.41015733635497i</v>
      </c>
      <c r="D2629" t="str">
        <f t="shared" si="763"/>
        <v>3.47597067499147-0.965214887687186i</v>
      </c>
      <c r="E2629" t="str">
        <f t="shared" si="764"/>
        <v>174.659425769637+16.2938798576515i</v>
      </c>
      <c r="F2629" t="str">
        <f t="shared" si="765"/>
        <v>2.42472393176934-8.26794239985884i</v>
      </c>
      <c r="G2629" t="str">
        <f t="shared" si="766"/>
        <v>0.999917113658442-0.00910381631033584i</v>
      </c>
      <c r="H2629" t="str">
        <f t="shared" si="767"/>
        <v>65.0529450358543-1037.34756837133i</v>
      </c>
      <c r="I2629" t="str">
        <f t="shared" si="768"/>
        <v>-23.750334307723-8.61302239485001i</v>
      </c>
      <c r="K2629" t="str">
        <f t="shared" si="769"/>
        <v>0.000722595151478173-0.00213420633728794i</v>
      </c>
      <c r="L2629" t="str">
        <f t="shared" si="770"/>
        <v>0.00015-0.0155794240424534i</v>
      </c>
      <c r="M2629" t="str">
        <f t="shared" si="771"/>
        <v>0.0004-0.00274931012513883i</v>
      </c>
      <c r="N2629">
        <f t="shared" si="772"/>
        <v>98.515608836829657</v>
      </c>
      <c r="O2629">
        <f t="shared" si="773"/>
        <v>3.0816402417934148</v>
      </c>
      <c r="P2629" s="3">
        <f t="shared" si="774"/>
        <v>3.0816402417934148</v>
      </c>
      <c r="Q2629" s="3">
        <f t="shared" si="775"/>
        <v>-81.484391163170343</v>
      </c>
      <c r="R2629">
        <f t="shared" si="776"/>
        <v>98.515608836829657</v>
      </c>
      <c r="S2629">
        <f t="shared" si="777"/>
        <v>18.112968402567756</v>
      </c>
      <c r="T2629">
        <f t="shared" si="760"/>
        <v>3.0816402417934148</v>
      </c>
    </row>
    <row r="2630" spans="1:20" x14ac:dyDescent="0.25">
      <c r="A2630">
        <f t="shared" si="761"/>
        <v>114239.60405678024</v>
      </c>
      <c r="B2630">
        <f t="shared" si="778"/>
        <v>18181.797682497516</v>
      </c>
      <c r="C2630" t="str">
        <f t="shared" si="762"/>
        <v>0.211437610476214-1.40549739106333i</v>
      </c>
      <c r="D2630" t="str">
        <f t="shared" si="763"/>
        <v>3.47595428125079-0.962216970360515i</v>
      </c>
      <c r="E2630" t="str">
        <f t="shared" si="764"/>
        <v>174.758877235498+16.3329912517824i</v>
      </c>
      <c r="F2630" t="str">
        <f t="shared" si="765"/>
        <v>2.42472240144685-8.23681060244924i</v>
      </c>
      <c r="G2630" t="str">
        <f t="shared" si="766"/>
        <v>0.999916482578078-0.00913840504476545i</v>
      </c>
      <c r="H2630" t="str">
        <f t="shared" si="767"/>
        <v>64.1115511629501-1032.11337008454i</v>
      </c>
      <c r="I2630" t="str">
        <f t="shared" si="768"/>
        <v>-23.5440459858782-8.54962692119475i</v>
      </c>
      <c r="K2630" t="str">
        <f t="shared" si="769"/>
        <v>0.000719432784917394-0.00212681159283771i</v>
      </c>
      <c r="L2630" t="str">
        <f t="shared" si="770"/>
        <v>0.00015-0.0155204463463373i</v>
      </c>
      <c r="M2630" t="str">
        <f t="shared" si="771"/>
        <v>0.0004-0.00273890229641246i</v>
      </c>
      <c r="N2630">
        <f t="shared" si="772"/>
        <v>98.555203472675672</v>
      </c>
      <c r="O2630">
        <f t="shared" si="773"/>
        <v>3.0537905578539952</v>
      </c>
      <c r="P2630" s="3">
        <f t="shared" si="774"/>
        <v>3.0537905578539952</v>
      </c>
      <c r="Q2630" s="3">
        <f t="shared" si="775"/>
        <v>-81.444796527324328</v>
      </c>
      <c r="R2630">
        <f t="shared" si="776"/>
        <v>98.555203472675672</v>
      </c>
      <c r="S2630">
        <f t="shared" si="777"/>
        <v>18.181797682497514</v>
      </c>
      <c r="T2630">
        <f t="shared" si="760"/>
        <v>3.0537905578539952</v>
      </c>
    </row>
    <row r="2631" spans="1:20" x14ac:dyDescent="0.25">
      <c r="A2631">
        <f t="shared" si="761"/>
        <v>114673.714552196</v>
      </c>
      <c r="B2631">
        <f t="shared" si="778"/>
        <v>18250.888513691007</v>
      </c>
      <c r="C2631" t="str">
        <f t="shared" si="762"/>
        <v>0.211729223164506-1.40085887914469i</v>
      </c>
      <c r="D2631" t="str">
        <f t="shared" si="763"/>
        <v>3.47593776283734-0.959232888612936i</v>
      </c>
      <c r="E2631" t="str">
        <f t="shared" si="764"/>
        <v>174.859047659144+16.3719581059426i</v>
      </c>
      <c r="F2631" t="str">
        <f t="shared" si="765"/>
        <v>2.42472085947374-8.20579729411243i</v>
      </c>
      <c r="G2631" t="str">
        <f t="shared" si="766"/>
        <v>0.999915846693196-0.00917312515039304i</v>
      </c>
      <c r="H2631" t="str">
        <f t="shared" si="767"/>
        <v>63.1858016373954-1026.9153732147i</v>
      </c>
      <c r="I2631" t="str">
        <f t="shared" si="768"/>
        <v>-23.3397512945485-8.48702770423854i</v>
      </c>
      <c r="K2631" t="str">
        <f t="shared" si="769"/>
        <v>0.000716292397886067-0.00211943808751045i</v>
      </c>
      <c r="L2631" t="str">
        <f t="shared" si="770"/>
        <v>0.00015-0.0154616919170525i</v>
      </c>
      <c r="M2631" t="str">
        <f t="shared" si="771"/>
        <v>0.0004-0.00272853386771514i</v>
      </c>
      <c r="N2631">
        <f t="shared" si="772"/>
        <v>98.594771235798575</v>
      </c>
      <c r="O2631">
        <f t="shared" si="773"/>
        <v>3.0259819153729084</v>
      </c>
      <c r="P2631" s="3">
        <f t="shared" si="774"/>
        <v>3.0259819153729084</v>
      </c>
      <c r="Q2631" s="3">
        <f t="shared" si="775"/>
        <v>-81.405228764201425</v>
      </c>
      <c r="R2631">
        <f t="shared" si="776"/>
        <v>98.594771235798575</v>
      </c>
      <c r="S2631">
        <f t="shared" si="777"/>
        <v>18.250888513691006</v>
      </c>
      <c r="T2631">
        <f t="shared" si="760"/>
        <v>3.0259819153729084</v>
      </c>
    </row>
    <row r="2632" spans="1:20" x14ac:dyDescent="0.25">
      <c r="A2632">
        <f t="shared" si="761"/>
        <v>115109.47466749435</v>
      </c>
      <c r="B2632">
        <f t="shared" si="778"/>
        <v>18320.241890043031</v>
      </c>
      <c r="C2632" t="str">
        <f t="shared" si="762"/>
        <v>0.212017033066515-1.39624172086597i</v>
      </c>
      <c r="D2632" t="str">
        <f t="shared" si="763"/>
        <v>3.47592111880423-0.956262599446181i</v>
      </c>
      <c r="E2632" t="str">
        <f t="shared" si="764"/>
        <v>174.959941730934+16.4107765233165i</v>
      </c>
      <c r="F2632" t="str">
        <f t="shared" si="765"/>
        <v>2.42471930576137-8.17490202870921i</v>
      </c>
      <c r="G2632" t="str">
        <f t="shared" si="766"/>
        <v>0.999915205967225-0.00920797712567414i</v>
      </c>
      <c r="H2632" t="str">
        <f t="shared" si="767"/>
        <v>62.2754038994175-1021.75323052337i</v>
      </c>
      <c r="I2632" t="str">
        <f t="shared" si="768"/>
        <v>-23.1374282269053-8.42521050876328i</v>
      </c>
      <c r="K2632" t="str">
        <f t="shared" si="769"/>
        <v>0.000713173851066537-0.00211208581270005i</v>
      </c>
      <c r="L2632" t="str">
        <f t="shared" si="770"/>
        <v>0.00015-0.0154031599093968i</v>
      </c>
      <c r="M2632" t="str">
        <f t="shared" si="771"/>
        <v>0.0004-0.00271820468989355i</v>
      </c>
      <c r="N2632">
        <f t="shared" si="772"/>
        <v>98.634310964434789</v>
      </c>
      <c r="O2632">
        <f t="shared" si="773"/>
        <v>2.9982144720736494</v>
      </c>
      <c r="P2632" s="3">
        <f t="shared" si="774"/>
        <v>2.9982144720736494</v>
      </c>
      <c r="Q2632" s="3">
        <f t="shared" si="775"/>
        <v>-81.365689035565211</v>
      </c>
      <c r="R2632">
        <f t="shared" si="776"/>
        <v>98.634310964434789</v>
      </c>
      <c r="S2632">
        <f t="shared" si="777"/>
        <v>18.320241890043032</v>
      </c>
      <c r="T2632">
        <f t="shared" si="760"/>
        <v>2.9982144720736494</v>
      </c>
    </row>
    <row r="2633" spans="1:20" x14ac:dyDescent="0.25">
      <c r="A2633">
        <f t="shared" si="761"/>
        <v>115546.89067123084</v>
      </c>
      <c r="B2633">
        <f t="shared" si="778"/>
        <v>18389.858809225196</v>
      </c>
      <c r="C2633" t="str">
        <f t="shared" si="762"/>
        <v>0.212301049570541-1.39164583690803i</v>
      </c>
      <c r="D2633" t="str">
        <f t="shared" si="763"/>
        <v>3.47590434819733-0.953306060059557i</v>
      </c>
      <c r="E2633" t="str">
        <f t="shared" si="764"/>
        <v>175.061564164015+16.4494425530426i</v>
      </c>
      <c r="F2633" t="str">
        <f t="shared" si="765"/>
        <v>2.42471774022035-8.14412436179826i</v>
      </c>
      <c r="G2633" t="str">
        <f t="shared" si="766"/>
        <v>0.999914560363315-0.00924296147094975i</v>
      </c>
      <c r="H2633" t="str">
        <f t="shared" si="767"/>
        <v>61.3800714608122-1016.62659871004i</v>
      </c>
      <c r="I2633" t="str">
        <f t="shared" si="768"/>
        <v>-22.9370550489342-8.36416140376201i</v>
      </c>
      <c r="K2633" t="str">
        <f t="shared" si="769"/>
        <v>0.000710077005823783-0.00210475475915037i</v>
      </c>
      <c r="L2633" t="str">
        <f t="shared" si="770"/>
        <v>0.00015-0.0153448494813676i</v>
      </c>
      <c r="M2633" t="str">
        <f t="shared" si="771"/>
        <v>0.0004-0.00270791461435898i</v>
      </c>
      <c r="N2633">
        <f t="shared" si="772"/>
        <v>98.673821484182625</v>
      </c>
      <c r="O2633">
        <f t="shared" si="773"/>
        <v>2.9704883860253615</v>
      </c>
      <c r="P2633" s="3">
        <f t="shared" si="774"/>
        <v>2.9704883860253615</v>
      </c>
      <c r="Q2633" s="3">
        <f t="shared" si="775"/>
        <v>-81.326178515817375</v>
      </c>
      <c r="R2633">
        <f t="shared" si="776"/>
        <v>98.673821484182625</v>
      </c>
      <c r="S2633">
        <f t="shared" si="777"/>
        <v>18.389858809225196</v>
      </c>
      <c r="T2633">
        <f t="shared" si="760"/>
        <v>2.9704883860253615</v>
      </c>
    </row>
    <row r="2634" spans="1:20" x14ac:dyDescent="0.25">
      <c r="A2634">
        <f t="shared" si="761"/>
        <v>115985.96885578151</v>
      </c>
      <c r="B2634">
        <f t="shared" si="778"/>
        <v>18459.740272700252</v>
      </c>
      <c r="C2634" t="str">
        <f t="shared" si="762"/>
        <v>0.212581281891712-1.38707114836317i</v>
      </c>
      <c r="D2634" t="str">
        <f t="shared" si="763"/>
        <v>3.47588745005532-0.950363227849364i</v>
      </c>
      <c r="E2634" t="str">
        <f t="shared" si="764"/>
        <v>175.163919694263+16.4879521895531i</v>
      </c>
      <c r="F2634" t="str">
        <f t="shared" si="765"/>
        <v>2.42471616276066-8.11346385063007i</v>
      </c>
      <c r="G2634" t="str">
        <f t="shared" si="766"/>
        <v>0.999913909844336-0.00927807868845343i</v>
      </c>
      <c r="H2634" t="str">
        <f t="shared" si="767"/>
        <v>60.4995237666199-1011.5351383722i</v>
      </c>
      <c r="I2634" t="str">
        <f t="shared" si="768"/>
        <v>-22.7386102960211-8.30386675518836i</v>
      </c>
      <c r="K2634" t="str">
        <f t="shared" si="769"/>
        <v>0.00070700172420508-0.00209744491696343i</v>
      </c>
      <c r="L2634" t="str">
        <f t="shared" si="770"/>
        <v>0.00015-0.0152867597941498i</v>
      </c>
      <c r="M2634" t="str">
        <f t="shared" si="771"/>
        <v>0.0004-0.00269766349308526i</v>
      </c>
      <c r="N2634">
        <f t="shared" si="772"/>
        <v>98.71330160788763</v>
      </c>
      <c r="O2634">
        <f t="shared" si="773"/>
        <v>2.9428038156327445</v>
      </c>
      <c r="P2634" s="3">
        <f t="shared" si="774"/>
        <v>2.9428038156327445</v>
      </c>
      <c r="Q2634" s="3">
        <f t="shared" si="775"/>
        <v>-81.28669839211237</v>
      </c>
      <c r="R2634">
        <f t="shared" si="776"/>
        <v>98.71330160788763</v>
      </c>
      <c r="S2634">
        <f t="shared" si="777"/>
        <v>18.459740272700252</v>
      </c>
      <c r="T2634">
        <f t="shared" si="760"/>
        <v>2.9428038156327445</v>
      </c>
    </row>
    <row r="2635" spans="1:20" x14ac:dyDescent="0.25">
      <c r="A2635">
        <f t="shared" si="761"/>
        <v>116426.71553743348</v>
      </c>
      <c r="B2635">
        <f t="shared" si="778"/>
        <v>18529.887285736513</v>
      </c>
      <c r="C2635" t="str">
        <f t="shared" si="762"/>
        <v>0.212857739071204-1.38251757673248i</v>
      </c>
      <c r="D2635" t="str">
        <f t="shared" si="763"/>
        <v>3.47587042340966-0.947434060408254i</v>
      </c>
      <c r="E2635" t="str">
        <f t="shared" si="764"/>
        <v>175.267013080211+16.5263013719079i</v>
      </c>
      <c r="F2635" t="str">
        <f t="shared" si="765"/>
        <v>2.42471457329159-8.08292005414047i</v>
      </c>
      <c r="G2635" t="str">
        <f t="shared" si="766"/>
        <v>0.999913254372875-0.00931332928231841i</v>
      </c>
      <c r="H2635" t="str">
        <f t="shared" si="767"/>
        <v>59.6334860602119-1006.47851396547i</v>
      </c>
      <c r="I2635" t="str">
        <f t="shared" si="768"/>
        <v>-22.5420727695681-8.24431321889365i</v>
      </c>
      <c r="K2635" t="str">
        <f t="shared" si="769"/>
        <v>0.000703947868939546-0.00209015627560747i</v>
      </c>
      <c r="L2635" t="str">
        <f t="shared" si="770"/>
        <v>0.00015-0.0152288900121038i</v>
      </c>
      <c r="M2635" t="str">
        <f t="shared" si="771"/>
        <v>0.0004-0.00268745117860656i</v>
      </c>
      <c r="N2635">
        <f t="shared" si="772"/>
        <v>98.752750135528373</v>
      </c>
      <c r="O2635">
        <f t="shared" si="773"/>
        <v>2.9151609196247925</v>
      </c>
      <c r="P2635" s="3">
        <f t="shared" si="774"/>
        <v>2.9151609196247925</v>
      </c>
      <c r="Q2635" s="3">
        <f t="shared" si="775"/>
        <v>-81.247249864471627</v>
      </c>
      <c r="R2635">
        <f t="shared" si="776"/>
        <v>98.752750135528373</v>
      </c>
      <c r="S2635">
        <f t="shared" si="777"/>
        <v>18.529887285736514</v>
      </c>
      <c r="T2635">
        <f t="shared" si="760"/>
        <v>2.9151609196247925</v>
      </c>
    </row>
    <row r="2636" spans="1:20" x14ac:dyDescent="0.25">
      <c r="A2636">
        <f t="shared" si="761"/>
        <v>116869.13705647574</v>
      </c>
      <c r="B2636">
        <f t="shared" si="778"/>
        <v>18600.300857422313</v>
      </c>
      <c r="C2636" t="str">
        <f t="shared" si="762"/>
        <v>0.213130429975426-1.37798504392314i</v>
      </c>
      <c r="D2636" t="str">
        <f t="shared" si="763"/>
        <v>3.47585326728429-0.944518515524571i</v>
      </c>
      <c r="E2636" t="str">
        <f t="shared" si="764"/>
        <v>175.370849102973+16.56448598312i</v>
      </c>
      <c r="F2636" t="str">
        <f t="shared" si="765"/>
        <v>2.42471297172168-8.05249253294392i</v>
      </c>
      <c r="G2636" t="str">
        <f t="shared" si="766"/>
        <v>0.999912593911236-0.00934871375858467i</v>
      </c>
      <c r="H2636" t="str">
        <f t="shared" si="767"/>
        <v>58.7816892516983-1001.45639376351i</v>
      </c>
      <c r="I2636" t="str">
        <f t="shared" si="768"/>
        <v>-22.3474215336318-8.18548773374487i</v>
      </c>
      <c r="K2636" t="str">
        <f t="shared" si="769"/>
        <v>0.000700915303437677-0.00208288882392499i</v>
      </c>
      <c r="L2636" t="str">
        <f t="shared" si="770"/>
        <v>0.00015-0.0151712393027533i</v>
      </c>
      <c r="M2636" t="str">
        <f t="shared" si="771"/>
        <v>0.0004-0.0026772775240153i</v>
      </c>
      <c r="N2636">
        <f t="shared" si="772"/>
        <v>98.792165854100887</v>
      </c>
      <c r="O2636">
        <f t="shared" si="773"/>
        <v>2.8875598570429624</v>
      </c>
      <c r="P2636" s="3">
        <f t="shared" si="774"/>
        <v>2.8875598570429624</v>
      </c>
      <c r="Q2636" s="3">
        <f t="shared" si="775"/>
        <v>-81.207834145899113</v>
      </c>
      <c r="R2636">
        <f t="shared" si="776"/>
        <v>98.792165854100887</v>
      </c>
      <c r="S2636">
        <f t="shared" si="777"/>
        <v>18.600300857422312</v>
      </c>
      <c r="T2636">
        <f t="shared" si="760"/>
        <v>2.8875598570429624</v>
      </c>
    </row>
    <row r="2637" spans="1:20" x14ac:dyDescent="0.25">
      <c r="A2637">
        <f t="shared" si="761"/>
        <v>117313.23977729034</v>
      </c>
      <c r="B2637">
        <f t="shared" si="778"/>
        <v>18670.982000680517</v>
      </c>
      <c r="C2637" t="str">
        <f t="shared" si="762"/>
        <v>0.213399363295291-1.37347347224595i</v>
      </c>
      <c r="D2637" t="str">
        <f t="shared" si="763"/>
        <v>3.47583598069596-0.941616551181828i</v>
      </c>
      <c r="E2637" t="str">
        <f t="shared" si="764"/>
        <v>175.475432566164+16.602501849474i</v>
      </c>
      <c r="F2637" t="str">
        <f t="shared" si="765"/>
        <v>2.42471135795888-8.02218084932795i</v>
      </c>
      <c r="G2637" t="str">
        <f t="shared" si="766"/>
        <v>0.999911928421433-0.00938423262520611i</v>
      </c>
      <c r="H2637" t="str">
        <f t="shared" si="767"/>
        <v>57.9438697895911-996.468449818249i</v>
      </c>
      <c r="I2637" t="str">
        <f t="shared" si="768"/>
        <v>-22.1546359116014-8.12737751492333i</v>
      </c>
      <c r="K2637" t="str">
        <f t="shared" si="769"/>
        <v>0.000697903891790856-0.00207564255014071i</v>
      </c>
      <c r="L2637" t="str">
        <f t="shared" si="770"/>
        <v>0.00015-0.0151138068367736i</v>
      </c>
      <c r="M2637" t="str">
        <f t="shared" si="771"/>
        <v>0.0004-0.00266714238296005i</v>
      </c>
      <c r="N2637">
        <f t="shared" si="772"/>
        <v>98.831547537505088</v>
      </c>
      <c r="O2637">
        <f t="shared" si="773"/>
        <v>2.8600007872306126</v>
      </c>
      <c r="P2637" s="3">
        <f t="shared" si="774"/>
        <v>2.8600007872306126</v>
      </c>
      <c r="Q2637" s="3">
        <f t="shared" si="775"/>
        <v>-81.168452462494912</v>
      </c>
      <c r="R2637">
        <f t="shared" si="776"/>
        <v>98.831547537505088</v>
      </c>
      <c r="S2637">
        <f t="shared" si="777"/>
        <v>18.670982000680517</v>
      </c>
      <c r="T2637">
        <f t="shared" si="760"/>
        <v>2.8600007872306126</v>
      </c>
    </row>
    <row r="2638" spans="1:20" x14ac:dyDescent="0.25">
      <c r="A2638">
        <f t="shared" si="761"/>
        <v>117759.03008844405</v>
      </c>
      <c r="B2638">
        <f t="shared" si="778"/>
        <v>18741.931732283105</v>
      </c>
      <c r="C2638" t="str">
        <f t="shared" si="762"/>
        <v>0.213664547545387-1.36898278441263i</v>
      </c>
      <c r="D2638" t="str">
        <f t="shared" si="763"/>
        <v>3.47581856265384-0.93872812555799i</v>
      </c>
      <c r="E2638" t="str">
        <f t="shared" si="764"/>
        <v>175.580768295817+16.6403447398377i</v>
      </c>
      <c r="F2638" t="str">
        <f t="shared" si="765"/>
        <v>2.42470973191034-7.99198456724605i</v>
      </c>
      <c r="G2638" t="str">
        <f t="shared" si="766"/>
        <v>0.999911257865194-0.0094198863920577i</v>
      </c>
      <c r="H2638" t="str">
        <f t="shared" si="767"/>
        <v>57.1197695355956-991.514357919812i</v>
      </c>
      <c r="I2638" t="str">
        <f t="shared" si="768"/>
        <v>-21.9636954828934-8.06997004739166i</v>
      </c>
      <c r="K2638" t="str">
        <f t="shared" si="769"/>
        <v>0.000694913498770732-0.00206841744186948i</v>
      </c>
      <c r="L2638" t="str">
        <f t="shared" si="770"/>
        <v>0.00015-0.0150565917879793i</v>
      </c>
      <c r="M2638" t="str">
        <f t="shared" si="771"/>
        <v>0.0004-0.0026570456096434i</v>
      </c>
      <c r="N2638">
        <f t="shared" si="772"/>
        <v>98.870893946428566</v>
      </c>
      <c r="O2638">
        <f t="shared" si="773"/>
        <v>2.8324838698206687</v>
      </c>
      <c r="P2638" s="3">
        <f t="shared" si="774"/>
        <v>2.8324838698206687</v>
      </c>
      <c r="Q2638" s="3">
        <f t="shared" si="775"/>
        <v>-81.129106053571434</v>
      </c>
      <c r="R2638">
        <f t="shared" si="776"/>
        <v>98.870893946428566</v>
      </c>
      <c r="S2638">
        <f t="shared" si="777"/>
        <v>18.741931732283106</v>
      </c>
      <c r="T2638">
        <f t="shared" si="760"/>
        <v>2.8324838698206687</v>
      </c>
    </row>
    <row r="2639" spans="1:20" x14ac:dyDescent="0.25">
      <c r="A2639">
        <f t="shared" si="761"/>
        <v>118206.51440278014</v>
      </c>
      <c r="B2639">
        <f t="shared" si="778"/>
        <v>18813.151072865781</v>
      </c>
      <c r="C2639" t="str">
        <f t="shared" si="762"/>
        <v>0.213925991063197-1.36451290353324i</v>
      </c>
      <c r="D2639" t="str">
        <f t="shared" si="763"/>
        <v>3.47580101215966-0.935853197024941i</v>
      </c>
      <c r="E2639" t="str">
        <f t="shared" si="764"/>
        <v>175.686861140286+16.6780103649635i</v>
      </c>
      <c r="F2639" t="str">
        <f t="shared" si="765"/>
        <v>2.42470809348256-7.96190325231201i</v>
      </c>
      <c r="G2639" t="str">
        <f t="shared" si="766"/>
        <v>0.999910582203955-0.00945567557094272i</v>
      </c>
      <c r="H2639" t="str">
        <f t="shared" si="767"/>
        <v>56.3091356424917-986.593797556738i</v>
      </c>
      <c r="I2639" t="str">
        <f t="shared" si="768"/>
        <v>-21.7745800796865-8.01325307953182i</v>
      </c>
      <c r="K2639" t="str">
        <f t="shared" si="769"/>
        <v>0.000691943989828621-0.00206121348612413i</v>
      </c>
      <c r="L2639" t="str">
        <f t="shared" si="770"/>
        <v>0.00015-0.0149995933333127i</v>
      </c>
      <c r="M2639" t="str">
        <f t="shared" si="771"/>
        <v>0.0004-0.00264698705881989i</v>
      </c>
      <c r="N2639">
        <f t="shared" si="772"/>
        <v>98.910203828231388</v>
      </c>
      <c r="O2639">
        <f t="shared" si="773"/>
        <v>2.8050092647238634</v>
      </c>
      <c r="P2639" s="3">
        <f t="shared" si="774"/>
        <v>2.8050092647238634</v>
      </c>
      <c r="Q2639" s="3">
        <f t="shared" si="775"/>
        <v>-81.089796171768612</v>
      </c>
      <c r="R2639">
        <f t="shared" si="776"/>
        <v>98.910203828231388</v>
      </c>
      <c r="S2639">
        <f t="shared" si="777"/>
        <v>18.813151072865782</v>
      </c>
      <c r="T2639">
        <f t="shared" si="760"/>
        <v>2.8050092647238634</v>
      </c>
    </row>
    <row r="2640" spans="1:20" x14ac:dyDescent="0.25">
      <c r="A2640">
        <f t="shared" si="761"/>
        <v>118655.69915751071</v>
      </c>
      <c r="B2640">
        <f t="shared" si="778"/>
        <v>18884.64104694267</v>
      </c>
      <c r="C2640" t="str">
        <f t="shared" si="762"/>
        <v>0.214183702008312-1.36006375311358i</v>
      </c>
      <c r="D2640" t="str">
        <f t="shared" si="763"/>
        <v>3.47578332820754-0.932991724147824i</v>
      </c>
      <c r="E2640" t="str">
        <f t="shared" si="764"/>
        <v>175.793715970157+16.7154943767858i</v>
      </c>
      <c r="F2640" t="str">
        <f t="shared" si="765"/>
        <v>2.42470644258131-7.93193647179329i</v>
      </c>
      <c r="G2640" t="str">
        <f t="shared" si="766"/>
        <v>0.999909901398857-0.00949160067559992i</v>
      </c>
      <c r="H2640" t="str">
        <f t="shared" si="767"/>
        <v>55.5117204349935-981.706451876153i</v>
      </c>
      <c r="I2640" t="str">
        <f t="shared" si="768"/>
        <v>-21.5872697836816-7.9572146169444i</v>
      </c>
      <c r="K2640" t="str">
        <f t="shared" si="769"/>
        <v>0.000688995231094815-0.00205403066932322i</v>
      </c>
      <c r="L2640" t="str">
        <f t="shared" si="770"/>
        <v>0.00015-0.0149428106528319i</v>
      </c>
      <c r="M2640" t="str">
        <f t="shared" si="771"/>
        <v>0.0004-0.00263696658579387i</v>
      </c>
      <c r="N2640">
        <f t="shared" si="772"/>
        <v>98.94947591683092</v>
      </c>
      <c r="O2640">
        <f t="shared" si="773"/>
        <v>2.7775771321165879</v>
      </c>
      <c r="P2640" s="3">
        <f t="shared" si="774"/>
        <v>2.7775771321165879</v>
      </c>
      <c r="Q2640" s="3">
        <f t="shared" si="775"/>
        <v>-81.05052408316908</v>
      </c>
      <c r="R2640">
        <f t="shared" si="776"/>
        <v>98.94947591683092</v>
      </c>
      <c r="S2640">
        <f t="shared" si="777"/>
        <v>18.884641046942669</v>
      </c>
      <c r="T2640">
        <f t="shared" si="760"/>
        <v>2.7775771321165879</v>
      </c>
    </row>
    <row r="2641" spans="1:20" x14ac:dyDescent="0.25">
      <c r="A2641">
        <f t="shared" si="761"/>
        <v>119106.59081430925</v>
      </c>
      <c r="B2641">
        <f t="shared" si="778"/>
        <v>18956.402682921052</v>
      </c>
      <c r="C2641" t="str">
        <f t="shared" si="762"/>
        <v>0.214437688361646-1.35563525705261i</v>
      </c>
      <c r="D2641" t="str">
        <f t="shared" si="763"/>
        <v>3.47576550978405-0.930143665684478i</v>
      </c>
      <c r="E2641" t="str">
        <f t="shared" si="764"/>
        <v>175.901337678141+16.752792367707i</v>
      </c>
      <c r="F2641" t="str">
        <f t="shared" si="765"/>
        <v>2.42470477911165-7.90208379460509i</v>
      </c>
      <c r="G2641" t="str">
        <f t="shared" si="766"/>
        <v>0.999909215410747-0.00952766222171079i</v>
      </c>
      <c r="H2641" t="str">
        <f t="shared" si="767"/>
        <v>54.727281293529-976.85200764409i</v>
      </c>
      <c r="I2641" t="str">
        <f t="shared" si="768"/>
        <v>-21.4017449228956-7.90184291640745i</v>
      </c>
      <c r="K2641" t="str">
        <f t="shared" si="769"/>
        <v>0.000686067089377886-0.0020468689772988i</v>
      </c>
      <c r="L2641" t="str">
        <f t="shared" si="770"/>
        <v>0.00015-0.0148862429296991i</v>
      </c>
      <c r="M2641" t="str">
        <f t="shared" si="771"/>
        <v>0.0004-0.00262698404641749i</v>
      </c>
      <c r="N2641">
        <f t="shared" si="772"/>
        <v>98.988708932586334</v>
      </c>
      <c r="O2641">
        <f t="shared" si="773"/>
        <v>2.7501876324286467</v>
      </c>
      <c r="P2641" s="3">
        <f t="shared" si="774"/>
        <v>2.7501876324286467</v>
      </c>
      <c r="Q2641" s="3">
        <f t="shared" si="775"/>
        <v>-81.011291067413666</v>
      </c>
      <c r="R2641">
        <f t="shared" si="776"/>
        <v>98.988708932586334</v>
      </c>
      <c r="S2641">
        <f t="shared" si="777"/>
        <v>18.956402682921052</v>
      </c>
      <c r="T2641">
        <f t="shared" si="760"/>
        <v>2.7501876324286467</v>
      </c>
    </row>
    <row r="2642" spans="1:20" x14ac:dyDescent="0.25">
      <c r="A2642">
        <f t="shared" si="761"/>
        <v>119559.19585940363</v>
      </c>
      <c r="B2642">
        <f t="shared" si="778"/>
        <v>19028.437013116152</v>
      </c>
      <c r="C2642" t="str">
        <f t="shared" si="762"/>
        <v>0.214687957924622-1.35122733963983i</v>
      </c>
      <c r="D2642" t="str">
        <f t="shared" si="763"/>
        <v>3.47574755586801-0.92730898058478i</v>
      </c>
      <c r="E2642" t="str">
        <f t="shared" si="764"/>
        <v>176.009731178967+16.7898998698797i</v>
      </c>
      <c r="F2642" t="str">
        <f t="shared" si="765"/>
        <v>2.42470310297789-7.87234479130376i</v>
      </c>
      <c r="G2642" t="str">
        <f t="shared" si="766"/>
        <v>0.999908524200174-0.00956386072690687i</v>
      </c>
      <c r="H2642" t="str">
        <f t="shared" si="767"/>
        <v>53.9555805408461-972.030155205897i</v>
      </c>
      <c r="I2642" t="str">
        <f t="shared" si="768"/>
        <v>-21.217986068484-7.847126479989i</v>
      </c>
      <c r="K2642" t="str">
        <f t="shared" si="769"/>
        <v>0.00068315943216387-0.00203972839530405i</v>
      </c>
      <c r="L2642" t="str">
        <f t="shared" si="770"/>
        <v>0.00015-0.0148298893501684i</v>
      </c>
      <c r="M2642" t="str">
        <f t="shared" si="771"/>
        <v>0.0004-0.00261703929708855i</v>
      </c>
      <c r="N2642">
        <f t="shared" si="772"/>
        <v>99.027901582182182</v>
      </c>
      <c r="O2642">
        <f t="shared" si="773"/>
        <v>2.7228409263304898</v>
      </c>
      <c r="P2642" s="3">
        <f t="shared" si="774"/>
        <v>2.7228409263304898</v>
      </c>
      <c r="Q2642" s="3">
        <f t="shared" si="775"/>
        <v>-80.972098417817818</v>
      </c>
      <c r="R2642">
        <f t="shared" si="776"/>
        <v>99.027901582182182</v>
      </c>
      <c r="S2642">
        <f t="shared" si="777"/>
        <v>19.028437013116154</v>
      </c>
      <c r="T2642">
        <f t="shared" si="760"/>
        <v>2.7228409263304898</v>
      </c>
    </row>
    <row r="2643" spans="1:20" x14ac:dyDescent="0.25">
      <c r="A2643">
        <f t="shared" si="761"/>
        <v>120013.52080366935</v>
      </c>
      <c r="B2643">
        <f t="shared" si="778"/>
        <v>19100.745073765993</v>
      </c>
      <c r="C2643" t="str">
        <f t="shared" si="762"/>
        <v>0.214934518318383-1.34683992555271i</v>
      </c>
      <c r="D2643" t="str">
        <f t="shared" si="763"/>
        <v>3.47572946543059-0.924487627990113i</v>
      </c>
      <c r="E2643" t="str">
        <f t="shared" si="764"/>
        <v>176.118901409268+16.8268123544765i</v>
      </c>
      <c r="F2643" t="str">
        <f t="shared" si="765"/>
        <v>2.42470141408368-7.84271903408116i</v>
      </c>
      <c r="G2643" t="str">
        <f t="shared" si="766"/>
        <v>0.999907827727386-0.009600196710777i</v>
      </c>
      <c r="H2643" t="str">
        <f t="shared" si="767"/>
        <v>53.1963853313902-967.240588446793i</v>
      </c>
      <c r="I2643" t="str">
        <f t="shared" si="768"/>
        <v>-21.035974031599-7.79305404931045i</v>
      </c>
      <c r="K2643" t="str">
        <f t="shared" si="769"/>
        <v>0.000680272127615492-0.00203260890802089i</v>
      </c>
      <c r="L2643" t="str">
        <f t="shared" si="770"/>
        <v>0.00015-0.0147737491035748i</v>
      </c>
      <c r="M2643" t="str">
        <f t="shared" si="771"/>
        <v>0.0004-0.0026071321947485i</v>
      </c>
      <c r="N2643">
        <f t="shared" si="772"/>
        <v>99.067052558512898</v>
      </c>
      <c r="O2643">
        <f t="shared" si="773"/>
        <v>2.6955371747205397</v>
      </c>
      <c r="P2643" s="3">
        <f t="shared" si="774"/>
        <v>2.6955371747205397</v>
      </c>
      <c r="Q2643" s="3">
        <f t="shared" si="775"/>
        <v>-80.932947441487102</v>
      </c>
      <c r="R2643">
        <f t="shared" si="776"/>
        <v>99.067052558512898</v>
      </c>
      <c r="S2643">
        <f t="shared" si="777"/>
        <v>19.100745073765992</v>
      </c>
      <c r="T2643">
        <f t="shared" si="760"/>
        <v>2.6955371747205397</v>
      </c>
    </row>
    <row r="2644" spans="1:20" x14ac:dyDescent="0.25">
      <c r="A2644">
        <f t="shared" si="761"/>
        <v>120469.57218272328</v>
      </c>
      <c r="B2644">
        <f t="shared" si="778"/>
        <v>19173.327905046302</v>
      </c>
      <c r="C2644" t="str">
        <f t="shared" si="762"/>
        <v>0.215177376982977-1.34247293985404i</v>
      </c>
      <c r="D2644" t="str">
        <f t="shared" si="763"/>
        <v>3.47571123743505-0.921679567232695i</v>
      </c>
      <c r="E2644" t="str">
        <f t="shared" si="764"/>
        <v>176.22885332746+16.863525230955i</v>
      </c>
      <c r="F2644" t="str">
        <f t="shared" si="765"/>
        <v>2.42469971233185-7.81320609675787i</v>
      </c>
      <c r="G2644" t="str">
        <f t="shared" si="766"/>
        <v>0.99990712595233-0.00963667069487468i</v>
      </c>
      <c r="H2644" t="str">
        <f t="shared" si="767"/>
        <v>52.4494675433688-962.483004752614i</v>
      </c>
      <c r="I2644" t="str">
        <f t="shared" si="768"/>
        <v>-20.855689860276-7.7396145999554i</v>
      </c>
      <c r="K2644" t="str">
        <f t="shared" si="769"/>
        <v>0.00067740504457127-0.0020255104995675i</v>
      </c>
      <c r="L2644" t="str">
        <f t="shared" si="770"/>
        <v>0.00015-0.014717821382322i</v>
      </c>
      <c r="M2644" t="str">
        <f t="shared" si="771"/>
        <v>0.0004-0.00259726259688035i</v>
      </c>
      <c r="N2644">
        <f t="shared" si="772"/>
        <v>99.106160540566435</v>
      </c>
      <c r="O2644">
        <f t="shared" si="773"/>
        <v>2.6682765387117606</v>
      </c>
      <c r="P2644" s="3">
        <f t="shared" si="774"/>
        <v>2.6682765387117606</v>
      </c>
      <c r="Q2644" s="3">
        <f t="shared" si="775"/>
        <v>-80.893839459433565</v>
      </c>
      <c r="R2644">
        <f t="shared" si="776"/>
        <v>99.106160540566435</v>
      </c>
      <c r="S2644">
        <f t="shared" si="777"/>
        <v>19.173327905046303</v>
      </c>
      <c r="T2644">
        <f t="shared" si="760"/>
        <v>2.6682765387117606</v>
      </c>
    </row>
    <row r="2645" spans="1:20" x14ac:dyDescent="0.25">
      <c r="A2645">
        <f t="shared" si="761"/>
        <v>120927.35655701764</v>
      </c>
      <c r="B2645">
        <f t="shared" si="778"/>
        <v>19246.18655108548</v>
      </c>
      <c r="C2645" t="str">
        <f t="shared" si="762"/>
        <v>0.215416541176577-1.33812630798947i</v>
      </c>
      <c r="D2645" t="str">
        <f t="shared" si="763"/>
        <v>3.47569287083691-0.918884757835037i</v>
      </c>
      <c r="E2645" t="str">
        <f t="shared" si="764"/>
        <v>176.339591913621+16.9000338463148i</v>
      </c>
      <c r="F2645" t="str">
        <f t="shared" si="765"/>
        <v>2.42469799762455-7.7838055547776i</v>
      </c>
      <c r="G2645" t="str">
        <f t="shared" si="766"/>
        <v>0.999906418834645-0.00967328320272542i</v>
      </c>
      <c r="H2645" t="str">
        <f t="shared" si="767"/>
        <v>51.7146036734334-957.757104970659i</v>
      </c>
      <c r="I2645" t="str">
        <f t="shared" si="768"/>
        <v>-20.6771148363556-7.68679733602086i</v>
      </c>
      <c r="K2645" t="str">
        <f t="shared" si="769"/>
        <v>0.000674558052544624-0.00201843315350583i</v>
      </c>
      <c r="L2645" t="str">
        <f t="shared" si="770"/>
        <v>0.00015-0.0146621053818709i</v>
      </c>
      <c r="M2645" t="str">
        <f t="shared" si="771"/>
        <v>0.0004-0.00258743036150663i</v>
      </c>
      <c r="N2645">
        <f t="shared" si="772"/>
        <v>99.145224193308266</v>
      </c>
      <c r="O2645">
        <f t="shared" si="773"/>
        <v>2.6410591796192069</v>
      </c>
      <c r="P2645" s="3">
        <f t="shared" si="774"/>
        <v>2.6410591796192069</v>
      </c>
      <c r="Q2645" s="3">
        <f t="shared" si="775"/>
        <v>-80.854775806691734</v>
      </c>
      <c r="R2645">
        <f t="shared" si="776"/>
        <v>99.145224193308266</v>
      </c>
      <c r="S2645">
        <f t="shared" si="777"/>
        <v>19.246186551085479</v>
      </c>
      <c r="T2645">
        <f t="shared" si="760"/>
        <v>2.6410591796192069</v>
      </c>
    </row>
    <row r="2646" spans="1:20" x14ac:dyDescent="0.25">
      <c r="A2646">
        <f t="shared" si="761"/>
        <v>121386.8805119343</v>
      </c>
      <c r="B2646">
        <f t="shared" si="778"/>
        <v>19319.322059979604</v>
      </c>
      <c r="C2646" t="str">
        <f t="shared" si="762"/>
        <v>0.215652017974636-1.33379995578478i</v>
      </c>
      <c r="D2646" t="str">
        <f t="shared" si="763"/>
        <v>3.47567436458377-0.916103159509347i</v>
      </c>
      <c r="E2646" t="str">
        <f t="shared" si="764"/>
        <v>176.451122169349+16.9363334843427i</v>
      </c>
      <c r="F2646" t="str">
        <f t="shared" si="765"/>
        <v>2.42469626986318-7.75451698520092i</v>
      </c>
      <c r="G2646" t="str">
        <f t="shared" si="766"/>
        <v>0.999905706333667-0.00971003475983409i</v>
      </c>
      <c r="H2646" t="str">
        <f t="shared" si="767"/>
        <v>50.9915747339166-953.062593370764i</v>
      </c>
      <c r="I2646" t="str">
        <f t="shared" si="768"/>
        <v>-20.5002304724364-7.6345916848065i</v>
      </c>
      <c r="K2646" t="str">
        <f t="shared" si="769"/>
        <v>0.000671731021722917-0.00201137685284899i</v>
      </c>
      <c r="L2646" t="str">
        <f t="shared" si="770"/>
        <v>0.00015-0.0146066003007282i</v>
      </c>
      <c r="M2646" t="str">
        <f t="shared" si="771"/>
        <v>0.0004-0.00257763534718732i</v>
      </c>
      <c r="N2646">
        <f t="shared" si="772"/>
        <v>99.184242167564591</v>
      </c>
      <c r="O2646">
        <f t="shared" si="773"/>
        <v>2.6138852589455746</v>
      </c>
      <c r="P2646" s="3">
        <f t="shared" si="774"/>
        <v>2.6138852589455746</v>
      </c>
      <c r="Q2646" s="3">
        <f t="shared" si="775"/>
        <v>-80.815757832435409</v>
      </c>
      <c r="R2646">
        <f t="shared" si="776"/>
        <v>99.184242167564591</v>
      </c>
      <c r="S2646">
        <f t="shared" si="777"/>
        <v>19.319322059979605</v>
      </c>
      <c r="T2646">
        <f t="shared" si="760"/>
        <v>2.6138852589455746</v>
      </c>
    </row>
    <row r="2647" spans="1:20" x14ac:dyDescent="0.25">
      <c r="A2647">
        <f t="shared" si="761"/>
        <v>121848.15065787965</v>
      </c>
      <c r="B2647">
        <f t="shared" si="778"/>
        <v>19392.735483807526</v>
      </c>
      <c r="C2647" t="str">
        <f t="shared" si="762"/>
        <v>0.215883814269099-1.32949380944336i</v>
      </c>
      <c r="D2647" t="str">
        <f t="shared" si="763"/>
        <v>3.47565571761516-0.913334732156886i</v>
      </c>
      <c r="E2647" t="str">
        <f t="shared" si="764"/>
        <v>176.56344911763+16.9724193648563i</v>
      </c>
      <c r="F2647" t="str">
        <f t="shared" si="765"/>
        <v>2.42469452894834-7.72533996669888i</v>
      </c>
      <c r="G2647" t="str">
        <f t="shared" si="766"/>
        <v>0.99990498840842-0.00974692589369237i</v>
      </c>
      <c r="H2647" t="str">
        <f t="shared" si="767"/>
        <v>50.2801661525522-948.399177606553i</v>
      </c>
      <c r="I2647" t="str">
        <f t="shared" si="768"/>
        <v>-20.3250185088604-7.58298729163805i</v>
      </c>
      <c r="K2647" t="str">
        <f t="shared" si="769"/>
        <v>0.00066892382296645-0.00200434158006861i</v>
      </c>
      <c r="L2647" t="str">
        <f t="shared" si="770"/>
        <v>0.00015-0.0145513053404345i</v>
      </c>
      <c r="M2647" t="str">
        <f t="shared" si="771"/>
        <v>0.0004-0.00256787741301785i</v>
      </c>
      <c r="N2647">
        <f t="shared" si="772"/>
        <v>99.223213099906388</v>
      </c>
      <c r="O2647">
        <f t="shared" si="773"/>
        <v>2.5867549383679016</v>
      </c>
      <c r="P2647" s="3">
        <f t="shared" si="774"/>
        <v>2.5867549383679016</v>
      </c>
      <c r="Q2647" s="3">
        <f t="shared" si="775"/>
        <v>-80.776786900093612</v>
      </c>
      <c r="R2647">
        <f t="shared" si="776"/>
        <v>99.223213099906388</v>
      </c>
      <c r="S2647">
        <f t="shared" si="777"/>
        <v>19.392735483807527</v>
      </c>
      <c r="T2647">
        <f t="shared" si="760"/>
        <v>2.5867549383679016</v>
      </c>
    </row>
    <row r="2648" spans="1:20" x14ac:dyDescent="0.25">
      <c r="A2648">
        <f t="shared" si="761"/>
        <v>122311.17363037959</v>
      </c>
      <c r="B2648">
        <f t="shared" si="778"/>
        <v>19466.427878645994</v>
      </c>
      <c r="C2648" t="str">
        <f t="shared" si="762"/>
        <v>0.216111936767581-1.32520779554368i</v>
      </c>
      <c r="D2648" t="str">
        <f t="shared" si="763"/>
        <v>3.47563692886273-0.910579435867459i</v>
      </c>
      <c r="E2648" t="str">
        <f t="shared" si="764"/>
        <v>176.676577802692+17.0082866429326i</v>
      </c>
      <c r="F2648" t="str">
        <f t="shared" si="765"/>
        <v>2.42469277477995-7.69627407954747i</v>
      </c>
      <c r="G2648" t="str">
        <f t="shared" si="766"/>
        <v>0.999904265017617-0.00978395713378615i</v>
      </c>
      <c r="H2648" t="str">
        <f t="shared" si="767"/>
        <v>49.5801676746255-943.766568676966i</v>
      </c>
      <c r="I2648" t="str">
        <f t="shared" si="768"/>
        <v>-20.1514609107341-7.53197401482278i</v>
      </c>
      <c r="K2648" t="str">
        <f t="shared" si="769"/>
        <v>0.000666136327807432-0.00199732731710217i</v>
      </c>
      <c r="L2648" t="str">
        <f t="shared" si="770"/>
        <v>0.00015-0.0144962197055534i</v>
      </c>
      <c r="M2648" t="str">
        <f t="shared" si="771"/>
        <v>0.0004-0.00255815641862707i</v>
      </c>
      <c r="N2648">
        <f t="shared" si="772"/>
        <v>99.262135612532276</v>
      </c>
      <c r="O2648">
        <f t="shared" si="773"/>
        <v>2.5596683797239117</v>
      </c>
      <c r="P2648" s="3">
        <f t="shared" si="774"/>
        <v>2.5596683797239117</v>
      </c>
      <c r="Q2648" s="3">
        <f t="shared" si="775"/>
        <v>-80.737864387467724</v>
      </c>
      <c r="R2648">
        <f t="shared" si="776"/>
        <v>99.262135612532276</v>
      </c>
      <c r="S2648">
        <f t="shared" si="777"/>
        <v>19.466427878645995</v>
      </c>
      <c r="T2648">
        <f t="shared" si="760"/>
        <v>2.5596683797239117</v>
      </c>
    </row>
    <row r="2649" spans="1:20" x14ac:dyDescent="0.25">
      <c r="A2649">
        <f t="shared" si="761"/>
        <v>122775.95609017505</v>
      </c>
      <c r="B2649">
        <f t="shared" si="778"/>
        <v>19540.400304584851</v>
      </c>
      <c r="C2649" t="str">
        <f t="shared" si="762"/>
        <v>0.216336391992548-1.32094184103658i</v>
      </c>
      <c r="D2649" t="str">
        <f t="shared" si="763"/>
        <v>3.47561799724994-0.907837230918772i</v>
      </c>
      <c r="E2649" t="str">
        <f t="shared" si="764"/>
        <v>176.790513289847+17.0439304081329i</v>
      </c>
      <c r="F2649" t="str">
        <f t="shared" si="765"/>
        <v>2.42469100725712-7.66731890562118i</v>
      </c>
      <c r="G2649" t="str">
        <f t="shared" si="766"/>
        <v>0.999903536119657-0.00982112901160302i</v>
      </c>
      <c r="H2649" t="str">
        <f t="shared" si="767"/>
        <v>48.8913732674666-939.164480887863i</v>
      </c>
      <c r="I2649" t="str">
        <f t="shared" si="768"/>
        <v>-19.9795398649785-7.48154192073004i</v>
      </c>
      <c r="K2649" t="str">
        <f t="shared" si="769"/>
        <v>0.000663368408448909-0.00199033404536019i</v>
      </c>
      <c r="L2649" t="str">
        <f t="shared" si="770"/>
        <v>0.00015-0.0144413426036595i</v>
      </c>
      <c r="M2649" t="str">
        <f t="shared" si="771"/>
        <v>0.0004-0.00254847222417521i</v>
      </c>
      <c r="N2649">
        <f t="shared" si="772"/>
        <v>99.301008313152792</v>
      </c>
      <c r="O2649">
        <f t="shared" si="773"/>
        <v>2.5326257449969884</v>
      </c>
      <c r="P2649" s="3">
        <f t="shared" si="774"/>
        <v>2.5326257449969884</v>
      </c>
      <c r="Q2649" s="3">
        <f t="shared" si="775"/>
        <v>-80.698991686847208</v>
      </c>
      <c r="R2649">
        <f t="shared" si="776"/>
        <v>99.301008313152792</v>
      </c>
      <c r="S2649">
        <f t="shared" si="777"/>
        <v>19.54040030458485</v>
      </c>
      <c r="T2649">
        <f t="shared" si="760"/>
        <v>2.5326257449969884</v>
      </c>
    </row>
    <row r="2650" spans="1:20" x14ac:dyDescent="0.25">
      <c r="A2650">
        <f t="shared" si="761"/>
        <v>123242.5047233177</v>
      </c>
      <c r="B2650">
        <f t="shared" si="778"/>
        <v>19614.653825742273</v>
      </c>
      <c r="C2650" t="str">
        <f t="shared" si="762"/>
        <v>0.216557186280474-1.31669587324276i</v>
      </c>
      <c r="D2650" t="str">
        <f t="shared" si="763"/>
        <v>3.47559892169209-0.905108077775859i</v>
      </c>
      <c r="E2650" t="str">
        <f t="shared" si="764"/>
        <v>176.905260665335+17.0793456837169i</v>
      </c>
      <c r="F2650" t="str">
        <f t="shared" si="765"/>
        <v>2.4246892262782-7.63847402838704i</v>
      </c>
      <c r="G2650" t="str">
        <f t="shared" si="766"/>
        <v>0.999902801672622-0.00985844206063974i</v>
      </c>
      <c r="H2650" t="str">
        <f t="shared" si="767"/>
        <v>48.2135810272607-934.592631814066i</v>
      </c>
      <c r="I2650" t="str">
        <f t="shared" si="768"/>
        <v>-19.8092377774163-7.43168127899798i</v>
      </c>
      <c r="K2650" t="str">
        <f t="shared" si="769"/>
        <v>0.000660619937763615-0.00198336174573344i</v>
      </c>
      <c r="L2650" t="str">
        <f t="shared" si="770"/>
        <v>0.00015-0.0143866732453272i</v>
      </c>
      <c r="M2650" t="str">
        <f t="shared" si="771"/>
        <v>0.0004-0.00253882469035187i</v>
      </c>
      <c r="N2650">
        <f t="shared" si="772"/>
        <v>99.33982979487233</v>
      </c>
      <c r="O2650">
        <f t="shared" si="773"/>
        <v>2.5056271963021786</v>
      </c>
      <c r="P2650" s="3">
        <f t="shared" si="774"/>
        <v>2.5056271963021786</v>
      </c>
      <c r="Q2650" s="3">
        <f t="shared" si="775"/>
        <v>-80.66017020512767</v>
      </c>
      <c r="R2650">
        <f t="shared" si="776"/>
        <v>99.33982979487233</v>
      </c>
      <c r="S2650">
        <f t="shared" si="777"/>
        <v>19.614653825742273</v>
      </c>
      <c r="T2650">
        <f t="shared" si="760"/>
        <v>2.5056271963021786</v>
      </c>
    </row>
    <row r="2651" spans="1:20" x14ac:dyDescent="0.25">
      <c r="A2651">
        <f t="shared" si="761"/>
        <v>123710.82624126633</v>
      </c>
      <c r="B2651">
        <f t="shared" si="778"/>
        <v>19689.189510280095</v>
      </c>
      <c r="C2651" t="str">
        <f t="shared" si="762"/>
        <v>0.216774325781042-1.31246981985024i</v>
      </c>
      <c r="D2651" t="str">
        <f t="shared" si="763"/>
        <v>3.47557970109637-0.902391937090535i</v>
      </c>
      <c r="E2651" t="str">
        <f t="shared" si="764"/>
        <v>177.020825036158+17.1145274258502i</v>
      </c>
      <c r="F2651" t="str">
        <f t="shared" si="765"/>
        <v>2.42468743174078-7.6097390328989i</v>
      </c>
      <c r="G2651" t="str">
        <f t="shared" si="766"/>
        <v>0.999902061634276-0.00989589681640975i</v>
      </c>
      <c r="H2651" t="str">
        <f t="shared" si="767"/>
        <v>47.5465930880826-930.050742261472i</v>
      </c>
      <c r="I2651" t="str">
        <f t="shared" si="768"/>
        <v>-19.6405372698903-7.38238255785919i</v>
      </c>
      <c r="K2651" t="str">
        <f t="shared" si="769"/>
        <v>0.000657890789292834-0.00197641039860008i</v>
      </c>
      <c r="L2651" t="str">
        <f t="shared" si="770"/>
        <v>0.00015-0.0143322108441196i</v>
      </c>
      <c r="M2651" t="str">
        <f t="shared" si="771"/>
        <v>0.0004-0.00252921367837405i</v>
      </c>
      <c r="N2651">
        <f t="shared" si="772"/>
        <v>99.378598636073377</v>
      </c>
      <c r="O2651">
        <f t="shared" si="773"/>
        <v>2.4786728958717594</v>
      </c>
      <c r="P2651" s="3">
        <f t="shared" si="774"/>
        <v>2.4786728958717594</v>
      </c>
      <c r="Q2651" s="3">
        <f t="shared" si="775"/>
        <v>-80.621401363926623</v>
      </c>
      <c r="R2651">
        <f t="shared" si="776"/>
        <v>99.378598636073377</v>
      </c>
      <c r="S2651">
        <f t="shared" si="777"/>
        <v>19.689189510280094</v>
      </c>
      <c r="T2651">
        <f t="shared" si="760"/>
        <v>2.4786728958717594</v>
      </c>
    </row>
    <row r="2652" spans="1:20" x14ac:dyDescent="0.25">
      <c r="A2652">
        <f t="shared" si="761"/>
        <v>124180.92738098314</v>
      </c>
      <c r="B2652">
        <f t="shared" si="778"/>
        <v>19764.008430419159</v>
      </c>
      <c r="C2652" t="str">
        <f t="shared" si="762"/>
        <v>0.216987816456278-1.30826360891169i</v>
      </c>
      <c r="D2652" t="str">
        <f t="shared" si="763"/>
        <v>3.47556033436157-0.899688769700766i</v>
      </c>
      <c r="E2652" t="str">
        <f t="shared" si="764"/>
        <v>177.137211529904+17.1494705228008i</v>
      </c>
      <c r="F2652" t="str">
        <f t="shared" si="765"/>
        <v>2.42468562354163-7.58111350579102i</v>
      </c>
      <c r="G2652" t="str">
        <f t="shared" si="766"/>
        <v>0.999901315962059-0.00993349381645072i</v>
      </c>
      <c r="H2652" t="str">
        <f t="shared" si="767"/>
        <v>46.8902155331183-925.538536229512i</v>
      </c>
      <c r="I2652" t="str">
        <f t="shared" si="768"/>
        <v>-19.4734211774145-7.33363641958395i</v>
      </c>
      <c r="K2652" t="str">
        <f t="shared" si="769"/>
        <v>0.000655180837245191-0.00196947998383267i</v>
      </c>
      <c r="L2652" t="str">
        <f t="shared" si="770"/>
        <v>0.00015-0.0142779546165766i</v>
      </c>
      <c r="M2652" t="str">
        <f t="shared" si="771"/>
        <v>0.0004-0.00251963904998411i</v>
      </c>
      <c r="N2652">
        <f t="shared" si="772"/>
        <v>99.417313400298752</v>
      </c>
      <c r="O2652">
        <f t="shared" si="773"/>
        <v>2.4517630060397226</v>
      </c>
      <c r="P2652" s="3">
        <f t="shared" si="774"/>
        <v>2.4517630060397226</v>
      </c>
      <c r="Q2652" s="3">
        <f t="shared" si="775"/>
        <v>-80.582686599701248</v>
      </c>
      <c r="R2652">
        <f t="shared" si="776"/>
        <v>99.417313400298752</v>
      </c>
      <c r="S2652">
        <f t="shared" si="777"/>
        <v>19.76400843041916</v>
      </c>
      <c r="T2652">
        <f t="shared" si="760"/>
        <v>2.4517630060397226</v>
      </c>
    </row>
    <row r="2653" spans="1:20" x14ac:dyDescent="0.25">
      <c r="A2653">
        <f t="shared" si="761"/>
        <v>124652.81490503086</v>
      </c>
      <c r="B2653">
        <f t="shared" si="778"/>
        <v>19839.11166245475</v>
      </c>
      <c r="C2653" t="str">
        <f t="shared" si="762"/>
        <v>0.217197664079731-1.30407716884188i</v>
      </c>
      <c r="D2653" t="str">
        <f t="shared" si="763"/>
        <v>3.47554082037823-0.896998536630142i</v>
      </c>
      <c r="E2653" t="str">
        <f t="shared" si="764"/>
        <v>177.254425294563+17.1841697941295i</v>
      </c>
      <c r="F2653" t="str">
        <f t="shared" si="765"/>
        <v>2.42468380157679-7.55259703527255i</v>
      </c>
      <c r="G2653" t="str">
        <f t="shared" si="766"/>
        <v>0.999900564613091-0.00997123360033212i</v>
      </c>
      <c r="H2653" t="str">
        <f t="shared" si="767"/>
        <v>46.2442583080092-921.055740873845i</v>
      </c>
      <c r="I2653" t="str">
        <f t="shared" si="768"/>
        <v>-19.3078725453605-7.28543371603798i</v>
      </c>
      <c r="K2653" t="str">
        <f t="shared" si="769"/>
        <v>0.000652489956495401-0.00196257048080517i</v>
      </c>
      <c r="L2653" t="str">
        <f t="shared" si="770"/>
        <v>0.00015-0.0142239037822042i</v>
      </c>
      <c r="M2653" t="str">
        <f t="shared" si="771"/>
        <v>0.0004-0.0025101006674478i</v>
      </c>
      <c r="N2653">
        <f t="shared" si="772"/>
        <v>99.455972636135272</v>
      </c>
      <c r="O2653">
        <f t="shared" si="773"/>
        <v>2.4248976892267935</v>
      </c>
      <c r="P2653" s="3">
        <f t="shared" si="774"/>
        <v>2.4248976892267935</v>
      </c>
      <c r="Q2653" s="3">
        <f t="shared" si="775"/>
        <v>-80.544027363864728</v>
      </c>
      <c r="R2653">
        <f t="shared" si="776"/>
        <v>99.455972636135272</v>
      </c>
      <c r="S2653">
        <f t="shared" si="777"/>
        <v>19.839111662454751</v>
      </c>
      <c r="T2653">
        <f t="shared" si="760"/>
        <v>2.4248976892267935</v>
      </c>
    </row>
    <row r="2654" spans="1:20" x14ac:dyDescent="0.25">
      <c r="A2654">
        <f t="shared" si="761"/>
        <v>125126.49560166999</v>
      </c>
      <c r="B2654">
        <f t="shared" si="778"/>
        <v>19914.50028677208</v>
      </c>
      <c r="C2654" t="str">
        <f t="shared" si="762"/>
        <v>0.217403874235649-1.29991042841514i</v>
      </c>
      <c r="D2654" t="str">
        <f t="shared" si="763"/>
        <v>3.47552115802848-0.894321199087283i</v>
      </c>
      <c r="E2654" t="str">
        <f t="shared" si="764"/>
        <v>177.372471498343+17.2186199898723i</v>
      </c>
      <c r="F2654" t="str">
        <f t="shared" si="765"/>
        <v>2.42468196574148-7.52418921112137i</v>
      </c>
      <c r="G2654" t="str">
        <f t="shared" si="766"/>
        <v>0.999899807544164-0.0100091167096628i</v>
      </c>
      <c r="H2654" t="str">
        <f t="shared" si="767"/>
        <v>45.6085351362723-916.602086469344i</v>
      </c>
      <c r="I2654" t="str">
        <f t="shared" si="768"/>
        <v>-19.1438746266756-7.23776548435072i</v>
      </c>
      <c r="K2654" t="str">
        <f t="shared" si="769"/>
        <v>0.000649818022583037-0.00195568186839998i</v>
      </c>
      <c r="L2654" t="str">
        <f t="shared" si="770"/>
        <v>0.00015-0.0141700575634631i</v>
      </c>
      <c r="M2654" t="str">
        <f t="shared" si="771"/>
        <v>0.0004-0.00250059839355231i</v>
      </c>
      <c r="N2654">
        <f t="shared" si="772"/>
        <v>99.494574877097179</v>
      </c>
      <c r="O2654">
        <f t="shared" si="773"/>
        <v>2.3980771079252881</v>
      </c>
      <c r="P2654" s="3">
        <f t="shared" si="774"/>
        <v>2.3980771079252881</v>
      </c>
      <c r="Q2654" s="3">
        <f t="shared" si="775"/>
        <v>-80.505425122902821</v>
      </c>
      <c r="R2654">
        <f t="shared" si="776"/>
        <v>99.494574877097179</v>
      </c>
      <c r="S2654">
        <f t="shared" si="777"/>
        <v>19.914500286772078</v>
      </c>
      <c r="T2654">
        <f t="shared" si="760"/>
        <v>2.3980771079252881</v>
      </c>
    </row>
    <row r="2655" spans="1:20" x14ac:dyDescent="0.25">
      <c r="A2655">
        <f t="shared" si="761"/>
        <v>125601.97628495634</v>
      </c>
      <c r="B2655">
        <f t="shared" si="778"/>
        <v>19990.175387861815</v>
      </c>
      <c r="C2655" t="str">
        <f t="shared" si="762"/>
        <v>0.217606452318082-1.29576331676267i</v>
      </c>
      <c r="D2655" t="str">
        <f t="shared" si="763"/>
        <v>3.47550134618598-0.891656718465267i</v>
      </c>
      <c r="E2655" t="str">
        <f t="shared" si="764"/>
        <v>177.491355329466+17.2528157897104i</v>
      </c>
      <c r="F2655" t="str">
        <f t="shared" si="765"/>
        <v>2.42468011593013-7.49588962467822i</v>
      </c>
      <c r="G2655" t="str">
        <f t="shared" si="766"/>
        <v>0.999899044711741-0.0100471436880988i</v>
      </c>
      <c r="H2655" t="str">
        <f t="shared" si="767"/>
        <v>44.9828634367273-912.177306373347i</v>
      </c>
      <c r="I2655" t="str">
        <f t="shared" si="768"/>
        <v>-18.9814108791346-7.19062294269182i</v>
      </c>
      <c r="K2655" t="str">
        <f t="shared" si="769"/>
        <v>0.000647164911711137-0.00194881412501467i</v>
      </c>
      <c r="L2655" t="str">
        <f t="shared" si="770"/>
        <v>0.00015-0.0141164151857572i</v>
      </c>
      <c r="M2655" t="str">
        <f t="shared" si="771"/>
        <v>0.0004-0.00249113209160421i</v>
      </c>
      <c r="N2655">
        <f t="shared" si="772"/>
        <v>99.533118641507841</v>
      </c>
      <c r="O2655">
        <f t="shared" si="773"/>
        <v>2.3713014246826813</v>
      </c>
      <c r="P2655" s="3">
        <f t="shared" si="774"/>
        <v>2.3713014246826813</v>
      </c>
      <c r="Q2655" s="3">
        <f t="shared" si="775"/>
        <v>-80.466881358492159</v>
      </c>
      <c r="R2655">
        <f t="shared" si="776"/>
        <v>99.533118641507841</v>
      </c>
      <c r="S2655">
        <f t="shared" si="777"/>
        <v>19.990175387861814</v>
      </c>
      <c r="T2655">
        <f t="shared" si="760"/>
        <v>2.3713014246826813</v>
      </c>
    </row>
    <row r="2656" spans="1:20" x14ac:dyDescent="0.25">
      <c r="A2656">
        <f t="shared" si="761"/>
        <v>126079.26379483918</v>
      </c>
      <c r="B2656">
        <f t="shared" si="778"/>
        <v>20066.13805433569</v>
      </c>
      <c r="C2656" t="str">
        <f t="shared" si="762"/>
        <v>0.21780540353007-1.29163576337008i</v>
      </c>
      <c r="D2656" t="str">
        <f t="shared" si="763"/>
        <v>3.47548138371583-0.889005056341061i</v>
      </c>
      <c r="E2656" t="str">
        <f t="shared" si="764"/>
        <v>177.611081995972+17.2867518021332i</v>
      </c>
      <c r="F2656" t="str">
        <f t="shared" si="765"/>
        <v>2.42467825203634-7.46769786884082i</v>
      </c>
      <c r="G2656" t="str">
        <f t="shared" si="766"/>
        <v>0.999898276071952-0.0100853150813504i</v>
      </c>
      <c r="H2656" t="str">
        <f t="shared" si="767"/>
        <v>44.3670642429007-907.78113698921i</v>
      </c>
      <c r="I2656" t="str">
        <f t="shared" si="768"/>
        <v>-18.8204649626243-7.14399748615289i</v>
      </c>
      <c r="K2656" t="str">
        <f t="shared" si="769"/>
        <v>0.00064453050074494-0.00194196722856894i</v>
      </c>
      <c r="L2656" t="str">
        <f t="shared" si="770"/>
        <v>0.00015-0.014062975877423i</v>
      </c>
      <c r="M2656" t="str">
        <f t="shared" si="771"/>
        <v>0.0004-0.00248170162542758i</v>
      </c>
      <c r="N2656">
        <f t="shared" si="772"/>
        <v>99.571602432383528</v>
      </c>
      <c r="O2656">
        <f t="shared" si="773"/>
        <v>2.3445708020865088</v>
      </c>
      <c r="P2656" s="3">
        <f t="shared" si="774"/>
        <v>2.3445708020865088</v>
      </c>
      <c r="Q2656" s="3">
        <f t="shared" si="775"/>
        <v>-80.428397567616472</v>
      </c>
      <c r="R2656">
        <f t="shared" si="776"/>
        <v>99.571602432383528</v>
      </c>
      <c r="S2656">
        <f t="shared" si="777"/>
        <v>20.066138054335688</v>
      </c>
      <c r="T2656">
        <f t="shared" si="760"/>
        <v>2.3445708020865088</v>
      </c>
    </row>
    <row r="2657" spans="1:20" x14ac:dyDescent="0.25">
      <c r="A2657">
        <f t="shared" si="761"/>
        <v>126558.36499725957</v>
      </c>
      <c r="B2657">
        <f t="shared" si="778"/>
        <v>20142.389378942167</v>
      </c>
      <c r="C2657" t="str">
        <f t="shared" si="762"/>
        <v>0.218000732882775-1.28752769807471i</v>
      </c>
      <c r="D2657" t="str">
        <f t="shared" si="763"/>
        <v>3.47546126947459-0.88636617447497i</v>
      </c>
      <c r="E2657" t="str">
        <f t="shared" si="764"/>
        <v>177.731656725494+17.3204225635961i</v>
      </c>
      <c r="F2657" t="str">
        <f t="shared" si="765"/>
        <v>2.42467637395294-7.43961353805804i</v>
      </c>
      <c r="G2657" t="str">
        <f t="shared" si="766"/>
        <v>0.999897501580598-0.0101236314371909i</v>
      </c>
      <c r="H2657" t="str">
        <f t="shared" si="767"/>
        <v>43.7609621243367-903.413317730144i</v>
      </c>
      <c r="I2657" t="str">
        <f t="shared" si="768"/>
        <v>-18.6610207364623-7.09788068273151i</v>
      </c>
      <c r="K2657" t="str">
        <f t="shared" si="769"/>
        <v>0.000641914667210444-0.00193514115651131i</v>
      </c>
      <c r="L2657" t="str">
        <f t="shared" si="770"/>
        <v>0.00015-0.014009738869718i</v>
      </c>
      <c r="M2657" t="str">
        <f t="shared" si="771"/>
        <v>0.0004-0.00247230685936201i</v>
      </c>
      <c r="N2657">
        <f t="shared" si="772"/>
        <v>99.61002473731655</v>
      </c>
      <c r="O2657">
        <f t="shared" si="773"/>
        <v>2.3178854027475633</v>
      </c>
      <c r="P2657" s="3">
        <f t="shared" si="774"/>
        <v>2.3178854027475633</v>
      </c>
      <c r="Q2657" s="3">
        <f t="shared" si="775"/>
        <v>-80.38997526268345</v>
      </c>
      <c r="R2657">
        <f t="shared" si="776"/>
        <v>99.61002473731655</v>
      </c>
      <c r="S2657">
        <f t="shared" si="777"/>
        <v>20.142389378942166</v>
      </c>
      <c r="T2657">
        <f t="shared" si="760"/>
        <v>2.3178854027475633</v>
      </c>
    </row>
    <row r="2658" spans="1:20" x14ac:dyDescent="0.25">
      <c r="A2658">
        <f t="shared" si="761"/>
        <v>127039.28678424917</v>
      </c>
      <c r="B2658">
        <f t="shared" si="778"/>
        <v>20218.930458582148</v>
      </c>
      <c r="C2658" t="str">
        <f t="shared" si="762"/>
        <v>0.218192445194602-1.28343905106308i</v>
      </c>
      <c r="D2658" t="str">
        <f t="shared" si="763"/>
        <v>3.47544100231017-0.88374003481008i</v>
      </c>
      <c r="E2658" t="str">
        <f t="shared" si="764"/>
        <v>177.853084765045+17.3538225376619i</v>
      </c>
      <c r="F2658" t="str">
        <f t="shared" si="765"/>
        <v>2.42467448157196-7.41163622832419i</v>
      </c>
      <c r="G2658" t="str">
        <f t="shared" si="766"/>
        <v>0.999896721193139-0.0101620933054628i</v>
      </c>
      <c r="H2658" t="str">
        <f t="shared" si="767"/>
        <v>43.1643851097749-899.073590983324i</v>
      </c>
      <c r="I2658" t="str">
        <f t="shared" si="768"/>
        <v>-18.5030622567466-7.05226426941461i</v>
      </c>
      <c r="K2658" t="str">
        <f t="shared" si="769"/>
        <v>0.000639317289293011-0.00192833588582585i</v>
      </c>
      <c r="L2658" t="str">
        <f t="shared" si="770"/>
        <v>0.00015-0.0139567033968102i</v>
      </c>
      <c r="M2658" t="str">
        <f t="shared" si="771"/>
        <v>0.0004-0.00246294765826062i</v>
      </c>
      <c r="N2658">
        <f t="shared" si="772"/>
        <v>99.64838402835727</v>
      </c>
      <c r="O2658">
        <f t="shared" si="773"/>
        <v>2.2912453892836524</v>
      </c>
      <c r="P2658" s="3">
        <f t="shared" si="774"/>
        <v>2.2912453892836524</v>
      </c>
      <c r="Q2658" s="3">
        <f t="shared" si="775"/>
        <v>-80.35161597164273</v>
      </c>
      <c r="R2658">
        <f t="shared" si="776"/>
        <v>99.64838402835727</v>
      </c>
      <c r="S2658">
        <f t="shared" si="777"/>
        <v>20.218930458582147</v>
      </c>
      <c r="T2658">
        <f t="shared" si="760"/>
        <v>2.2912453892836524</v>
      </c>
    </row>
    <row r="2659" spans="1:20" x14ac:dyDescent="0.25">
      <c r="A2659">
        <f t="shared" si="761"/>
        <v>127522.03607402931</v>
      </c>
      <c r="B2659">
        <f t="shared" si="778"/>
        <v>20295.76239432476</v>
      </c>
      <c r="C2659" t="str">
        <f t="shared" si="762"/>
        <v>0.218380545090361-1.27936975286827i</v>
      </c>
      <c r="D2659" t="str">
        <f t="shared" si="763"/>
        <v>3.47542058106172-0.881126599471657i</v>
      </c>
      <c r="E2659" t="str">
        <f t="shared" si="764"/>
        <v>177.975371380782+17.3869461141424i</v>
      </c>
      <c r="F2659" t="str">
        <f t="shared" si="765"/>
        <v>2.42467257478452-7.38376553717286i</v>
      </c>
      <c r="G2659" t="str">
        <f t="shared" si="766"/>
        <v>0.999895934864699-0.0102007012380873i</v>
      </c>
      <c r="H2659" t="str">
        <f t="shared" si="767"/>
        <v>42.5771646121552-894.761702074404i</v>
      </c>
      <c r="I2659" t="str">
        <f t="shared" si="768"/>
        <v>-18.3465737737404-7.00714014835923i</v>
      </c>
      <c r="K2659" t="str">
        <f t="shared" si="769"/>
        <v>0.000636738245835908-0.00192155139303883i</v>
      </c>
      <c r="L2659" t="str">
        <f t="shared" si="770"/>
        <v>0.00015-0.0139038686957663i</v>
      </c>
      <c r="M2659" t="str">
        <f t="shared" si="771"/>
        <v>0.0004-0.00245362388748816i</v>
      </c>
      <c r="N2659">
        <f t="shared" si="772"/>
        <v>99.686678761898548</v>
      </c>
      <c r="O2659">
        <f t="shared" si="773"/>
        <v>2.2646509243027224</v>
      </c>
      <c r="P2659" s="3">
        <f t="shared" si="774"/>
        <v>2.2646509243027224</v>
      </c>
      <c r="Q2659" s="3">
        <f t="shared" si="775"/>
        <v>-80.313321238101452</v>
      </c>
      <c r="R2659">
        <f t="shared" si="776"/>
        <v>99.686678761898548</v>
      </c>
      <c r="S2659">
        <f t="shared" si="777"/>
        <v>20.295762394324761</v>
      </c>
      <c r="T2659">
        <f t="shared" si="760"/>
        <v>2.2646509243027224</v>
      </c>
    </row>
    <row r="2660" spans="1:20" x14ac:dyDescent="0.25">
      <c r="A2660">
        <f t="shared" si="761"/>
        <v>128006.61981111062</v>
      </c>
      <c r="B2660">
        <f t="shared" si="778"/>
        <v>20372.886291423194</v>
      </c>
      <c r="C2660" t="str">
        <f t="shared" si="762"/>
        <v>0.218565037000356-1.27531973436735i</v>
      </c>
      <c r="D2660" t="str">
        <f t="shared" si="763"/>
        <v>3.4754000045596-0.878525830766631i</v>
      </c>
      <c r="E2660" t="str">
        <f t="shared" si="764"/>
        <v>178.098521857771+17.4197876082222i</v>
      </c>
      <c r="F2660" t="str">
        <f t="shared" si="765"/>
        <v>2.42467065348099-7.35600106367143i</v>
      </c>
      <c r="G2660" t="str">
        <f t="shared" si="766"/>
        <v>0.999895142550059-0.0102394557890705i</v>
      </c>
      <c r="H2660" t="str">
        <f t="shared" si="767"/>
        <v>41.9991353553816-890.477399232198i</v>
      </c>
      <c r="I2660" t="str">
        <f t="shared" si="768"/>
        <v>-18.1915397292872-6.9625003831673i</v>
      </c>
      <c r="K2660" t="str">
        <f t="shared" si="769"/>
        <v>0.000634177416338817-0.00191478765422533i</v>
      </c>
      <c r="L2660" t="str">
        <f t="shared" si="770"/>
        <v>0.00015-0.0138512340065414i</v>
      </c>
      <c r="M2660" t="str">
        <f t="shared" si="771"/>
        <v>0.0004-0.00244433541291907i</v>
      </c>
      <c r="N2660">
        <f t="shared" si="772"/>
        <v>99.724907378557049</v>
      </c>
      <c r="O2660">
        <f t="shared" si="773"/>
        <v>2.2381021703859951</v>
      </c>
      <c r="P2660" s="3">
        <f t="shared" si="774"/>
        <v>2.2381021703859951</v>
      </c>
      <c r="Q2660" s="3">
        <f t="shared" si="775"/>
        <v>-80.275092621442951</v>
      </c>
      <c r="R2660">
        <f t="shared" si="776"/>
        <v>99.724907378557049</v>
      </c>
      <c r="S2660">
        <f t="shared" si="777"/>
        <v>20.372886291423193</v>
      </c>
      <c r="T2660">
        <f t="shared" si="760"/>
        <v>2.2381021703859951</v>
      </c>
    </row>
    <row r="2661" spans="1:20" x14ac:dyDescent="0.25">
      <c r="A2661">
        <f t="shared" si="761"/>
        <v>128493.04496639284</v>
      </c>
      <c r="B2661">
        <f t="shared" si="778"/>
        <v>20450.303259330602</v>
      </c>
      <c r="C2661" t="str">
        <f t="shared" si="762"/>
        <v>0.218745925159549-1.2712889267788i</v>
      </c>
      <c r="D2661" t="str">
        <f t="shared" si="763"/>
        <v>3.47537927162542-0.875937691183041i</v>
      </c>
      <c r="E2661" t="str">
        <f t="shared" si="764"/>
        <v>178.222541499737+17.4523412595808i</v>
      </c>
      <c r="F2661" t="str">
        <f t="shared" si="765"/>
        <v>2.42466871755091-7.32834240841534i</v>
      </c>
      <c r="G2661" t="str">
        <f t="shared" si="766"/>
        <v>0.999894344203657-0.0102783575145122i</v>
      </c>
      <c r="H2661" t="str">
        <f t="shared" si="767"/>
        <v>41.4301353028257-886.22043355381i</v>
      </c>
      <c r="I2661" t="str">
        <f t="shared" si="768"/>
        <v>-18.0379447542608-6.91833719525269i</v>
      </c>
      <c r="K2661" t="str">
        <f t="shared" si="769"/>
        <v>0.000631634680956321-0.00190804464501573i</v>
      </c>
      <c r="L2661" t="str">
        <f t="shared" si="770"/>
        <v>0.00015-0.0137987985719679i</v>
      </c>
      <c r="M2661" t="str">
        <f t="shared" si="771"/>
        <v>0.0004-0.00243508210093551i</v>
      </c>
      <c r="N2661">
        <f t="shared" si="772"/>
        <v>99.763068303057906</v>
      </c>
      <c r="O2661">
        <f t="shared" si="773"/>
        <v>2.2115992900708692</v>
      </c>
      <c r="P2661" s="3">
        <f t="shared" si="774"/>
        <v>2.2115992900708692</v>
      </c>
      <c r="Q2661" s="3">
        <f t="shared" si="775"/>
        <v>-80.236931696942094</v>
      </c>
      <c r="R2661">
        <f t="shared" si="776"/>
        <v>99.763068303057906</v>
      </c>
      <c r="S2661">
        <f t="shared" si="777"/>
        <v>20.450303259330603</v>
      </c>
      <c r="T2661">
        <f t="shared" si="760"/>
        <v>2.2115992900708692</v>
      </c>
    </row>
    <row r="2662" spans="1:20" x14ac:dyDescent="0.25">
      <c r="A2662">
        <f t="shared" si="761"/>
        <v>128981.31853726515</v>
      </c>
      <c r="B2662">
        <f t="shared" si="778"/>
        <v>20528.01441171606</v>
      </c>
      <c r="C2662" t="str">
        <f t="shared" si="762"/>
        <v>0.218923213606625-1.26727726165984i</v>
      </c>
      <c r="D2662" t="str">
        <f t="shared" si="763"/>
        <v>3.47535838107174-0.873362143389452i</v>
      </c>
      <c r="E2662" t="str">
        <f t="shared" si="764"/>
        <v>178.347435628803+17.4846012314985i</v>
      </c>
      <c r="F2662" t="str">
        <f t="shared" si="765"/>
        <v>2.42466676688292-7.30078917352208i</v>
      </c>
      <c r="G2662" t="str">
        <f t="shared" si="766"/>
        <v>0.999893539779583-0.0103174069726131i</v>
      </c>
      <c r="H2662" t="str">
        <f t="shared" si="767"/>
        <v>40.8700055875041-881.990558969974i</v>
      </c>
      <c r="I2662" t="str">
        <f t="shared" si="768"/>
        <v>-17.885773666045-6.87464296029684i</v>
      </c>
      <c r="K2662" t="str">
        <f t="shared" si="769"/>
        <v>0.000629109920496362-0.00190132234060225i</v>
      </c>
      <c r="L2662" t="str">
        <f t="shared" si="770"/>
        <v>0.00015-0.0137465616377445i</v>
      </c>
      <c r="M2662" t="str">
        <f t="shared" si="771"/>
        <v>0.0004-0.0024258638184255i</v>
      </c>
      <c r="N2662">
        <f t="shared" si="772"/>
        <v>99.801159944116307</v>
      </c>
      <c r="O2662">
        <f t="shared" si="773"/>
        <v>2.1851424458328932</v>
      </c>
      <c r="P2662" s="3">
        <f t="shared" si="774"/>
        <v>2.1851424458328932</v>
      </c>
      <c r="Q2662" s="3">
        <f t="shared" si="775"/>
        <v>-80.198840055883693</v>
      </c>
      <c r="R2662">
        <f t="shared" si="776"/>
        <v>99.801159944116307</v>
      </c>
      <c r="S2662">
        <f t="shared" si="777"/>
        <v>20.528014411716061</v>
      </c>
      <c r="T2662">
        <f t="shared" si="760"/>
        <v>2.1851424458328932</v>
      </c>
    </row>
    <row r="2663" spans="1:20" x14ac:dyDescent="0.25">
      <c r="A2663">
        <f t="shared" si="761"/>
        <v>129471.44754770676</v>
      </c>
      <c r="B2663">
        <f t="shared" si="778"/>
        <v>20606.020866480583</v>
      </c>
      <c r="C2663" t="str">
        <f t="shared" si="762"/>
        <v>0.219096906183144-1.2632846709039i</v>
      </c>
      <c r="D2663" t="str">
        <f t="shared" si="763"/>
        <v>3.47533733170221-0.870799150234424i</v>
      </c>
      <c r="E2663" t="str">
        <f t="shared" si="764"/>
        <v>178.473209585232+17.5165616099607i</v>
      </c>
      <c r="F2663" t="str">
        <f t="shared" si="765"/>
        <v>2.42466480136486-7.27334096262559i</v>
      </c>
      <c r="G2663" t="str">
        <f t="shared" si="766"/>
        <v>0.99989272923158-0.0103566047236831i</v>
      </c>
      <c r="H2663" t="str">
        <f t="shared" si="767"/>
        <v>40.3185904439038-877.787532210819i</v>
      </c>
      <c r="I2663" t="str">
        <f t="shared" si="768"/>
        <v>-17.7350114660474-6.83141020479272i</v>
      </c>
      <c r="K2663" t="str">
        <f t="shared" si="769"/>
        <v>0.000626603016418639-0.0018946207157453i</v>
      </c>
      <c r="L2663" t="str">
        <f t="shared" si="770"/>
        <v>0.00015-0.0136945224524253i</v>
      </c>
      <c r="M2663" t="str">
        <f t="shared" si="771"/>
        <v>0.0004-0.00241668043278093i</v>
      </c>
      <c r="N2663">
        <f t="shared" si="772"/>
        <v>99.839180694321797</v>
      </c>
      <c r="O2663">
        <f t="shared" si="773"/>
        <v>2.1587318000685043</v>
      </c>
      <c r="P2663" s="3">
        <f t="shared" si="774"/>
        <v>2.1587318000685043</v>
      </c>
      <c r="Q2663" s="3">
        <f t="shared" si="775"/>
        <v>-80.160819305678203</v>
      </c>
      <c r="R2663">
        <f t="shared" si="776"/>
        <v>99.839180694321797</v>
      </c>
      <c r="S2663">
        <f t="shared" si="777"/>
        <v>20.606020866480584</v>
      </c>
      <c r="T2663">
        <f t="shared" si="760"/>
        <v>2.1587318000685043</v>
      </c>
    </row>
    <row r="2664" spans="1:20" x14ac:dyDescent="0.25">
      <c r="A2664">
        <f t="shared" si="761"/>
        <v>129963.43904838806</v>
      </c>
      <c r="B2664">
        <f t="shared" si="778"/>
        <v>20684.32374577321</v>
      </c>
      <c r="C2664" t="str">
        <f t="shared" si="762"/>
        <v>0.219267006532617-1.25931108673799i</v>
      </c>
      <c r="D2664" t="str">
        <f t="shared" si="763"/>
        <v>3.47531612231143-0.868248674745978i</v>
      </c>
      <c r="E2664" t="str">
        <f t="shared" si="764"/>
        <v>178.599868727138+17.5482164027463i</v>
      </c>
      <c r="F2664" t="str">
        <f t="shared" si="765"/>
        <v>2.42466282088371-7.24599738087073i</v>
      </c>
      <c r="G2664" t="str">
        <f t="shared" si="766"/>
        <v>0.999891912513036-0.0103959513301491i</v>
      </c>
      <c r="H2664" t="str">
        <f t="shared" si="767"/>
        <v>39.7757371414004-873.611112771853i</v>
      </c>
      <c r="I2664" t="str">
        <f t="shared" si="768"/>
        <v>-17.5856433372447-6.78863160267229i</v>
      </c>
      <c r="K2664" t="str">
        <f t="shared" si="769"/>
        <v>0.000624113850833025-0.00188793974477993i</v>
      </c>
      <c r="L2664" t="str">
        <f t="shared" si="770"/>
        <v>0.00015-0.0136426802674091i</v>
      </c>
      <c r="M2664" t="str">
        <f t="shared" si="771"/>
        <v>0.0004-0.00240753181189573i</v>
      </c>
      <c r="N2664">
        <f t="shared" si="772"/>
        <v>99.877128930020717</v>
      </c>
      <c r="O2664">
        <f t="shared" si="773"/>
        <v>2.1323675150768069</v>
      </c>
      <c r="P2664" s="3">
        <f t="shared" si="774"/>
        <v>2.1323675150768069</v>
      </c>
      <c r="Q2664" s="3">
        <f t="shared" si="775"/>
        <v>-80.122871069979283</v>
      </c>
      <c r="R2664">
        <f t="shared" si="776"/>
        <v>99.877128930020717</v>
      </c>
      <c r="S2664">
        <f t="shared" si="777"/>
        <v>20.684323745773209</v>
      </c>
      <c r="T2664">
        <f t="shared" si="760"/>
        <v>2.1323675150768069</v>
      </c>
    </row>
    <row r="2665" spans="1:20" x14ac:dyDescent="0.25">
      <c r="A2665">
        <f t="shared" si="761"/>
        <v>130457.30011677193</v>
      </c>
      <c r="B2665">
        <f t="shared" si="778"/>
        <v>20762.924176007149</v>
      </c>
      <c r="C2665" t="str">
        <f t="shared" si="762"/>
        <v>0.219433518099616-1.25535644172004i</v>
      </c>
      <c r="D2665" t="str">
        <f t="shared" si="763"/>
        <v>3.47529475168484-0.865710680131019i</v>
      </c>
      <c r="E2665" t="str">
        <f t="shared" si="764"/>
        <v>178.727418430213+17.5795595385121i</v>
      </c>
      <c r="F2665" t="str">
        <f t="shared" si="765"/>
        <v>2.42466082532557-7.21875803490727i</v>
      </c>
      <c r="G2665" t="str">
        <f t="shared" si="766"/>
        <v>0.999891089576988-0.0104354473565625i</v>
      </c>
      <c r="H2665" t="str">
        <f t="shared" si="767"/>
        <v>39.2412959192408-869.461062880385i</v>
      </c>
      <c r="I2665" t="str">
        <f t="shared" si="768"/>
        <v>-17.4376546417588-6.74629997201746i</v>
      </c>
      <c r="K2665" t="str">
        <f t="shared" si="769"/>
        <v>0.000621642306497894-0.00188127940162204i</v>
      </c>
      <c r="L2665" t="str">
        <f t="shared" si="770"/>
        <v>0.00015-0.0135910343369288i</v>
      </c>
      <c r="M2665" t="str">
        <f t="shared" si="771"/>
        <v>0.0004-0.0023984178241639i</v>
      </c>
      <c r="N2665">
        <f t="shared" si="772"/>
        <v>99.915003011200241</v>
      </c>
      <c r="O2665">
        <f t="shared" si="773"/>
        <v>2.1060497530409235</v>
      </c>
      <c r="P2665" s="3">
        <f t="shared" si="774"/>
        <v>2.1060497530409235</v>
      </c>
      <c r="Q2665" s="3">
        <f t="shared" si="775"/>
        <v>-80.084996988799759</v>
      </c>
      <c r="R2665">
        <f t="shared" si="776"/>
        <v>99.915003011200241</v>
      </c>
      <c r="S2665">
        <f t="shared" si="777"/>
        <v>20.76292417600715</v>
      </c>
      <c r="T2665">
        <f t="shared" si="760"/>
        <v>2.1060497530409235</v>
      </c>
    </row>
    <row r="2666" spans="1:20" x14ac:dyDescent="0.25">
      <c r="A2666">
        <f t="shared" si="761"/>
        <v>130953.03785721568</v>
      </c>
      <c r="B2666">
        <f t="shared" si="778"/>
        <v>20841.823287875977</v>
      </c>
      <c r="C2666" t="str">
        <f t="shared" si="762"/>
        <v>0.219596444128852-1.25142066873637i</v>
      </c>
      <c r="D2666" t="str">
        <f t="shared" si="763"/>
        <v>3.47527321859873-0.86318512977482i</v>
      </c>
      <c r="E2666" t="str">
        <f t="shared" si="764"/>
        <v>178.855864087421+17.6105848658628i</v>
      </c>
      <c r="F2666" t="str">
        <f t="shared" si="765"/>
        <v>2.42465881457571-7.19162253288451i</v>
      </c>
      <c r="G2666" t="str">
        <f t="shared" si="766"/>
        <v>0.999890260376113-0.0104750933696076i</v>
      </c>
      <c r="H2666" t="str">
        <f t="shared" si="767"/>
        <v>38.7151199230393-865.337147462164i</v>
      </c>
      <c r="I2666" t="str">
        <f t="shared" si="768"/>
        <v>-17.2910309184653-6.70440827185067i</v>
      </c>
      <c r="K2666" t="str">
        <f t="shared" si="769"/>
        <v>0.000619188266818478-0.00187463965977475i</v>
      </c>
      <c r="L2666" t="str">
        <f t="shared" si="770"/>
        <v>0.00015-0.0135395839180402i</v>
      </c>
      <c r="M2666" t="str">
        <f t="shared" si="771"/>
        <v>0.0004-0.00238933833847769i</v>
      </c>
      <c r="N2666">
        <f t="shared" si="772"/>
        <v>99.952801281370725</v>
      </c>
      <c r="O2666">
        <f t="shared" si="773"/>
        <v>2.079778676009961</v>
      </c>
      <c r="P2666" s="3">
        <f t="shared" si="774"/>
        <v>2.079778676009961</v>
      </c>
      <c r="Q2666" s="3">
        <f t="shared" si="775"/>
        <v>-80.047198718629275</v>
      </c>
      <c r="R2666">
        <f t="shared" si="776"/>
        <v>99.952801281370725</v>
      </c>
      <c r="S2666">
        <f t="shared" si="777"/>
        <v>20.841823287875979</v>
      </c>
      <c r="T2666">
        <f t="shared" si="760"/>
        <v>2.079778676009961</v>
      </c>
    </row>
    <row r="2667" spans="1:20" x14ac:dyDescent="0.25">
      <c r="A2667">
        <f t="shared" si="761"/>
        <v>131450.65940107309</v>
      </c>
      <c r="B2667">
        <f t="shared" si="778"/>
        <v>20921.022216369907</v>
      </c>
      <c r="C2667" t="str">
        <f t="shared" si="762"/>
        <v>0.219755787664279-1.24750370099896i</v>
      </c>
      <c r="D2667" t="str">
        <f t="shared" si="763"/>
        <v>3.47525152182014-0.860671987240477i</v>
      </c>
      <c r="E2667" t="str">
        <f t="shared" si="764"/>
        <v>178.985211108694+17.6412861524161i</v>
      </c>
      <c r="F2667" t="str">
        <f t="shared" si="765"/>
        <v>2.42465678851848-7.16459048444556i</v>
      </c>
      <c r="G2667" t="str">
        <f t="shared" si="766"/>
        <v>0.999889424862728-0.0105148899381092i</v>
      </c>
      <c r="H2667" t="str">
        <f t="shared" si="767"/>
        <v>38.1970651427595-861.239134108439i</v>
      </c>
      <c r="I2667" t="str">
        <f t="shared" si="768"/>
        <v>-17.1457578806329-6.66294959900403i</v>
      </c>
      <c r="K2667" t="str">
        <f t="shared" si="769"/>
        <v>0.000616751615845162-0.00186802049233445i</v>
      </c>
      <c r="L2667" t="str">
        <f t="shared" si="770"/>
        <v>0.00015-0.0134883282706119i</v>
      </c>
      <c r="M2667" t="str">
        <f t="shared" si="771"/>
        <v>0.0004-0.00238029322422563i</v>
      </c>
      <c r="N2667">
        <f t="shared" si="772"/>
        <v>99.990522067450911</v>
      </c>
      <c r="O2667">
        <f t="shared" si="773"/>
        <v>2.0535544458794148</v>
      </c>
      <c r="P2667" s="3">
        <f t="shared" si="774"/>
        <v>2.0535544458794148</v>
      </c>
      <c r="Q2667" s="3">
        <f t="shared" si="775"/>
        <v>-80.009477932549089</v>
      </c>
      <c r="R2667">
        <f t="shared" si="776"/>
        <v>99.990522067450911</v>
      </c>
      <c r="S2667">
        <f t="shared" si="777"/>
        <v>20.921022216369906</v>
      </c>
      <c r="T2667">
        <f t="shared" si="760"/>
        <v>2.0535544458794148</v>
      </c>
    </row>
    <row r="2668" spans="1:20" x14ac:dyDescent="0.25">
      <c r="A2668">
        <f t="shared" si="761"/>
        <v>131950.17190679719</v>
      </c>
      <c r="B2668">
        <f t="shared" si="778"/>
        <v>21000.522100792114</v>
      </c>
      <c r="C2668" t="str">
        <f t="shared" si="762"/>
        <v>0.21991155154815-1.24360547204297i</v>
      </c>
      <c r="D2668" t="str">
        <f t="shared" si="763"/>
        <v>3.47522966010674-0.858171216268354i</v>
      </c>
      <c r="E2668" t="str">
        <f t="shared" si="764"/>
        <v>179.115464920622+17.6716570838562i</v>
      </c>
      <c r="F2668" t="str">
        <f t="shared" si="765"/>
        <v>2.42465474703738-7.13766150072161i</v>
      </c>
      <c r="G2668" t="str">
        <f t="shared" si="766"/>
        <v>0.99988858298879-0.0105548376330412i</v>
      </c>
      <c r="H2668" t="str">
        <f t="shared" si="767"/>
        <v>37.686990352138-857.166793043318i</v>
      </c>
      <c r="I2668" t="str">
        <f t="shared" si="768"/>
        <v>-17.0018214135934-6.62191718506481i</v>
      </c>
      <c r="K2668" t="str">
        <f t="shared" si="769"/>
        <v>0.000614332238271748-0.00186142187199708i</v>
      </c>
      <c r="L2668" t="str">
        <f t="shared" si="770"/>
        <v>0.00015-0.0134372666573141i</v>
      </c>
      <c r="M2668" t="str">
        <f t="shared" si="771"/>
        <v>0.0004-0.00237128235129072i</v>
      </c>
      <c r="N2668">
        <f t="shared" si="772"/>
        <v>100.02816367964948</v>
      </c>
      <c r="O2668">
        <f t="shared" si="773"/>
        <v>2.0273772243729797</v>
      </c>
      <c r="P2668" s="3">
        <f t="shared" si="774"/>
        <v>2.0273772243729797</v>
      </c>
      <c r="Q2668" s="3">
        <f t="shared" si="775"/>
        <v>-79.971836320350519</v>
      </c>
      <c r="R2668">
        <f t="shared" si="776"/>
        <v>100.02816367964948</v>
      </c>
      <c r="S2668">
        <f t="shared" si="777"/>
        <v>21.000522100792114</v>
      </c>
      <c r="T2668">
        <f t="shared" ref="T2668:T2731" si="779">P2668</f>
        <v>2.0273772243729797</v>
      </c>
    </row>
    <row r="2669" spans="1:20" x14ac:dyDescent="0.25">
      <c r="A2669">
        <f t="shared" ref="A2669:A2732" si="780">2*PI()*B2669</f>
        <v>132451.58256004303</v>
      </c>
      <c r="B2669">
        <f t="shared" si="778"/>
        <v>21080.324084775126</v>
      </c>
      <c r="C2669" t="str">
        <f t="shared" ref="C2669:C2732" si="781">IMPRODUCT(D2669,E2669,$C$40,,K2669,$C$41)</f>
        <v>0.220063738420093-1.23972591572392i</v>
      </c>
      <c r="D2669" t="str">
        <f t="shared" ref="D2669:D2732" si="782">IMDIV(IMPRODUCT($C$37,$C$38,COMPLEX(1,A2669/$C$38)),IMSUM(-1*A2669*A2669/$C$39,COMPLEX(0,1*A2669)))</f>
        <v>3.47520763220683-0.855682780775568i</v>
      </c>
      <c r="E2669" t="str">
        <f t="shared" ref="E2669:E2732" si="783">IMDIV(IMPRODUCT(IMSUM(F2669,G2669),$C$29,H2669),IMSUM(1,I2669))</f>
        <v>179.246630966111+17.7016912629765i</v>
      </c>
      <c r="F2669" t="str">
        <f t="shared" ref="F2669:F2732" si="784">IMDIV(IMPRODUCT($C$14,$C$15,COMPLEX(1,A2669/$C$15)),IMSUM(-1*A2669*A2669/$C$16,COMPLEX(0,A2669)))</f>
        <v>2.42465269001503-7.11083519432647i</v>
      </c>
      <c r="G2669" t="str">
        <f t="shared" ref="G2669:G2732" si="785">IMDIV(1,COMPLEX(1,A2669*$C$9*$C$10))</f>
        <v>0.999887734705886-0.0105949370275336i</v>
      </c>
      <c r="H2669" t="str">
        <f t="shared" ref="H2669:H2732" si="786">IMDIV($C$3,IMSUM(K2669,COMPLEX(0,$C$28*A2669)))</f>
        <v>37.1847570495159-853.119897091458i</v>
      </c>
      <c r="I2669" t="str">
        <f t="shared" ref="I2669:I2732" si="787">IMPRODUCT(F2669,$C$29,H2669,$C$31)</f>
        <v>-16.8592075724437-6.58130439339484i</v>
      </c>
      <c r="K2669" t="str">
        <f t="shared" ref="K2669:K2732" si="788">IF($C$26&lt;=0,IMDIV(1,IMSUM(IMDIV(1,L2669),1/$C$18)),IMDIV(1,IMSUM(IMDIV(1,L2669),1/$C$18,IMDIV(1,M2669))))</f>
        <v>0.000611930019433717-0.00185484377106413i</v>
      </c>
      <c r="L2669" t="str">
        <f t="shared" ref="L2669:L2732" si="789">IMSUM($C$21/$C$22,IMDIV(1,COMPLEX(0,$C$20*$C$22*A2669)))</f>
        <v>0.00015-0.0133863983436084i</v>
      </c>
      <c r="M2669" t="str">
        <f t="shared" ref="M2669:M2732" si="790">IMSUM($C$25/$C$26,IMDIV(1,COMPLEX(0,$C$24*$C$26*A2669)))</f>
        <v>0.0004-0.00236230559004854i</v>
      </c>
      <c r="N2669">
        <f t="shared" ref="N2669:N2732" si="791">ABS(R2669)</f>
        <v>100.06572441135052</v>
      </c>
      <c r="O2669">
        <f t="shared" ref="O2669:O2732" si="792">ABS(P2669)</f>
        <v>2.0012471730218331</v>
      </c>
      <c r="P2669" s="3">
        <f t="shared" ref="P2669:P2732" si="793">20*LOG10(IMABS(C2669))</f>
        <v>2.0012471730218331</v>
      </c>
      <c r="Q2669" s="3">
        <f t="shared" ref="Q2669:Q2732" si="794">IMARGUMENT(C2669)*180/PI()</f>
        <v>-79.934275588649484</v>
      </c>
      <c r="R2669">
        <f t="shared" ref="R2669:R2732" si="795">IF(Q2669&lt;0,Q2669+180,Q2669-180)</f>
        <v>100.06572441135052</v>
      </c>
      <c r="S2669">
        <f t="shared" ref="S2669:S2732" si="796">B2669/1000</f>
        <v>21.080324084775125</v>
      </c>
      <c r="T2669">
        <f t="shared" si="779"/>
        <v>2.0012471730218331</v>
      </c>
    </row>
    <row r="2670" spans="1:20" x14ac:dyDescent="0.25">
      <c r="A2670">
        <f t="shared" si="780"/>
        <v>132954.89857377121</v>
      </c>
      <c r="B2670">
        <f t="shared" ref="B2670:B2733" si="797">B2669*(1+B$42)</f>
        <v>21160.429316297272</v>
      </c>
      <c r="C2670" t="str">
        <f t="shared" si="781"/>
        <v>0.220212350716189-1.23586496621523i</v>
      </c>
      <c r="D2670" t="str">
        <f t="shared" si="782"/>
        <v>3.47518543685924-0.853206644855451i</v>
      </c>
      <c r="E2670" t="str">
        <f t="shared" si="783"/>
        <v>179.378714704062+17.7313822087158i</v>
      </c>
      <c r="F2670" t="str">
        <f t="shared" si="784"/>
        <v>2.42465061733313-7.08411117935099i</v>
      </c>
      <c r="G2670" t="str">
        <f t="shared" si="785"/>
        <v>0.999886879965239-0.0106351886968818i</v>
      </c>
      <c r="H2670" t="str">
        <f t="shared" si="786"/>
        <v>36.6902294000432-849.098221646108i</v>
      </c>
      <c r="I2670" t="str">
        <f t="shared" si="787"/>
        <v>-16.7179025797766-6.54110471622219i</v>
      </c>
      <c r="K2670" t="str">
        <f t="shared" si="788"/>
        <v>0.000609544845306449-0.00184828616144869i</v>
      </c>
      <c r="L2670" t="str">
        <f t="shared" si="789"/>
        <v>0.00015-0.013335722597737i</v>
      </c>
      <c r="M2670" t="str">
        <f t="shared" si="790"/>
        <v>0.0004-0.00235336281136535i</v>
      </c>
      <c r="N2670">
        <f t="shared" si="791"/>
        <v>100.10320253899673</v>
      </c>
      <c r="O2670">
        <f t="shared" si="792"/>
        <v>1.9751644531461383</v>
      </c>
      <c r="P2670" s="3">
        <f t="shared" si="793"/>
        <v>1.9751644531461383</v>
      </c>
      <c r="Q2670" s="3">
        <f t="shared" si="794"/>
        <v>-79.896797461003274</v>
      </c>
      <c r="R2670">
        <f t="shared" si="795"/>
        <v>100.10320253899673</v>
      </c>
      <c r="S2670">
        <f t="shared" si="796"/>
        <v>21.160429316297272</v>
      </c>
      <c r="T2670">
        <f t="shared" si="779"/>
        <v>1.9751644531461383</v>
      </c>
    </row>
    <row r="2671" spans="1:20" x14ac:dyDescent="0.25">
      <c r="A2671">
        <f t="shared" si="780"/>
        <v>133460.12718835153</v>
      </c>
      <c r="B2671">
        <f t="shared" si="797"/>
        <v>21240.838947699202</v>
      </c>
      <c r="C2671" t="str">
        <f t="shared" si="781"/>
        <v>0.220357390668019-1.23202255800544i</v>
      </c>
      <c r="D2671" t="str">
        <f t="shared" si="782"/>
        <v>3.47516307279324-0.850742772777006i</v>
      </c>
      <c r="E2671" t="str">
        <f t="shared" si="783"/>
        <v>179.511721609003+17.7607233551841i</v>
      </c>
      <c r="F2671" t="str">
        <f t="shared" si="784"/>
        <v>2.42464852887249-7.0574890713574i</v>
      </c>
      <c r="G2671" t="str">
        <f t="shared" si="785"/>
        <v>0.999886018717699-0.0106755932185535i</v>
      </c>
      <c r="H2671" t="str">
        <f t="shared" si="786"/>
        <v>36.203274179216-845.101544637431i</v>
      </c>
      <c r="I2671" t="str">
        <f t="shared" si="787"/>
        <v>-16.5778928234423-6.50131177180295i</v>
      </c>
      <c r="K2671" t="str">
        <f t="shared" si="788"/>
        <v>0.000607176602503411-0.00184174901468144i</v>
      </c>
      <c r="L2671" t="str">
        <f t="shared" si="789"/>
        <v>0.00015-0.0132852386907123i</v>
      </c>
      <c r="M2671" t="str">
        <f t="shared" si="790"/>
        <v>0.0004-0.00234445388659629i</v>
      </c>
      <c r="N2671">
        <f t="shared" si="791"/>
        <v>100.14059632197407</v>
      </c>
      <c r="O2671">
        <f t="shared" si="792"/>
        <v>1.9491292258341073</v>
      </c>
      <c r="P2671" s="3">
        <f t="shared" si="793"/>
        <v>1.9491292258341073</v>
      </c>
      <c r="Q2671" s="3">
        <f t="shared" si="794"/>
        <v>-79.859403678025927</v>
      </c>
      <c r="R2671">
        <f t="shared" si="795"/>
        <v>100.14059632197407</v>
      </c>
      <c r="S2671">
        <f t="shared" si="796"/>
        <v>21.240838947699203</v>
      </c>
      <c r="T2671">
        <f t="shared" si="779"/>
        <v>1.9491292258341073</v>
      </c>
    </row>
    <row r="2672" spans="1:20" x14ac:dyDescent="0.25">
      <c r="A2672">
        <f t="shared" si="780"/>
        <v>133967.27567166727</v>
      </c>
      <c r="B2672">
        <f t="shared" si="797"/>
        <v>21321.554135700459</v>
      </c>
      <c r="C2672" t="str">
        <f t="shared" si="781"/>
        <v>0.220498860301711-1.22819862589566i</v>
      </c>
      <c r="D2672" t="str">
        <f t="shared" si="782"/>
        <v>3.47514053872858-0.848291128984412i</v>
      </c>
      <c r="E2672" t="str">
        <f t="shared" si="783"/>
        <v>179.645657170744+17.7897080506749i</v>
      </c>
      <c r="F2672" t="str">
        <f t="shared" si="784"/>
        <v>2.42464642451306-7.030968487374i</v>
      </c>
      <c r="G2672" t="str">
        <f t="shared" si="785"/>
        <v>0.999885150913742-0.0107161511721975i</v>
      </c>
      <c r="H2672" t="str">
        <f t="shared" si="786"/>
        <v>35.7237607177291-841.129646501294i</v>
      </c>
      <c r="I2672" t="str">
        <f t="shared" si="787"/>
        <v>-16.4391648543418-6.46191930165263i</v>
      </c>
      <c r="K2672" t="str">
        <f t="shared" si="788"/>
        <v>0.000604825178274329-0.00183523230191655i</v>
      </c>
      <c r="L2672" t="str">
        <f t="shared" si="789"/>
        <v>0.00015-0.0132349458963063i</v>
      </c>
      <c r="M2672" t="str">
        <f t="shared" si="790"/>
        <v>0.0004-0.00233557868758347i</v>
      </c>
      <c r="N2672">
        <f t="shared" si="791"/>
        <v>100.1779040024952</v>
      </c>
      <c r="O2672">
        <f t="shared" si="792"/>
        <v>1.9231416519223661</v>
      </c>
      <c r="P2672" s="3">
        <f t="shared" si="793"/>
        <v>1.9231416519223661</v>
      </c>
      <c r="Q2672" s="3">
        <f t="shared" si="794"/>
        <v>-79.822095997504803</v>
      </c>
      <c r="R2672">
        <f t="shared" si="795"/>
        <v>100.1779040024952</v>
      </c>
      <c r="S2672">
        <f t="shared" si="796"/>
        <v>21.32155413570046</v>
      </c>
      <c r="T2672">
        <f t="shared" si="779"/>
        <v>1.9231416519223661</v>
      </c>
    </row>
    <row r="2673" spans="1:20" x14ac:dyDescent="0.25">
      <c r="A2673">
        <f t="shared" si="780"/>
        <v>134476.3513192196</v>
      </c>
      <c r="B2673">
        <f t="shared" si="797"/>
        <v>21402.57604141612</v>
      </c>
      <c r="C2673" t="str">
        <f t="shared" si="781"/>
        <v>0.220636761436995-1.2243931049968i</v>
      </c>
      <c r="D2673" t="str">
        <f t="shared" si="782"/>
        <v>3.47511783337519-0.845851678096441i</v>
      </c>
      <c r="E2673" t="str">
        <f t="shared" si="783"/>
        <v>179.780526893991+17.8183295566749i</v>
      </c>
      <c r="F2673" t="str">
        <f t="shared" si="784"/>
        <v>2.42464430413378-7.00454904588927i</v>
      </c>
      <c r="G2673" t="str">
        <f t="shared" si="785"/>
        <v>0.999884276503467-0.0107568631396515i</v>
      </c>
      <c r="H2673" t="str">
        <f t="shared" si="786"/>
        <v>35.2515608475872-837.182310148218i</v>
      </c>
      <c r="I2673" t="str">
        <f t="shared" si="787"/>
        <v>-16.301705384246-6.4229211678423i</v>
      </c>
      <c r="K2673" t="str">
        <f t="shared" si="788"/>
        <v>0.000602490460503346-0.00182873599393757i</v>
      </c>
      <c r="L2673" t="str">
        <f t="shared" si="789"/>
        <v>0.00015-0.0131848434910404i</v>
      </c>
      <c r="M2673" t="str">
        <f t="shared" si="790"/>
        <v>0.0004-0.00232673708665418i</v>
      </c>
      <c r="N2673">
        <f t="shared" si="791"/>
        <v>100.21512380548522</v>
      </c>
      <c r="O2673">
        <f t="shared" si="792"/>
        <v>1.897201891974635</v>
      </c>
      <c r="P2673" s="3">
        <f t="shared" si="793"/>
        <v>1.897201891974635</v>
      </c>
      <c r="Q2673" s="3">
        <f t="shared" si="794"/>
        <v>-79.78487619451478</v>
      </c>
      <c r="R2673">
        <f t="shared" si="795"/>
        <v>100.21512380548522</v>
      </c>
      <c r="S2673">
        <f t="shared" si="796"/>
        <v>21.402576041416118</v>
      </c>
      <c r="T2673">
        <f t="shared" si="779"/>
        <v>1.897201891974635</v>
      </c>
    </row>
    <row r="2674" spans="1:20" x14ac:dyDescent="0.25">
      <c r="A2674">
        <f t="shared" si="780"/>
        <v>134987.36145423262</v>
      </c>
      <c r="B2674">
        <f t="shared" si="797"/>
        <v>21483.9058303735</v>
      </c>
      <c r="C2674" t="str">
        <f t="shared" si="781"/>
        <v>0.220771095686226-1.22060593072705i</v>
      </c>
      <c r="D2674" t="str">
        <f t="shared" si="782"/>
        <v>3.47509495543335-0.843424384906004i</v>
      </c>
      <c r="E2674" t="str">
        <f t="shared" si="783"/>
        <v>179.916336297976+17.846581046855i</v>
      </c>
      <c r="F2674" t="str">
        <f t="shared" si="784"/>
        <v>2.42464216761276-6.97823036684684i</v>
      </c>
      <c r="G2674" t="str">
        <f t="shared" si="785"/>
        <v>0.999883395436595-0.0107977297049508i</v>
      </c>
      <c r="H2674" t="str">
        <f t="shared" si="786"/>
        <v>34.786548849467-833.259320932825i</v>
      </c>
      <c r="I2674" t="str">
        <f t="shared" si="787"/>
        <v>-16.1655012836481-6.38431135036202i</v>
      </c>
      <c r="K2674" t="str">
        <f t="shared" si="788"/>
        <v>0.000600172337707133-0.00182226006116319i</v>
      </c>
      <c r="L2674" t="str">
        <f t="shared" si="789"/>
        <v>0.00015-0.0131349307541745i</v>
      </c>
      <c r="M2674" t="str">
        <f t="shared" si="790"/>
        <v>0.0004-0.00231792895661903i</v>
      </c>
      <c r="N2674">
        <f t="shared" si="791"/>
        <v>100.2522539384647</v>
      </c>
      <c r="O2674">
        <f t="shared" si="792"/>
        <v>1.871310106261824</v>
      </c>
      <c r="P2674" s="3">
        <f t="shared" si="793"/>
        <v>1.871310106261824</v>
      </c>
      <c r="Q2674" s="3">
        <f t="shared" si="794"/>
        <v>-79.747746061535295</v>
      </c>
      <c r="R2674">
        <f t="shared" si="795"/>
        <v>100.2522539384647</v>
      </c>
      <c r="S2674">
        <f t="shared" si="796"/>
        <v>21.483905830373502</v>
      </c>
      <c r="T2674">
        <f t="shared" si="779"/>
        <v>1.871310106261824</v>
      </c>
    </row>
    <row r="2675" spans="1:20" x14ac:dyDescent="0.25">
      <c r="A2675">
        <f t="shared" si="780"/>
        <v>135500.31342775869</v>
      </c>
      <c r="B2675">
        <f t="shared" si="797"/>
        <v>21565.544672528918</v>
      </c>
      <c r="C2675" t="str">
        <f t="shared" si="781"/>
        <v>0.220901864453432-1.21683703880903i</v>
      </c>
      <c r="D2675" t="str">
        <f t="shared" si="782"/>
        <v>3.47507190359347-0.841009214379573i</v>
      </c>
      <c r="E2675" t="str">
        <f t="shared" si="783"/>
        <v>180.053090916043+17.8744556060608i</v>
      </c>
      <c r="F2675" t="str">
        <f t="shared" si="784"/>
        <v>2.42464001482714-6.95201207163968i</v>
      </c>
      <c r="G2675" t="str">
        <f t="shared" si="785"/>
        <v>0.999882507662462-0.0108387514543358i</v>
      </c>
      <c r="H2675" t="str">
        <f t="shared" si="786"/>
        <v>34.3286014012825-829.360466623516i</v>
      </c>
      <c r="I2675" t="str">
        <f t="shared" si="787"/>
        <v>-16.0305395796429-6.34608394454573i</v>
      </c>
      <c r="K2675" t="str">
        <f t="shared" si="788"/>
        <v>0.000597870699033005-0.00181580447365306i</v>
      </c>
      <c r="L2675" t="str">
        <f t="shared" si="789"/>
        <v>0.00015-0.0130852069676973i</v>
      </c>
      <c r="M2675" t="str">
        <f t="shared" si="790"/>
        <v>0.0004-0.0023091541707701i</v>
      </c>
      <c r="N2675">
        <f t="shared" si="791"/>
        <v>100.28929259143686</v>
      </c>
      <c r="O2675">
        <f t="shared" si="792"/>
        <v>1.8454664547396635</v>
      </c>
      <c r="P2675" s="3">
        <f t="shared" si="793"/>
        <v>1.8454664547396635</v>
      </c>
      <c r="Q2675" s="3">
        <f t="shared" si="794"/>
        <v>-79.710707408563138</v>
      </c>
      <c r="R2675">
        <f t="shared" si="795"/>
        <v>100.28929259143686</v>
      </c>
      <c r="S2675">
        <f t="shared" si="796"/>
        <v>21.565544672528919</v>
      </c>
      <c r="T2675">
        <f t="shared" si="779"/>
        <v>1.8454664547396635</v>
      </c>
    </row>
    <row r="2676" spans="1:20" x14ac:dyDescent="0.25">
      <c r="A2676">
        <f t="shared" si="780"/>
        <v>136015.2146187842</v>
      </c>
      <c r="B2676">
        <f t="shared" si="797"/>
        <v>21647.493742284529</v>
      </c>
      <c r="C2676" t="str">
        <f t="shared" si="781"/>
        <v>0.22102906893331-1.21308636526727i</v>
      </c>
      <c r="D2676" t="str">
        <f t="shared" si="782"/>
        <v>3.47504867653609-0.838606131656696i</v>
      </c>
      <c r="E2676" t="str">
        <f t="shared" si="783"/>
        <v>180.190796295253+17.9019462292856i</v>
      </c>
      <c r="F2676" t="str">
        <f t="shared" si="784"/>
        <v>2.42463784565313-6.9258937831048i</v>
      </c>
      <c r="G2676" t="str">
        <f t="shared" si="785"/>
        <v>0.999881613130021-0.0108799289762604i</v>
      </c>
      <c r="H2676" t="str">
        <f t="shared" si="786"/>
        <v>33.8775975279298-825.485537372529i</v>
      </c>
      <c r="I2676" t="str">
        <f t="shared" si="787"/>
        <v>-15.8968074538349-6.30823315855872i</v>
      </c>
      <c r="K2676" t="str">
        <f t="shared" si="788"/>
        <v>0.000595585434256968-0.00180936920111346i</v>
      </c>
      <c r="L2676" t="str">
        <f t="shared" si="789"/>
        <v>0.00015-0.0130356714163153i</v>
      </c>
      <c r="M2676" t="str">
        <f t="shared" si="790"/>
        <v>0.0004-0.00230041260287917i</v>
      </c>
      <c r="N2676">
        <f t="shared" si="791"/>
        <v>100.32623793677023</v>
      </c>
      <c r="O2676">
        <f t="shared" si="792"/>
        <v>1.8196710970283299</v>
      </c>
      <c r="P2676" s="3">
        <f t="shared" si="793"/>
        <v>1.8196710970283299</v>
      </c>
      <c r="Q2676" s="3">
        <f t="shared" si="794"/>
        <v>-79.673762063229773</v>
      </c>
      <c r="R2676">
        <f t="shared" si="795"/>
        <v>100.32623793677023</v>
      </c>
      <c r="S2676">
        <f t="shared" si="796"/>
        <v>21.647493742284528</v>
      </c>
      <c r="T2676">
        <f t="shared" si="779"/>
        <v>1.8196710970283299</v>
      </c>
    </row>
    <row r="2677" spans="1:20" x14ac:dyDescent="0.25">
      <c r="A2677">
        <f t="shared" si="780"/>
        <v>136532.07243433557</v>
      </c>
      <c r="B2677">
        <f t="shared" si="797"/>
        <v>21729.754218505212</v>
      </c>
      <c r="C2677" t="str">
        <f t="shared" si="781"/>
        <v>0.22115271011028-1.20935384642538i</v>
      </c>
      <c r="D2677" t="str">
        <f t="shared" si="782"/>
        <v>3.47502527293168-0.83621510204945i</v>
      </c>
      <c r="E2677" t="str">
        <f t="shared" si="783"/>
        <v>180.329457995954+17.9290458206411i</v>
      </c>
      <c r="F2677" t="str">
        <f t="shared" si="784"/>
        <v>2.42463565996599-6.89987512551771i</v>
      </c>
      <c r="G2677" t="str">
        <f t="shared" si="785"/>
        <v>0.999880711787835-0.0109212628614009i</v>
      </c>
      <c r="H2677" t="str">
        <f t="shared" si="786"/>
        <v>33.4334185521867-821.634325686341i</v>
      </c>
      <c r="I2677" t="str">
        <f t="shared" si="787"/>
        <v>-15.7642922402762-6.2707533109451i</v>
      </c>
      <c r="K2677" t="str">
        <f t="shared" si="788"/>
        <v>0.000593316433781811-0.00180295421290295i</v>
      </c>
      <c r="L2677" t="str">
        <f t="shared" si="789"/>
        <v>0.00015-0.012986323387443i</v>
      </c>
      <c r="M2677" t="str">
        <f t="shared" si="790"/>
        <v>0.0004-0.00229170412719582i</v>
      </c>
      <c r="N2677">
        <f t="shared" si="791"/>
        <v>100.36308812908695</v>
      </c>
      <c r="O2677">
        <f t="shared" si="792"/>
        <v>1.7939241923897364</v>
      </c>
      <c r="P2677" s="3">
        <f t="shared" si="793"/>
        <v>1.7939241923897364</v>
      </c>
      <c r="Q2677" s="3">
        <f t="shared" si="794"/>
        <v>-79.636911870913053</v>
      </c>
      <c r="R2677">
        <f t="shared" si="795"/>
        <v>100.36308812908695</v>
      </c>
      <c r="S2677">
        <f t="shared" si="796"/>
        <v>21.72975421850521</v>
      </c>
      <c r="T2677">
        <f t="shared" si="779"/>
        <v>1.7939241923897364</v>
      </c>
    </row>
    <row r="2678" spans="1:20" x14ac:dyDescent="0.25">
      <c r="A2678">
        <f t="shared" si="780"/>
        <v>137050.89430958606</v>
      </c>
      <c r="B2678">
        <f t="shared" si="797"/>
        <v>21812.327284535531</v>
      </c>
      <c r="C2678" t="str">
        <f t="shared" si="781"/>
        <v>0.221272788757461-1.20563941890345i</v>
      </c>
      <c r="D2678" t="str">
        <f t="shared" si="782"/>
        <v>3.4750016914408-0.833836091041973i</v>
      </c>
      <c r="E2678" t="str">
        <f t="shared" si="783"/>
        <v>180.469081591348+17.9557471923076i</v>
      </c>
      <c r="F2678" t="str">
        <f t="shared" si="784"/>
        <v>2.42463345764006-6.87395572458729i</v>
      </c>
      <c r="G2678" t="str">
        <f t="shared" si="785"/>
        <v>0.999879803584076-0.0109627537026633i</v>
      </c>
      <c r="H2678" t="str">
        <f t="shared" si="786"/>
        <v>32.9959480467301-817.806626396399i</v>
      </c>
      <c r="I2678" t="str">
        <f t="shared" si="787"/>
        <v>-15.6329814234319-6.23363882823387i</v>
      </c>
      <c r="K2678" t="str">
        <f t="shared" si="788"/>
        <v>0.000591063588635121-0.00179655947803798i</v>
      </c>
      <c r="L2678" t="str">
        <f t="shared" si="789"/>
        <v>0.00015-0.0129371621711925i</v>
      </c>
      <c r="M2678" t="str">
        <f t="shared" si="790"/>
        <v>0.0004-0.00228302861844573i</v>
      </c>
      <c r="N2678">
        <f t="shared" si="791"/>
        <v>100.39984130514627</v>
      </c>
      <c r="O2678">
        <f t="shared" si="792"/>
        <v>1.7682258997061437</v>
      </c>
      <c r="P2678" s="3">
        <f t="shared" si="793"/>
        <v>1.7682258997061437</v>
      </c>
      <c r="Q2678" s="3">
        <f t="shared" si="794"/>
        <v>-79.600158694853732</v>
      </c>
      <c r="R2678">
        <f t="shared" si="795"/>
        <v>100.39984130514627</v>
      </c>
      <c r="S2678">
        <f t="shared" si="796"/>
        <v>21.812327284535531</v>
      </c>
      <c r="T2678">
        <f t="shared" si="779"/>
        <v>1.7682258997061437</v>
      </c>
    </row>
    <row r="2679" spans="1:20" x14ac:dyDescent="0.25">
      <c r="A2679">
        <f t="shared" si="780"/>
        <v>137571.6877079625</v>
      </c>
      <c r="B2679">
        <f t="shared" si="797"/>
        <v>21895.214128216769</v>
      </c>
      <c r="C2679" t="str">
        <f t="shared" si="781"/>
        <v>0.221389305435672-1.20194301961528i</v>
      </c>
      <c r="D2679" t="str">
        <f t="shared" si="782"/>
        <v>3.47497793071379-0.831469064289903i</v>
      </c>
      <c r="E2679" t="str">
        <f t="shared" si="783"/>
        <v>180.609672667045+17.9820430634838i</v>
      </c>
      <c r="F2679" t="str">
        <f t="shared" si="784"/>
        <v>2.42463123854871-6.84813520745005i</v>
      </c>
      <c r="G2679" t="str">
        <f t="shared" si="785"/>
        <v>0.999878888466524-0.0110044020951921i</v>
      </c>
      <c r="H2679" t="str">
        <f t="shared" si="786"/>
        <v>32.5650717872428-814.002236630111i</v>
      </c>
      <c r="I2679" t="str">
        <f t="shared" si="787"/>
        <v>-15.5028626361719-6.19688424260113i</v>
      </c>
      <c r="K2679" t="str">
        <f t="shared" si="788"/>
        <v>0.000588826790467291-0.00179018496519841i</v>
      </c>
      <c r="L2679" t="str">
        <f t="shared" si="789"/>
        <v>0.00015-0.0128881870603631i</v>
      </c>
      <c r="M2679" t="str">
        <f t="shared" si="790"/>
        <v>0.0004-0.00227438595182878i</v>
      </c>
      <c r="N2679">
        <f t="shared" si="791"/>
        <v>100.43649558373102</v>
      </c>
      <c r="O2679">
        <f t="shared" si="792"/>
        <v>1.7425763774573289</v>
      </c>
      <c r="P2679" s="3">
        <f t="shared" si="793"/>
        <v>1.7425763774573289</v>
      </c>
      <c r="Q2679" s="3">
        <f t="shared" si="794"/>
        <v>-79.563504416268984</v>
      </c>
      <c r="R2679">
        <f t="shared" si="795"/>
        <v>100.43649558373102</v>
      </c>
      <c r="S2679">
        <f t="shared" si="796"/>
        <v>21.895214128216768</v>
      </c>
      <c r="T2679">
        <f t="shared" si="779"/>
        <v>1.7425763774573289</v>
      </c>
    </row>
    <row r="2680" spans="1:20" x14ac:dyDescent="0.25">
      <c r="A2680">
        <f t="shared" si="780"/>
        <v>138094.46012125275</v>
      </c>
      <c r="B2680">
        <f t="shared" si="797"/>
        <v>21978.415941903993</v>
      </c>
      <c r="C2680" t="str">
        <f t="shared" si="781"/>
        <v>0.221502260492455-1.19826458576569i</v>
      </c>
      <c r="D2680" t="str">
        <f t="shared" si="782"/>
        <v>3.47495398939076-0.829113987619886i</v>
      </c>
      <c r="E2680" t="str">
        <f t="shared" si="783"/>
        <v>180.7512368206+18.0079260593253i</v>
      </c>
      <c r="F2680" t="str">
        <f t="shared" si="784"/>
        <v>2.42462900256431-6.82241320266489i</v>
      </c>
      <c r="G2680" t="str">
        <f t="shared" si="785"/>
        <v>0.999877966382558-0.0110462086363788i</v>
      </c>
      <c r="H2680" t="str">
        <f t="shared" si="786"/>
        <v>32.1406777065995-810.220955782329i</v>
      </c>
      <c r="I2680" t="str">
        <f t="shared" si="787"/>
        <v>-15.373923657793-6.1604841895893i</v>
      </c>
      <c r="K2680" t="str">
        <f t="shared" si="788"/>
        <v>0.000586605931549529-0.00178383064273305i</v>
      </c>
      <c r="L2680" t="str">
        <f t="shared" si="789"/>
        <v>0.00015-0.0128393973504314i</v>
      </c>
      <c r="M2680" t="str">
        <f t="shared" si="790"/>
        <v>0.0004-0.00226577600301731i</v>
      </c>
      <c r="N2680">
        <f t="shared" si="791"/>
        <v>100.47304906553514</v>
      </c>
      <c r="O2680">
        <f t="shared" si="792"/>
        <v>1.7169757836981872</v>
      </c>
      <c r="P2680" s="3">
        <f t="shared" si="793"/>
        <v>1.7169757836981872</v>
      </c>
      <c r="Q2680" s="3">
        <f t="shared" si="794"/>
        <v>-79.526950934464864</v>
      </c>
      <c r="R2680">
        <f t="shared" si="795"/>
        <v>100.47304906553514</v>
      </c>
      <c r="S2680">
        <f t="shared" si="796"/>
        <v>21.978415941903993</v>
      </c>
      <c r="T2680">
        <f t="shared" si="779"/>
        <v>1.7169757836981872</v>
      </c>
    </row>
    <row r="2681" spans="1:20" x14ac:dyDescent="0.25">
      <c r="A2681">
        <f t="shared" si="780"/>
        <v>138619.21906971352</v>
      </c>
      <c r="B2681">
        <f t="shared" si="797"/>
        <v>22061.933922483229</v>
      </c>
      <c r="C2681" t="str">
        <f t="shared" si="781"/>
        <v>0.221611654061036-1.19460405484776i</v>
      </c>
      <c r="D2681" t="str">
        <f t="shared" si="782"/>
        <v>3.47492986610165-0.826770827029096i</v>
      </c>
      <c r="E2681" t="str">
        <f t="shared" si="783"/>
        <v>180.893779661033+18.0333887098667i</v>
      </c>
      <c r="F2681" t="str">
        <f t="shared" si="784"/>
        <v>2.42462674955831-6.796789340208i</v>
      </c>
      <c r="G2681" t="str">
        <f t="shared" si="785"/>
        <v>0.999877037279159-0.0110881739258701i</v>
      </c>
      <c r="H2681" t="str">
        <f t="shared" si="786"/>
        <v>31.7226558500801-806.462585486984i</v>
      </c>
      <c r="I2681" t="str">
        <f t="shared" si="787"/>
        <v>-15.2461524120667-6.12443340587921i</v>
      </c>
      <c r="K2681" t="str">
        <f t="shared" si="788"/>
        <v>0.00058440090477183-0.00177749647866507i</v>
      </c>
      <c r="L2681" t="str">
        <f t="shared" si="789"/>
        <v>0.00015-0.0127907923395412i</v>
      </c>
      <c r="M2681" t="str">
        <f t="shared" si="790"/>
        <v>0.0004-0.00225719864815433i</v>
      </c>
      <c r="N2681">
        <f t="shared" si="791"/>
        <v>100.50949983304929</v>
      </c>
      <c r="O2681">
        <f t="shared" si="792"/>
        <v>1.6914242760354694</v>
      </c>
      <c r="P2681" s="3">
        <f t="shared" si="793"/>
        <v>1.6914242760354694</v>
      </c>
      <c r="Q2681" s="3">
        <f t="shared" si="794"/>
        <v>-79.49050016695071</v>
      </c>
      <c r="R2681">
        <f t="shared" si="795"/>
        <v>100.50949983304929</v>
      </c>
      <c r="S2681">
        <f t="shared" si="796"/>
        <v>22.061933922483231</v>
      </c>
      <c r="T2681">
        <f t="shared" si="779"/>
        <v>1.6914242760354694</v>
      </c>
    </row>
    <row r="2682" spans="1:20" x14ac:dyDescent="0.25">
      <c r="A2682">
        <f t="shared" si="780"/>
        <v>139145.97210217844</v>
      </c>
      <c r="B2682">
        <f t="shared" si="797"/>
        <v>22145.769271388664</v>
      </c>
      <c r="C2682" t="str">
        <f t="shared" si="781"/>
        <v>0.221717486059303-1.19096136464011i</v>
      </c>
      <c r="D2682" t="str">
        <f t="shared" si="782"/>
        <v>3.474905559466-0.824439548684693i</v>
      </c>
      <c r="E2682" t="str">
        <f t="shared" si="783"/>
        <v>181.037306808351+18.0584234489385i</v>
      </c>
      <c r="F2682" t="str">
        <f t="shared" si="784"/>
        <v>2.42462447940119-6.77126325146721i</v>
      </c>
      <c r="G2682" t="str">
        <f t="shared" si="785"/>
        <v>0.999876101102904-0.011130298565576i</v>
      </c>
      <c r="H2682" t="str">
        <f t="shared" si="786"/>
        <v>31.3108983316066-802.726929589189i</v>
      </c>
      <c r="I2682" t="str">
        <f t="shared" si="787"/>
        <v>-15.1195369653136-6.08872672711572i</v>
      </c>
      <c r="K2682" t="str">
        <f t="shared" si="788"/>
        <v>0.000582211603640909-0.00177118244069733i</v>
      </c>
      <c r="L2682" t="str">
        <f t="shared" si="789"/>
        <v>0.00015-0.0127423713284929i</v>
      </c>
      <c r="M2682" t="str">
        <f t="shared" si="790"/>
        <v>0.0004-0.00224865376385169i</v>
      </c>
      <c r="N2682">
        <f t="shared" si="791"/>
        <v>100.54584595044783</v>
      </c>
      <c r="O2682">
        <f t="shared" si="792"/>
        <v>1.6659220116046389</v>
      </c>
      <c r="P2682" s="3">
        <f t="shared" si="793"/>
        <v>1.6659220116046389</v>
      </c>
      <c r="Q2682" s="3">
        <f t="shared" si="794"/>
        <v>-79.454154049552173</v>
      </c>
      <c r="R2682">
        <f t="shared" si="795"/>
        <v>100.54584595044783</v>
      </c>
      <c r="S2682">
        <f t="shared" si="796"/>
        <v>22.145769271388666</v>
      </c>
      <c r="T2682">
        <f t="shared" si="779"/>
        <v>1.6659220116046389</v>
      </c>
    </row>
    <row r="2683" spans="1:20" x14ac:dyDescent="0.25">
      <c r="A2683">
        <f t="shared" si="780"/>
        <v>139674.72679616671</v>
      </c>
      <c r="B2683">
        <f t="shared" si="797"/>
        <v>22229.923194619943</v>
      </c>
      <c r="C2683" t="str">
        <f t="shared" si="781"/>
        <v>0.221819756188792-1.18733645320408i</v>
      </c>
      <c r="D2683" t="str">
        <f t="shared" si="782"/>
        <v>3.47488106809281-0.822120118923316i</v>
      </c>
      <c r="E2683" t="str">
        <f t="shared" si="783"/>
        <v>181.18182389303+18.0830226130779i</v>
      </c>
      <c r="F2683" t="str">
        <f t="shared" si="784"/>
        <v>2.42462219196238-6.7458345692367i</v>
      </c>
      <c r="G2683" t="str">
        <f t="shared" si="785"/>
        <v>0.999875157799965-0.0111725831596787i</v>
      </c>
      <c r="H2683" t="str">
        <f t="shared" si="786"/>
        <v>30.9052992909677-799.013794117603i</v>
      </c>
      <c r="I2683" t="str">
        <f t="shared" si="787"/>
        <v>-14.9940655245058-6.05335908578415i</v>
      </c>
      <c r="K2683" t="str">
        <f t="shared" si="788"/>
        <v>0.00058003792227816-0.00176488849621784i</v>
      </c>
      <c r="L2683" t="str">
        <f t="shared" si="789"/>
        <v>0.00015-0.0126941336207341i</v>
      </c>
      <c r="M2683" t="str">
        <f t="shared" si="790"/>
        <v>0.0004-0.00224014122718837i</v>
      </c>
      <c r="N2683">
        <f t="shared" si="791"/>
        <v>100.58208546347733</v>
      </c>
      <c r="O2683">
        <f t="shared" si="792"/>
        <v>1.6404691470458019</v>
      </c>
      <c r="P2683" s="3">
        <f t="shared" si="793"/>
        <v>1.6404691470458019</v>
      </c>
      <c r="Q2683" s="3">
        <f t="shared" si="794"/>
        <v>-79.417914536522673</v>
      </c>
      <c r="R2683">
        <f t="shared" si="795"/>
        <v>100.58208546347733</v>
      </c>
      <c r="S2683">
        <f t="shared" si="796"/>
        <v>22.229923194619943</v>
      </c>
      <c r="T2683">
        <f t="shared" si="779"/>
        <v>1.6404691470458019</v>
      </c>
    </row>
    <row r="2684" spans="1:20" x14ac:dyDescent="0.25">
      <c r="A2684">
        <f t="shared" si="780"/>
        <v>140205.49075799217</v>
      </c>
      <c r="B2684">
        <f t="shared" si="797"/>
        <v>22314.396902759501</v>
      </c>
      <c r="C2684" t="str">
        <f t="shared" si="781"/>
        <v>0.221918463933646-1.18372925888113i</v>
      </c>
      <c r="D2684" t="str">
        <f t="shared" si="782"/>
        <v>3.47485639058076-0.819812504250633i</v>
      </c>
      <c r="E2684" t="str">
        <f t="shared" si="783"/>
        <v>181.327336555507+18.1071784404178i</v>
      </c>
      <c r="F2684" t="str">
        <f t="shared" si="784"/>
        <v>2.42461988711037-6.72050292771206i</v>
      </c>
      <c r="G2684" t="str">
        <f t="shared" si="785"/>
        <v>0.999874207316103-0.011215028314641i</v>
      </c>
      <c r="H2684" t="str">
        <f t="shared" si="786"/>
        <v>30.5057548520083-795.322987257125i</v>
      </c>
      <c r="I2684" t="str">
        <f t="shared" si="787"/>
        <v>-14.8697264353946-6.01832550913729i</v>
      </c>
      <c r="K2684" t="str">
        <f t="shared" si="788"/>
        <v>0.000577879755417577-0.00175861461230497i</v>
      </c>
      <c r="L2684" t="str">
        <f t="shared" si="789"/>
        <v>0.00015-0.0126460785223492i</v>
      </c>
      <c r="M2684" t="str">
        <f t="shared" si="790"/>
        <v>0.0004-0.00223166091570868i</v>
      </c>
      <c r="N2684">
        <f t="shared" si="791"/>
        <v>100.61821639934269</v>
      </c>
      <c r="O2684">
        <f t="shared" si="792"/>
        <v>1.6150658384809358</v>
      </c>
      <c r="P2684" s="3">
        <f t="shared" si="793"/>
        <v>1.6150658384809358</v>
      </c>
      <c r="Q2684" s="3">
        <f t="shared" si="794"/>
        <v>-79.381783600657315</v>
      </c>
      <c r="R2684">
        <f t="shared" si="795"/>
        <v>100.61821639934269</v>
      </c>
      <c r="S2684">
        <f t="shared" si="796"/>
        <v>22.314396902759501</v>
      </c>
      <c r="T2684">
        <f t="shared" si="779"/>
        <v>1.6150658384809358</v>
      </c>
    </row>
    <row r="2685" spans="1:20" x14ac:dyDescent="0.25">
      <c r="A2685">
        <f t="shared" si="780"/>
        <v>140738.27162287253</v>
      </c>
      <c r="B2685">
        <f t="shared" si="797"/>
        <v>22399.191610989987</v>
      </c>
      <c r="C2685" t="str">
        <f t="shared" si="781"/>
        <v>0.222013608559562-1.18013972028978i</v>
      </c>
      <c r="D2685" t="str">
        <f t="shared" si="782"/>
        <v>3.47483152551775-0.817516671340779i</v>
      </c>
      <c r="E2685" t="str">
        <f t="shared" si="783"/>
        <v>181.473850445638+18.1308830695787i</v>
      </c>
      <c r="F2685" t="str">
        <f t="shared" si="784"/>
        <v>2.42461756471262-6.69526796248457i</v>
      </c>
      <c r="G2685" t="str">
        <f t="shared" si="785"/>
        <v>0.999873249596665-0.0112576346392144i</v>
      </c>
      <c r="H2685" t="str">
        <f t="shared" si="786"/>
        <v>30.1121630817609-791.654319321923i</v>
      </c>
      <c r="I2685" t="str">
        <f t="shared" si="787"/>
        <v>-14.7465081806645-5.98362111717073i</v>
      </c>
      <c r="K2685" t="str">
        <f t="shared" si="788"/>
        <v>0.000575736998403628-0.00175236075573267i</v>
      </c>
      <c r="L2685" t="str">
        <f t="shared" si="789"/>
        <v>0.00015-0.0125982053420494i</v>
      </c>
      <c r="M2685" t="str">
        <f t="shared" si="790"/>
        <v>0.0004-0.00222321270742048i</v>
      </c>
      <c r="N2685">
        <f t="shared" si="791"/>
        <v>100.65423676659735</v>
      </c>
      <c r="O2685">
        <f t="shared" si="792"/>
        <v>1.589712241487623</v>
      </c>
      <c r="P2685" s="3">
        <f t="shared" si="793"/>
        <v>1.589712241487623</v>
      </c>
      <c r="Q2685" s="3">
        <f t="shared" si="794"/>
        <v>-79.34576323340265</v>
      </c>
      <c r="R2685">
        <f t="shared" si="795"/>
        <v>100.65423676659735</v>
      </c>
      <c r="S2685">
        <f t="shared" si="796"/>
        <v>22.399191610989988</v>
      </c>
      <c r="T2685">
        <f t="shared" si="779"/>
        <v>1.589712241487623</v>
      </c>
    </row>
    <row r="2686" spans="1:20" x14ac:dyDescent="0.25">
      <c r="A2686">
        <f t="shared" si="780"/>
        <v>141273.07705503944</v>
      </c>
      <c r="B2686">
        <f t="shared" si="797"/>
        <v>22484.308539111749</v>
      </c>
      <c r="C2686" t="str">
        <f t="shared" si="781"/>
        <v>0.222105189112757-1.17656777632314i</v>
      </c>
      <c r="D2686" t="str">
        <f t="shared" si="782"/>
        <v>3.47480647148118-0.815232587035918i</v>
      </c>
      <c r="E2686" t="str">
        <f t="shared" si="783"/>
        <v>181.62137122216+18.15412853854i</v>
      </c>
      <c r="F2686" t="str">
        <f t="shared" si="784"/>
        <v>2.42461522463564-6.6701293105364i</v>
      </c>
      <c r="G2686" t="str">
        <f t="shared" si="785"/>
        <v>0.999872284586586-0.011300402744448i</v>
      </c>
      <c r="H2686" t="str">
        <f t="shared" si="786"/>
        <v>29.724423950499-788.007602728791i</v>
      </c>
      <c r="I2686" t="str">
        <f t="shared" si="787"/>
        <v>-14.6243993781131-5.94924112064628i</v>
      </c>
      <c r="K2686" t="str">
        <f t="shared" si="788"/>
        <v>0.000573609547189166-0.00174612689297568i</v>
      </c>
      <c r="L2686" t="str">
        <f t="shared" si="789"/>
        <v>0.00015-0.012550513391163i</v>
      </c>
      <c r="M2686" t="str">
        <f t="shared" si="790"/>
        <v>0.0004-0.00221479648079347i</v>
      </c>
      <c r="N2686">
        <f t="shared" si="791"/>
        <v>100.69014455502997</v>
      </c>
      <c r="O2686">
        <f t="shared" si="792"/>
        <v>1.5644085110767598</v>
      </c>
      <c r="P2686" s="3">
        <f t="shared" si="793"/>
        <v>1.5644085110767598</v>
      </c>
      <c r="Q2686" s="3">
        <f t="shared" si="794"/>
        <v>-79.309855444970026</v>
      </c>
      <c r="R2686">
        <f t="shared" si="795"/>
        <v>100.69014455502997</v>
      </c>
      <c r="S2686">
        <f t="shared" si="796"/>
        <v>22.484308539111748</v>
      </c>
      <c r="T2686">
        <f t="shared" si="779"/>
        <v>1.5644085110767598</v>
      </c>
    </row>
    <row r="2687" spans="1:20" x14ac:dyDescent="0.25">
      <c r="A2687">
        <f t="shared" si="780"/>
        <v>141809.91474784861</v>
      </c>
      <c r="B2687">
        <f t="shared" si="797"/>
        <v>22569.748911560375</v>
      </c>
      <c r="C2687" t="str">
        <f t="shared" si="781"/>
        <v>0.222193204418887-1.17301336614581i</v>
      </c>
      <c r="D2687" t="str">
        <f t="shared" si="782"/>
        <v>3.47478122703752-0.812960218345687i</v>
      </c>
      <c r="E2687" t="str">
        <f t="shared" si="783"/>
        <v>181.769904552115+18.1769067835087i</v>
      </c>
      <c r="F2687" t="str">
        <f t="shared" si="784"/>
        <v>2.42461286674484-6.64508661023489i</v>
      </c>
      <c r="G2687" t="str">
        <f t="shared" si="785"/>
        <v>0.99987131223038-0.0113433332436968i</v>
      </c>
      <c r="H2687" t="str">
        <f t="shared" si="786"/>
        <v>29.3424392926845-784.382651970822i</v>
      </c>
      <c r="I2687" t="str">
        <f t="shared" si="787"/>
        <v>-14.5033887788562-5.91518081916105i</v>
      </c>
      <c r="K2687" t="str">
        <f t="shared" si="788"/>
        <v>0.000571497298333273-0.00173991299021466i</v>
      </c>
      <c r="L2687" t="str">
        <f t="shared" si="789"/>
        <v>0.00015-0.0125030019836252i</v>
      </c>
      <c r="M2687" t="str">
        <f t="shared" si="790"/>
        <v>0.0004-0.00220641211475739i</v>
      </c>
      <c r="N2687">
        <f t="shared" si="791"/>
        <v>100.72593773555484</v>
      </c>
      <c r="O2687">
        <f t="shared" si="792"/>
        <v>1.5391548016655516</v>
      </c>
      <c r="P2687" s="3">
        <f t="shared" si="793"/>
        <v>1.5391548016655516</v>
      </c>
      <c r="Q2687" s="3">
        <f t="shared" si="794"/>
        <v>-79.274062264445163</v>
      </c>
      <c r="R2687">
        <f t="shared" si="795"/>
        <v>100.72593773555484</v>
      </c>
      <c r="S2687">
        <f t="shared" si="796"/>
        <v>22.569748911560374</v>
      </c>
      <c r="T2687">
        <f t="shared" si="779"/>
        <v>1.5391548016655516</v>
      </c>
    </row>
    <row r="2688" spans="1:20" x14ac:dyDescent="0.25">
      <c r="A2688">
        <f t="shared" si="780"/>
        <v>142348.79242389044</v>
      </c>
      <c r="B2688">
        <f t="shared" si="797"/>
        <v>22655.513957424304</v>
      </c>
      <c r="C2688" t="str">
        <f t="shared" si="781"/>
        <v>0.222277653082-1.16947642919129i</v>
      </c>
      <c r="D2688" t="str">
        <f t="shared" si="782"/>
        <v>3.47475579074261-0.81069953244678i</v>
      </c>
      <c r="E2688" t="str">
        <f t="shared" si="783"/>
        <v>181.919456110276+18.1992096377709i</v>
      </c>
      <c r="F2688" t="str">
        <f t="shared" si="784"/>
        <v>2.42461049090467-6.62013950132794i</v>
      </c>
      <c r="G2688" t="str">
        <f t="shared" si="785"/>
        <v>0.999870332472139-0.0113864267526306i</v>
      </c>
      <c r="H2688" t="str">
        <f t="shared" si="786"/>
        <v>28.9661127687921-780.779283591385i</v>
      </c>
      <c r="I2688" t="str">
        <f t="shared" si="787"/>
        <v>-14.3834652655585-5.88143559926244i</v>
      </c>
      <c r="K2688" t="str">
        <f t="shared" si="788"/>
        <v>0.000569400148999136-0.0017337190133413i</v>
      </c>
      <c r="L2688" t="str">
        <f t="shared" si="789"/>
        <v>0.00015-0.0124556704359685i</v>
      </c>
      <c r="M2688" t="str">
        <f t="shared" si="790"/>
        <v>0.0004-0.00219805948870033i</v>
      </c>
      <c r="N2688">
        <f t="shared" si="791"/>
        <v>100.76161426010036</v>
      </c>
      <c r="O2688">
        <f t="shared" si="792"/>
        <v>1.5139512670539106</v>
      </c>
      <c r="P2688" s="3">
        <f t="shared" si="793"/>
        <v>1.5139512670539106</v>
      </c>
      <c r="Q2688" s="3">
        <f t="shared" si="794"/>
        <v>-79.238385739899641</v>
      </c>
      <c r="R2688">
        <f t="shared" si="795"/>
        <v>100.76161426010036</v>
      </c>
      <c r="S2688">
        <f t="shared" si="796"/>
        <v>22.655513957424304</v>
      </c>
      <c r="T2688">
        <f t="shared" si="779"/>
        <v>1.5139512670539106</v>
      </c>
    </row>
    <row r="2689" spans="1:20" x14ac:dyDescent="0.25">
      <c r="A2689">
        <f t="shared" si="780"/>
        <v>142889.71783510121</v>
      </c>
      <c r="B2689">
        <f t="shared" si="797"/>
        <v>22741.604910462516</v>
      </c>
      <c r="C2689" t="str">
        <f t="shared" si="781"/>
        <v>0.222358533483454-1.16595690515895i</v>
      </c>
      <c r="D2689" t="str">
        <f t="shared" si="782"/>
        <v>3.47473016114119-0.808450496682378i</v>
      </c>
      <c r="E2689" t="str">
        <f t="shared" si="783"/>
        <v>182.070031578545+18.221028830542i</v>
      </c>
      <c r="F2689" t="str">
        <f t="shared" si="784"/>
        <v>2.4246080969785-6.59528762493824i</v>
      </c>
      <c r="G2689" t="str">
        <f t="shared" si="785"/>
        <v>0.99986934525553-0.0114296838892424i</v>
      </c>
      <c r="H2689" t="str">
        <f t="shared" si="786"/>
        <v>28.5953498279873-777.197316158466i</v>
      </c>
      <c r="I2689" t="str">
        <f t="shared" si="787"/>
        <v>-14.2646178506888-5.84800093260677i</v>
      </c>
      <c r="K2689" t="str">
        <f t="shared" si="788"/>
        <v>0.000567317996951853-0.00172754492796329i</v>
      </c>
      <c r="L2689" t="str">
        <f t="shared" si="789"/>
        <v>0.00015-0.0124085180673127i</v>
      </c>
      <c r="M2689" t="str">
        <f t="shared" si="790"/>
        <v>0.0004-0.00218973848246695i</v>
      </c>
      <c r="N2689">
        <f t="shared" si="791"/>
        <v>100.79717206150035</v>
      </c>
      <c r="O2689">
        <f t="shared" si="792"/>
        <v>1.4887980603975017</v>
      </c>
      <c r="P2689" s="3">
        <f t="shared" si="793"/>
        <v>1.4887980603975017</v>
      </c>
      <c r="Q2689" s="3">
        <f t="shared" si="794"/>
        <v>-79.202827938499652</v>
      </c>
      <c r="R2689">
        <f t="shared" si="795"/>
        <v>100.79717206150035</v>
      </c>
      <c r="S2689">
        <f t="shared" si="796"/>
        <v>22.741604910462517</v>
      </c>
      <c r="T2689">
        <f t="shared" si="779"/>
        <v>1.4887980603975017</v>
      </c>
    </row>
    <row r="2690" spans="1:20" x14ac:dyDescent="0.25">
      <c r="A2690">
        <f t="shared" si="780"/>
        <v>143432.69876287458</v>
      </c>
      <c r="B2690">
        <f t="shared" si="797"/>
        <v>22828.023009122273</v>
      </c>
      <c r="C2690" t="str">
        <f t="shared" si="781"/>
        <v>0.222435843780833-1.16245473401138i</v>
      </c>
      <c r="D2690" t="str">
        <f t="shared" si="782"/>
        <v>3.47470433676711-0.806213078561723i</v>
      </c>
      <c r="E2690" t="str">
        <f t="shared" si="783"/>
        <v>182.221636645353+18.2423559857951i</v>
      </c>
      <c r="F2690" t="str">
        <f t="shared" si="784"/>
        <v>2.42460568482871-6.57053062355851i</v>
      </c>
      <c r="G2690" t="str">
        <f t="shared" si="785"/>
        <v>0.99986835052379-0.0114731052738569i</v>
      </c>
      <c r="H2690" t="str">
        <f t="shared" si="786"/>
        <v>28.2300576716343-773.636570239228i</v>
      </c>
      <c r="I2690" t="str">
        <f t="shared" si="787"/>
        <v>-14.1468356747985-5.81487237416061i</v>
      </c>
      <c r="K2690" t="str">
        <f t="shared" si="788"/>
        <v>0.000565250740556286-0.00172139069940937i</v>
      </c>
      <c r="L2690" t="str">
        <f t="shared" si="789"/>
        <v>0.00015-0.0123615441993552i</v>
      </c>
      <c r="M2690" t="str">
        <f t="shared" si="790"/>
        <v>0.0004-0.0021814489763568i</v>
      </c>
      <c r="N2690">
        <f t="shared" si="791"/>
        <v>100.83260905338263</v>
      </c>
      <c r="O2690">
        <f t="shared" si="792"/>
        <v>1.4636953341832595</v>
      </c>
      <c r="P2690" s="3">
        <f t="shared" si="793"/>
        <v>1.4636953341832595</v>
      </c>
      <c r="Q2690" s="3">
        <f t="shared" si="794"/>
        <v>-79.167390946617374</v>
      </c>
      <c r="R2690">
        <f t="shared" si="795"/>
        <v>100.83260905338263</v>
      </c>
      <c r="S2690">
        <f t="shared" si="796"/>
        <v>22.828023009122273</v>
      </c>
      <c r="T2690">
        <f t="shared" si="779"/>
        <v>1.4636953341832595</v>
      </c>
    </row>
    <row r="2691" spans="1:20" x14ac:dyDescent="0.25">
      <c r="A2691">
        <f t="shared" si="780"/>
        <v>143977.74301817353</v>
      </c>
      <c r="B2691">
        <f t="shared" si="797"/>
        <v>22914.769496556939</v>
      </c>
      <c r="C2691" t="str">
        <f t="shared" si="781"/>
        <v>0.22250958190687-1.15896985597131i</v>
      </c>
      <c r="D2691" t="str">
        <f t="shared" si="782"/>
        <v>3.47467831614314-0.803987245759613i</v>
      </c>
      <c r="E2691" t="str">
        <f t="shared" si="783"/>
        <v>182.374277005007+18.2631826210923i</v>
      </c>
      <c r="F2691" t="str">
        <f t="shared" si="784"/>
        <v>2.4246032543166-6.54586814104624i</v>
      </c>
      <c r="G2691" t="str">
        <f t="shared" si="785"/>
        <v>0.999867348219728-0.0115166915291394i</v>
      </c>
      <c r="H2691" t="str">
        <f t="shared" si="786"/>
        <v>27.8701452176214-770.096868374991i</v>
      </c>
      <c r="I2691" t="str">
        <f t="shared" si="787"/>
        <v>-14.0301080048273-5.78204556044443i</v>
      </c>
      <c r="K2691" t="str">
        <f t="shared" si="788"/>
        <v>0.000563198278774831-0.0017152562927342i</v>
      </c>
      <c r="L2691" t="str">
        <f t="shared" si="789"/>
        <v>0.00015-0.012314748156361i</v>
      </c>
      <c r="M2691" t="str">
        <f t="shared" si="790"/>
        <v>0.0004-0.00217319085112253i</v>
      </c>
      <c r="N2691">
        <f t="shared" si="791"/>
        <v>100.86792313006251</v>
      </c>
      <c r="O2691">
        <f t="shared" si="792"/>
        <v>1.4386432402016327</v>
      </c>
      <c r="P2691" s="3">
        <f t="shared" si="793"/>
        <v>1.4386432402016327</v>
      </c>
      <c r="Q2691" s="3">
        <f t="shared" si="794"/>
        <v>-79.132076869937492</v>
      </c>
      <c r="R2691">
        <f t="shared" si="795"/>
        <v>100.86792313006251</v>
      </c>
      <c r="S2691">
        <f t="shared" si="796"/>
        <v>22.914769496556939</v>
      </c>
      <c r="T2691">
        <f t="shared" si="779"/>
        <v>1.4386432402016327</v>
      </c>
    </row>
    <row r="2692" spans="1:20" x14ac:dyDescent="0.25">
      <c r="A2692">
        <f t="shared" si="780"/>
        <v>144524.8584416426</v>
      </c>
      <c r="B2692">
        <f t="shared" si="797"/>
        <v>23001.845620643857</v>
      </c>
      <c r="C2692" t="str">
        <f t="shared" si="781"/>
        <v>0.222579745568331-1.1555022115189i</v>
      </c>
      <c r="D2692" t="str">
        <f t="shared" si="782"/>
        <v>3.47465209778088-0.801772966115906i</v>
      </c>
      <c r="E2692" t="str">
        <f t="shared" si="783"/>
        <v>182.527958357064+18.2835001463913i</v>
      </c>
      <c r="F2692" t="str">
        <f t="shared" si="784"/>
        <v>2.42460080530244-6.52129982261852i</v>
      </c>
      <c r="G2692" t="str">
        <f t="shared" si="785"/>
        <v>0.999866338285714-0.0115604432801045i</v>
      </c>
      <c r="H2692" t="str">
        <f t="shared" si="786"/>
        <v>27.5155230654786-766.578035056463i</v>
      </c>
      <c r="I2692" t="str">
        <f t="shared" si="787"/>
        <v>-13.9144242324294-5.74951620781683i</v>
      </c>
      <c r="K2692" t="str">
        <f t="shared" si="788"/>
        <v>0.000561160511165249-0.00170914167272331i</v>
      </c>
      <c r="L2692" t="str">
        <f t="shared" si="789"/>
        <v>0.00015-0.0122681292651534i</v>
      </c>
      <c r="M2692" t="str">
        <f t="shared" si="790"/>
        <v>0.0004-0.00216496398796825i</v>
      </c>
      <c r="N2692">
        <f t="shared" si="791"/>
        <v>100.90311216643181</v>
      </c>
      <c r="O2692">
        <f t="shared" si="792"/>
        <v>1.4136419295212157</v>
      </c>
      <c r="P2692" s="3">
        <f t="shared" si="793"/>
        <v>1.4136419295212157</v>
      </c>
      <c r="Q2692" s="3">
        <f t="shared" si="794"/>
        <v>-79.096887833568189</v>
      </c>
      <c r="R2692">
        <f t="shared" si="795"/>
        <v>100.90311216643181</v>
      </c>
      <c r="S2692">
        <f t="shared" si="796"/>
        <v>23.001845620643856</v>
      </c>
      <c r="T2692">
        <f t="shared" si="779"/>
        <v>1.4136419295212157</v>
      </c>
    </row>
    <row r="2693" spans="1:20" x14ac:dyDescent="0.25">
      <c r="A2693">
        <f t="shared" si="780"/>
        <v>145074.05290372082</v>
      </c>
      <c r="B2693">
        <f t="shared" si="797"/>
        <v>23089.252634002303</v>
      </c>
      <c r="C2693" t="str">
        <f t="shared" si="781"/>
        <v>0.222646332244924-1.15205174138876i</v>
      </c>
      <c r="D2693" t="str">
        <f t="shared" si="782"/>
        <v>3.47462568018066-0.799570207635057i</v>
      </c>
      <c r="E2693" t="str">
        <f t="shared" si="783"/>
        <v>182.682686405655+18.3032998628566i</v>
      </c>
      <c r="F2693" t="str">
        <f t="shared" si="784"/>
        <v>2.42459833764541-6.49682531484696i</v>
      </c>
      <c r="G2693" t="str">
        <f t="shared" si="785"/>
        <v>0.999865320663681-0.0116043611541247i</v>
      </c>
      <c r="H2693" t="str">
        <f t="shared" si="786"/>
        <v>27.1661034622662-763.079896699278i</v>
      </c>
      <c r="I2693" t="str">
        <f t="shared" si="787"/>
        <v>-13.7997738723256-5.71728011079831i</v>
      </c>
      <c r="K2693" t="str">
        <f t="shared" si="788"/>
        <v>0.000559137337878401-0.00170304680389788i</v>
      </c>
      <c r="L2693" t="str">
        <f t="shared" si="789"/>
        <v>0.00015-0.012221686855104i</v>
      </c>
      <c r="M2693" t="str">
        <f t="shared" si="790"/>
        <v>0.0004-0.00215676826854777i</v>
      </c>
      <c r="N2693">
        <f t="shared" si="791"/>
        <v>100.93817401785235</v>
      </c>
      <c r="O2693">
        <f t="shared" si="792"/>
        <v>1.3886915524612717</v>
      </c>
      <c r="P2693" s="3">
        <f t="shared" si="793"/>
        <v>1.3886915524612717</v>
      </c>
      <c r="Q2693" s="3">
        <f t="shared" si="794"/>
        <v>-79.061825982147653</v>
      </c>
      <c r="R2693">
        <f t="shared" si="795"/>
        <v>100.93817401785235</v>
      </c>
      <c r="S2693">
        <f t="shared" si="796"/>
        <v>23.089252634002303</v>
      </c>
      <c r="T2693">
        <f t="shared" si="779"/>
        <v>1.3886915524612717</v>
      </c>
    </row>
    <row r="2694" spans="1:20" x14ac:dyDescent="0.25">
      <c r="A2694">
        <f t="shared" si="780"/>
        <v>145625.33430475497</v>
      </c>
      <c r="B2694">
        <f t="shared" si="797"/>
        <v>23176.991794011512</v>
      </c>
      <c r="C2694" t="str">
        <f t="shared" si="781"/>
        <v>0.222709339188196-1.14861838656703i</v>
      </c>
      <c r="D2694" t="str">
        <f t="shared" si="782"/>
        <v>3.4745990618315-0.797378938485627i</v>
      </c>
      <c r="E2694" t="str">
        <f t="shared" si="783"/>
        <v>182.838466858802+18.3225729616493i</v>
      </c>
      <c r="F2694" t="str">
        <f t="shared" si="784"/>
        <v>2.42459585120363-6.47244426565259i</v>
      </c>
      <c r="G2694" t="str">
        <f t="shared" si="785"/>
        <v>0.999864295295122-0.0116484457809392i</v>
      </c>
      <c r="H2694" t="str">
        <f t="shared" si="786"/>
        <v>26.821800269223-759.602281619844i</v>
      </c>
      <c r="I2694" t="str">
        <f t="shared" si="787"/>
        <v>-13.6861465606774-5.68533314043407i</v>
      </c>
      <c r="K2694" t="str">
        <f t="shared" si="788"/>
        <v>0.000557128659656056-0.00169697165051957i</v>
      </c>
      <c r="L2694" t="str">
        <f t="shared" si="789"/>
        <v>0.00015-0.0121754202581232i</v>
      </c>
      <c r="M2694" t="str">
        <f t="shared" si="790"/>
        <v>0.0004-0.00214860357496291i</v>
      </c>
      <c r="N2694">
        <f t="shared" si="791"/>
        <v>100.97310652004907</v>
      </c>
      <c r="O2694">
        <f t="shared" si="792"/>
        <v>1.3637922585644489</v>
      </c>
      <c r="P2694" s="3">
        <f t="shared" si="793"/>
        <v>1.3637922585644489</v>
      </c>
      <c r="Q2694" s="3">
        <f t="shared" si="794"/>
        <v>-79.026893479950928</v>
      </c>
      <c r="R2694">
        <f t="shared" si="795"/>
        <v>100.97310652004907</v>
      </c>
      <c r="S2694">
        <f t="shared" si="796"/>
        <v>23.176991794011514</v>
      </c>
      <c r="T2694">
        <f t="shared" si="779"/>
        <v>1.3637922585644489</v>
      </c>
    </row>
    <row r="2695" spans="1:20" x14ac:dyDescent="0.25">
      <c r="A2695">
        <f t="shared" si="780"/>
        <v>146178.71057511304</v>
      </c>
      <c r="B2695">
        <f t="shared" si="797"/>
        <v>23265.064362828758</v>
      </c>
      <c r="C2695" t="str">
        <f t="shared" si="781"/>
        <v>0.22276876342039-1.14520208828846i</v>
      </c>
      <c r="D2695" t="str">
        <f t="shared" si="782"/>
        <v>3.47457224121103-0.795199126999819i</v>
      </c>
      <c r="E2695" t="str">
        <f t="shared" si="783"/>
        <v>182.995305427716+18.3413105227103i</v>
      </c>
      <c r="F2695" t="str">
        <f t="shared" si="784"/>
        <v>2.42459334583415-6.44815632430086i</v>
      </c>
      <c r="G2695" t="str">
        <f t="shared" si="785"/>
        <v>0.999863262121082-0.0116926977926628i</v>
      </c>
      <c r="H2695" t="str">
        <f t="shared" si="786"/>
        <v>26.4825289291492-756.145020011506i</v>
      </c>
      <c r="I2695" t="str">
        <f t="shared" si="787"/>
        <v>-13.5735320534849-5.65367124269454i</v>
      </c>
      <c r="K2695" t="str">
        <f t="shared" si="788"/>
        <v>0.00055513437782861-0.00169091617659525i</v>
      </c>
      <c r="L2695" t="str">
        <f t="shared" si="789"/>
        <v>0.00015-0.0121293288086503i</v>
      </c>
      <c r="M2695" t="str">
        <f t="shared" si="790"/>
        <v>0.0004-0.00214046978976182i</v>
      </c>
      <c r="N2695">
        <f t="shared" si="791"/>
        <v>101.00790748900197</v>
      </c>
      <c r="O2695">
        <f t="shared" si="792"/>
        <v>1.3389441965692543</v>
      </c>
      <c r="P2695" s="3">
        <f t="shared" si="793"/>
        <v>1.3389441965692543</v>
      </c>
      <c r="Q2695" s="3">
        <f t="shared" si="794"/>
        <v>-78.992092510998035</v>
      </c>
      <c r="R2695">
        <f t="shared" si="795"/>
        <v>101.00790748900197</v>
      </c>
      <c r="S2695">
        <f t="shared" si="796"/>
        <v>23.26506436282876</v>
      </c>
      <c r="T2695">
        <f t="shared" si="779"/>
        <v>1.3389441965692543</v>
      </c>
    </row>
    <row r="2696" spans="1:20" x14ac:dyDescent="0.25">
      <c r="A2696">
        <f t="shared" si="780"/>
        <v>146734.18967529849</v>
      </c>
      <c r="B2696">
        <f t="shared" si="797"/>
        <v>23353.471607407508</v>
      </c>
      <c r="C2696" t="str">
        <f t="shared" si="781"/>
        <v>0.222824601733337-1.14180278803348i</v>
      </c>
      <c r="D2696" t="str">
        <f t="shared" si="782"/>
        <v>3.47454521678536-0.793030741672995i</v>
      </c>
      <c r="E2696" t="str">
        <f t="shared" si="783"/>
        <v>183.153207826082+18.3595035135345i</v>
      </c>
      <c r="F2696" t="str">
        <f t="shared" si="784"/>
        <v>2.42459082139293-6.42396114139655i</v>
      </c>
      <c r="G2696" t="str">
        <f t="shared" si="785"/>
        <v>0.99986222108216-0.0117371178237948i</v>
      </c>
      <c r="H2696" t="str">
        <f t="shared" si="786"/>
        <v>26.1482064345109-752.707943920991i</v>
      </c>
      <c r="I2696" t="str">
        <f t="shared" si="787"/>
        <v>-13.4619202250068-5.62229043691272i</v>
      </c>
      <c r="K2696" t="str">
        <f t="shared" si="788"/>
        <v>0.000553154394312845-0.00168488034588165i</v>
      </c>
      <c r="L2696" t="str">
        <f t="shared" si="789"/>
        <v>0.00015-0.0120834118436444i</v>
      </c>
      <c r="M2696" t="str">
        <f t="shared" si="790"/>
        <v>0.0004-0.00213236679593725i</v>
      </c>
      <c r="N2696">
        <f t="shared" si="791"/>
        <v>101.04257472084075</v>
      </c>
      <c r="O2696">
        <f t="shared" si="792"/>
        <v>1.3141475143822867</v>
      </c>
      <c r="P2696" s="3">
        <f t="shared" si="793"/>
        <v>1.3141475143822867</v>
      </c>
      <c r="Q2696" s="3">
        <f t="shared" si="794"/>
        <v>-78.957425279159253</v>
      </c>
      <c r="R2696">
        <f t="shared" si="795"/>
        <v>101.04257472084075</v>
      </c>
      <c r="S2696">
        <f t="shared" si="796"/>
        <v>23.353471607407506</v>
      </c>
      <c r="T2696">
        <f t="shared" si="779"/>
        <v>1.3141475143822867</v>
      </c>
    </row>
    <row r="2697" spans="1:20" x14ac:dyDescent="0.25">
      <c r="A2697">
        <f t="shared" si="780"/>
        <v>147291.77959606462</v>
      </c>
      <c r="B2697">
        <f t="shared" si="797"/>
        <v>23442.214799515656</v>
      </c>
      <c r="C2697" t="str">
        <f t="shared" si="781"/>
        <v>0.222876850687317-1.13842042752518i</v>
      </c>
      <c r="D2697" t="str">
        <f t="shared" si="782"/>
        <v>3.47451798700897-0.790873751163196i</v>
      </c>
      <c r="E2697" t="str">
        <f t="shared" si="783"/>
        <v>183.312179769315+18.3771427879345i</v>
      </c>
      <c r="F2697" t="str">
        <f t="shared" si="784"/>
        <v>2.4245882777348-6.39985836887865i</v>
      </c>
      <c r="G2697" t="str">
        <f t="shared" si="785"/>
        <v>0.999861172118503-0.0117817065112273i</v>
      </c>
      <c r="H2697" t="str">
        <f t="shared" si="786"/>
        <v>25.8187512962458-749.290887225163i</v>
      </c>
      <c r="I2697" t="str">
        <f t="shared" si="787"/>
        <v>-13.351301066203-5.59118681425732i</v>
      </c>
      <c r="K2697" t="str">
        <f t="shared" si="788"/>
        <v>0.00055118861160965-0.0016788641218901i</v>
      </c>
      <c r="L2697" t="str">
        <f t="shared" si="789"/>
        <v>0.00015-0.0120376687025747i</v>
      </c>
      <c r="M2697" t="str">
        <f t="shared" si="790"/>
        <v>0.0004-0.00212429447692494i</v>
      </c>
      <c r="N2697">
        <f t="shared" si="791"/>
        <v>101.07710599173953</v>
      </c>
      <c r="O2697">
        <f t="shared" si="792"/>
        <v>1.2894023590495696</v>
      </c>
      <c r="P2697" s="3">
        <f t="shared" si="793"/>
        <v>1.2894023590495696</v>
      </c>
      <c r="Q2697" s="3">
        <f t="shared" si="794"/>
        <v>-78.922894008260471</v>
      </c>
      <c r="R2697">
        <f t="shared" si="795"/>
        <v>101.07710599173953</v>
      </c>
      <c r="S2697">
        <f t="shared" si="796"/>
        <v>23.442214799515657</v>
      </c>
      <c r="T2697">
        <f t="shared" si="779"/>
        <v>1.2894023590495696</v>
      </c>
    </row>
    <row r="2698" spans="1:20" x14ac:dyDescent="0.25">
      <c r="A2698">
        <f t="shared" si="780"/>
        <v>147851.48835852966</v>
      </c>
      <c r="B2698">
        <f t="shared" si="797"/>
        <v>23531.295215753817</v>
      </c>
      <c r="C2698" t="str">
        <f t="shared" si="781"/>
        <v>0.22292550660992-1.13505494872638i</v>
      </c>
      <c r="D2698" t="str">
        <f t="shared" si="782"/>
        <v>3.4744905503248-0.788728124290705i</v>
      </c>
      <c r="E2698" t="str">
        <f t="shared" si="783"/>
        <v>183.472226973798+18.3942190847911i</v>
      </c>
      <c r="F2698" t="str">
        <f t="shared" si="784"/>
        <v>2.42458571471355-6.37584766001563i</v>
      </c>
      <c r="G2698" t="str">
        <f t="shared" si="785"/>
        <v>0.9998601151698-0.0118264644942549i</v>
      </c>
      <c r="H2698" t="str">
        <f t="shared" si="786"/>
        <v>25.4940835132551-745.893685608054i</v>
      </c>
      <c r="I2698" t="str">
        <f t="shared" si="787"/>
        <v>-13.2416646831995-5.56035653624133i</v>
      </c>
      <c r="K2698" t="str">
        <f t="shared" si="788"/>
        <v>0.000549236932801737-0.00167286746789101i</v>
      </c>
      <c r="L2698" t="str">
        <f t="shared" si="789"/>
        <v>0.00015-0.0119920987274105i</v>
      </c>
      <c r="M2698" t="str">
        <f t="shared" si="790"/>
        <v>0.0004-0.00211625271660185i</v>
      </c>
      <c r="N2698">
        <f t="shared" si="791"/>
        <v>101.11149905781154</v>
      </c>
      <c r="O2698">
        <f t="shared" si="792"/>
        <v>1.2647088767283594</v>
      </c>
      <c r="P2698" s="3">
        <f t="shared" si="793"/>
        <v>1.2647088767283594</v>
      </c>
      <c r="Q2698" s="3">
        <f t="shared" si="794"/>
        <v>-78.888500942188458</v>
      </c>
      <c r="R2698">
        <f t="shared" si="795"/>
        <v>101.11149905781154</v>
      </c>
      <c r="S2698">
        <f t="shared" si="796"/>
        <v>23.531295215753815</v>
      </c>
      <c r="T2698">
        <f t="shared" si="779"/>
        <v>1.2647088767283594</v>
      </c>
    </row>
    <row r="2699" spans="1:20" x14ac:dyDescent="0.25">
      <c r="A2699">
        <f t="shared" si="780"/>
        <v>148413.3240142921</v>
      </c>
      <c r="B2699">
        <f t="shared" si="797"/>
        <v>23620.714137573683</v>
      </c>
      <c r="C2699" t="str">
        <f t="shared" si="781"/>
        <v>0.222970565594894-1.13170629383653i</v>
      </c>
      <c r="D2699" t="str">
        <f t="shared" si="782"/>
        <v>3.47446290516391-0.78659383003754i</v>
      </c>
      <c r="E2699" t="str">
        <f t="shared" si="783"/>
        <v>183.633355156108+18.4107230267983i</v>
      </c>
      <c r="F2699" t="str">
        <f t="shared" si="784"/>
        <v>2.42458313218181-6.35192866940012i</v>
      </c>
      <c r="G2699" t="str">
        <f t="shared" si="785"/>
        <v>0.999859050175286-0.011871392414583i</v>
      </c>
      <c r="H2699" t="str">
        <f t="shared" si="786"/>
        <v>25.1741245425645-742.516176538195i</v>
      </c>
      <c r="I2699" t="str">
        <f t="shared" si="787"/>
        <v>-13.1330012957744-5.5297958332641i</v>
      </c>
      <c r="K2699" t="str">
        <f t="shared" si="788"/>
        <v>0.000547299261551353-0.00166689034691852i</v>
      </c>
      <c r="L2699" t="str">
        <f t="shared" si="789"/>
        <v>0.00015-0.0119467012626126i</v>
      </c>
      <c r="M2699" t="str">
        <f t="shared" si="790"/>
        <v>0.0004-0.00210824139928457i</v>
      </c>
      <c r="N2699">
        <f t="shared" si="791"/>
        <v>101.14575165500577</v>
      </c>
      <c r="O2699">
        <f t="shared" si="792"/>
        <v>1.2400672126574568</v>
      </c>
      <c r="P2699" s="3">
        <f t="shared" si="793"/>
        <v>1.2400672126574568</v>
      </c>
      <c r="Q2699" s="3">
        <f t="shared" si="794"/>
        <v>-78.854248344994232</v>
      </c>
      <c r="R2699">
        <f t="shared" si="795"/>
        <v>101.14575165500577</v>
      </c>
      <c r="S2699">
        <f t="shared" si="796"/>
        <v>23.620714137573682</v>
      </c>
      <c r="T2699">
        <f t="shared" si="779"/>
        <v>1.2400672126574568</v>
      </c>
    </row>
    <row r="2700" spans="1:20" x14ac:dyDescent="0.25">
      <c r="A2700">
        <f t="shared" si="780"/>
        <v>148977.29464554641</v>
      </c>
      <c r="B2700">
        <f t="shared" si="797"/>
        <v>23710.472851296465</v>
      </c>
      <c r="C2700" t="str">
        <f t="shared" si="781"/>
        <v>0.223012023500987-1.12837440528877i</v>
      </c>
      <c r="D2700" t="str">
        <f t="shared" si="782"/>
        <v>3.47443504994555-0.784470837547003i</v>
      </c>
      <c r="E2700" t="str">
        <f t="shared" si="783"/>
        <v>183.795570032216+18.4266451191931i</v>
      </c>
      <c r="F2700" t="str">
        <f t="shared" si="784"/>
        <v>2.42458052999111-6.32810105294412i</v>
      </c>
      <c r="G2700" t="str">
        <f t="shared" si="785"/>
        <v>0.999857977073729-0.011916490916337i</v>
      </c>
      <c r="H2700" t="str">
        <f t="shared" si="786"/>
        <v>24.8587972701396-739.15819924625i</v>
      </c>
      <c r="I2700" t="str">
        <f t="shared" si="787"/>
        <v>-13.0253012358661-5.49950100318745i</v>
      </c>
      <c r="K2700" t="str">
        <f t="shared" si="788"/>
        <v>0.000545375502097969-0.00166093272177497i</v>
      </c>
      <c r="L2700" t="str">
        <f t="shared" si="789"/>
        <v>0.00015-0.0119014756551231i</v>
      </c>
      <c r="M2700" t="str">
        <f t="shared" si="790"/>
        <v>0.0004-0.00210026040972761i</v>
      </c>
      <c r="N2700">
        <f t="shared" si="791"/>
        <v>101.17986149900244</v>
      </c>
      <c r="O2700">
        <f t="shared" si="792"/>
        <v>1.2154775111285228</v>
      </c>
      <c r="P2700" s="3">
        <f t="shared" si="793"/>
        <v>1.2154775111285228</v>
      </c>
      <c r="Q2700" s="3">
        <f t="shared" si="794"/>
        <v>-78.820138500997558</v>
      </c>
      <c r="R2700">
        <f t="shared" si="795"/>
        <v>101.17986149900244</v>
      </c>
      <c r="S2700">
        <f t="shared" si="796"/>
        <v>23.710472851296466</v>
      </c>
      <c r="T2700">
        <f t="shared" si="779"/>
        <v>1.2154775111285228</v>
      </c>
    </row>
    <row r="2701" spans="1:20" x14ac:dyDescent="0.25">
      <c r="A2701">
        <f t="shared" si="780"/>
        <v>149543.40836519949</v>
      </c>
      <c r="B2701">
        <f t="shared" si="797"/>
        <v>23800.57264813139</v>
      </c>
      <c r="C2701" t="str">
        <f t="shared" si="781"/>
        <v>0.223049875950803-1.12505922574682i</v>
      </c>
      <c r="D2701" t="str">
        <f t="shared" si="782"/>
        <v>3.47440698307705-0.782359116123222i</v>
      </c>
      <c r="E2701" t="str">
        <f t="shared" si="783"/>
        <v>183.958877316664+18.4419757484808i</v>
      </c>
      <c r="F2701" t="str">
        <f t="shared" si="784"/>
        <v>2.42457790799182-6.30436446787402i</v>
      </c>
      <c r="G2701" t="str">
        <f t="shared" si="785"/>
        <v>0.999856895803435-0.0119617606460715i</v>
      </c>
      <c r="H2701" t="str">
        <f t="shared" si="786"/>
        <v>24.5480259823373-735.819594702895i</v>
      </c>
      <c r="I2701" t="str">
        <f t="shared" si="787"/>
        <v>-12.9185549461021-5.46946840994356i</v>
      </c>
      <c r="K2701" t="str">
        <f t="shared" si="788"/>
        <v>0.000543465559255969-0.00165499455503531i</v>
      </c>
      <c r="L2701" t="str">
        <f t="shared" si="789"/>
        <v>0.00015-0.0118564212543565i</v>
      </c>
      <c r="M2701" t="str">
        <f t="shared" si="790"/>
        <v>0.0004-0.00209230963312174i</v>
      </c>
      <c r="N2701">
        <f t="shared" si="791"/>
        <v>101.21382628511198</v>
      </c>
      <c r="O2701">
        <f t="shared" si="792"/>
        <v>1.1909399154559641</v>
      </c>
      <c r="P2701" s="3">
        <f t="shared" si="793"/>
        <v>1.1909399154559641</v>
      </c>
      <c r="Q2701" s="3">
        <f t="shared" si="794"/>
        <v>-78.786173714888022</v>
      </c>
      <c r="R2701">
        <f t="shared" si="795"/>
        <v>101.21382628511198</v>
      </c>
      <c r="S2701">
        <f t="shared" si="796"/>
        <v>23.800572648131389</v>
      </c>
      <c r="T2701">
        <f t="shared" si="779"/>
        <v>1.1909399154559641</v>
      </c>
    </row>
    <row r="2702" spans="1:20" x14ac:dyDescent="0.25">
      <c r="A2702">
        <f t="shared" si="780"/>
        <v>150111.67331698726</v>
      </c>
      <c r="B2702">
        <f t="shared" si="797"/>
        <v>23891.014824194292</v>
      </c>
      <c r="C2702" t="str">
        <f t="shared" si="781"/>
        <v>0.223084118329616-1.12176069810192i</v>
      </c>
      <c r="D2702" t="str">
        <f t="shared" si="782"/>
        <v>3.4743787029537-0.780258635230686i</v>
      </c>
      <c r="E2702" t="str">
        <f t="shared" si="783"/>
        <v>184.123282721727+18.4567051811452i</v>
      </c>
      <c r="F2702" t="str">
        <f t="shared" si="784"/>
        <v>2.42457526603321-6.28071857272567i</v>
      </c>
      <c r="G2702" t="str">
        <f t="shared" si="785"/>
        <v>0.999855806302238-0.0120072022527788i</v>
      </c>
      <c r="H2702" t="str">
        <f t="shared" si="786"/>
        <v>24.2417363379823-732.500205597027i</v>
      </c>
      <c r="I2702" t="str">
        <f t="shared" si="787"/>
        <v>-12.8127529783494-5.43969448217524i</v>
      </c>
      <c r="K2702" t="str">
        <f t="shared" si="788"/>
        <v>0.000541569338412328-0.00164907580905162i</v>
      </c>
      <c r="L2702" t="str">
        <f t="shared" si="789"/>
        <v>0.00015-0.0118115374121902i</v>
      </c>
      <c r="M2702" t="str">
        <f t="shared" si="790"/>
        <v>0.0004-0.00208438895509239i</v>
      </c>
      <c r="N2702">
        <f t="shared" si="791"/>
        <v>101.24764368817199</v>
      </c>
      <c r="O2702">
        <f t="shared" si="792"/>
        <v>1.1664545679469156</v>
      </c>
      <c r="P2702" s="3">
        <f t="shared" si="793"/>
        <v>1.1664545679469156</v>
      </c>
      <c r="Q2702" s="3">
        <f t="shared" si="794"/>
        <v>-78.752356311828009</v>
      </c>
      <c r="R2702">
        <f t="shared" si="795"/>
        <v>101.24764368817199</v>
      </c>
      <c r="S2702">
        <f t="shared" si="796"/>
        <v>23.89101482419429</v>
      </c>
      <c r="T2702">
        <f t="shared" si="779"/>
        <v>1.1664545679469156</v>
      </c>
    </row>
    <row r="2703" spans="1:20" x14ac:dyDescent="0.25">
      <c r="A2703">
        <f t="shared" si="780"/>
        <v>150682.09767559182</v>
      </c>
      <c r="B2703">
        <f t="shared" si="797"/>
        <v>23981.80068052623</v>
      </c>
      <c r="C2703" t="str">
        <f t="shared" si="781"/>
        <v>0.223114745784181-1.11847876546975i</v>
      </c>
      <c r="D2703" t="str">
        <f t="shared" si="782"/>
        <v>3.47435020795869-0.778169364493783i</v>
      </c>
      <c r="E2703" t="str">
        <f t="shared" si="783"/>
        <v>184.288791956548+18.4708235623481i</v>
      </c>
      <c r="F2703" t="str">
        <f t="shared" si="784"/>
        <v>2.42457260396339-6.25716302733946i</v>
      </c>
      <c r="G2703" t="str">
        <f t="shared" si="785"/>
        <v>0.999854708507502-0.0120528163878982i</v>
      </c>
      <c r="H2703" t="str">
        <f t="shared" si="786"/>
        <v>23.9398553410507-729.199876314232i</v>
      </c>
      <c r="I2703" t="str">
        <f t="shared" si="787"/>
        <v>-12.7078859922849-5.41017571190667i</v>
      </c>
      <c r="K2703" t="str">
        <f t="shared" si="788"/>
        <v>0.000539686745524268-0.00164317644595737i</v>
      </c>
      <c r="L2703" t="str">
        <f t="shared" si="789"/>
        <v>0.00015-0.011766823482955i</v>
      </c>
      <c r="M2703" t="str">
        <f t="shared" si="790"/>
        <v>0.0004-0.00207649826169794i</v>
      </c>
      <c r="N2703">
        <f t="shared" si="791"/>
        <v>101.28131136244548</v>
      </c>
      <c r="O2703">
        <f t="shared" si="792"/>
        <v>1.1420216098709006</v>
      </c>
      <c r="P2703" s="3">
        <f t="shared" si="793"/>
        <v>1.1420216098709006</v>
      </c>
      <c r="Q2703" s="3">
        <f t="shared" si="794"/>
        <v>-78.718688637554521</v>
      </c>
      <c r="R2703">
        <f t="shared" si="795"/>
        <v>101.28131136244548</v>
      </c>
      <c r="S2703">
        <f t="shared" si="796"/>
        <v>23.981800680526231</v>
      </c>
      <c r="T2703">
        <f t="shared" si="779"/>
        <v>1.1420216098709006</v>
      </c>
    </row>
    <row r="2704" spans="1:20" x14ac:dyDescent="0.25">
      <c r="A2704">
        <f t="shared" si="780"/>
        <v>151254.68964675907</v>
      </c>
      <c r="B2704">
        <f t="shared" si="797"/>
        <v>24072.931523112231</v>
      </c>
      <c r="C2704" t="str">
        <f t="shared" si="781"/>
        <v>0.223141753221602-1.11521337118727i</v>
      </c>
      <c r="D2704" t="str">
        <f t="shared" si="782"/>
        <v>3.47432149646302-0.776091273696351i</v>
      </c>
      <c r="E2704" t="str">
        <f t="shared" si="783"/>
        <v>184.455410726254+18.4843209146289i</v>
      </c>
      <c r="F2704" t="str">
        <f t="shared" si="784"/>
        <v>2.42456992162931-6.23369749285549i</v>
      </c>
      <c r="G2704" t="str">
        <f t="shared" si="785"/>
        <v>0.999853602356111-0.0120986037053254i</v>
      </c>
      <c r="H2704" t="str">
        <f t="shared" si="786"/>
        <v>23.6423113139451-725.918452915493i</v>
      </c>
      <c r="I2704" t="str">
        <f t="shared" si="787"/>
        <v>-12.6039447539862-5.38090865324409i</v>
      </c>
      <c r="K2704" t="str">
        <f t="shared" si="788"/>
        <v>0.000537817687116932-0.00163729642767181i</v>
      </c>
      <c r="L2704" t="str">
        <f t="shared" si="789"/>
        <v>0.00015-0.011722278823426i</v>
      </c>
      <c r="M2704" t="str">
        <f t="shared" si="790"/>
        <v>0.0004-0.00206863743942811i</v>
      </c>
      <c r="N2704">
        <f t="shared" si="791"/>
        <v>101.31482694152338</v>
      </c>
      <c r="O2704">
        <f t="shared" si="792"/>
        <v>1.117641181428791</v>
      </c>
      <c r="P2704" s="3">
        <f t="shared" si="793"/>
        <v>1.117641181428791</v>
      </c>
      <c r="Q2704" s="3">
        <f t="shared" si="794"/>
        <v>-78.685173058476622</v>
      </c>
      <c r="R2704">
        <f t="shared" si="795"/>
        <v>101.31482694152338</v>
      </c>
      <c r="S2704">
        <f t="shared" si="796"/>
        <v>24.072931523112231</v>
      </c>
      <c r="T2704">
        <f t="shared" si="779"/>
        <v>1.117641181428791</v>
      </c>
    </row>
    <row r="2705" spans="1:20" x14ac:dyDescent="0.25">
      <c r="A2705">
        <f t="shared" si="780"/>
        <v>151829.45746741677</v>
      </c>
      <c r="B2705">
        <f t="shared" si="797"/>
        <v>24164.408662900059</v>
      </c>
      <c r="C2705" t="str">
        <f t="shared" si="781"/>
        <v>0.223165135308071-1.11196445880958i</v>
      </c>
      <c r="D2705" t="str">
        <f t="shared" si="782"/>
        <v>3.47429256682533-0.774024332781205i</v>
      </c>
      <c r="E2705" t="str">
        <f t="shared" si="783"/>
        <v>184.623144731048+18.4971871365774i</v>
      </c>
      <c r="F2705" t="str">
        <f t="shared" si="784"/>
        <v>2.42456721887676-6.21032163170851i</v>
      </c>
      <c r="G2705" t="str">
        <f t="shared" si="785"/>
        <v>0.999852487784473-0.012144564861421i</v>
      </c>
      <c r="H2705" t="str">
        <f t="shared" si="786"/>
        <v>23.3490338713538-722.655783116253i</v>
      </c>
      <c r="I2705" t="str">
        <f t="shared" si="787"/>
        <v>-12.5009201345429-5.35188992110658i</v>
      </c>
      <c r="K2705" t="str">
        <f t="shared" si="788"/>
        <v>0.000535962070281013-0.0016314357159042i</v>
      </c>
      <c r="L2705" t="str">
        <f t="shared" si="789"/>
        <v>0.00015-0.0116779027928133i</v>
      </c>
      <c r="M2705" t="str">
        <f t="shared" si="790"/>
        <v>0.0004-0.00206080637520234i</v>
      </c>
      <c r="N2705">
        <f t="shared" si="791"/>
        <v>101.34818803822152</v>
      </c>
      <c r="O2705">
        <f t="shared" si="792"/>
        <v>1.0933134217215259</v>
      </c>
      <c r="P2705" s="3">
        <f t="shared" si="793"/>
        <v>1.0933134217215259</v>
      </c>
      <c r="Q2705" s="3">
        <f t="shared" si="794"/>
        <v>-78.651811961778478</v>
      </c>
      <c r="R2705">
        <f t="shared" si="795"/>
        <v>101.34818803822152</v>
      </c>
      <c r="S2705">
        <f t="shared" si="796"/>
        <v>24.164408662900058</v>
      </c>
      <c r="T2705">
        <f t="shared" si="779"/>
        <v>1.0933134217215259</v>
      </c>
    </row>
    <row r="2706" spans="1:20" x14ac:dyDescent="0.25">
      <c r="A2706">
        <f t="shared" si="780"/>
        <v>152406.40940579295</v>
      </c>
      <c r="B2706">
        <f t="shared" si="797"/>
        <v>24256.233415819079</v>
      </c>
      <c r="C2706" t="str">
        <f t="shared" si="781"/>
        <v>0.223184886467745-1.1087319721068i</v>
      </c>
      <c r="D2706" t="str">
        <f t="shared" si="782"/>
        <v>3.47426341739195-0.771968511849704i</v>
      </c>
      <c r="E2706" t="str">
        <f t="shared" si="783"/>
        <v>184.79199966528+18.5094120015142i</v>
      </c>
      <c r="F2706" t="str">
        <f t="shared" si="784"/>
        <v>2.42456449555036-6.18703510762331i</v>
      </c>
      <c r="G2706" t="str">
        <f t="shared" si="785"/>
        <v>0.999851364728509-0.0121907005150203i</v>
      </c>
      <c r="H2706" t="str">
        <f t="shared" si="786"/>
        <v>23.0599538946718-719.411716265662i</v>
      </c>
      <c r="I2706" t="str">
        <f t="shared" si="787"/>
        <v>-12.3988031086873-5.32311618998478i</v>
      </c>
      <c r="K2706" t="str">
        <f t="shared" si="788"/>
        <v>0.000534119802670414-0.00162559427215811i</v>
      </c>
      <c r="L2706" t="str">
        <f t="shared" si="789"/>
        <v>0.00015-0.0116336947527528i</v>
      </c>
      <c r="M2706" t="str">
        <f t="shared" si="790"/>
        <v>0.0004-0.00205300495636815i</v>
      </c>
      <c r="N2706">
        <f t="shared" si="791"/>
        <v>101.38139224448528</v>
      </c>
      <c r="O2706">
        <f t="shared" si="792"/>
        <v>1.0690384687190349</v>
      </c>
      <c r="P2706" s="3">
        <f t="shared" si="793"/>
        <v>1.0690384687190349</v>
      </c>
      <c r="Q2706" s="3">
        <f t="shared" si="794"/>
        <v>-78.618607755514716</v>
      </c>
      <c r="R2706">
        <f t="shared" si="795"/>
        <v>101.38139224448528</v>
      </c>
      <c r="S2706">
        <f t="shared" si="796"/>
        <v>24.256233415819079</v>
      </c>
      <c r="T2706">
        <f t="shared" si="779"/>
        <v>1.0690384687190349</v>
      </c>
    </row>
    <row r="2707" spans="1:20" x14ac:dyDescent="0.25">
      <c r="A2707">
        <f t="shared" si="780"/>
        <v>152985.55376153497</v>
      </c>
      <c r="B2707">
        <f t="shared" si="797"/>
        <v>24348.407102799192</v>
      </c>
      <c r="C2707" t="str">
        <f t="shared" si="781"/>
        <v>0.223201000881489-1.10551585506082i</v>
      </c>
      <c r="D2707" t="str">
        <f t="shared" si="782"/>
        <v>3.47423404649669-0.769923781161284i</v>
      </c>
      <c r="E2707" t="str">
        <f t="shared" si="783"/>
        <v>184.961981216495+18.5209851561461i</v>
      </c>
      <c r="F2707" t="str">
        <f t="shared" si="784"/>
        <v>2.42456175149354-6.16383758560967i</v>
      </c>
      <c r="G2707" t="str">
        <f t="shared" si="785"/>
        <v>0.999850233123655-0.0122370113274418i</v>
      </c>
      <c r="H2707" t="str">
        <f t="shared" si="786"/>
        <v>22.7750035069778-716.186103326163i</v>
      </c>
      <c r="I2707" t="str">
        <f t="shared" si="787"/>
        <v>-12.2975847534443-5.2945841927281i</v>
      </c>
      <c r="K2707" t="str">
        <f t="shared" si="788"/>
        <v>0.00053229079249987-0.00161977205773552i</v>
      </c>
      <c r="L2707" t="str">
        <f t="shared" si="789"/>
        <v>0.00015-0.0115896540672971i</v>
      </c>
      <c r="M2707" t="str">
        <f t="shared" si="790"/>
        <v>0.0004-0.00204523307069948i</v>
      </c>
      <c r="N2707">
        <f t="shared" si="791"/>
        <v>101.4144371312895</v>
      </c>
      <c r="O2707">
        <f t="shared" si="792"/>
        <v>1.0448164592277729</v>
      </c>
      <c r="P2707" s="3">
        <f t="shared" si="793"/>
        <v>1.0448164592277729</v>
      </c>
      <c r="Q2707" s="3">
        <f t="shared" si="794"/>
        <v>-78.585562868710497</v>
      </c>
      <c r="R2707">
        <f t="shared" si="795"/>
        <v>101.4144371312895</v>
      </c>
      <c r="S2707">
        <f t="shared" si="796"/>
        <v>24.348407102799193</v>
      </c>
      <c r="T2707">
        <f t="shared" si="779"/>
        <v>1.0448164592277729</v>
      </c>
    </row>
    <row r="2708" spans="1:20" x14ac:dyDescent="0.25">
      <c r="A2708">
        <f t="shared" si="780"/>
        <v>153566.89886582879</v>
      </c>
      <c r="B2708">
        <f t="shared" si="797"/>
        <v>24440.93104978983</v>
      </c>
      <c r="C2708" t="str">
        <f t="shared" si="781"/>
        <v>0.223213472485705-1.1023160518621i</v>
      </c>
      <c r="D2708" t="str">
        <f t="shared" si="782"/>
        <v>3.47420445246078-0.767890111133019i</v>
      </c>
      <c r="E2708" t="str">
        <f t="shared" si="783"/>
        <v>185.133095064452+18.531896119226i</v>
      </c>
      <c r="F2708" t="str">
        <f t="shared" si="784"/>
        <v>2.42455898654856-6.14072873195767i</v>
      </c>
      <c r="G2708" t="str">
        <f t="shared" si="785"/>
        <v>0.999849092904854-0.0122834979624968i</v>
      </c>
      <c r="H2708" t="str">
        <f t="shared" si="786"/>
        <v>22.4941160485473-712.978796853278i</v>
      </c>
      <c r="I2708" t="str">
        <f t="shared" si="787"/>
        <v>-12.1972562468013-5.26629071935886i</v>
      </c>
      <c r="K2708" t="str">
        <f t="shared" si="788"/>
        <v>0.00053047494854257-0.00161396903374104i</v>
      </c>
      <c r="L2708" t="str">
        <f t="shared" si="789"/>
        <v>0.00015-0.011545780102906i</v>
      </c>
      <c r="M2708" t="str">
        <f t="shared" si="790"/>
        <v>0.0004-0.00203749060639518i</v>
      </c>
      <c r="N2708">
        <f t="shared" si="791"/>
        <v>101.44732024854351</v>
      </c>
      <c r="O2708">
        <f t="shared" si="792"/>
        <v>1.0206475288586152</v>
      </c>
      <c r="P2708" s="3">
        <f t="shared" si="793"/>
        <v>1.0206475288586152</v>
      </c>
      <c r="Q2708" s="3">
        <f t="shared" si="794"/>
        <v>-78.552679751456495</v>
      </c>
      <c r="R2708">
        <f t="shared" si="795"/>
        <v>101.44732024854351</v>
      </c>
      <c r="S2708">
        <f t="shared" si="796"/>
        <v>24.440931049789828</v>
      </c>
      <c r="T2708">
        <f t="shared" si="779"/>
        <v>1.0206475288586152</v>
      </c>
    </row>
    <row r="2709" spans="1:20" x14ac:dyDescent="0.25">
      <c r="A2709">
        <f t="shared" si="780"/>
        <v>154150.45308151896</v>
      </c>
      <c r="B2709">
        <f t="shared" si="797"/>
        <v>24533.806587779032</v>
      </c>
      <c r="C2709" t="str">
        <f t="shared" si="781"/>
        <v>0.223222294971088-1.09913250690644i</v>
      </c>
      <c r="D2709" t="str">
        <f t="shared" si="782"/>
        <v>3.4741746335928-0.765867472339169i</v>
      </c>
      <c r="E2709" t="str">
        <f t="shared" si="783"/>
        <v>185.305346880126+18.5421342801876i</v>
      </c>
      <c r="F2709" t="str">
        <f t="shared" si="784"/>
        <v>2.42455620055644-6.11770821423285i</v>
      </c>
      <c r="G2709" t="str">
        <f t="shared" si="785"/>
        <v>0.999847944006556-0.0123301610864988i</v>
      </c>
      <c r="H2709" t="str">
        <f t="shared" si="786"/>
        <v>22.2172260528977-709.789650975727i</v>
      </c>
      <c r="I2709" t="str">
        <f t="shared" si="787"/>
        <v>-12.0978088663967-5.23823261591338i</v>
      </c>
      <c r="K2709" t="str">
        <f t="shared" si="788"/>
        <v>0.000528672180127791-0.00160818516108599i</v>
      </c>
      <c r="L2709" t="str">
        <f t="shared" si="789"/>
        <v>0.00015-0.011502072228438i</v>
      </c>
      <c r="M2709" t="str">
        <f t="shared" si="790"/>
        <v>0.0004-0.00202977745207729i</v>
      </c>
      <c r="N2709">
        <f t="shared" si="791"/>
        <v>101.48003912499364</v>
      </c>
      <c r="O2709">
        <f t="shared" si="792"/>
        <v>0.99653181199420438</v>
      </c>
      <c r="P2709" s="3">
        <f t="shared" si="793"/>
        <v>0.99653181199420438</v>
      </c>
      <c r="Q2709" s="3">
        <f t="shared" si="794"/>
        <v>-78.519960875006362</v>
      </c>
      <c r="R2709">
        <f t="shared" si="795"/>
        <v>101.48003912499364</v>
      </c>
      <c r="S2709">
        <f t="shared" si="796"/>
        <v>24.533806587779033</v>
      </c>
      <c r="T2709">
        <f t="shared" si="779"/>
        <v>0.99653181199420438</v>
      </c>
    </row>
    <row r="2710" spans="1:20" x14ac:dyDescent="0.25">
      <c r="A2710">
        <f t="shared" si="780"/>
        <v>154736.22480322872</v>
      </c>
      <c r="B2710">
        <f t="shared" si="797"/>
        <v>24627.035052812593</v>
      </c>
      <c r="C2710" t="str">
        <f t="shared" si="781"/>
        <v>0.223227461781425-1.09596516479164i</v>
      </c>
      <c r="D2710" t="str">
        <f t="shared" si="782"/>
        <v>3.47414458818856-0.763855835510734i</v>
      </c>
      <c r="E2710" t="str">
        <f t="shared" si="783"/>
        <v>185.478742324681+18.5516888977843i</v>
      </c>
      <c r="F2710" t="str">
        <f t="shared" si="784"/>
        <v>2.42455339335702-6.09477570127141i</v>
      </c>
      <c r="G2710" t="str">
        <f t="shared" si="785"/>
        <v>0.999846786362711-0.0123770013682725i</v>
      </c>
      <c r="H2710" t="str">
        <f t="shared" si="786"/>
        <v>21.9442692233426-706.618521375731i</v>
      </c>
      <c r="I2710" t="str">
        <f t="shared" si="787"/>
        <v>-11.9992339882265-5.21040678330871i</v>
      </c>
      <c r="K2710" t="str">
        <f t="shared" si="788"/>
        <v>0.000526882397138492-0.00160242040049241i</v>
      </c>
      <c r="L2710" t="str">
        <f t="shared" si="789"/>
        <v>0.00015-0.0114585298151404i</v>
      </c>
      <c r="M2710" t="str">
        <f t="shared" si="790"/>
        <v>0.0004-0.00202209349678949i</v>
      </c>
      <c r="N2710">
        <f t="shared" si="791"/>
        <v>101.51259126812988</v>
      </c>
      <c r="O2710">
        <f t="shared" si="792"/>
        <v>0.9724694417554105</v>
      </c>
      <c r="P2710" s="3">
        <f t="shared" si="793"/>
        <v>0.9724694417554105</v>
      </c>
      <c r="Q2710" s="3">
        <f t="shared" si="794"/>
        <v>-78.487408731870119</v>
      </c>
      <c r="R2710">
        <f t="shared" si="795"/>
        <v>101.51259126812988</v>
      </c>
      <c r="S2710">
        <f t="shared" si="796"/>
        <v>24.627035052812595</v>
      </c>
      <c r="T2710">
        <f t="shared" si="779"/>
        <v>0.9724694417554105</v>
      </c>
    </row>
    <row r="2711" spans="1:20" x14ac:dyDescent="0.25">
      <c r="A2711">
        <f t="shared" si="780"/>
        <v>155324.222457481</v>
      </c>
      <c r="B2711">
        <f t="shared" si="797"/>
        <v>24720.617786013281</v>
      </c>
      <c r="C2711" t="str">
        <f t="shared" si="781"/>
        <v>0.223228966112386-1.09281397031432i</v>
      </c>
      <c r="D2711" t="str">
        <f t="shared" si="782"/>
        <v>3.47411431453103-0.761855171535019i</v>
      </c>
      <c r="E2711" t="str">
        <f t="shared" si="783"/>
        <v>185.653287048421+18.5605490987135i</v>
      </c>
      <c r="F2711" t="str">
        <f t="shared" si="784"/>
        <v>2.42455056478893-6.07193086317548i</v>
      </c>
      <c r="G2711" t="str">
        <f t="shared" si="785"/>
        <v>0.999845619906768-0.012424019479163i</v>
      </c>
      <c r="H2711" t="str">
        <f t="shared" si="786"/>
        <v>21.6751824100534-703.465265269631i</v>
      </c>
      <c r="I2711" t="str">
        <f t="shared" si="787"/>
        <v>-11.9015230853703-5.18281017623501i</v>
      </c>
      <c r="K2711" t="str">
        <f t="shared" si="788"/>
        <v>0.000525105510008934-0.00159667471249714i</v>
      </c>
      <c r="L2711" t="str">
        <f t="shared" si="789"/>
        <v>0.00015-0.0114151522366412i</v>
      </c>
      <c r="M2711" t="str">
        <f t="shared" si="790"/>
        <v>0.0004-0.00201443862999551i</v>
      </c>
      <c r="N2711">
        <f t="shared" si="791"/>
        <v>101.54497416409168</v>
      </c>
      <c r="O2711">
        <f t="shared" si="792"/>
        <v>0.94846054996876905</v>
      </c>
      <c r="P2711" s="3">
        <f t="shared" si="793"/>
        <v>0.94846054996876905</v>
      </c>
      <c r="Q2711" s="3">
        <f t="shared" si="794"/>
        <v>-78.455025835908316</v>
      </c>
      <c r="R2711">
        <f t="shared" si="795"/>
        <v>101.54497416409168</v>
      </c>
      <c r="S2711">
        <f t="shared" si="796"/>
        <v>24.720617786013282</v>
      </c>
      <c r="T2711">
        <f t="shared" si="779"/>
        <v>0.94846054996876905</v>
      </c>
    </row>
    <row r="2712" spans="1:20" x14ac:dyDescent="0.25">
      <c r="A2712">
        <f t="shared" si="780"/>
        <v>155914.45450281946</v>
      </c>
      <c r="B2712">
        <f t="shared" si="797"/>
        <v>24814.556133600134</v>
      </c>
      <c r="C2712" t="str">
        <f t="shared" si="781"/>
        <v>0.223226800910242-1.08967886846644i</v>
      </c>
      <c r="D2712" t="str">
        <f t="shared" si="782"/>
        <v>3.47408381089019-0.75986545145518i</v>
      </c>
      <c r="E2712" t="str">
        <f t="shared" si="783"/>
        <v>185.828986689709+18.5687038762252i</v>
      </c>
      <c r="F2712" t="str">
        <f t="shared" si="784"/>
        <v>2.42454771468957-6.04917337130835i</v>
      </c>
      <c r="G2712" t="str">
        <f t="shared" si="785"/>
        <v>0.999844444571669-0.0124712160930453i</v>
      </c>
      <c r="H2712" t="str">
        <f t="shared" si="786"/>
        <v>21.4099035876108-700.329741388745i</v>
      </c>
      <c r="I2712" t="str">
        <f t="shared" si="787"/>
        <v>-11.8046677267351-5.15543980207258i</v>
      </c>
      <c r="K2712" t="str">
        <f t="shared" si="788"/>
        <v>0.000523341429722265-0.00159094805745576i</v>
      </c>
      <c r="L2712" t="str">
        <f t="shared" si="789"/>
        <v>0.00015-0.0113719388689392i</v>
      </c>
      <c r="M2712" t="str">
        <f t="shared" si="790"/>
        <v>0.0004-0.00200681274157751i</v>
      </c>
      <c r="N2712">
        <f t="shared" si="791"/>
        <v>101.57718527757405</v>
      </c>
      <c r="O2712">
        <f t="shared" si="792"/>
        <v>0.92450526713140935</v>
      </c>
      <c r="P2712" s="3">
        <f t="shared" si="793"/>
        <v>0.92450526713140935</v>
      </c>
      <c r="Q2712" s="3">
        <f t="shared" si="794"/>
        <v>-78.422814722425954</v>
      </c>
      <c r="R2712">
        <f t="shared" si="795"/>
        <v>101.57718527757405</v>
      </c>
      <c r="S2712">
        <f t="shared" si="796"/>
        <v>24.814556133600135</v>
      </c>
      <c r="T2712">
        <f t="shared" si="779"/>
        <v>0.92450526713140935</v>
      </c>
    </row>
    <row r="2713" spans="1:20" x14ac:dyDescent="0.25">
      <c r="A2713">
        <f t="shared" si="780"/>
        <v>156506.92942993017</v>
      </c>
      <c r="B2713">
        <f t="shared" si="797"/>
        <v>24908.851446907815</v>
      </c>
      <c r="C2713" t="str">
        <f t="shared" si="781"/>
        <v>0.223220958870703-1.08655980443205i</v>
      </c>
      <c r="D2713" t="str">
        <f t="shared" si="782"/>
        <v>3.47405307552299-0.757886646469788i</v>
      </c>
      <c r="E2713" t="str">
        <f t="shared" si="783"/>
        <v>186.005846873864+18.5761420887352i</v>
      </c>
      <c r="F2713" t="str">
        <f t="shared" si="784"/>
        <v>2.42454484289505-6.02650289828968i</v>
      </c>
      <c r="G2713" t="str">
        <f t="shared" si="785"/>
        <v>0.999843260289847-0.0125185918863339i</v>
      </c>
      <c r="H2713" t="str">
        <f t="shared" si="786"/>
        <v>21.1483718330334-697.211809960433i</v>
      </c>
      <c r="I2713" t="str">
        <f t="shared" si="787"/>
        <v>-11.7086595758162-5.12829271983254i</v>
      </c>
      <c r="K2713" t="str">
        <f t="shared" si="788"/>
        <v>0.000521590067808136-0.00158524039554653i</v>
      </c>
      <c r="L2713" t="str">
        <f t="shared" si="789"/>
        <v>0.00015-0.0113288890903957i</v>
      </c>
      <c r="M2713" t="str">
        <f t="shared" si="790"/>
        <v>0.0004-0.00199921572183454i</v>
      </c>
      <c r="N2713">
        <f t="shared" si="791"/>
        <v>101.60922205173834</v>
      </c>
      <c r="O2713">
        <f t="shared" si="792"/>
        <v>0.90060372237772324</v>
      </c>
      <c r="P2713" s="3">
        <f t="shared" si="793"/>
        <v>0.90060372237772324</v>
      </c>
      <c r="Q2713" s="3">
        <f t="shared" si="794"/>
        <v>-78.390777948261658</v>
      </c>
      <c r="R2713">
        <f t="shared" si="795"/>
        <v>101.60922205173834</v>
      </c>
      <c r="S2713">
        <f t="shared" si="796"/>
        <v>24.908851446907814</v>
      </c>
      <c r="T2713">
        <f t="shared" si="779"/>
        <v>0.90060372237772324</v>
      </c>
    </row>
    <row r="2714" spans="1:20" x14ac:dyDescent="0.25">
      <c r="A2714">
        <f t="shared" si="780"/>
        <v>157101.65576176389</v>
      </c>
      <c r="B2714">
        <f t="shared" si="797"/>
        <v>25003.505082406064</v>
      </c>
      <c r="C2714" t="str">
        <f t="shared" si="781"/>
        <v>0.223211432437606-1.08345672358388i</v>
      </c>
      <c r="D2714" t="str">
        <f t="shared" si="782"/>
        <v>3.47402210667323-0.755918727932404i</v>
      </c>
      <c r="E2714" t="str">
        <f t="shared" si="783"/>
        <v>186.18387321204+18.5828524584126i</v>
      </c>
      <c r="F2714" t="str">
        <f t="shared" si="784"/>
        <v>2.42454194924031-6.00391911799096i</v>
      </c>
      <c r="G2714" t="str">
        <f t="shared" si="785"/>
        <v>0.999842066993219-0.0125661475379919i</v>
      </c>
      <c r="H2714" t="str">
        <f t="shared" si="786"/>
        <v>20.8905273042792-694.111332689491i</v>
      </c>
      <c r="I2714" t="str">
        <f t="shared" si="787"/>
        <v>-11.6134903894773-5.10136603912215i</v>
      </c>
      <c r="K2714" t="str">
        <f t="shared" si="788"/>
        <v>0.000519851336340264-0.00157955168677427i</v>
      </c>
      <c r="L2714" t="str">
        <f t="shared" si="789"/>
        <v>0.00015-0.0112860022817252i</v>
      </c>
      <c r="M2714" t="str">
        <f t="shared" si="790"/>
        <v>0.0004-0.00199164746148092i</v>
      </c>
      <c r="N2714">
        <f t="shared" si="791"/>
        <v>101.64108190811828</v>
      </c>
      <c r="O2714">
        <f t="shared" si="792"/>
        <v>0.87675604344443936</v>
      </c>
      <c r="P2714" s="3">
        <f t="shared" si="793"/>
        <v>0.87675604344443936</v>
      </c>
      <c r="Q2714" s="3">
        <f t="shared" si="794"/>
        <v>-78.358918091881719</v>
      </c>
      <c r="R2714">
        <f t="shared" si="795"/>
        <v>101.64108190811828</v>
      </c>
      <c r="S2714">
        <f t="shared" si="796"/>
        <v>25.003505082406065</v>
      </c>
      <c r="T2714">
        <f t="shared" si="779"/>
        <v>0.87675604344443936</v>
      </c>
    </row>
    <row r="2715" spans="1:20" x14ac:dyDescent="0.25">
      <c r="A2715">
        <f t="shared" si="780"/>
        <v>157698.64205365861</v>
      </c>
      <c r="B2715">
        <f t="shared" si="797"/>
        <v>25098.518401719208</v>
      </c>
      <c r="C2715" t="str">
        <f t="shared" si="781"/>
        <v>0.223198213801713-1.08036957147986i</v>
      </c>
      <c r="D2715" t="str">
        <f t="shared" si="782"/>
        <v>3.47399090257148-0.753961667351133i</v>
      </c>
      <c r="E2715" t="str">
        <f t="shared" si="783"/>
        <v>186.363071300057+18.588823569772i</v>
      </c>
      <c r="F2715" t="str">
        <f t="shared" si="784"/>
        <v>2.424539033559-5.98142170553065i</v>
      </c>
      <c r="G2715" t="str">
        <f t="shared" si="785"/>
        <v>0.999840864613186-0.0126138837295404i</v>
      </c>
      <c r="H2715" t="str">
        <f t="shared" si="786"/>
        <v>20.6363112192003-691.028172739709i</v>
      </c>
      <c r="I2715" t="str">
        <f t="shared" si="787"/>
        <v>-11.5191520167467-5.07465691913189i</v>
      </c>
      <c r="K2715" t="str">
        <f t="shared" si="788"/>
        <v>0.000518125147934024-0.00157388189097418i</v>
      </c>
      <c r="L2715" t="str">
        <f t="shared" si="789"/>
        <v>0.00015-0.0112432778259864i</v>
      </c>
      <c r="M2715" t="str">
        <f t="shared" si="790"/>
        <v>0.0004-0.00198410785164466i</v>
      </c>
      <c r="N2715">
        <f t="shared" si="791"/>
        <v>101.67276224653313</v>
      </c>
      <c r="O2715">
        <f t="shared" si="792"/>
        <v>0.8529623566351735</v>
      </c>
      <c r="P2715" s="3">
        <f t="shared" si="793"/>
        <v>0.8529623566351735</v>
      </c>
      <c r="Q2715" s="3">
        <f t="shared" si="794"/>
        <v>-78.327237753466875</v>
      </c>
      <c r="R2715">
        <f t="shared" si="795"/>
        <v>101.67276224653313</v>
      </c>
      <c r="S2715">
        <f t="shared" si="796"/>
        <v>25.098518401719208</v>
      </c>
      <c r="T2715">
        <f t="shared" si="779"/>
        <v>0.8529623566351735</v>
      </c>
    </row>
    <row r="2716" spans="1:20" x14ac:dyDescent="0.25">
      <c r="A2716">
        <f t="shared" si="780"/>
        <v>158297.89689346249</v>
      </c>
      <c r="B2716">
        <f t="shared" si="797"/>
        <v>25193.89277164574</v>
      </c>
      <c r="C2716" t="str">
        <f t="shared" si="781"/>
        <v>0.223181294899445-1.07729829385977i</v>
      </c>
      <c r="D2716" t="str">
        <f t="shared" si="782"/>
        <v>3.47395946143496-0.752015436388195i</v>
      </c>
      <c r="E2716" t="str">
        <f t="shared" si="783"/>
        <v>186.543446717227+18.5940438682469i</v>
      </c>
      <c r="F2716" t="str">
        <f t="shared" si="784"/>
        <v>2.42453609568351-5.95901033726964i</v>
      </c>
      <c r="G2716" t="str">
        <f t="shared" si="785"/>
        <v>0.999839653080628-0.0126618011450682i</v>
      </c>
      <c r="H2716" t="str">
        <f t="shared" si="786"/>
        <v>20.3856658349485-687.96219471571i</v>
      </c>
      <c r="I2716" t="str">
        <f t="shared" si="787"/>
        <v>-11.4256363976309-5.04816256764566i</v>
      </c>
      <c r="K2716" t="str">
        <f t="shared" si="788"/>
        <v>0.000516411415744048-0.00156823096781571i</v>
      </c>
      <c r="L2716" t="str">
        <f t="shared" si="789"/>
        <v>0.00015-0.0112007151085739i</v>
      </c>
      <c r="M2716" t="str">
        <f t="shared" si="790"/>
        <v>0.0004-0.00197659678386597i</v>
      </c>
      <c r="N2716">
        <f t="shared" si="791"/>
        <v>101.70426044499742</v>
      </c>
      <c r="O2716">
        <f t="shared" si="792"/>
        <v>0.82922278678570494</v>
      </c>
      <c r="P2716" s="3">
        <f t="shared" si="793"/>
        <v>0.82922278678570494</v>
      </c>
      <c r="Q2716" s="3">
        <f t="shared" si="794"/>
        <v>-78.295739555002584</v>
      </c>
      <c r="R2716">
        <f t="shared" si="795"/>
        <v>101.70426044499742</v>
      </c>
      <c r="S2716">
        <f t="shared" si="796"/>
        <v>25.193892771645739</v>
      </c>
      <c r="T2716">
        <f t="shared" si="779"/>
        <v>0.82922278678570494</v>
      </c>
    </row>
    <row r="2717" spans="1:20" x14ac:dyDescent="0.25">
      <c r="A2717">
        <f t="shared" si="780"/>
        <v>158899.42890165767</v>
      </c>
      <c r="B2717">
        <f t="shared" si="797"/>
        <v>25289.629564177994</v>
      </c>
      <c r="C2717" t="str">
        <f t="shared" si="781"/>
        <v>0.223160667411651-1.07424283664165i</v>
      </c>
      <c r="D2717" t="str">
        <f t="shared" si="782"/>
        <v>3.47392778146738-0.750080006859474i</v>
      </c>
      <c r="E2717" t="str">
        <f t="shared" si="783"/>
        <v>186.725005025137+18.5985016587652i</v>
      </c>
      <c r="F2717" t="str">
        <f t="shared" si="784"/>
        <v>2.42453313544493-5.93668469080635i</v>
      </c>
      <c r="G2717" t="str">
        <f t="shared" si="785"/>
        <v>0.999838432325898-0.0127099004712411i</v>
      </c>
      <c r="H2717" t="str">
        <f t="shared" si="786"/>
        <v>20.1385344278158-684.913264645045i</v>
      </c>
      <c r="I2717" t="str">
        <f t="shared" si="787"/>
        <v>-11.3329355619454-5.02188024007282i</v>
      </c>
      <c r="K2717" t="str">
        <f t="shared" si="788"/>
        <v>0.000514710053461769-0.00156259887680626i</v>
      </c>
      <c r="L2717" t="str">
        <f t="shared" si="789"/>
        <v>0.00015-0.0111583135172085i</v>
      </c>
      <c r="M2717" t="str">
        <f t="shared" si="790"/>
        <v>0.0004-0.00196911415009561i</v>
      </c>
      <c r="N2717">
        <f t="shared" si="791"/>
        <v>101.73557385963599</v>
      </c>
      <c r="O2717">
        <f t="shared" si="792"/>
        <v>0.80553745722734549</v>
      </c>
      <c r="P2717" s="3">
        <f t="shared" si="793"/>
        <v>0.80553745722734549</v>
      </c>
      <c r="Q2717" s="3">
        <f t="shared" si="794"/>
        <v>-78.264426140364009</v>
      </c>
      <c r="R2717">
        <f t="shared" si="795"/>
        <v>101.73557385963599</v>
      </c>
      <c r="S2717">
        <f t="shared" si="796"/>
        <v>25.289629564177993</v>
      </c>
      <c r="T2717">
        <f t="shared" si="779"/>
        <v>0.80553745722734549</v>
      </c>
    </row>
    <row r="2718" spans="1:20" x14ac:dyDescent="0.25">
      <c r="A2718">
        <f t="shared" si="780"/>
        <v>159503.24673148396</v>
      </c>
      <c r="B2718">
        <f t="shared" si="797"/>
        <v>25385.730156521873</v>
      </c>
      <c r="C2718" t="str">
        <f t="shared" si="781"/>
        <v>0.223136322762313-1.07120314591837i</v>
      </c>
      <c r="D2718" t="str">
        <f t="shared" si="782"/>
        <v>3.47389586085902-0.748155350734132i</v>
      </c>
      <c r="E2718" t="str">
        <f t="shared" si="783"/>
        <v>186.907751766406+18.6021851043005i</v>
      </c>
      <c r="F2718" t="str">
        <f t="shared" si="784"/>
        <v>2.42453015267311-5.91444444497248i</v>
      </c>
      <c r="G2718" t="str">
        <f t="shared" si="785"/>
        <v>0.999837202278819-0.0127581823973116i</v>
      </c>
      <c r="H2718" t="str">
        <f t="shared" si="786"/>
        <v>19.8948612735004-681.881249960464i</v>
      </c>
      <c r="I2718" t="str">
        <f t="shared" si="787"/>
        <v>-11.2410416281623-4.99580723850127i</v>
      </c>
      <c r="K2718" t="str">
        <f t="shared" si="788"/>
        <v>0.000513020975313008-0.00155698557729493i</v>
      </c>
      <c r="L2718" t="str">
        <f t="shared" si="789"/>
        <v>0.00015-0.0111160724419291i</v>
      </c>
      <c r="M2718" t="str">
        <f t="shared" si="790"/>
        <v>0.0004-0.00196165984269337i</v>
      </c>
      <c r="N2718">
        <f t="shared" si="791"/>
        <v>101.76669982459518</v>
      </c>
      <c r="O2718">
        <f t="shared" si="792"/>
        <v>0.78190648975126154</v>
      </c>
      <c r="P2718" s="3">
        <f t="shared" si="793"/>
        <v>0.78190648975126154</v>
      </c>
      <c r="Q2718" s="3">
        <f t="shared" si="794"/>
        <v>-78.233300175404821</v>
      </c>
      <c r="R2718">
        <f t="shared" si="795"/>
        <v>101.76669982459518</v>
      </c>
      <c r="S2718">
        <f t="shared" si="796"/>
        <v>25.385730156521873</v>
      </c>
      <c r="T2718">
        <f t="shared" si="779"/>
        <v>0.78190648975126154</v>
      </c>
    </row>
    <row r="2719" spans="1:20" x14ac:dyDescent="0.25">
      <c r="A2719">
        <f t="shared" si="780"/>
        <v>160109.35906906362</v>
      </c>
      <c r="B2719">
        <f t="shared" si="797"/>
        <v>25482.195931116657</v>
      </c>
      <c r="C2719" t="str">
        <f t="shared" si="781"/>
        <v>0.223108252117329-1.06817916795398i</v>
      </c>
      <c r="D2719" t="str">
        <f t="shared" si="782"/>
        <v>3.47386369778641-0.746241440134134i</v>
      </c>
      <c r="E2719" t="str">
        <f t="shared" si="783"/>
        <v>187.091692463414+18.6050822244323i</v>
      </c>
      <c r="F2719" t="str">
        <f t="shared" si="784"/>
        <v>2.42452714719657-5.89228927982802i</v>
      </c>
      <c r="G2719" t="str">
        <f t="shared" si="785"/>
        <v>0.999835962868682-0.0128066476151284i</v>
      </c>
      <c r="H2719" t="str">
        <f t="shared" si="786"/>
        <v>19.6545916277939-678.866019482507i</v>
      </c>
      <c r="I2719" t="str">
        <f t="shared" si="787"/>
        <v>-11.1499468022738-4.96994091077188i</v>
      </c>
      <c r="K2719" t="str">
        <f t="shared" si="788"/>
        <v>0.000511344096055545-0.00155139102847619i</v>
      </c>
      <c r="L2719" t="str">
        <f t="shared" si="789"/>
        <v>0.00015-0.0110739912750838i</v>
      </c>
      <c r="M2719" t="str">
        <f t="shared" si="790"/>
        <v>0.0004-0.00195423375442656i</v>
      </c>
      <c r="N2719">
        <f t="shared" si="791"/>
        <v>101.79763565196134</v>
      </c>
      <c r="O2719">
        <f t="shared" si="792"/>
        <v>0.75833000457108735</v>
      </c>
      <c r="P2719" s="3">
        <f t="shared" si="793"/>
        <v>0.75833000457108735</v>
      </c>
      <c r="Q2719" s="3">
        <f t="shared" si="794"/>
        <v>-78.202364348038657</v>
      </c>
      <c r="R2719">
        <f t="shared" si="795"/>
        <v>101.79763565196134</v>
      </c>
      <c r="S2719">
        <f t="shared" si="796"/>
        <v>25.482195931116657</v>
      </c>
      <c r="T2719">
        <f t="shared" si="779"/>
        <v>0.75833000457108735</v>
      </c>
    </row>
    <row r="2720" spans="1:20" x14ac:dyDescent="0.25">
      <c r="A2720">
        <f t="shared" si="780"/>
        <v>160717.77463352607</v>
      </c>
      <c r="B2720">
        <f t="shared" si="797"/>
        <v>25579.028275654902</v>
      </c>
      <c r="C2720" t="str">
        <f t="shared" si="781"/>
        <v>0.223076446383214-1.06517084918027i</v>
      </c>
      <c r="D2720" t="str">
        <f t="shared" si="782"/>
        <v>3.47383129041241-0.74433824733386i</v>
      </c>
      <c r="E2720" t="str">
        <f t="shared" si="783"/>
        <v>187.276832617013+18.6071808938819i</v>
      </c>
      <c r="F2720" t="str">
        <f t="shared" si="784"/>
        <v>2.42452411884257-5.8702188766569i</v>
      </c>
      <c r="G2720" t="str">
        <f t="shared" si="785"/>
        <v>0.999834714024238-0.0128552968191459i</v>
      </c>
      <c r="H2720" t="str">
        <f t="shared" si="786"/>
        <v>19.4176717076696-675.867443402219i</v>
      </c>
      <c r="I2720" t="str">
        <f t="shared" si="787"/>
        <v>-11.0596433766714-4.94427864957262i</v>
      </c>
      <c r="K2720" t="str">
        <f t="shared" si="788"/>
        <v>0.000509679330976665-0.00154581518939353i</v>
      </c>
      <c r="L2720" t="str">
        <f t="shared" si="789"/>
        <v>0.00015-0.0110320694113208i</v>
      </c>
      <c r="M2720" t="str">
        <f t="shared" si="790"/>
        <v>0.0004-0.00194683577846838i</v>
      </c>
      <c r="N2720">
        <f t="shared" si="791"/>
        <v>101.82837863167403</v>
      </c>
      <c r="O2720">
        <f t="shared" si="792"/>
        <v>0.73480812028690079</v>
      </c>
      <c r="P2720" s="3">
        <f t="shared" si="793"/>
        <v>0.73480812028690079</v>
      </c>
      <c r="Q2720" s="3">
        <f t="shared" si="794"/>
        <v>-78.171621368325972</v>
      </c>
      <c r="R2720">
        <f t="shared" si="795"/>
        <v>101.82837863167403</v>
      </c>
      <c r="S2720">
        <f t="shared" si="796"/>
        <v>25.579028275654903</v>
      </c>
      <c r="T2720">
        <f t="shared" si="779"/>
        <v>0.73480812028690079</v>
      </c>
    </row>
    <row r="2721" spans="1:20" x14ac:dyDescent="0.25">
      <c r="A2721">
        <f t="shared" si="780"/>
        <v>161328.50217713346</v>
      </c>
      <c r="B2721">
        <f t="shared" si="797"/>
        <v>25676.228583102391</v>
      </c>
      <c r="C2721" t="str">
        <f t="shared" si="781"/>
        <v>0.223040896205852-1.062178136193i</v>
      </c>
      <c r="D2721" t="str">
        <f t="shared" si="782"/>
        <v>3.47379863688598-0.742445744759653i</v>
      </c>
      <c r="E2721" t="str">
        <f t="shared" si="783"/>
        <v>187.46317770518+18.6084688410518i</v>
      </c>
      <c r="F2721" t="str">
        <f t="shared" si="784"/>
        <v>2.42452106743698-5.84823291796223i</v>
      </c>
      <c r="G2721" t="str">
        <f t="shared" si="785"/>
        <v>0.999833455673699-0.012904130706434i</v>
      </c>
      <c r="H2721" t="str">
        <f t="shared" si="786"/>
        <v>19.1840486727755-672.885393264204i</v>
      </c>
      <c r="I2721" t="str">
        <f t="shared" si="787"/>
        <v>-10.970123729043-4.91881789155311i</v>
      </c>
      <c r="K2721" t="str">
        <f t="shared" si="788"/>
        <v>0.000508026595890737-0.00154025801894306i</v>
      </c>
      <c r="L2721" t="str">
        <f t="shared" si="789"/>
        <v>0.00015-0.01099030624758i</v>
      </c>
      <c r="M2721" t="str">
        <f t="shared" si="790"/>
        <v>0.0004-0.00193946580839647i</v>
      </c>
      <c r="N2721">
        <f t="shared" si="791"/>
        <v>101.85892603144642</v>
      </c>
      <c r="O2721">
        <f t="shared" si="792"/>
        <v>0.71134095384657103</v>
      </c>
      <c r="P2721" s="3">
        <f t="shared" si="793"/>
        <v>0.71134095384657103</v>
      </c>
      <c r="Q2721" s="3">
        <f t="shared" si="794"/>
        <v>-78.141073968553584</v>
      </c>
      <c r="R2721">
        <f t="shared" si="795"/>
        <v>101.85892603144642</v>
      </c>
      <c r="S2721">
        <f t="shared" si="796"/>
        <v>25.67622858310239</v>
      </c>
      <c r="T2721">
        <f t="shared" si="779"/>
        <v>0.71134095384657103</v>
      </c>
    </row>
    <row r="2722" spans="1:20" x14ac:dyDescent="0.25">
      <c r="A2722">
        <f t="shared" si="780"/>
        <v>161941.55048540659</v>
      </c>
      <c r="B2722">
        <f t="shared" si="797"/>
        <v>25773.798251718181</v>
      </c>
      <c r="C2722" t="str">
        <f t="shared" si="781"/>
        <v>0.223001591969229-1.05920097574832i</v>
      </c>
      <c r="D2722" t="str">
        <f t="shared" si="782"/>
        <v>3.4737657353421-0.740563904989408i</v>
      </c>
      <c r="E2722" t="str">
        <f t="shared" si="783"/>
        <v>187.650733181667+18.6089336465527i</v>
      </c>
      <c r="F2722" t="str">
        <f t="shared" si="784"/>
        <v>2.4245179928044-5.82633108746177i</v>
      </c>
      <c r="G2722" t="str">
        <f t="shared" si="785"/>
        <v>0.999832187744728-0.0129531499766878i</v>
      </c>
      <c r="H2722" t="str">
        <f t="shared" si="786"/>
        <v>18.9536706073103-669.919741949808i</v>
      </c>
      <c r="I2722" t="str">
        <f t="shared" si="787"/>
        <v>-10.8813803212831-4.89355611645829i</v>
      </c>
      <c r="K2722" t="str">
        <f t="shared" si="788"/>
        <v>0.000506385807136758-0.00153471947587706i</v>
      </c>
      <c r="L2722" t="str">
        <f t="shared" si="789"/>
        <v>0.00015-0.0109487011830843i</v>
      </c>
      <c r="M2722" t="str">
        <f t="shared" si="790"/>
        <v>0.0004-0.00193212373819134i</v>
      </c>
      <c r="N2722">
        <f t="shared" si="791"/>
        <v>101.88927509668382</v>
      </c>
      <c r="O2722">
        <f t="shared" si="792"/>
        <v>0.68792862050841896</v>
      </c>
      <c r="P2722" s="3">
        <f t="shared" si="793"/>
        <v>0.68792862050841896</v>
      </c>
      <c r="Q2722" s="3">
        <f t="shared" si="794"/>
        <v>-78.110724903316182</v>
      </c>
      <c r="R2722">
        <f t="shared" si="795"/>
        <v>101.88927509668382</v>
      </c>
      <c r="S2722">
        <f t="shared" si="796"/>
        <v>25.77379825171818</v>
      </c>
      <c r="T2722">
        <f t="shared" si="779"/>
        <v>0.68792862050841896</v>
      </c>
    </row>
    <row r="2723" spans="1:20" x14ac:dyDescent="0.25">
      <c r="A2723">
        <f t="shared" si="780"/>
        <v>162556.92837725111</v>
      </c>
      <c r="B2723">
        <f t="shared" si="797"/>
        <v>25871.73868507471</v>
      </c>
      <c r="C2723" t="str">
        <f t="shared" si="781"/>
        <v>0.222958523794142-1.05623931475912i</v>
      </c>
      <c r="D2723" t="str">
        <f t="shared" si="782"/>
        <v>3.47373258390179-0.738692700752175i</v>
      </c>
      <c r="E2723" t="str">
        <f t="shared" si="783"/>
        <v>187.839504474603+18.6085627417172i</v>
      </c>
      <c r="F2723" t="str">
        <f t="shared" si="784"/>
        <v>2.42451489476813-5.80451307008359i</v>
      </c>
      <c r="G2723" t="str">
        <f t="shared" si="785"/>
        <v>0.999830910164442-0.013002355332237i</v>
      </c>
      <c r="H2723" t="str">
        <f t="shared" si="786"/>
        <v>18.7264865022844-666.970363660593i</v>
      </c>
      <c r="I2723" t="str">
        <f t="shared" si="787"/>
        <v>-10.7934056984207-4.86849084628123i</v>
      </c>
      <c r="K2723" t="str">
        <f t="shared" si="788"/>
        <v>0.000504756881575921-0.00152919951880754i</v>
      </c>
      <c r="L2723" t="str">
        <f t="shared" si="789"/>
        <v>0.00015-0.0109072536193308i</v>
      </c>
      <c r="M2723" t="str">
        <f t="shared" si="790"/>
        <v>0.0004-0.00192480946223485i</v>
      </c>
      <c r="N2723">
        <f t="shared" si="791"/>
        <v>101.91942305040274</v>
      </c>
      <c r="O2723">
        <f t="shared" si="792"/>
        <v>0.66457123380317562</v>
      </c>
      <c r="P2723" s="3">
        <f t="shared" si="793"/>
        <v>0.66457123380317562</v>
      </c>
      <c r="Q2723" s="3">
        <f t="shared" si="794"/>
        <v>-78.080576949597258</v>
      </c>
      <c r="R2723">
        <f t="shared" si="795"/>
        <v>101.91942305040274</v>
      </c>
      <c r="S2723">
        <f t="shared" si="796"/>
        <v>25.87173868507471</v>
      </c>
      <c r="T2723">
        <f t="shared" si="779"/>
        <v>0.66457123380317562</v>
      </c>
    </row>
    <row r="2724" spans="1:20" x14ac:dyDescent="0.25">
      <c r="A2724">
        <f t="shared" si="780"/>
        <v>163174.64470508468</v>
      </c>
      <c r="B2724">
        <f t="shared" si="797"/>
        <v>25970.051292077995</v>
      </c>
      <c r="C2724" t="str">
        <f t="shared" si="781"/>
        <v>0.222911681536957-1.05329310029116i</v>
      </c>
      <c r="D2724" t="str">
        <f t="shared" si="782"/>
        <v>3.4736991806718-0.73683210492769i</v>
      </c>
      <c r="E2724" t="str">
        <f t="shared" si="783"/>
        <v>188.029496985071+18.6073434071187i</v>
      </c>
      <c r="F2724" t="str">
        <f t="shared" si="784"/>
        <v>2.42451177315004-5.78277855196116i</v>
      </c>
      <c r="G2724" t="str">
        <f t="shared" si="785"/>
        <v>0.999829622859399-0.0130517474780561i</v>
      </c>
      <c r="H2724" t="str">
        <f t="shared" si="786"/>
        <v>18.5024462381482-664.037133901989i</v>
      </c>
      <c r="I2724" t="str">
        <f t="shared" si="787"/>
        <v>-10.7061924875608-4.84361964443394i</v>
      </c>
      <c r="K2724" t="str">
        <f t="shared" si="788"/>
        <v>0.000503139736589151-0.00152369810620964i</v>
      </c>
      <c r="L2724" t="str">
        <f t="shared" si="789"/>
        <v>0.00015-0.0108659629600825i</v>
      </c>
      <c r="M2724" t="str">
        <f t="shared" si="790"/>
        <v>0.0004-0.00191752287530867i</v>
      </c>
      <c r="N2724">
        <f t="shared" si="791"/>
        <v>101.94936709315601</v>
      </c>
      <c r="O2724">
        <f t="shared" si="792"/>
        <v>0.64126890549415538</v>
      </c>
      <c r="P2724" s="3">
        <f t="shared" si="793"/>
        <v>0.64126890549415538</v>
      </c>
      <c r="Q2724" s="3">
        <f t="shared" si="794"/>
        <v>-78.050632906843987</v>
      </c>
      <c r="R2724">
        <f t="shared" si="795"/>
        <v>101.94936709315601</v>
      </c>
      <c r="S2724">
        <f t="shared" si="796"/>
        <v>25.970051292077994</v>
      </c>
      <c r="T2724">
        <f t="shared" si="779"/>
        <v>0.64126890549415538</v>
      </c>
    </row>
    <row r="2725" spans="1:20" x14ac:dyDescent="0.25">
      <c r="A2725">
        <f t="shared" si="780"/>
        <v>163794.70835496401</v>
      </c>
      <c r="B2725">
        <f t="shared" si="797"/>
        <v>26068.737486987891</v>
      </c>
      <c r="C2725" t="str">
        <f t="shared" si="781"/>
        <v>0.222861054788302-1.05036227955946i</v>
      </c>
      <c r="D2725" t="str">
        <f t="shared" si="782"/>
        <v>3.4736655237447-0.734982090546016i</v>
      </c>
      <c r="E2725" t="str">
        <f t="shared" si="783"/>
        <v>188.220716085645+18.6052627710687i</v>
      </c>
      <c r="F2725" t="str">
        <f t="shared" si="784"/>
        <v>2.42450862777072-5.76112722042917i</v>
      </c>
      <c r="G2725" t="str">
        <f t="shared" si="785"/>
        <v>0.999828325755602-0.0131013271217736i</v>
      </c>
      <c r="H2725" t="str">
        <f t="shared" si="786"/>
        <v>18.2815005677868-661.119929467186i</v>
      </c>
      <c r="I2725" t="str">
        <f t="shared" si="787"/>
        <v>-10.6197333968423-4.81894011493694i</v>
      </c>
      <c r="K2725" t="str">
        <f t="shared" si="788"/>
        <v>0.000501534290074668-0.00151821519642519i</v>
      </c>
      <c r="L2725" t="str">
        <f t="shared" si="789"/>
        <v>0.00015-0.0108248286113593i</v>
      </c>
      <c r="M2725" t="str">
        <f t="shared" si="790"/>
        <v>0.0004-0.00191026387259282i</v>
      </c>
      <c r="N2725">
        <f t="shared" si="791"/>
        <v>101.97910440295281</v>
      </c>
      <c r="O2725">
        <f t="shared" si="792"/>
        <v>0.61802174553925093</v>
      </c>
      <c r="P2725" s="3">
        <f t="shared" si="793"/>
        <v>0.61802174553925093</v>
      </c>
      <c r="Q2725" s="3">
        <f t="shared" si="794"/>
        <v>-78.020895597047186</v>
      </c>
      <c r="R2725">
        <f t="shared" si="795"/>
        <v>101.97910440295281</v>
      </c>
      <c r="S2725">
        <f t="shared" si="796"/>
        <v>26.068737486987892</v>
      </c>
      <c r="T2725">
        <f t="shared" si="779"/>
        <v>0.61802174553925093</v>
      </c>
    </row>
    <row r="2726" spans="1:20" x14ac:dyDescent="0.25">
      <c r="A2726">
        <f t="shared" si="780"/>
        <v>164417.12824671288</v>
      </c>
      <c r="B2726">
        <f t="shared" si="797"/>
        <v>26167.798689438445</v>
      </c>
      <c r="C2726" t="str">
        <f t="shared" si="781"/>
        <v>0.222806632871825-1.04744679992437i</v>
      </c>
      <c r="D2726" t="str">
        <f t="shared" si="782"/>
        <v>3.4736316111986-0.733142630787081i</v>
      </c>
      <c r="E2726" t="str">
        <f t="shared" si="783"/>
        <v>188.413167118911+18.6023078081187i</v>
      </c>
      <c r="F2726" t="str">
        <f t="shared" si="784"/>
        <v>2.42450545844934-5.73955876401881i</v>
      </c>
      <c r="G2726" t="str">
        <f t="shared" si="785"/>
        <v>0.99982701877849-0.0131510949736825i</v>
      </c>
      <c r="H2726" t="str">
        <f t="shared" si="786"/>
        <v>18.0636010998658-658.218628421214i</v>
      </c>
      <c r="I2726" t="str">
        <f t="shared" si="787"/>
        <v>-10.5340212144092-4.79444990162563i</v>
      </c>
      <c r="K2726" t="str">
        <f t="shared" si="788"/>
        <v>0.000499940460445534-0.00151275074766601i</v>
      </c>
      <c r="L2726" t="str">
        <f t="shared" si="789"/>
        <v>0.00015-0.0107838499814299i</v>
      </c>
      <c r="M2726" t="str">
        <f t="shared" si="790"/>
        <v>0.0004-0.0019030323496641i</v>
      </c>
      <c r="N2726">
        <f t="shared" si="791"/>
        <v>102.00863213518672</v>
      </c>
      <c r="O2726">
        <f t="shared" si="792"/>
        <v>0.59482986205039001</v>
      </c>
      <c r="P2726" s="3">
        <f t="shared" si="793"/>
        <v>0.59482986205039001</v>
      </c>
      <c r="Q2726" s="3">
        <f t="shared" si="794"/>
        <v>-77.991367864813284</v>
      </c>
      <c r="R2726">
        <f t="shared" si="795"/>
        <v>102.00863213518672</v>
      </c>
      <c r="S2726">
        <f t="shared" si="796"/>
        <v>26.167798689438445</v>
      </c>
      <c r="T2726">
        <f t="shared" si="779"/>
        <v>0.59482986205039001</v>
      </c>
    </row>
    <row r="2727" spans="1:20" x14ac:dyDescent="0.25">
      <c r="A2727">
        <f t="shared" si="780"/>
        <v>165041.91333405036</v>
      </c>
      <c r="B2727">
        <f t="shared" si="797"/>
        <v>26267.23632445831</v>
      </c>
      <c r="C2727" t="str">
        <f t="shared" si="781"/>
        <v>0.222748404842886-1.04454660888782i</v>
      </c>
      <c r="D2727" t="str">
        <f t="shared" si="782"/>
        <v>3.4735974410972-0.731313698980301i</v>
      </c>
      <c r="E2727" t="str">
        <f t="shared" si="783"/>
        <v>188.606855395932+18.5984653375436i</v>
      </c>
      <c r="F2727" t="str">
        <f t="shared" si="784"/>
        <v>2.42450226500375-5.71807287245347i</v>
      </c>
      <c r="G2727" t="str">
        <f t="shared" si="785"/>
        <v>0.999825701852936-0.0132010517467494i</v>
      </c>
      <c r="H2727" t="str">
        <f t="shared" si="786"/>
        <v>17.8487002825274-655.333110085259i</v>
      </c>
      <c r="I2727" t="str">
        <f t="shared" si="787"/>
        <v>-10.4490488073975-4.77014668737462i</v>
      </c>
      <c r="K2727" t="str">
        <f t="shared" si="788"/>
        <v>0.000498358166627197-0.00150730471801734i</v>
      </c>
      <c r="L2727" t="str">
        <f t="shared" si="789"/>
        <v>0.00015-0.0107430264808028i</v>
      </c>
      <c r="M2727" t="str">
        <f t="shared" si="790"/>
        <v>0.0004-0.00189582820249462i</v>
      </c>
      <c r="N2727">
        <f t="shared" si="791"/>
        <v>102.03794742255936</v>
      </c>
      <c r="O2727">
        <f t="shared" si="792"/>
        <v>0.57169336125420012</v>
      </c>
      <c r="P2727" s="3">
        <f t="shared" si="793"/>
        <v>0.57169336125420012</v>
      </c>
      <c r="Q2727" s="3">
        <f t="shared" si="794"/>
        <v>-77.962052577440645</v>
      </c>
      <c r="R2727">
        <f t="shared" si="795"/>
        <v>102.03794742255936</v>
      </c>
      <c r="S2727">
        <f t="shared" si="796"/>
        <v>26.26723632445831</v>
      </c>
      <c r="T2727">
        <f t="shared" si="779"/>
        <v>0.57169336125420012</v>
      </c>
    </row>
    <row r="2728" spans="1:20" x14ac:dyDescent="0.25">
      <c r="A2728">
        <f t="shared" si="780"/>
        <v>165669.07260471975</v>
      </c>
      <c r="B2728">
        <f t="shared" si="797"/>
        <v>26367.051822491252</v>
      </c>
      <c r="C2728" t="str">
        <f t="shared" si="781"/>
        <v>0.222686359487322-1.04166165408931i</v>
      </c>
      <c r="D2728" t="str">
        <f t="shared" si="782"/>
        <v>3.47356301148955-0.72949526860414i</v>
      </c>
      <c r="E2728" t="str">
        <f t="shared" si="783"/>
        <v>188.801786194686+18.5937220218332i</v>
      </c>
      <c r="F2728" t="str">
        <f t="shared" si="784"/>
        <v>2.42449904725034-5.69666923664404i</v>
      </c>
      <c r="G2728" t="str">
        <f t="shared" si="785"/>
        <v>0.999824374903239-0.0132511981566251i</v>
      </c>
      <c r="H2728" t="str">
        <f t="shared" si="786"/>
        <v>17.6367513874231-652.463255021187i</v>
      </c>
      <c r="I2728" t="str">
        <f t="shared" si="787"/>
        <v>-10.3648091209365-4.74602819333825i</v>
      </c>
      <c r="K2728" t="str">
        <f t="shared" si="788"/>
        <v>0.00049678732805504-0.00150187706544113i</v>
      </c>
      <c r="L2728" t="str">
        <f t="shared" si="789"/>
        <v>0.00015-0.0107023575222184i</v>
      </c>
      <c r="M2728" t="str">
        <f t="shared" si="790"/>
        <v>0.0004-0.00188865132745031i</v>
      </c>
      <c r="N2728">
        <f t="shared" si="791"/>
        <v>102.06704737501192</v>
      </c>
      <c r="O2728">
        <f t="shared" si="792"/>
        <v>0.54861234745060783</v>
      </c>
      <c r="P2728" s="3">
        <f t="shared" si="793"/>
        <v>0.54861234745060783</v>
      </c>
      <c r="Q2728" s="3">
        <f t="shared" si="794"/>
        <v>-77.932952624988076</v>
      </c>
      <c r="R2728">
        <f t="shared" si="795"/>
        <v>102.06704737501192</v>
      </c>
      <c r="S2728">
        <f t="shared" si="796"/>
        <v>26.367051822491252</v>
      </c>
      <c r="T2728">
        <f t="shared" si="779"/>
        <v>0.54861234745060783</v>
      </c>
    </row>
    <row r="2729" spans="1:20" x14ac:dyDescent="0.25">
      <c r="A2729">
        <f t="shared" si="780"/>
        <v>166298.61508061772</v>
      </c>
      <c r="B2729">
        <f t="shared" si="797"/>
        <v>26467.246619416721</v>
      </c>
      <c r="C2729" t="str">
        <f t="shared" si="781"/>
        <v>0.222620485320126-1.03879188330211i</v>
      </c>
      <c r="D2729" t="str">
        <f t="shared" si="782"/>
        <v>3.47352832041005-0.727687313285733i</v>
      </c>
      <c r="E2729" t="str">
        <f t="shared" si="783"/>
        <v>188.997964758482+18.5880643651596i</v>
      </c>
      <c r="F2729" t="str">
        <f t="shared" si="784"/>
        <v>2.4244958050042-5.67534754868477i</v>
      </c>
      <c r="G2729" t="str">
        <f t="shared" si="785"/>
        <v>0.999823037853127-0.0133015349216537i</v>
      </c>
      <c r="H2729" t="str">
        <f t="shared" si="786"/>
        <v>17.4277084940782-649.608945016259i</v>
      </c>
      <c r="I2729" t="str">
        <f t="shared" si="787"/>
        <v>-10.2812951771635-4.7220921782081i</v>
      </c>
      <c r="K2729" t="str">
        <f t="shared" si="788"/>
        <v>0.000495227864671922-0.0014964677477794i</v>
      </c>
      <c r="L2729" t="str">
        <f t="shared" si="789"/>
        <v>0.00015-0.01066184252064i</v>
      </c>
      <c r="M2729" t="str">
        <f t="shared" si="790"/>
        <v>0.0004-0.00188150162128941i</v>
      </c>
      <c r="N2729">
        <f t="shared" si="791"/>
        <v>102.09592907965103</v>
      </c>
      <c r="O2729">
        <f t="shared" si="792"/>
        <v>0.52558692297285958</v>
      </c>
      <c r="P2729" s="3">
        <f t="shared" si="793"/>
        <v>0.52558692297285958</v>
      </c>
      <c r="Q2729" s="3">
        <f t="shared" si="794"/>
        <v>-77.904070920348971</v>
      </c>
      <c r="R2729">
        <f t="shared" si="795"/>
        <v>102.09592907965103</v>
      </c>
      <c r="S2729">
        <f t="shared" si="796"/>
        <v>26.46724661941672</v>
      </c>
      <c r="T2729">
        <f t="shared" si="779"/>
        <v>0.52558692297285958</v>
      </c>
    </row>
    <row r="2730" spans="1:20" x14ac:dyDescent="0.25">
      <c r="A2730">
        <f t="shared" si="780"/>
        <v>166930.54981792407</v>
      </c>
      <c r="B2730">
        <f t="shared" si="797"/>
        <v>26567.822156570506</v>
      </c>
      <c r="C2730" t="str">
        <f t="shared" si="781"/>
        <v>0.222550770584191-1.03593724442922i</v>
      </c>
      <c r="D2730" t="str">
        <f t="shared" si="782"/>
        <v>3.47349336587828-0.725889806800455i</v>
      </c>
      <c r="E2730" t="str">
        <f t="shared" si="783"/>
        <v>189.195396294326+18.5814787118498i</v>
      </c>
      <c r="F2730" t="str">
        <f t="shared" si="784"/>
        <v>2.42449253807894-5.65410750184857i</v>
      </c>
      <c r="G2730" t="str">
        <f t="shared" si="785"/>
        <v>0.999821690625743-0.0133520627628833i</v>
      </c>
      <c r="H2730" t="str">
        <f t="shared" si="786"/>
        <v>17.2215264745792-646.770063068037i</v>
      </c>
      <c r="I2730" t="str">
        <f t="shared" si="787"/>
        <v>-10.1985000742525-4.6983364374857i</v>
      </c>
      <c r="K2730" t="str">
        <f t="shared" si="788"/>
        <v>0.00049367969692572-0.00149107672275739i</v>
      </c>
      <c r="L2730" t="str">
        <f t="shared" si="789"/>
        <v>0.00015-0.0106214808932456i</v>
      </c>
      <c r="M2730" t="str">
        <f t="shared" si="790"/>
        <v>0.0004-0.001874378981161i</v>
      </c>
      <c r="N2730">
        <f t="shared" si="791"/>
        <v>102.12458960068169</v>
      </c>
      <c r="O2730">
        <f t="shared" si="792"/>
        <v>0.50261718814565792</v>
      </c>
      <c r="P2730" s="3">
        <f t="shared" si="793"/>
        <v>0.50261718814565792</v>
      </c>
      <c r="Q2730" s="3">
        <f t="shared" si="794"/>
        <v>-77.875410399318312</v>
      </c>
      <c r="R2730">
        <f t="shared" si="795"/>
        <v>102.12458960068169</v>
      </c>
      <c r="S2730">
        <f t="shared" si="796"/>
        <v>26.567822156570507</v>
      </c>
      <c r="T2730">
        <f t="shared" si="779"/>
        <v>0.50261718814565792</v>
      </c>
    </row>
    <row r="2731" spans="1:20" x14ac:dyDescent="0.25">
      <c r="A2731">
        <f t="shared" si="780"/>
        <v>167564.88590723221</v>
      </c>
      <c r="B2731">
        <f t="shared" si="797"/>
        <v>26668.779880765476</v>
      </c>
      <c r="C2731" t="str">
        <f t="shared" si="781"/>
        <v>0.222477203249067-1.03309768549935i</v>
      </c>
      <c r="D2731" t="str">
        <f t="shared" si="782"/>
        <v>3.47345814589888-0.724102723071519i</v>
      </c>
      <c r="E2731" t="str">
        <f t="shared" si="783"/>
        <v>189.394085971249+18.573951244854i</v>
      </c>
      <c r="F2731" t="str">
        <f t="shared" si="784"/>
        <v>2.42448924628678-5.6329487905827i</v>
      </c>
      <c r="G2731" t="str">
        <f t="shared" si="785"/>
        <v>0.99982033314365-0.0134027824040758i</v>
      </c>
      <c r="H2731" t="str">
        <f t="shared" si="786"/>
        <v>17.0181609785803-643.946493369541i</v>
      </c>
      <c r="I2731" t="str">
        <f t="shared" si="787"/>
        <v>-10.1164169854576-4.67475880277177i</v>
      </c>
      <c r="K2731" t="str">
        <f t="shared" si="788"/>
        <v>0.0004921427457669-0.00148570394798689i</v>
      </c>
      <c r="L2731" t="str">
        <f t="shared" si="789"/>
        <v>0.00015-0.0105812720594199i</v>
      </c>
      <c r="M2731" t="str">
        <f t="shared" si="790"/>
        <v>0.0004-0.0018672833046035i</v>
      </c>
      <c r="N2731">
        <f t="shared" si="791"/>
        <v>102.15302597934185</v>
      </c>
      <c r="O2731">
        <f t="shared" si="792"/>
        <v>0.47970324124334873</v>
      </c>
      <c r="P2731" s="3">
        <f t="shared" si="793"/>
        <v>0.47970324124334873</v>
      </c>
      <c r="Q2731" s="3">
        <f t="shared" si="794"/>
        <v>-77.846974020658152</v>
      </c>
      <c r="R2731">
        <f t="shared" si="795"/>
        <v>102.15302597934185</v>
      </c>
      <c r="S2731">
        <f t="shared" si="796"/>
        <v>26.668779880765477</v>
      </c>
      <c r="T2731">
        <f t="shared" si="779"/>
        <v>0.47970324124334873</v>
      </c>
    </row>
    <row r="2732" spans="1:20" x14ac:dyDescent="0.25">
      <c r="A2732">
        <f t="shared" si="780"/>
        <v>168201.63247367967</v>
      </c>
      <c r="B2732">
        <f t="shared" si="797"/>
        <v>26770.121244312384</v>
      </c>
      <c r="C2732" t="str">
        <f t="shared" si="781"/>
        <v>0.222399771009639-1.03027315466284i</v>
      </c>
      <c r="D2732" t="str">
        <f t="shared" si="782"/>
        <v>3.47342265846144-0.722326036169579i</v>
      </c>
      <c r="E2732" t="str">
        <f t="shared" si="783"/>
        <v>189.59403891861+18.5654679841989i</v>
      </c>
      <c r="F2732" t="str">
        <f t="shared" si="784"/>
        <v>2.4244859294385-5.6118711105044i</v>
      </c>
      <c r="G2732" t="str">
        <f t="shared" si="785"/>
        <v>0.999818965328819-0.0134536945717162i</v>
      </c>
      <c r="H2732" t="str">
        <f t="shared" si="786"/>
        <v>16.8175684186151-641.138121294545i</v>
      </c>
      <c r="I2732" t="str">
        <f t="shared" si="787"/>
        <v>-10.0350391581688-4.65135714107002i</v>
      </c>
      <c r="K2732" t="str">
        <f t="shared" si="788"/>
        <v>0.000490616932646013-0.00148034938096933i</v>
      </c>
      <c r="L2732" t="str">
        <f t="shared" si="789"/>
        <v>0.00015-0.010541215440745i</v>
      </c>
      <c r="M2732" t="str">
        <f t="shared" si="790"/>
        <v>0.0004-0.00186021448954324i</v>
      </c>
      <c r="N2732">
        <f t="shared" si="791"/>
        <v>102.18123523383468</v>
      </c>
      <c r="O2732">
        <f t="shared" si="792"/>
        <v>0.45684517844741174</v>
      </c>
      <c r="P2732" s="3">
        <f t="shared" si="793"/>
        <v>0.45684517844741174</v>
      </c>
      <c r="Q2732" s="3">
        <f t="shared" si="794"/>
        <v>-77.818764766165316</v>
      </c>
      <c r="R2732">
        <f t="shared" si="795"/>
        <v>102.18123523383468</v>
      </c>
      <c r="S2732">
        <f t="shared" si="796"/>
        <v>26.770121244312385</v>
      </c>
      <c r="T2732">
        <f t="shared" ref="T2732:T2795" si="798">P2732</f>
        <v>0.45684517844741174</v>
      </c>
    </row>
    <row r="2733" spans="1:20" x14ac:dyDescent="0.25">
      <c r="A2733">
        <f t="shared" ref="A2733:A2796" si="799">2*PI()*B2733</f>
        <v>168840.79867707964</v>
      </c>
      <c r="B2733">
        <f t="shared" si="797"/>
        <v>26871.847705040771</v>
      </c>
      <c r="C2733" t="str">
        <f t="shared" ref="C2733:C2796" si="800">IMPRODUCT(D2733,E2733,$C$40,,K2733,$C$41)</f>
        <v>0.222318461284913-1.02746360018762i</v>
      </c>
      <c r="D2733" t="str">
        <f t="shared" ref="D2733:D2796" si="801">IMDIV(IMPRODUCT($C$37,$C$38,COMPLEX(1,A2733/$C$38)),IMSUM(-1*A2733*A2733/$C$39,COMPLEX(0,1*A2733)))</f>
        <v>3.47338690154048-0.720559720312337i</v>
      </c>
      <c r="E2733" t="str">
        <f t="shared" ref="E2733:E2796" si="802">IMDIV(IMPRODUCT(IMSUM(F2733,G2733),$C$29,H2733),IMSUM(1,I2733))</f>
        <v>189.795260224353+18.5560147854443i</v>
      </c>
      <c r="F2733" t="str">
        <f t="shared" ref="F2733:F2796" si="803">IMDIV(IMPRODUCT($C$14,$C$15,COMPLEX(1,A2733/$C$15)),IMSUM(-1*A2733*A2733/$C$16,COMPLEX(0,A2733)))</f>
        <v>2.42448258734346-5.59087415839651i</v>
      </c>
      <c r="G2733" t="str">
        <f t="shared" ref="G2733:G2796" si="804">IMDIV(1,COMPLEX(1,A2733*$C$9*$C$10))</f>
        <v>0.999817587102629-0.0135047999950239i</v>
      </c>
      <c r="H2733" t="str">
        <f t="shared" ref="H2733:H2796" si="805">IMDIV($C$3,IMSUM(K2733,COMPLEX(0,$C$28*A2733)))</f>
        <v>16.619705955715-638.344833383114i</v>
      </c>
      <c r="I2733" t="str">
        <f t="shared" ref="I2733:I2796" si="806">IMPRODUCT(F2733,$C$29,H2733,$C$31)</f>
        <v>-9.95435991298182-4.6281293541064i</v>
      </c>
      <c r="K2733" t="str">
        <f t="shared" ref="K2733:K2796" si="807">IF($C$26&lt;=0,IMDIV(1,IMSUM(IMDIV(1,L2733),1/$C$18)),IMDIV(1,IMSUM(IMDIV(1,L2733),1/$C$18,IMDIV(1,M2733))))</f>
        <v>0.000489102179511284-0.00147501297909898i</v>
      </c>
      <c r="L2733" t="str">
        <f t="shared" ref="L2733:L2796" si="808">IMSUM($C$21/$C$22,IMDIV(1,COMPLEX(0,$C$20*$C$22*A2733)))</f>
        <v>0.00015-0.0105013104609932i</v>
      </c>
      <c r="M2733" t="str">
        <f t="shared" ref="M2733:M2796" si="809">IMSUM($C$25/$C$26,IMDIV(1,COMPLEX(0,$C$24*$C$26*A2733)))</f>
        <v>0.0004-0.00185317243429292i</v>
      </c>
      <c r="N2733">
        <f t="shared" ref="N2733:N2796" si="810">ABS(R2733)</f>
        <v>102.20921435926716</v>
      </c>
      <c r="O2733">
        <f t="shared" ref="O2733:O2796" si="811">ABS(P2733)</f>
        <v>0.43404309380438311</v>
      </c>
      <c r="P2733" s="3">
        <f t="shared" ref="P2733:P2796" si="812">20*LOG10(IMABS(C2733))</f>
        <v>0.43404309380438311</v>
      </c>
      <c r="Q2733" s="3">
        <f t="shared" ref="Q2733:Q2796" si="813">IMARGUMENT(C2733)*180/PI()</f>
        <v>-77.790785640732835</v>
      </c>
      <c r="R2733">
        <f t="shared" ref="R2733:R2796" si="814">IF(Q2733&lt;0,Q2733+180,Q2733-180)</f>
        <v>102.20921435926716</v>
      </c>
      <c r="S2733">
        <f t="shared" ref="S2733:S2796" si="815">B2733/1000</f>
        <v>26.871847705040771</v>
      </c>
      <c r="T2733">
        <f t="shared" si="798"/>
        <v>0.43404309380438311</v>
      </c>
    </row>
    <row r="2734" spans="1:20" x14ac:dyDescent="0.25">
      <c r="A2734">
        <f t="shared" si="799"/>
        <v>169482.39371205255</v>
      </c>
      <c r="B2734">
        <f t="shared" ref="B2734:B2797" si="816">B2733*(1+B$42)</f>
        <v>26973.960726319925</v>
      </c>
      <c r="C2734" t="str">
        <f t="shared" si="800"/>
        <v>0.222233261216695-1.02466897045502i</v>
      </c>
      <c r="D2734" t="str">
        <f t="shared" si="801"/>
        <v>3.4733508730952-0.718803749864121i</v>
      </c>
      <c r="E2734" t="str">
        <f t="shared" si="802"/>
        <v>189.997754933226+18.545577338125i</v>
      </c>
      <c r="F2734" t="str">
        <f t="shared" si="803"/>
        <v>2.42447921980955-5.56995763220302i</v>
      </c>
      <c r="G2734" t="str">
        <f t="shared" si="804"/>
        <v>0.999816198385862-0.0135560994059616i</v>
      </c>
      <c r="H2734" t="str">
        <f t="shared" si="805"/>
        <v>16.4245314853199-635.566517327296i</v>
      </c>
      <c r="I2734" t="str">
        <f t="shared" si="806"/>
        <v>-9.8743726427806-4.60507337766245i</v>
      </c>
      <c r="K2734" t="str">
        <f t="shared" si="807"/>
        <v>0.000487598408806134-0.00146969469966605i</v>
      </c>
      <c r="L2734" t="str">
        <f t="shared" si="808"/>
        <v>0.00015-0.010461556546118i</v>
      </c>
      <c r="M2734" t="str">
        <f t="shared" si="809"/>
        <v>0.0004-0.00184615703755023i</v>
      </c>
      <c r="N2734">
        <f t="shared" si="810"/>
        <v>102.23696032758583</v>
      </c>
      <c r="O2734">
        <f t="shared" si="811"/>
        <v>0.41129707918226349</v>
      </c>
      <c r="P2734" s="3">
        <f t="shared" si="812"/>
        <v>0.41129707918226349</v>
      </c>
      <c r="Q2734" s="3">
        <f t="shared" si="813"/>
        <v>-77.763039672414166</v>
      </c>
      <c r="R2734">
        <f t="shared" si="814"/>
        <v>102.23696032758583</v>
      </c>
      <c r="S2734">
        <f t="shared" si="815"/>
        <v>26.973960726319923</v>
      </c>
      <c r="T2734">
        <f t="shared" si="798"/>
        <v>0.41129707918226349</v>
      </c>
    </row>
    <row r="2735" spans="1:20" x14ac:dyDescent="0.25">
      <c r="A2735">
        <f t="shared" si="799"/>
        <v>170126.42680815834</v>
      </c>
      <c r="B2735">
        <f t="shared" si="816"/>
        <v>27076.461777079941</v>
      </c>
      <c r="C2735" t="str">
        <f t="shared" si="800"/>
        <v>0.222144157668375-1.02188921395556i</v>
      </c>
      <c r="D2735" t="str">
        <f t="shared" si="801"/>
        <v>3.47331457106949-0.71705809933551i</v>
      </c>
      <c r="E2735" t="str">
        <f t="shared" si="802"/>
        <v>190.201528044965+18.5341411642009i</v>
      </c>
      <c r="F2735" t="str">
        <f t="shared" si="803"/>
        <v>2.42447582664324-5.54912123102486i</v>
      </c>
      <c r="G2735" t="str">
        <f t="shared" si="804"/>
        <v>0.999814799098697-0.0136075935392463i</v>
      </c>
      <c r="H2735" t="str">
        <f t="shared" si="805"/>
        <v>16.2320036234794-632.803061957032i</v>
      </c>
      <c r="I2735" t="str">
        <f t="shared" si="806"/>
        <v>-9.79507081183308-4.5821871809232i</v>
      </c>
      <c r="K2735" t="str">
        <f t="shared" si="807"/>
        <v>0.000486105543466722-0.00146439449985976i</v>
      </c>
      <c r="L2735" t="str">
        <f t="shared" si="808"/>
        <v>0.00015-0.0104219531242459i</v>
      </c>
      <c r="M2735" t="str">
        <f t="shared" si="809"/>
        <v>0.0004-0.00183916819839633i</v>
      </c>
      <c r="N2735">
        <f t="shared" si="810"/>
        <v>102.26447008751943</v>
      </c>
      <c r="O2735">
        <f t="shared" si="811"/>
        <v>0.38860722422690641</v>
      </c>
      <c r="P2735" s="3">
        <f t="shared" si="812"/>
        <v>0.38860722422690641</v>
      </c>
      <c r="Q2735" s="3">
        <f t="shared" si="813"/>
        <v>-77.735529912480573</v>
      </c>
      <c r="R2735">
        <f t="shared" si="814"/>
        <v>102.26447008751943</v>
      </c>
      <c r="S2735">
        <f t="shared" si="815"/>
        <v>27.076461777079942</v>
      </c>
      <c r="T2735">
        <f t="shared" si="798"/>
        <v>0.38860722422690641</v>
      </c>
    </row>
    <row r="2736" spans="1:20" x14ac:dyDescent="0.25">
      <c r="A2736">
        <f t="shared" si="799"/>
        <v>170772.90723002935</v>
      </c>
      <c r="B2736">
        <f t="shared" si="816"/>
        <v>27179.352331832844</v>
      </c>
      <c r="C2736" t="str">
        <f t="shared" si="800"/>
        <v>0.222051137223648-1.01912427928469i</v>
      </c>
      <c r="D2736" t="str">
        <f t="shared" si="801"/>
        <v>3.47327799339167-0.715322743382915i</v>
      </c>
      <c r="E2736" t="str">
        <f t="shared" si="802"/>
        <v>190.406584512434+18.5216916164917i</v>
      </c>
      <c r="F2736" t="str">
        <f t="shared" si="803"/>
        <v>2.42447240764946-5.52836465511539i</v>
      </c>
      <c r="G2736" t="str">
        <f t="shared" si="804"/>
        <v>0.999813389160705-0.0136592831323585i</v>
      </c>
      <c r="H2736" t="str">
        <f t="shared" si="805"/>
        <v>16.042081693337-630.054357226246i</v>
      </c>
      <c r="I2736" t="str">
        <f t="shared" si="806"/>
        <v>-9.71644795489939-4.55946876583878i</v>
      </c>
      <c r="K2736" t="str">
        <f t="shared" si="807"/>
        <v>0.000484623506919498-0.00145911233677134i</v>
      </c>
      <c r="L2736" t="str">
        <f t="shared" si="808"/>
        <v>0.00015-0.0103824996256683i</v>
      </c>
      <c r="M2736" t="str">
        <f t="shared" si="809"/>
        <v>0.0004-0.00183220581629441i</v>
      </c>
      <c r="N2736">
        <f t="shared" si="810"/>
        <v>102.29174056452001</v>
      </c>
      <c r="O2736">
        <f t="shared" si="811"/>
        <v>0.36597361631777436</v>
      </c>
      <c r="P2736" s="3">
        <f t="shared" si="812"/>
        <v>0.36597361631777436</v>
      </c>
      <c r="Q2736" s="3">
        <f t="shared" si="813"/>
        <v>-77.708259435479988</v>
      </c>
      <c r="R2736">
        <f t="shared" si="814"/>
        <v>102.29174056452001</v>
      </c>
      <c r="S2736">
        <f t="shared" si="815"/>
        <v>27.179352331832845</v>
      </c>
      <c r="T2736">
        <f t="shared" si="798"/>
        <v>0.36597361631777436</v>
      </c>
    </row>
    <row r="2737" spans="1:20" x14ac:dyDescent="0.25">
      <c r="A2737">
        <f t="shared" si="799"/>
        <v>171421.84427750349</v>
      </c>
      <c r="B2737">
        <f t="shared" si="816"/>
        <v>27282.633870693811</v>
      </c>
      <c r="C2737" t="str">
        <f t="shared" si="800"/>
        <v>0.221954186185273-1.01637411513856i</v>
      </c>
      <c r="D2737" t="str">
        <f t="shared" si="801"/>
        <v>3.47324113797453-0.713597656808209i</v>
      </c>
      <c r="E2737" t="str">
        <f t="shared" si="802"/>
        <v>190.612929239727+18.5082138771116i</v>
      </c>
      <c r="F2737" t="str">
        <f t="shared" si="803"/>
        <v>2.42446896263171-5.50768760587628i</v>
      </c>
      <c r="G2737" t="str">
        <f t="shared" si="804"/>
        <v>0.999811968490847-0.0137111689255538i</v>
      </c>
      <c r="H2737" t="str">
        <f t="shared" si="805"/>
        <v>15.8547257118904-627.320294199125i</v>
      </c>
      <c r="I2737" t="str">
        <f t="shared" si="806"/>
        <v>-9.6384976763532-4.53691616649988i</v>
      </c>
      <c r="K2737" t="str">
        <f t="shared" si="807"/>
        <v>0.00048315222307876-0.00145384816739711i</v>
      </c>
      <c r="L2737" t="str">
        <f t="shared" si="808"/>
        <v>0.00015-0.0103431954828336i</v>
      </c>
      <c r="M2737" t="str">
        <f t="shared" si="809"/>
        <v>0.0004-0.00182526979108827i</v>
      </c>
      <c r="N2737">
        <f t="shared" si="810"/>
        <v>102.3187686607067</v>
      </c>
      <c r="O2737">
        <f t="shared" si="811"/>
        <v>0.34339634052395918</v>
      </c>
      <c r="P2737" s="3">
        <f t="shared" si="812"/>
        <v>0.34339634052395918</v>
      </c>
      <c r="Q2737" s="3">
        <f t="shared" si="813"/>
        <v>-77.681231339293305</v>
      </c>
      <c r="R2737">
        <f t="shared" si="814"/>
        <v>102.3187686607067</v>
      </c>
      <c r="S2737">
        <f t="shared" si="815"/>
        <v>27.282633870693811</v>
      </c>
      <c r="T2737">
        <f t="shared" si="798"/>
        <v>0.34339634052395918</v>
      </c>
    </row>
    <row r="2738" spans="1:20" x14ac:dyDescent="0.25">
      <c r="A2738">
        <f t="shared" si="799"/>
        <v>172073.247285758</v>
      </c>
      <c r="B2738">
        <f t="shared" si="816"/>
        <v>27386.307879402448</v>
      </c>
      <c r="C2738" t="str">
        <f t="shared" si="800"/>
        <v>0.221853290573811-1.01363867030959i</v>
      </c>
      <c r="D2738" t="str">
        <f t="shared" si="801"/>
        <v>3.47320400271513-0.711882814558315i</v>
      </c>
      <c r="E2738" t="str">
        <f t="shared" si="802"/>
        <v>190.820567080229+18.4936929559005i</v>
      </c>
      <c r="F2738" t="str">
        <f t="shared" si="803"/>
        <v>2.42446549139198-5.48708978585309i</v>
      </c>
      <c r="G2738" t="str">
        <f t="shared" si="804"/>
        <v>0.999810537007467-0.0137632516618713i</v>
      </c>
      <c r="H2738" t="str">
        <f t="shared" si="805"/>
        <v>15.6698963770202-624.600765036555i</v>
      </c>
      <c r="I2738" t="str">
        <f t="shared" si="806"/>
        <v>-9.56121364931447-4.51452744852601i</v>
      </c>
      <c r="K2738" t="str">
        <f t="shared" si="807"/>
        <v>0.000481691616344171-0.00144860194864139i</v>
      </c>
      <c r="L2738" t="str">
        <f t="shared" si="808"/>
        <v>0.00015-0.0103040401303383i</v>
      </c>
      <c r="M2738" t="str">
        <f t="shared" si="809"/>
        <v>0.0004-0.00181836002300087i</v>
      </c>
      <c r="N2738">
        <f t="shared" si="810"/>
        <v>102.34555125481174</v>
      </c>
      <c r="O2738">
        <f t="shared" si="811"/>
        <v>0.32087547955847096</v>
      </c>
      <c r="P2738" s="3">
        <f t="shared" si="812"/>
        <v>0.32087547955847096</v>
      </c>
      <c r="Q2738" s="3">
        <f t="shared" si="813"/>
        <v>-77.654448745188262</v>
      </c>
      <c r="R2738">
        <f t="shared" si="814"/>
        <v>102.34555125481174</v>
      </c>
      <c r="S2738">
        <f t="shared" si="815"/>
        <v>27.386307879402448</v>
      </c>
      <c r="T2738">
        <f t="shared" si="798"/>
        <v>0.32087547955847096</v>
      </c>
    </row>
    <row r="2739" spans="1:20" x14ac:dyDescent="0.25">
      <c r="A2739">
        <f t="shared" si="799"/>
        <v>172727.12562544388</v>
      </c>
      <c r="B2739">
        <f t="shared" si="816"/>
        <v>27490.375849344178</v>
      </c>
      <c r="C2739" t="str">
        <f t="shared" si="800"/>
        <v>0.221748436126409-1.01091789368215i</v>
      </c>
      <c r="D2739" t="str">
        <f t="shared" si="801"/>
        <v>3.4731665854947-0.710178191724834i</v>
      </c>
      <c r="E2739" t="str">
        <f t="shared" si="802"/>
        <v>191.029502834635+18.4781136888531i</v>
      </c>
      <c r="F2739" t="str">
        <f t="shared" si="803"/>
        <v>2.42446199373076-5.46657089873106i</v>
      </c>
      <c r="G2739" t="str">
        <f t="shared" si="804"/>
        <v>0.999809094628288-0.0138155320871457i</v>
      </c>
      <c r="H2739" t="str">
        <f t="shared" si="805"/>
        <v>15.4875550547858-621.895662982776i</v>
      </c>
      <c r="I2739" t="str">
        <f t="shared" si="806"/>
        <v>-9.48458961479529-4.49230070846716i</v>
      </c>
      <c r="K2739" t="str">
        <f t="shared" si="807"/>
        <v>0.000480241611598339-0.00144337363731943i</v>
      </c>
      <c r="L2739" t="str">
        <f t="shared" si="808"/>
        <v>0.00015-0.0102650330049196i</v>
      </c>
      <c r="M2739" t="str">
        <f t="shared" si="809"/>
        <v>0.0004-0.00181147641263286i</v>
      </c>
      <c r="N2739">
        <f t="shared" si="810"/>
        <v>102.37208520212913</v>
      </c>
      <c r="O2739">
        <f t="shared" si="811"/>
        <v>0.29841111373339857</v>
      </c>
      <c r="P2739" s="3">
        <f t="shared" si="812"/>
        <v>0.29841111373339857</v>
      </c>
      <c r="Q2739" s="3">
        <f t="shared" si="813"/>
        <v>-77.627914797870872</v>
      </c>
      <c r="R2739">
        <f t="shared" si="814"/>
        <v>102.37208520212913</v>
      </c>
      <c r="S2739">
        <f t="shared" si="815"/>
        <v>27.490375849344179</v>
      </c>
      <c r="T2739">
        <f t="shared" si="798"/>
        <v>0.29841111373339857</v>
      </c>
    </row>
    <row r="2740" spans="1:20" x14ac:dyDescent="0.25">
      <c r="A2740">
        <f t="shared" si="799"/>
        <v>173383.48870282056</v>
      </c>
      <c r="B2740">
        <f t="shared" si="816"/>
        <v>27594.839277571686</v>
      </c>
      <c r="C2740" t="str">
        <f t="shared" si="800"/>
        <v>0.221639608295543-1.00821173422805i</v>
      </c>
      <c r="D2740" t="str">
        <f t="shared" si="801"/>
        <v>3.47312888417851-0.708483763543634i</v>
      </c>
      <c r="E2740" t="str">
        <f t="shared" si="802"/>
        <v>191.239741248923+18.4614607365402i</v>
      </c>
      <c r="F2740" t="str">
        <f t="shared" si="803"/>
        <v>2.42445846944701-5.44613064933076i</v>
      </c>
      <c r="G2740" t="str">
        <f t="shared" si="804"/>
        <v>0.999807641270409-0.0138680109500161i</v>
      </c>
      <c r="H2740" t="str">
        <f t="shared" si="805"/>
        <v>15.3076637669779-619.204882352196i</v>
      </c>
      <c r="I2740" t="str">
        <f t="shared" si="806"/>
        <v>-9.40861938085714-4.47023407321788i</v>
      </c>
      <c r="K2740" t="str">
        <f t="shared" si="807"/>
        <v>0.000478802134204355-0.00143816319016037i</v>
      </c>
      <c r="L2740" t="str">
        <f t="shared" si="808"/>
        <v>0.00015-0.0102261735454469i</v>
      </c>
      <c r="M2740" t="str">
        <f t="shared" si="809"/>
        <v>0.0004-0.00180461886096121i</v>
      </c>
      <c r="N2740">
        <f t="shared" si="810"/>
        <v>102.3983673344639</v>
      </c>
      <c r="O2740">
        <f t="shared" si="811"/>
        <v>0.27600332091346769</v>
      </c>
      <c r="P2740" s="3">
        <f t="shared" si="812"/>
        <v>0.27600332091346769</v>
      </c>
      <c r="Q2740" s="3">
        <f t="shared" si="813"/>
        <v>-77.601632665536101</v>
      </c>
      <c r="R2740">
        <f t="shared" si="814"/>
        <v>102.3983673344639</v>
      </c>
      <c r="S2740">
        <f t="shared" si="815"/>
        <v>27.594839277571687</v>
      </c>
      <c r="T2740">
        <f t="shared" si="798"/>
        <v>0.27600332091346769</v>
      </c>
    </row>
    <row r="2741" spans="1:20" x14ac:dyDescent="0.25">
      <c r="A2741">
        <f t="shared" si="799"/>
        <v>174042.34595989127</v>
      </c>
      <c r="B2741">
        <f t="shared" si="816"/>
        <v>27699.699666826458</v>
      </c>
      <c r="C2741" t="str">
        <f t="shared" si="800"/>
        <v>0.221526792247811-1.00552014100207i</v>
      </c>
      <c r="D2741" t="str">
        <f t="shared" si="801"/>
        <v>3.47309089661579-0.706799505394486i</v>
      </c>
      <c r="E2741" t="str">
        <f t="shared" si="802"/>
        <v>191.451287012293+18.4437185825343i</v>
      </c>
      <c r="F2741" t="str">
        <f t="shared" si="803"/>
        <v>2.42445491833819-5.42576874360398i</v>
      </c>
      <c r="G2741" t="str">
        <f t="shared" si="804"/>
        <v>0.999806176850298-0.0139206890019373i</v>
      </c>
      <c r="H2741" t="str">
        <f t="shared" si="805"/>
        <v>15.1301851789228-616.528318516364i</v>
      </c>
      <c r="I2741" t="str">
        <f t="shared" si="806"/>
        <v>-9.33329682178019-4.44832569944373i</v>
      </c>
      <c r="K2741" t="str">
        <f t="shared" si="807"/>
        <v>0.000477373110003339-0.00143297056381003i</v>
      </c>
      <c r="L2741" t="str">
        <f t="shared" si="808"/>
        <v>0.00015-0.0101874611929138i</v>
      </c>
      <c r="M2741" t="str">
        <f t="shared" si="809"/>
        <v>0.0004-0.00179778726933773i</v>
      </c>
      <c r="N2741">
        <f t="shared" si="810"/>
        <v>102.42439446008513</v>
      </c>
      <c r="O2741">
        <f t="shared" si="811"/>
        <v>0.25365217646985344</v>
      </c>
      <c r="P2741" s="3">
        <f t="shared" si="812"/>
        <v>0.25365217646985344</v>
      </c>
      <c r="Q2741" s="3">
        <f t="shared" si="813"/>
        <v>-77.575605539914875</v>
      </c>
      <c r="R2741">
        <f t="shared" si="814"/>
        <v>102.42439446008513</v>
      </c>
      <c r="S2741">
        <f t="shared" si="815"/>
        <v>27.699699666826458</v>
      </c>
      <c r="T2741">
        <f t="shared" si="798"/>
        <v>0.25365217646985344</v>
      </c>
    </row>
    <row r="2742" spans="1:20" x14ac:dyDescent="0.25">
      <c r="A2742">
        <f t="shared" si="799"/>
        <v>174703.70687453888</v>
      </c>
      <c r="B2742">
        <f t="shared" si="816"/>
        <v>27804.9585255604</v>
      </c>
      <c r="C2742" t="str">
        <f t="shared" si="800"/>
        <v>0.221409972862702-1.0028430631374i</v>
      </c>
      <c r="D2742" t="str">
        <f t="shared" si="801"/>
        <v>3.47305262063951-0.705125392800648i</v>
      </c>
      <c r="E2742" t="str">
        <f t="shared" si="802"/>
        <v>191.664144755048+18.4248715318276i</v>
      </c>
      <c r="F2742" t="str">
        <f t="shared" si="803"/>
        <v>2.42445134020018-5.40548488862927i</v>
      </c>
      <c r="G2742" t="str">
        <f t="shared" si="804"/>
        <v>0.999804701283787-0.0139735669971895i</v>
      </c>
      <c r="H2742" t="str">
        <f t="shared" si="805"/>
        <v>14.9550825875364-613.865867891163i</v>
      </c>
      <c r="I2742" t="str">
        <f t="shared" si="806"/>
        <v>-9.25861587724414-4.4265737730199i</v>
      </c>
      <c r="K2742" t="str">
        <f t="shared" si="807"/>
        <v>0.000475954465312004-0.00142779571483378i</v>
      </c>
      <c r="L2742" t="str">
        <f t="shared" si="808"/>
        <v>0.00015-0.0101488953904302i</v>
      </c>
      <c r="M2742" t="str">
        <f t="shared" si="809"/>
        <v>0.0004-0.00179098153948768i</v>
      </c>
      <c r="N2742">
        <f t="shared" si="810"/>
        <v>102.45016336367956</v>
      </c>
      <c r="O2742">
        <f t="shared" si="811"/>
        <v>0.23135775323326294</v>
      </c>
      <c r="P2742" s="3">
        <f t="shared" si="812"/>
        <v>0.23135775323326294</v>
      </c>
      <c r="Q2742" s="3">
        <f t="shared" si="813"/>
        <v>-77.549836636320435</v>
      </c>
      <c r="R2742">
        <f t="shared" si="814"/>
        <v>102.45016336367956</v>
      </c>
      <c r="S2742">
        <f t="shared" si="815"/>
        <v>27.804958525560401</v>
      </c>
      <c r="T2742">
        <f t="shared" si="798"/>
        <v>0.23135775323326294</v>
      </c>
    </row>
    <row r="2743" spans="1:20" x14ac:dyDescent="0.25">
      <c r="A2743">
        <f t="shared" si="799"/>
        <v>175367.58096066213</v>
      </c>
      <c r="B2743">
        <f t="shared" si="816"/>
        <v>27910.617367957529</v>
      </c>
      <c r="C2743" t="str">
        <f t="shared" si="800"/>
        <v>0.221289134731405-1.00018044984103i</v>
      </c>
      <c r="D2743" t="str">
        <f t="shared" si="801"/>
        <v>3.47301405406644-0.703461401428521i</v>
      </c>
      <c r="E2743" t="str">
        <f t="shared" si="802"/>
        <v>191.878319046447+18.4049037092518i</v>
      </c>
      <c r="F2743" t="str">
        <f t="shared" si="803"/>
        <v>2.42444773482733-5.38527879260801i</v>
      </c>
      <c r="G2743" t="str">
        <f t="shared" si="804"/>
        <v>0.999803214486068-0.0140266456928893i</v>
      </c>
      <c r="H2743" t="str">
        <f t="shared" si="805"/>
        <v>14.782319909617-611.217427924117i</v>
      </c>
      <c r="I2743" t="str">
        <f t="shared" si="806"/>
        <v>-9.18457055152075-4.40497650848156i</v>
      </c>
      <c r="K2743" t="str">
        <f t="shared" si="807"/>
        <v>0.000474546126920206-0.00142263859971935i</v>
      </c>
      <c r="L2743" t="str">
        <f t="shared" si="808"/>
        <v>0.00015-0.010110475583214i</v>
      </c>
      <c r="M2743" t="str">
        <f t="shared" si="809"/>
        <v>0.0004-0.00178420157350835i</v>
      </c>
      <c r="N2743">
        <f t="shared" si="810"/>
        <v>102.47567080630918</v>
      </c>
      <c r="O2743">
        <f t="shared" si="811"/>
        <v>0.20912012144656317</v>
      </c>
      <c r="P2743" s="3">
        <f t="shared" si="812"/>
        <v>0.20912012144656317</v>
      </c>
      <c r="Q2743" s="3">
        <f t="shared" si="813"/>
        <v>-77.524329193690818</v>
      </c>
      <c r="R2743">
        <f t="shared" si="814"/>
        <v>102.47567080630918</v>
      </c>
      <c r="S2743">
        <f t="shared" si="815"/>
        <v>27.910617367957528</v>
      </c>
      <c r="T2743">
        <f t="shared" si="798"/>
        <v>0.20912012144656317</v>
      </c>
    </row>
    <row r="2744" spans="1:20" x14ac:dyDescent="0.25">
      <c r="A2744">
        <f t="shared" si="799"/>
        <v>176033.97776831264</v>
      </c>
      <c r="B2744">
        <f t="shared" si="816"/>
        <v>28016.677713955767</v>
      </c>
      <c r="C2744" t="str">
        <f t="shared" si="800"/>
        <v>0.221164262155593-0.997532250389102i</v>
      </c>
      <c r="D2744" t="str">
        <f t="shared" si="801"/>
        <v>3.47297519469682-0.701807507087228i</v>
      </c>
      <c r="E2744" t="str">
        <f t="shared" si="802"/>
        <v>192.093814392498+18.3837990578943i</v>
      </c>
      <c r="F2744" t="str">
        <f t="shared" si="803"/>
        <v>2.42444410201243-5.36515016485999i</v>
      </c>
      <c r="G2744" t="str">
        <f t="shared" si="804"/>
        <v>0.999801716371689-0.0140799258489996i</v>
      </c>
      <c r="H2744" t="str">
        <f t="shared" si="805"/>
        <v>14.6118616703768-608.582897081911i</v>
      </c>
      <c r="I2744" t="str">
        <f t="shared" si="806"/>
        <v>-9.11115491267726-4.3835321484858i</v>
      </c>
      <c r="K2744" t="str">
        <f t="shared" si="807"/>
        <v>0.000473148022088506-0.00141749917487957i</v>
      </c>
      <c r="L2744" t="str">
        <f t="shared" si="808"/>
        <v>0.00015-0.0100722012185833i</v>
      </c>
      <c r="M2744" t="str">
        <f t="shared" si="809"/>
        <v>0.0004-0.00177744727386765i</v>
      </c>
      <c r="N2744">
        <f t="shared" si="810"/>
        <v>102.50091352536894</v>
      </c>
      <c r="O2744">
        <f t="shared" si="811"/>
        <v>0.18693934871702972</v>
      </c>
      <c r="P2744" s="3">
        <f t="shared" si="812"/>
        <v>0.18693934871702972</v>
      </c>
      <c r="Q2744" s="3">
        <f t="shared" si="813"/>
        <v>-77.499086474631056</v>
      </c>
      <c r="R2744">
        <f t="shared" si="814"/>
        <v>102.50091352536894</v>
      </c>
      <c r="S2744">
        <f t="shared" si="815"/>
        <v>28.016677713955769</v>
      </c>
      <c r="T2744">
        <f t="shared" si="798"/>
        <v>0.18693934871702972</v>
      </c>
    </row>
    <row r="2745" spans="1:20" x14ac:dyDescent="0.25">
      <c r="A2745">
        <f t="shared" si="799"/>
        <v>176702.90688383224</v>
      </c>
      <c r="B2745">
        <f t="shared" si="816"/>
        <v>28123.1410892688</v>
      </c>
      <c r="C2745" t="str">
        <f t="shared" si="800"/>
        <v>0.221035339146262-0.994898414122171i</v>
      </c>
      <c r="D2745" t="str">
        <f t="shared" si="801"/>
        <v>3.47293604031442-0.700163685728268i</v>
      </c>
      <c r="E2745" t="str">
        <f t="shared" si="802"/>
        <v>192.310635233714+18.3615413375164i</v>
      </c>
      <c r="F2745" t="str">
        <f t="shared" si="803"/>
        <v>2.42444044154669-5.34509871581937i</v>
      </c>
      <c r="G2745" t="str">
        <f t="shared" si="804"/>
        <v>0.99980020685455-0.0141334082283405i</v>
      </c>
      <c r="H2745" t="str">
        <f t="shared" si="805"/>
        <v>14.4436729922028-605.962174838051i</v>
      </c>
      <c r="I2745" t="str">
        <f t="shared" si="806"/>
        <v>-9.03836309179132-4.36223896328472i</v>
      </c>
      <c r="K2745" t="str">
        <f t="shared" si="807"/>
        <v>0.000471760078545735-0.00141237739665511i</v>
      </c>
      <c r="L2745" t="str">
        <f t="shared" si="808"/>
        <v>0.00015-0.0100340717459487i</v>
      </c>
      <c r="M2745" t="str">
        <f t="shared" si="809"/>
        <v>0.0004-0.00177071854340272i</v>
      </c>
      <c r="N2745">
        <f t="shared" si="810"/>
        <v>102.52588823454948</v>
      </c>
      <c r="O2745">
        <f t="shared" si="811"/>
        <v>0.16481549996791914</v>
      </c>
      <c r="P2745" s="3">
        <f t="shared" si="812"/>
        <v>0.16481549996791914</v>
      </c>
      <c r="Q2745" s="3">
        <f t="shared" si="813"/>
        <v>-77.474111765450516</v>
      </c>
      <c r="R2745">
        <f t="shared" si="814"/>
        <v>102.52588823454948</v>
      </c>
      <c r="S2745">
        <f t="shared" si="815"/>
        <v>28.123141089268799</v>
      </c>
      <c r="T2745">
        <f t="shared" si="798"/>
        <v>0.16481549996791914</v>
      </c>
    </row>
    <row r="2746" spans="1:20" x14ac:dyDescent="0.25">
      <c r="A2746">
        <f t="shared" si="799"/>
        <v>177374.37792999079</v>
      </c>
      <c r="B2746">
        <f t="shared" si="816"/>
        <v>28230.009025408021</v>
      </c>
      <c r="C2746" t="str">
        <f t="shared" si="800"/>
        <v>0.220902349422528-0.992278890440396i</v>
      </c>
      <c r="D2746" t="str">
        <f t="shared" si="801"/>
        <v>3.47289658868626-0.698529913445103i</v>
      </c>
      <c r="E2746" t="str">
        <f t="shared" si="802"/>
        <v>192.528785942815+18.338114122969i</v>
      </c>
      <c r="F2746" t="str">
        <f t="shared" si="803"/>
        <v>2.42443675321974-5.32512415703036i</v>
      </c>
      <c r="G2746" t="str">
        <f t="shared" si="804"/>
        <v>0.999798685847894-0.0141870935965994i</v>
      </c>
      <c r="H2746" t="str">
        <f t="shared" si="805"/>
        <v>14.2777195836452-603.355161660719i</v>
      </c>
      <c r="I2746" t="str">
        <f t="shared" si="806"/>
        <v>-8.9661892821767-4.34109525020982i</v>
      </c>
      <c r="K2746" t="str">
        <f t="shared" si="807"/>
        <v>0.000470382224486547-0.00140727322131717i</v>
      </c>
      <c r="L2746" t="str">
        <f t="shared" si="808"/>
        <v>0.00015-0.00999608661680486i</v>
      </c>
      <c r="M2746" t="str">
        <f t="shared" si="809"/>
        <v>0.0004-0.00176401528531851i</v>
      </c>
      <c r="N2746">
        <f t="shared" si="810"/>
        <v>102.55059162379972</v>
      </c>
      <c r="O2746">
        <f t="shared" si="811"/>
        <v>0.14274863738933805</v>
      </c>
      <c r="P2746" s="3">
        <f t="shared" si="812"/>
        <v>0.14274863738933805</v>
      </c>
      <c r="Q2746" s="3">
        <f t="shared" si="813"/>
        <v>-77.449408376200282</v>
      </c>
      <c r="R2746">
        <f t="shared" si="814"/>
        <v>102.55059162379972</v>
      </c>
      <c r="S2746">
        <f t="shared" si="815"/>
        <v>28.23000902540802</v>
      </c>
      <c r="T2746">
        <f t="shared" si="798"/>
        <v>0.14274863738933805</v>
      </c>
    </row>
    <row r="2747" spans="1:20" x14ac:dyDescent="0.25">
      <c r="A2747">
        <f t="shared" si="799"/>
        <v>178048.40056612476</v>
      </c>
      <c r="B2747">
        <f t="shared" si="816"/>
        <v>28337.283059704572</v>
      </c>
      <c r="C2747" t="str">
        <f t="shared" si="800"/>
        <v>0.220765276410491-0.989673628798802i</v>
      </c>
      <c r="D2747" t="str">
        <f t="shared" si="801"/>
        <v>3.47285683756262-0.696906166472812i</v>
      </c>
      <c r="E2747" t="str">
        <f t="shared" si="802"/>
        <v>192.748270822393+18.3135008026104i</v>
      </c>
      <c r="F2747" t="str">
        <f t="shared" si="803"/>
        <v>2.42443303681959-5.30522620114326i</v>
      </c>
      <c r="G2747" t="str">
        <f t="shared" si="804"/>
        <v>0.999797153264304-0.0142409827223419i</v>
      </c>
      <c r="H2747" t="str">
        <f t="shared" si="805"/>
        <v>14.1139677286254-600.761759000735i</v>
      </c>
      <c r="I2747" t="str">
        <f t="shared" si="806"/>
        <v>-8.89462773861965-4.32009933316661i</v>
      </c>
      <c r="K2747" t="str">
        <f t="shared" si="807"/>
        <v>0.000469014388569-0.00140218660507019i</v>
      </c>
      <c r="L2747" t="str">
        <f t="shared" si="808"/>
        <v>0.00015-0.00995824528472296i</v>
      </c>
      <c r="M2747" t="str">
        <f t="shared" si="809"/>
        <v>0.0004-0.0017573374031864i</v>
      </c>
      <c r="N2747">
        <f t="shared" si="810"/>
        <v>102.57502035929298</v>
      </c>
      <c r="O2747">
        <f t="shared" si="811"/>
        <v>0.12073882038980657</v>
      </c>
      <c r="P2747" s="3">
        <f t="shared" si="812"/>
        <v>0.12073882038980657</v>
      </c>
      <c r="Q2747" s="3">
        <f t="shared" si="813"/>
        <v>-77.424979640707022</v>
      </c>
      <c r="R2747">
        <f t="shared" si="814"/>
        <v>102.57502035929298</v>
      </c>
      <c r="S2747">
        <f t="shared" si="815"/>
        <v>28.337283059704571</v>
      </c>
      <c r="T2747">
        <f t="shared" si="798"/>
        <v>0.12073882038980657</v>
      </c>
    </row>
    <row r="2748" spans="1:20" x14ac:dyDescent="0.25">
      <c r="A2748">
        <f t="shared" si="799"/>
        <v>178724.98448827604</v>
      </c>
      <c r="B2748">
        <f t="shared" si="816"/>
        <v>28444.96473533145</v>
      </c>
      <c r="C2748" t="str">
        <f t="shared" si="800"/>
        <v>0.220624103242071-0.987082578702269i</v>
      </c>
      <c r="D2748" t="str">
        <f t="shared" si="801"/>
        <v>3.47281678467684-0.695292421187698i</v>
      </c>
      <c r="E2748" t="str">
        <f t="shared" si="802"/>
        <v>192.969094102513+18.2876845767243i</v>
      </c>
      <c r="F2748" t="str">
        <f t="shared" si="803"/>
        <v>2.42442929213267-5.28540456191016i</v>
      </c>
      <c r="G2748" t="str">
        <f t="shared" si="804"/>
        <v>0.999795609015701-0.0142950763770222i</v>
      </c>
      <c r="H2748" t="str">
        <f t="shared" si="805"/>
        <v>13.9523842758621-598.181869279745i</v>
      </c>
      <c r="I2748" t="str">
        <f t="shared" si="806"/>
        <v>-8.82367277662622-4.29924956214041i</v>
      </c>
      <c r="K2748" t="str">
        <f t="shared" si="807"/>
        <v>0.00046765649991211-0.00139711750405442i</v>
      </c>
      <c r="L2748" t="str">
        <f t="shared" si="808"/>
        <v>0.00015-0.0099205472053426i</v>
      </c>
      <c r="M2748" t="str">
        <f t="shared" si="809"/>
        <v>0.0004-0.00175068480094282i</v>
      </c>
      <c r="N2748">
        <f t="shared" si="810"/>
        <v>102.59917108339623</v>
      </c>
      <c r="O2748">
        <f t="shared" si="811"/>
        <v>9.8786105545453723E-2</v>
      </c>
      <c r="P2748" s="3">
        <f t="shared" si="812"/>
        <v>9.8786105545453723E-2</v>
      </c>
      <c r="Q2748" s="3">
        <f t="shared" si="813"/>
        <v>-77.400828916603771</v>
      </c>
      <c r="R2748">
        <f t="shared" si="814"/>
        <v>102.59917108339623</v>
      </c>
      <c r="S2748">
        <f t="shared" si="815"/>
        <v>28.44496473533145</v>
      </c>
      <c r="T2748">
        <f t="shared" si="798"/>
        <v>9.8786105545453723E-2</v>
      </c>
    </row>
    <row r="2749" spans="1:20" x14ac:dyDescent="0.25">
      <c r="A2749">
        <f t="shared" si="799"/>
        <v>179404.1394293315</v>
      </c>
      <c r="B2749">
        <f t="shared" si="816"/>
        <v>28553.055601325712</v>
      </c>
      <c r="C2749" t="str">
        <f t="shared" si="800"/>
        <v>0.220478812753885-0.984505689700647i</v>
      </c>
      <c r="D2749" t="str">
        <f t="shared" si="801"/>
        <v>3.47277642774521-0.693688654106915i</v>
      </c>
      <c r="E2749" t="str">
        <f t="shared" si="802"/>
        <v>193.19125993828+18.260648455939i</v>
      </c>
      <c r="F2749" t="str">
        <f t="shared" si="803"/>
        <v>2.42442551894375-5.26565895418091i</v>
      </c>
      <c r="G2749" t="str">
        <f t="shared" si="804"/>
        <v>0.999794053013334-0.0143493753349936i</v>
      </c>
      <c r="H2749" t="str">
        <f t="shared" si="805"/>
        <v>13.7929366285076-595.615395878516i</v>
      </c>
      <c r="I2749" t="str">
        <f t="shared" si="806"/>
        <v>-8.75331877167974-4.27854431271185i</v>
      </c>
      <c r="K2749" t="str">
        <f t="shared" si="807"/>
        <v>0.00046630848809344-0.00139206587434857i</v>
      </c>
      <c r="L2749" t="str">
        <f t="shared" si="808"/>
        <v>0.00015-0.00988299183636444i</v>
      </c>
      <c r="M2749" t="str">
        <f t="shared" si="809"/>
        <v>0.0004-0.00174405738288784i</v>
      </c>
      <c r="N2749">
        <f t="shared" si="810"/>
        <v>102.6230404146407</v>
      </c>
      <c r="O2749">
        <f t="shared" si="811"/>
        <v>7.6890546550360664E-2</v>
      </c>
      <c r="P2749" s="3">
        <f t="shared" si="812"/>
        <v>7.6890546550360664E-2</v>
      </c>
      <c r="Q2749" s="3">
        <f t="shared" si="813"/>
        <v>-77.376959585359302</v>
      </c>
      <c r="R2749">
        <f t="shared" si="814"/>
        <v>102.6230404146407</v>
      </c>
      <c r="S2749">
        <f t="shared" si="815"/>
        <v>28.553055601325713</v>
      </c>
      <c r="T2749">
        <f t="shared" si="798"/>
        <v>7.6890546550360664E-2</v>
      </c>
    </row>
    <row r="2750" spans="1:20" x14ac:dyDescent="0.25">
      <c r="A2750">
        <f t="shared" si="799"/>
        <v>180085.87515916297</v>
      </c>
      <c r="B2750">
        <f t="shared" si="816"/>
        <v>28661.557212610751</v>
      </c>
      <c r="C2750" t="str">
        <f t="shared" si="800"/>
        <v>0.220329387486125-0.981942911383721i</v>
      </c>
      <c r="D2750" t="str">
        <f t="shared" si="801"/>
        <v>3.47273576446681-0.692094841888098i</v>
      </c>
      <c r="E2750" t="str">
        <f t="shared" si="802"/>
        <v>193.414772407349+18.2323752596503i</v>
      </c>
      <c r="F2750" t="str">
        <f t="shared" si="803"/>
        <v>2.42442171703598-5.24598909389896i</v>
      </c>
      <c r="G2750" t="str">
        <f t="shared" si="804"/>
        <v>0.99979248516778-0.0144038803735195i</v>
      </c>
      <c r="H2750" t="str">
        <f t="shared" si="805"/>
        <v>13.6355927339918-593.062243125411i</v>
      </c>
      <c r="I2750" t="str">
        <f t="shared" si="806"/>
        <v>-8.6835601585087-4.25798198558275i</v>
      </c>
      <c r="K2750" t="str">
        <f t="shared" si="807"/>
        <v>0.000464970283146664-0.00138703167197237i</v>
      </c>
      <c r="L2750" t="str">
        <f t="shared" si="808"/>
        <v>0.00015-0.00984557863754177i</v>
      </c>
      <c r="M2750" t="str">
        <f t="shared" si="809"/>
        <v>0.0004-0.00173745505368384i</v>
      </c>
      <c r="N2750">
        <f t="shared" si="810"/>
        <v>102.64662494769563</v>
      </c>
      <c r="O2750">
        <f t="shared" si="811"/>
        <v>5.5052194165606472E-2</v>
      </c>
      <c r="P2750" s="3">
        <f t="shared" si="812"/>
        <v>5.5052194165606472E-2</v>
      </c>
      <c r="Q2750" s="3">
        <f t="shared" si="813"/>
        <v>-77.353375052304372</v>
      </c>
      <c r="R2750">
        <f t="shared" si="814"/>
        <v>102.64662494769563</v>
      </c>
      <c r="S2750">
        <f t="shared" si="815"/>
        <v>28.661557212610752</v>
      </c>
      <c r="T2750">
        <f t="shared" si="798"/>
        <v>5.5052194165606472E-2</v>
      </c>
    </row>
    <row r="2751" spans="1:20" x14ac:dyDescent="0.25">
      <c r="A2751">
        <f t="shared" si="799"/>
        <v>180770.20148476778</v>
      </c>
      <c r="B2751">
        <f t="shared" si="816"/>
        <v>28770.471130018672</v>
      </c>
      <c r="C2751" t="str">
        <f t="shared" si="800"/>
        <v>0.220175809681459-0.979394193376156i</v>
      </c>
      <c r="D2751" t="str">
        <f t="shared" si="801"/>
        <v>3.47269479252349-0.690510961329001i</v>
      </c>
      <c r="E2751" t="str">
        <f t="shared" si="802"/>
        <v>193.63963550738+18.2028476144443i</v>
      </c>
      <c r="F2751" t="str">
        <f t="shared" si="803"/>
        <v>2.42441788619088-5.22639469809737i</v>
      </c>
      <c r="G2751" t="str">
        <f t="shared" si="804"/>
        <v>0.999790905388933-0.0144585922727836i</v>
      </c>
      <c r="H2751" t="str">
        <f t="shared" si="805"/>
        <v>13.4803210740693-590.522316285016i</v>
      </c>
      <c r="I2751" t="str">
        <f t="shared" si="806"/>
        <v>-8.61439143036508-4.23756100611179i</v>
      </c>
      <c r="K2751" t="str">
        <f t="shared" si="807"/>
        <v>0.000463641815559162-0.00138201485288914i</v>
      </c>
      <c r="L2751" t="str">
        <f t="shared" si="808"/>
        <v>0.00015-0.00980830707067323i</v>
      </c>
      <c r="M2751" t="str">
        <f t="shared" si="809"/>
        <v>0.0004-0.0017308777183541i</v>
      </c>
      <c r="N2751">
        <f t="shared" si="810"/>
        <v>102.6699212533445</v>
      </c>
      <c r="O2751">
        <f t="shared" si="811"/>
        <v>3.327109616819706E-2</v>
      </c>
      <c r="P2751" s="3">
        <f t="shared" si="812"/>
        <v>3.327109616819706E-2</v>
      </c>
      <c r="Q2751" s="3">
        <f t="shared" si="813"/>
        <v>-77.330078746655502</v>
      </c>
      <c r="R2751">
        <f t="shared" si="814"/>
        <v>102.6699212533445</v>
      </c>
      <c r="S2751">
        <f t="shared" si="815"/>
        <v>28.77047113001867</v>
      </c>
      <c r="T2751">
        <f t="shared" si="798"/>
        <v>3.327109616819706E-2</v>
      </c>
    </row>
    <row r="2752" spans="1:20" x14ac:dyDescent="0.25">
      <c r="A2752">
        <f t="shared" si="799"/>
        <v>181457.12825040991</v>
      </c>
      <c r="B2752">
        <f t="shared" si="816"/>
        <v>28879.798920312744</v>
      </c>
      <c r="C2752" t="str">
        <f t="shared" si="800"/>
        <v>0.220018061283948-0.97685948533228i</v>
      </c>
      <c r="D2752" t="str">
        <f t="shared" si="801"/>
        <v>3.47265350957962-0.688936989367118i</v>
      </c>
      <c r="E2752" t="str">
        <f t="shared" si="802"/>
        <v>193.865853153451+18.1720479525277i</v>
      </c>
      <c r="F2752" t="str">
        <f t="shared" si="803"/>
        <v>2.42441402618828-5.20687548489464i</v>
      </c>
      <c r="G2752" t="str">
        <f t="shared" si="804"/>
        <v>0.999789313586005-0.0145135118159012i</v>
      </c>
      <c r="H2752" t="str">
        <f t="shared" si="805"/>
        <v>13.3270906550625-587.9955215469i</v>
      </c>
      <c r="I2752" t="str">
        <f t="shared" si="806"/>
        <v>-8.54580713831205-4.21727982385952i</v>
      </c>
      <c r="K2752" t="str">
        <f t="shared" si="807"/>
        <v>0.00046232301626958-0.0013770153730082i</v>
      </c>
      <c r="L2752" t="str">
        <f t="shared" si="808"/>
        <v>0.00015-0.00977117659959478i</v>
      </c>
      <c r="M2752" t="str">
        <f t="shared" si="809"/>
        <v>0.0004-0.00172432528228143i</v>
      </c>
      <c r="N2752">
        <f t="shared" si="810"/>
        <v>102.69292587846488</v>
      </c>
      <c r="O2752">
        <f t="shared" si="811"/>
        <v>1.1547297298650862E-2</v>
      </c>
      <c r="P2752" s="3">
        <f t="shared" si="812"/>
        <v>1.1547297298650862E-2</v>
      </c>
      <c r="Q2752" s="3">
        <f t="shared" si="813"/>
        <v>-77.307074121535123</v>
      </c>
      <c r="R2752">
        <f t="shared" si="814"/>
        <v>102.69292587846488</v>
      </c>
      <c r="S2752">
        <f t="shared" si="815"/>
        <v>28.879798920312744</v>
      </c>
      <c r="T2752">
        <f t="shared" si="798"/>
        <v>1.1547297298650862E-2</v>
      </c>
    </row>
    <row r="2753" spans="1:20" x14ac:dyDescent="0.25">
      <c r="A2753">
        <f t="shared" si="799"/>
        <v>182146.66533776146</v>
      </c>
      <c r="B2753">
        <f t="shared" si="816"/>
        <v>28989.542156209933</v>
      </c>
      <c r="C2753" t="str">
        <f t="shared" si="800"/>
        <v>0.219856123937983-0.974338736930957i</v>
      </c>
      <c r="D2753" t="str">
        <f t="shared" si="801"/>
        <v>3.47261191328201-0.687372903079318i</v>
      </c>
      <c r="E2753" t="str">
        <f t="shared" si="802"/>
        <v>194.093429175409+18.1399585101573i</v>
      </c>
      <c r="F2753" t="str">
        <f t="shared" si="803"/>
        <v>2.42441013680637-5.18743117349069i</v>
      </c>
      <c r="G2753" t="str">
        <f t="shared" si="804"/>
        <v>0.999787709667515-0.0145686397889293i</v>
      </c>
      <c r="H2753" t="str">
        <f t="shared" si="805"/>
        <v>13.1758709983018-585.481766014555i</v>
      </c>
      <c r="I2753" t="str">
        <f t="shared" si="806"/>
        <v>-8.47780189052217-4.19713691214312i</v>
      </c>
      <c r="K2753" t="str">
        <f t="shared" si="807"/>
        <v>0.000461013816665446-0.00137203318818748i</v>
      </c>
      <c r="L2753" t="str">
        <f t="shared" si="808"/>
        <v>0.00015-0.00973418669017215i</v>
      </c>
      <c r="M2753" t="str">
        <f t="shared" si="809"/>
        <v>0.0004-0.00171779765120684i</v>
      </c>
      <c r="N2753">
        <f t="shared" si="810"/>
        <v>102.71563534600951</v>
      </c>
      <c r="O2753">
        <f t="shared" si="811"/>
        <v>1.011916079059978E-2</v>
      </c>
      <c r="P2753" s="3">
        <f t="shared" si="812"/>
        <v>-1.011916079059978E-2</v>
      </c>
      <c r="Q2753" s="3">
        <f t="shared" si="813"/>
        <v>-77.284364653990494</v>
      </c>
      <c r="R2753">
        <f t="shared" si="814"/>
        <v>102.71563534600951</v>
      </c>
      <c r="S2753">
        <f t="shared" si="815"/>
        <v>28.989542156209932</v>
      </c>
      <c r="T2753">
        <f t="shared" si="798"/>
        <v>-1.011916079059978E-2</v>
      </c>
    </row>
    <row r="2754" spans="1:20" x14ac:dyDescent="0.25">
      <c r="A2754">
        <f t="shared" si="799"/>
        <v>182838.82266604499</v>
      </c>
      <c r="B2754">
        <f t="shared" si="816"/>
        <v>29099.702416403532</v>
      </c>
      <c r="C2754" t="str">
        <f t="shared" si="800"/>
        <v>0.219689978987246-0.971831897870289i</v>
      </c>
      <c r="D2754" t="str">
        <f t="shared" si="801"/>
        <v>3.47257000125977-0.685818679681473i</v>
      </c>
      <c r="E2754" t="str">
        <f t="shared" si="802"/>
        <v>194.322367315177+18.1065613260791i</v>
      </c>
      <c r="F2754" t="str">
        <f t="shared" si="803"/>
        <v>2.4244062178216-5.16806148416276i</v>
      </c>
      <c r="G2754" t="str">
        <f t="shared" si="804"/>
        <v>0.99978609354129-0.0146239769808779i</v>
      </c>
      <c r="H2754" t="str">
        <f t="shared" si="805"/>
        <v>13.0266321307525-582.980957694453i</v>
      </c>
      <c r="I2754" t="str">
        <f t="shared" si="806"/>
        <v>-8.41037035158477-4.17713076759998i</v>
      </c>
      <c r="K2754" t="str">
        <f t="shared" si="807"/>
        <v>0.000459714148580748-0.0013670682542359i</v>
      </c>
      <c r="L2754" t="str">
        <f t="shared" si="808"/>
        <v>0.00015-0.00969733681029303i</v>
      </c>
      <c r="M2754" t="str">
        <f t="shared" si="809"/>
        <v>0.0004-0.00171129473122817i</v>
      </c>
      <c r="N2754">
        <f t="shared" si="810"/>
        <v>102.73804615499147</v>
      </c>
      <c r="O2754">
        <f t="shared" si="811"/>
        <v>3.1728239588221761E-2</v>
      </c>
      <c r="P2754" s="3">
        <f t="shared" si="812"/>
        <v>-3.1728239588221761E-2</v>
      </c>
      <c r="Q2754" s="3">
        <f t="shared" si="813"/>
        <v>-77.261953845008534</v>
      </c>
      <c r="R2754">
        <f t="shared" si="814"/>
        <v>102.73804615499147</v>
      </c>
      <c r="S2754">
        <f t="shared" si="815"/>
        <v>29.099702416403531</v>
      </c>
      <c r="T2754">
        <f t="shared" si="798"/>
        <v>-3.1728239588221761E-2</v>
      </c>
    </row>
    <row r="2755" spans="1:20" x14ac:dyDescent="0.25">
      <c r="A2755">
        <f t="shared" si="799"/>
        <v>183533.61019217595</v>
      </c>
      <c r="B2755">
        <f t="shared" si="816"/>
        <v>29210.281285585865</v>
      </c>
      <c r="C2755" t="str">
        <f t="shared" si="800"/>
        <v>0.219519607473677-0.969338917862259i</v>
      </c>
      <c r="D2755" t="str">
        <f t="shared" si="801"/>
        <v>3.47252777112423-0.684274296528113i</v>
      </c>
      <c r="E2755" t="str">
        <f t="shared" si="802"/>
        <v>194.552671223996+18.0718382399693i</v>
      </c>
      <c r="F2755" t="str">
        <f t="shared" si="803"/>
        <v>2.42440226900877-5.14876613826155i</v>
      </c>
      <c r="G2755" t="str">
        <f t="shared" si="804"/>
        <v>0.999784465114453-0.0146795241837208i</v>
      </c>
      <c r="H2755" t="str">
        <f t="shared" si="805"/>
        <v>12.8793445758292-580.493005485269i</v>
      </c>
      <c r="I2755" t="str">
        <f t="shared" si="806"/>
        <v>-8.3435072418235-4.15725990976056i</v>
      </c>
      <c r="K2755" t="str">
        <f t="shared" si="807"/>
        <v>0.000458423944293518-0.00136212052691579i</v>
      </c>
      <c r="L2755" t="str">
        <f t="shared" si="808"/>
        <v>0.00015-0.00966062642985955i</v>
      </c>
      <c r="M2755" t="str">
        <f t="shared" si="809"/>
        <v>0.0004-0.00170481642879874i</v>
      </c>
      <c r="N2755">
        <f t="shared" si="810"/>
        <v>102.76015478047154</v>
      </c>
      <c r="O2755">
        <f t="shared" si="811"/>
        <v>5.3279903777447256E-2</v>
      </c>
      <c r="P2755" s="3">
        <f t="shared" si="812"/>
        <v>-5.3279903777447256E-2</v>
      </c>
      <c r="Q2755" s="3">
        <f t="shared" si="813"/>
        <v>-77.239845219528462</v>
      </c>
      <c r="R2755">
        <f t="shared" si="814"/>
        <v>102.76015478047154</v>
      </c>
      <c r="S2755">
        <f t="shared" si="815"/>
        <v>29.210281285585864</v>
      </c>
      <c r="T2755">
        <f t="shared" si="798"/>
        <v>-5.3279903777447256E-2</v>
      </c>
    </row>
    <row r="2756" spans="1:20" x14ac:dyDescent="0.25">
      <c r="A2756">
        <f t="shared" si="799"/>
        <v>184231.03791090622</v>
      </c>
      <c r="B2756">
        <f t="shared" si="816"/>
        <v>29321.280354471091</v>
      </c>
      <c r="C2756" t="str">
        <f t="shared" si="800"/>
        <v>0.219344990136492-0.966859746627356i</v>
      </c>
      <c r="D2756" t="str">
        <f t="shared" si="801"/>
        <v>3.47248522046874-0.682739731112045i</v>
      </c>
      <c r="E2756" t="str">
        <f t="shared" si="802"/>
        <v>194.784344459626+18.0357708908819i</v>
      </c>
      <c r="F2756" t="str">
        <f t="shared" si="803"/>
        <v>2.42439829014096-5.12954485820704i</v>
      </c>
      <c r="G2756" t="str">
        <f t="shared" si="804"/>
        <v>0.999782824293423-0.014735282192406i</v>
      </c>
      <c r="H2756" t="str">
        <f t="shared" si="805"/>
        <v>12.7339793443914-578.017819167235i</v>
      </c>
      <c r="I2756" t="str">
        <f t="shared" si="806"/>
        <v>-8.27720733662258-4.13752288062977i</v>
      </c>
      <c r="K2756" t="str">
        <f t="shared" si="807"/>
        <v>0.000457143136523467-0.00135718996194528i</v>
      </c>
      <c r="L2756" t="str">
        <f t="shared" si="808"/>
        <v>0.00015-0.00962405502078057i</v>
      </c>
      <c r="M2756" t="str">
        <f t="shared" si="809"/>
        <v>0.0004-0.00169836265072598i</v>
      </c>
      <c r="N2756">
        <f t="shared" si="810"/>
        <v>102.78195767354939</v>
      </c>
      <c r="O2756">
        <f t="shared" si="811"/>
        <v>7.4774121289589282E-2</v>
      </c>
      <c r="P2756" s="3">
        <f t="shared" si="812"/>
        <v>-7.4774121289589282E-2</v>
      </c>
      <c r="Q2756" s="3">
        <f t="shared" si="813"/>
        <v>-77.218042326450615</v>
      </c>
      <c r="R2756">
        <f t="shared" si="814"/>
        <v>102.78195767354939</v>
      </c>
      <c r="S2756">
        <f t="shared" si="815"/>
        <v>29.321280354471092</v>
      </c>
      <c r="T2756">
        <f t="shared" si="798"/>
        <v>-7.4774121289589282E-2</v>
      </c>
    </row>
    <row r="2757" spans="1:20" x14ac:dyDescent="0.25">
      <c r="A2757">
        <f t="shared" si="799"/>
        <v>184931.11585496765</v>
      </c>
      <c r="B2757">
        <f t="shared" si="816"/>
        <v>29432.701219818082</v>
      </c>
      <c r="C2757" t="str">
        <f t="shared" si="800"/>
        <v>0.219166107411185-0.964394333889057i</v>
      </c>
      <c r="D2757" t="str">
        <f t="shared" si="801"/>
        <v>3.47244234686854-0.681214961063995i</v>
      </c>
      <c r="E2757" t="str">
        <f t="shared" si="802"/>
        <v>195.017390483474+17.9983407157057i</v>
      </c>
      <c r="F2757" t="str">
        <f t="shared" si="803"/>
        <v>2.4243942809895-5.11039736748453i</v>
      </c>
      <c r="G2757" t="str">
        <f t="shared" si="804"/>
        <v>0.999781170983907-0.0147912518048672i</v>
      </c>
      <c r="H2757" t="str">
        <f t="shared" si="805"/>
        <v>12.5905079259156-575.555309391639i</v>
      </c>
      <c r="I2757" t="str">
        <f t="shared" si="806"/>
        <v>-8.21146546576276-4.11791824427696i</v>
      </c>
      <c r="K2757" t="str">
        <f t="shared" si="807"/>
        <v>0.000455871658429553-0.00135227651500068i</v>
      </c>
      <c r="L2757" t="str">
        <f t="shared" si="808"/>
        <v>0.00015-0.00958762205696408i</v>
      </c>
      <c r="M2757" t="str">
        <f t="shared" si="809"/>
        <v>0.0004-0.00169193330417013i</v>
      </c>
      <c r="N2757">
        <f t="shared" si="810"/>
        <v>102.80345126135651</v>
      </c>
      <c r="O2757">
        <f t="shared" si="811"/>
        <v>9.6210863358783053E-2</v>
      </c>
      <c r="P2757" s="3">
        <f t="shared" si="812"/>
        <v>-9.6210863358783053E-2</v>
      </c>
      <c r="Q2757" s="3">
        <f t="shared" si="813"/>
        <v>-77.196548738643486</v>
      </c>
      <c r="R2757">
        <f t="shared" si="814"/>
        <v>102.80345126135651</v>
      </c>
      <c r="S2757">
        <f t="shared" si="815"/>
        <v>29.432701219818082</v>
      </c>
      <c r="T2757">
        <f t="shared" si="798"/>
        <v>-9.6210863358783053E-2</v>
      </c>
    </row>
    <row r="2758" spans="1:20" x14ac:dyDescent="0.25">
      <c r="A2758">
        <f t="shared" si="799"/>
        <v>185633.85409521655</v>
      </c>
      <c r="B2758">
        <f t="shared" si="816"/>
        <v>29544.545484453392</v>
      </c>
      <c r="C2758" t="str">
        <f t="shared" si="800"/>
        <v>0.21898293942859-0.961942629368348i</v>
      </c>
      <c r="D2758" t="str">
        <f t="shared" si="801"/>
        <v>3.47239914788069-0.679699964152262i</v>
      </c>
      <c r="E2758" t="str">
        <f t="shared" si="802"/>
        <v>195.251812657684+17.959528947625i</v>
      </c>
      <c r="F2758" t="str">
        <f t="shared" si="803"/>
        <v>2.42439024132401-5.09132339064077i</v>
      </c>
      <c r="G2758" t="str">
        <f t="shared" si="804"/>
        <v>0.999779505090895-0.0148474338220345i</v>
      </c>
      <c r="H2758" t="str">
        <f t="shared" si="805"/>
        <v>12.4489022798438-573.105387670468i</v>
      </c>
      <c r="I2758" t="str">
        <f t="shared" si="806"/>
        <v>-8.14627651276652-4.09844458643444i</v>
      </c>
      <c r="K2758" t="str">
        <f t="shared" si="807"/>
        <v>0.000454609443607613-0.0013473801417188i</v>
      </c>
      <c r="L2758" t="str">
        <f t="shared" si="808"/>
        <v>0.00015-0.00955132701430973i</v>
      </c>
      <c r="M2758" t="str">
        <f t="shared" si="809"/>
        <v>0.0004-0.00168552829664289i</v>
      </c>
      <c r="N2758">
        <f t="shared" si="810"/>
        <v>102.82463194705295</v>
      </c>
      <c r="O2758">
        <f t="shared" si="811"/>
        <v>0.11759010457623731</v>
      </c>
      <c r="P2758" s="3">
        <f t="shared" si="812"/>
        <v>-0.11759010457623731</v>
      </c>
      <c r="Q2758" s="3">
        <f t="shared" si="813"/>
        <v>-77.17536805294705</v>
      </c>
      <c r="R2758">
        <f t="shared" si="814"/>
        <v>102.82463194705295</v>
      </c>
      <c r="S2758">
        <f t="shared" si="815"/>
        <v>29.544545484453394</v>
      </c>
      <c r="T2758">
        <f t="shared" si="798"/>
        <v>-0.11759010457623731</v>
      </c>
    </row>
    <row r="2759" spans="1:20" x14ac:dyDescent="0.25">
      <c r="A2759">
        <f t="shared" si="799"/>
        <v>186339.26274077839</v>
      </c>
      <c r="B2759">
        <f t="shared" si="816"/>
        <v>29656.814757294316</v>
      </c>
      <c r="C2759" t="str">
        <f t="shared" si="800"/>
        <v>0.218795466013958-0.959504582778041i</v>
      </c>
      <c r="D2759" t="str">
        <f t="shared" si="801"/>
        <v>3.47235562104388-0.678194718282347i</v>
      </c>
      <c r="E2759" t="str">
        <f t="shared" si="802"/>
        <v>195.48761424215+17.9193166145936i</v>
      </c>
      <c r="F2759" t="str">
        <f t="shared" si="803"/>
        <v>2.42438617091236-5.07232265327988i</v>
      </c>
      <c r="G2759" t="str">
        <f t="shared" si="804"/>
        <v>0.999777826518657-0.0149038290478452i</v>
      </c>
      <c r="H2759" t="str">
        <f t="shared" si="805"/>
        <v>12.3091348270999-570.667966366189i</v>
      </c>
      <c r="I2759" t="str">
        <f t="shared" si="806"/>
        <v>-8.08163541425198-4.07910051410409i</v>
      </c>
      <c r="K2759" t="str">
        <f t="shared" si="807"/>
        <v>0.000453356426087971-0.00134250079769925i</v>
      </c>
      <c r="L2759" t="str">
        <f t="shared" si="808"/>
        <v>0.00015-0.00951516937070106i</v>
      </c>
      <c r="M2759" t="str">
        <f t="shared" si="809"/>
        <v>0.0004-0.00167914753600607i</v>
      </c>
      <c r="N2759">
        <f t="shared" si="810"/>
        <v>102.84549610982806</v>
      </c>
      <c r="O2759">
        <f t="shared" si="811"/>
        <v>0.13891182294617699</v>
      </c>
      <c r="P2759" s="3">
        <f t="shared" si="812"/>
        <v>-0.13891182294617699</v>
      </c>
      <c r="Q2759" s="3">
        <f t="shared" si="813"/>
        <v>-77.154503890171938</v>
      </c>
      <c r="R2759">
        <f t="shared" si="814"/>
        <v>102.84549610982806</v>
      </c>
      <c r="S2759">
        <f t="shared" si="815"/>
        <v>29.656814757294317</v>
      </c>
      <c r="T2759">
        <f t="shared" si="798"/>
        <v>-0.13891182294617699</v>
      </c>
    </row>
    <row r="2760" spans="1:20" x14ac:dyDescent="0.25">
      <c r="A2760">
        <f t="shared" si="799"/>
        <v>187047.35193919335</v>
      </c>
      <c r="B2760">
        <f t="shared" si="816"/>
        <v>29769.510653372035</v>
      </c>
      <c r="C2760" t="str">
        <f t="shared" si="800"/>
        <v>0.218603666686049-0.957080143817151i</v>
      </c>
      <c r="D2760" t="str">
        <f t="shared" si="801"/>
        <v>3.47231176387829-0.676699201496591i</v>
      </c>
      <c r="E2760" t="str">
        <f t="shared" si="802"/>
        <v>195.724798391494+17.8776845378127i</v>
      </c>
      <c r="F2760" t="str">
        <f t="shared" si="803"/>
        <v>2.42438206952062-5.05339488205937i</v>
      </c>
      <c r="G2760" t="str">
        <f t="shared" si="804"/>
        <v>0.999776135170732-0.0149604382892549i</v>
      </c>
      <c r="H2760" t="str">
        <f t="shared" si="805"/>
        <v>12.1711784417732-568.24295868164i</v>
      </c>
      <c r="I2760" t="str">
        <f t="shared" si="806"/>
        <v>-8.01753715929544-4.0598846551717i</v>
      </c>
      <c r="K2760" t="str">
        <f t="shared" si="807"/>
        <v>0.000452112540333058-0.00133763843850671i</v>
      </c>
      <c r="L2760" t="str">
        <f t="shared" si="808"/>
        <v>0.00015-0.00947914860599827i</v>
      </c>
      <c r="M2760" t="str">
        <f t="shared" si="809"/>
        <v>0.0004-0.00167279093047028i</v>
      </c>
      <c r="N2760">
        <f t="shared" si="810"/>
        <v>102.86604010490234</v>
      </c>
      <c r="O2760">
        <f t="shared" si="811"/>
        <v>0.16017599994120885</v>
      </c>
      <c r="P2760" s="3">
        <f t="shared" si="812"/>
        <v>-0.16017599994120885</v>
      </c>
      <c r="Q2760" s="3">
        <f t="shared" si="813"/>
        <v>-77.133959895097661</v>
      </c>
      <c r="R2760">
        <f t="shared" si="814"/>
        <v>102.86604010490234</v>
      </c>
      <c r="S2760">
        <f t="shared" si="815"/>
        <v>29.769510653372034</v>
      </c>
      <c r="T2760">
        <f t="shared" si="798"/>
        <v>-0.16017599994120885</v>
      </c>
    </row>
    <row r="2761" spans="1:20" x14ac:dyDescent="0.25">
      <c r="A2761">
        <f t="shared" si="799"/>
        <v>187758.13187656229</v>
      </c>
      <c r="B2761">
        <f t="shared" si="816"/>
        <v>29882.63479385485</v>
      </c>
      <c r="C2761" t="str">
        <f t="shared" si="800"/>
        <v>0.218407520656278-0.954669262165055i</v>
      </c>
      <c r="D2761" t="str">
        <f t="shared" si="801"/>
        <v>3.47226757388546-0.675213391973839i</v>
      </c>
      <c r="E2761" t="str">
        <f t="shared" si="802"/>
        <v>195.963368151955+17.8346133302259i</v>
      </c>
      <c r="F2761" t="str">
        <f t="shared" si="803"/>
        <v>2.42437793691312-5.03453980468636i</v>
      </c>
      <c r="G2761" t="str">
        <f t="shared" si="804"/>
        <v>0.999774430949927-0.0150172623562489i</v>
      </c>
      <c r="H2761" t="str">
        <f t="shared" si="805"/>
        <v>12.0350064429664-565.830278650101i</v>
      </c>
      <c r="I2761" t="str">
        <f t="shared" si="806"/>
        <v>-7.95397678880358-4.04079565802977i</v>
      </c>
      <c r="K2761" t="str">
        <f t="shared" si="807"/>
        <v>0.000450877721235037-0.00133279301967317i</v>
      </c>
      <c r="L2761" t="str">
        <f t="shared" si="808"/>
        <v>0.00015-0.00944326420203056i</v>
      </c>
      <c r="M2761" t="str">
        <f t="shared" si="809"/>
        <v>0.0004-0.00166645838859363i</v>
      </c>
      <c r="N2761">
        <f t="shared" si="810"/>
        <v>102.88626026353573</v>
      </c>
      <c r="O2761">
        <f t="shared" si="811"/>
        <v>0.18138262055939552</v>
      </c>
      <c r="P2761" s="3">
        <f t="shared" si="812"/>
        <v>-0.18138262055939552</v>
      </c>
      <c r="Q2761" s="3">
        <f t="shared" si="813"/>
        <v>-77.113739736464268</v>
      </c>
      <c r="R2761">
        <f t="shared" si="814"/>
        <v>102.88626026353573</v>
      </c>
      <c r="S2761">
        <f t="shared" si="815"/>
        <v>29.882634793854848</v>
      </c>
      <c r="T2761">
        <f t="shared" si="798"/>
        <v>-0.18138262055939552</v>
      </c>
    </row>
    <row r="2762" spans="1:20" x14ac:dyDescent="0.25">
      <c r="A2762">
        <f t="shared" si="799"/>
        <v>188471.61277769323</v>
      </c>
      <c r="B2762">
        <f t="shared" si="816"/>
        <v>29996.188806071499</v>
      </c>
      <c r="C2762" t="str">
        <f t="shared" si="800"/>
        <v>0.218207006827871-0.952271887475764i</v>
      </c>
      <c r="D2762" t="str">
        <f t="shared" si="801"/>
        <v>3.47222304854822-0.673737268029077i</v>
      </c>
      <c r="E2762" t="str">
        <f t="shared" si="802"/>
        <v>196.20332645825+17.7900833950168i</v>
      </c>
      <c r="F2762" t="str">
        <f t="shared" si="803"/>
        <v>2.42437377285237-5.01575714991354i</v>
      </c>
      <c r="G2762" t="str">
        <f t="shared" si="804"/>
        <v>0.999772713758312-0.0150743020618529i</v>
      </c>
      <c r="H2762" t="str">
        <f t="shared" si="805"/>
        <v>11.900592586801-563.429841125456i</v>
      </c>
      <c r="I2762" t="str">
        <f t="shared" si="806"/>
        <v>-7.89094939489325-4.02183219120733i</v>
      </c>
      <c r="K2762" t="str">
        <f t="shared" si="807"/>
        <v>0.000449651904113436-0.00132796449670016i</v>
      </c>
      <c r="L2762" t="str">
        <f t="shared" si="808"/>
        <v>0.00015-0.00940751564258871i</v>
      </c>
      <c r="M2762" t="str">
        <f t="shared" si="809"/>
        <v>0.0004-0.00166014981928036i</v>
      </c>
      <c r="N2762">
        <f t="shared" si="810"/>
        <v>102.90615289303567</v>
      </c>
      <c r="O2762">
        <f t="shared" si="811"/>
        <v>0.20253167338029485</v>
      </c>
      <c r="P2762" s="3">
        <f t="shared" si="812"/>
        <v>-0.20253167338029485</v>
      </c>
      <c r="Q2762" s="3">
        <f t="shared" si="813"/>
        <v>-77.093847106964333</v>
      </c>
      <c r="R2762">
        <f t="shared" si="814"/>
        <v>102.90615289303567</v>
      </c>
      <c r="S2762">
        <f t="shared" si="815"/>
        <v>29.996188806071498</v>
      </c>
      <c r="T2762">
        <f t="shared" si="798"/>
        <v>-0.20253167338029485</v>
      </c>
    </row>
    <row r="2763" spans="1:20" x14ac:dyDescent="0.25">
      <c r="A2763">
        <f t="shared" si="799"/>
        <v>189187.80490624846</v>
      </c>
      <c r="B2763">
        <f t="shared" si="816"/>
        <v>30110.174323534571</v>
      </c>
      <c r="C2763" t="str">
        <f t="shared" si="800"/>
        <v>0.218002103795045-0.94988796937196i</v>
      </c>
      <c r="D2763" t="str">
        <f t="shared" si="801"/>
        <v>3.47217818533044-0.672270808113079i</v>
      </c>
      <c r="E2763" t="str">
        <f t="shared" si="802"/>
        <v>196.444676130353+17.7440749241249i</v>
      </c>
      <c r="F2763" t="str">
        <f t="shared" si="803"/>
        <v>2.4243695770991-4.99704664753531i</v>
      </c>
      <c r="G2763" t="str">
        <f t="shared" si="804"/>
        <v>0.999770983497211-0.0151315582221439i</v>
      </c>
      <c r="H2763" t="str">
        <f t="shared" si="805"/>
        <v>11.7679110585802-561.041561772499i</v>
      </c>
      <c r="I2763" t="str">
        <f t="shared" si="806"/>
        <v>-7.82845012028018-4.0029929430076i</v>
      </c>
      <c r="K2763" t="str">
        <f t="shared" si="807"/>
        <v>0.000448435024712775-0.00132315282506094i</v>
      </c>
      <c r="L2763" t="str">
        <f t="shared" si="808"/>
        <v>0.00015-0.00937190241341773i</v>
      </c>
      <c r="M2763" t="str">
        <f t="shared" si="809"/>
        <v>0.0004-0.0016538651317796i</v>
      </c>
      <c r="N2763">
        <f t="shared" si="810"/>
        <v>102.92571427677032</v>
      </c>
      <c r="O2763">
        <f t="shared" si="811"/>
        <v>0.22362315062293198</v>
      </c>
      <c r="P2763" s="3">
        <f t="shared" si="812"/>
        <v>-0.22362315062293198</v>
      </c>
      <c r="Q2763" s="3">
        <f t="shared" si="813"/>
        <v>-77.074285723229679</v>
      </c>
      <c r="R2763">
        <f t="shared" si="814"/>
        <v>102.92571427677032</v>
      </c>
      <c r="S2763">
        <f t="shared" si="815"/>
        <v>30.110174323534572</v>
      </c>
      <c r="T2763">
        <f t="shared" si="798"/>
        <v>-0.22362315062293198</v>
      </c>
    </row>
    <row r="2764" spans="1:20" x14ac:dyDescent="0.25">
      <c r="A2764">
        <f t="shared" si="799"/>
        <v>189906.71856489219</v>
      </c>
      <c r="B2764">
        <f t="shared" si="816"/>
        <v>30224.592985964002</v>
      </c>
      <c r="C2764" t="str">
        <f t="shared" si="800"/>
        <v>0.217792789842265-0.94751745743899i</v>
      </c>
      <c r="D2764" t="str">
        <f t="shared" si="801"/>
        <v>3.47213298167695-0.670813990812058i</v>
      </c>
      <c r="E2764" t="str">
        <f t="shared" si="802"/>
        <v>196.687419870213+17.6965678967743i</v>
      </c>
      <c r="F2764" t="str">
        <f t="shared" si="803"/>
        <v>2.42436534941221-4.97840802838386i</v>
      </c>
      <c r="G2764" t="str">
        <f t="shared" si="804"/>
        <v>0.999769240067199-0.0151890316562622i</v>
      </c>
      <c r="H2764" t="str">
        <f t="shared" si="805"/>
        <v>11.6369364651046-558.66535705738i</v>
      </c>
      <c r="I2764" t="str">
        <f t="shared" si="806"/>
        <v>-7.76647415767614-3.98427662115291i</v>
      </c>
      <c r="K2764" t="str">
        <f t="shared" si="807"/>
        <v>0.000447227019200216-0.00131835796020263i</v>
      </c>
      <c r="L2764" t="str">
        <f t="shared" si="808"/>
        <v>0.00015-0.00933642400220934i</v>
      </c>
      <c r="M2764" t="str">
        <f t="shared" si="809"/>
        <v>0.0004-0.001647604235684i</v>
      </c>
      <c r="N2764">
        <f t="shared" si="810"/>
        <v>102.94494067418731</v>
      </c>
      <c r="O2764">
        <f t="shared" si="811"/>
        <v>0.24465704820392403</v>
      </c>
      <c r="P2764" s="3">
        <f t="shared" si="812"/>
        <v>-0.24465704820392403</v>
      </c>
      <c r="Q2764" s="3">
        <f t="shared" si="813"/>
        <v>-77.055059325812692</v>
      </c>
      <c r="R2764">
        <f t="shared" si="814"/>
        <v>102.94494067418731</v>
      </c>
      <c r="S2764">
        <f t="shared" si="815"/>
        <v>30.224592985964001</v>
      </c>
      <c r="T2764">
        <f t="shared" si="798"/>
        <v>-0.24465704820392403</v>
      </c>
    </row>
    <row r="2765" spans="1:20" x14ac:dyDescent="0.25">
      <c r="A2765">
        <f t="shared" si="799"/>
        <v>190628.3640954388</v>
      </c>
      <c r="B2765">
        <f t="shared" si="816"/>
        <v>30339.446439310665</v>
      </c>
      <c r="C2765" t="str">
        <f t="shared" si="800"/>
        <v>0.217579042943471-0.945160301218881i</v>
      </c>
      <c r="D2765" t="str">
        <f t="shared" si="801"/>
        <v>3.47208743501341-0.669366794847318i</v>
      </c>
      <c r="E2765" t="str">
        <f t="shared" si="802"/>
        <v>196.931560258422+17.6475420780107i</v>
      </c>
      <c r="F2765" t="str">
        <f t="shared" si="803"/>
        <v>2.42436108954875-4.95984102432536i</v>
      </c>
      <c r="G2765" t="str">
        <f t="shared" si="804"/>
        <v>0.999767483368092-0.0152467231864219i</v>
      </c>
      <c r="H2765" t="str">
        <f t="shared" si="805"/>
        <v>11.507643827137-556.301144238157i</v>
      </c>
      <c r="I2765" t="str">
        <f t="shared" si="806"/>
        <v>-7.70501674919412-3.96568195243667i</v>
      </c>
      <c r="K2765" t="str">
        <f t="shared" si="807"/>
        <v>0.0004460278241632-0.0013135798575484i</v>
      </c>
      <c r="L2765" t="str">
        <f t="shared" si="808"/>
        <v>0.00015-0.00930107989859471i</v>
      </c>
      <c r="M2765" t="str">
        <f t="shared" si="809"/>
        <v>0.0004-0.00164136704092847i</v>
      </c>
      <c r="N2765">
        <f t="shared" si="810"/>
        <v>102.9638283208311</v>
      </c>
      <c r="O2765">
        <f t="shared" si="811"/>
        <v>0.26563336579541302</v>
      </c>
      <c r="P2765" s="3">
        <f t="shared" si="812"/>
        <v>-0.26563336579541302</v>
      </c>
      <c r="Q2765" s="3">
        <f t="shared" si="813"/>
        <v>-77.036171679168902</v>
      </c>
      <c r="R2765">
        <f t="shared" si="814"/>
        <v>102.9638283208311</v>
      </c>
      <c r="S2765">
        <f t="shared" si="815"/>
        <v>30.339446439310663</v>
      </c>
      <c r="T2765">
        <f t="shared" si="798"/>
        <v>-0.26563336579541302</v>
      </c>
    </row>
    <row r="2766" spans="1:20" x14ac:dyDescent="0.25">
      <c r="A2766">
        <f t="shared" si="799"/>
        <v>191352.75187900144</v>
      </c>
      <c r="B2766">
        <f t="shared" si="816"/>
        <v>30454.736335780046</v>
      </c>
      <c r="C2766" t="str">
        <f t="shared" si="800"/>
        <v>0.217360840761418-0.942816450204135i</v>
      </c>
      <c r="D2766" t="str">
        <f t="shared" si="801"/>
        <v>3.47204154274616-0.667929199074914i</v>
      </c>
      <c r="E2766" t="str">
        <f t="shared" si="802"/>
        <v>197.177099750807+17.5969770172624i</v>
      </c>
      <c r="F2766" t="str">
        <f t="shared" si="803"/>
        <v>2.42435679726398-4.94134536825604i</v>
      </c>
      <c r="G2766" t="str">
        <f t="shared" si="804"/>
        <v>0.999765713298951-0.0153046336379221i</v>
      </c>
      <c r="H2766" t="str">
        <f t="shared" si="805"/>
        <v>11.3800085720138-553.948841355486i</v>
      </c>
      <c r="I2766" t="str">
        <f t="shared" si="806"/>
        <v>-7.64407318576159-3.94720768238253i</v>
      </c>
      <c r="K2766" t="str">
        <f t="shared" si="807"/>
        <v>0.000444837376607109-0.0013088184724995i</v>
      </c>
      <c r="L2766" t="str">
        <f t="shared" si="808"/>
        <v>0.00015-0.00926586959413693i</v>
      </c>
      <c r="M2766" t="str">
        <f t="shared" si="809"/>
        <v>0.0004-0.00163515345778887i</v>
      </c>
      <c r="N2766">
        <f t="shared" si="810"/>
        <v>102.98237342837025</v>
      </c>
      <c r="O2766">
        <f t="shared" si="811"/>
        <v>0.2865521068846269</v>
      </c>
      <c r="P2766" s="3">
        <f t="shared" si="812"/>
        <v>-0.2865521068846269</v>
      </c>
      <c r="Q2766" s="3">
        <f t="shared" si="813"/>
        <v>-77.017626571629748</v>
      </c>
      <c r="R2766">
        <f t="shared" si="814"/>
        <v>102.98237342837025</v>
      </c>
      <c r="S2766">
        <f t="shared" si="815"/>
        <v>30.454736335780044</v>
      </c>
      <c r="T2766">
        <f t="shared" si="798"/>
        <v>-0.2865521068846269</v>
      </c>
    </row>
    <row r="2767" spans="1:20" x14ac:dyDescent="0.25">
      <c r="A2767">
        <f t="shared" si="799"/>
        <v>192079.89233614167</v>
      </c>
      <c r="B2767">
        <f t="shared" si="816"/>
        <v>30570.464333856013</v>
      </c>
      <c r="C2767" t="str">
        <f t="shared" si="800"/>
        <v>0.217138160646979-0.94048585383156i</v>
      </c>
      <c r="D2767" t="str">
        <f t="shared" si="801"/>
        <v>3.471995302262-0.666501182485283i</v>
      </c>
      <c r="E2767" t="str">
        <f t="shared" si="802"/>
        <v>197.424040674965+17.5448520469074i</v>
      </c>
      <c r="F2767" t="str">
        <f t="shared" si="803"/>
        <v>2.42435247231121-4.92292079409833i</v>
      </c>
      <c r="G2767" t="str">
        <f t="shared" si="804"/>
        <v>0.999763929758063-0.0153627638391589i</v>
      </c>
      <c r="H2767" t="str">
        <f t="shared" si="805"/>
        <v>11.2540065264004-551.608367223427i</v>
      </c>
      <c r="I2767" t="str">
        <f t="shared" si="806"/>
        <v>-7.58363880654177-3.92885257491007i</v>
      </c>
      <c r="K2767" t="str">
        <f t="shared" si="807"/>
        <v>0.00044365561395292-0.00130407376043742i</v>
      </c>
      <c r="L2767" t="str">
        <f t="shared" si="808"/>
        <v>0.00015-0.00923079258232411i</v>
      </c>
      <c r="M2767" t="str">
        <f t="shared" si="809"/>
        <v>0.0004-0.00162896339688073i</v>
      </c>
      <c r="N2767">
        <f t="shared" si="810"/>
        <v>103.00057218462263</v>
      </c>
      <c r="O2767">
        <f t="shared" si="811"/>
        <v>0.30741327883313052</v>
      </c>
      <c r="P2767" s="3">
        <f t="shared" si="812"/>
        <v>-0.30741327883313052</v>
      </c>
      <c r="Q2767" s="3">
        <f t="shared" si="813"/>
        <v>-76.999427815377373</v>
      </c>
      <c r="R2767">
        <f t="shared" si="814"/>
        <v>103.00057218462263</v>
      </c>
      <c r="S2767">
        <f t="shared" si="815"/>
        <v>30.570464333856012</v>
      </c>
      <c r="T2767">
        <f t="shared" si="798"/>
        <v>-0.30741327883313052</v>
      </c>
    </row>
    <row r="2768" spans="1:20" x14ac:dyDescent="0.25">
      <c r="A2768">
        <f t="shared" si="799"/>
        <v>192809.795927019</v>
      </c>
      <c r="B2768">
        <f t="shared" si="816"/>
        <v>30686.632098324666</v>
      </c>
      <c r="C2768" t="str">
        <f t="shared" si="800"/>
        <v>0.21691097963854-0.938168461475942i</v>
      </c>
      <c r="D2768" t="str">
        <f t="shared" si="801"/>
        <v>3.47194871092822-0.665082724202936i</v>
      </c>
      <c r="E2768" t="str">
        <f t="shared" si="802"/>
        <v>197.672385226725+17.4911462808657i</v>
      </c>
      <c r="F2768" t="str">
        <f t="shared" si="803"/>
        <v>2.42434811444198-4.90456703679714i</v>
      </c>
      <c r="G2768" t="str">
        <f t="shared" si="804"/>
        <v>0.999762132642947-0.0154211146216358i</v>
      </c>
      <c r="H2768" t="str">
        <f t="shared" si="805"/>
        <v>11.1296139091859-549.279641420378i</v>
      </c>
      <c r="I2768" t="str">
        <f t="shared" si="806"/>
        <v>-7.523708998363-3.91061541200768i</v>
      </c>
      <c r="K2768" t="str">
        <f t="shared" si="807"/>
        <v>0.000442482474034856-0.00129934567672586i</v>
      </c>
      <c r="L2768" t="str">
        <f t="shared" si="808"/>
        <v>0.00015-0.00919584835856156i</v>
      </c>
      <c r="M2768" t="str">
        <f t="shared" si="809"/>
        <v>0.0004-0.00162279676915793i</v>
      </c>
      <c r="N2768">
        <f t="shared" si="810"/>
        <v>103.01842075358836</v>
      </c>
      <c r="O2768">
        <f t="shared" si="811"/>
        <v>0.32821689293717227</v>
      </c>
      <c r="P2768" s="3">
        <f t="shared" si="812"/>
        <v>-0.32821689293717227</v>
      </c>
      <c r="Q2768" s="3">
        <f t="shared" si="813"/>
        <v>-76.981579246411641</v>
      </c>
      <c r="R2768">
        <f t="shared" si="814"/>
        <v>103.01842075358836</v>
      </c>
      <c r="S2768">
        <f t="shared" si="815"/>
        <v>30.686632098324665</v>
      </c>
      <c r="T2768">
        <f t="shared" si="798"/>
        <v>-0.32821689293717227</v>
      </c>
    </row>
    <row r="2769" spans="1:20" x14ac:dyDescent="0.25">
      <c r="A2769">
        <f t="shared" si="799"/>
        <v>193542.47315154169</v>
      </c>
      <c r="B2769">
        <f t="shared" si="816"/>
        <v>30803.241300298301</v>
      </c>
      <c r="C2769" t="str">
        <f t="shared" si="800"/>
        <v>0.216679274461411-0.935864222443709i</v>
      </c>
      <c r="D2769" t="str">
        <f t="shared" si="801"/>
        <v>3.47190176609224-0.66367380348608i</v>
      </c>
      <c r="E2769" t="str">
        <f t="shared" si="802"/>
        <v>197.922135466558+17.4358386132031i</v>
      </c>
      <c r="F2769" t="str">
        <f t="shared" si="803"/>
        <v>2.42434372340585-4.88628383231592i</v>
      </c>
      <c r="G2769" t="str">
        <f t="shared" si="804"/>
        <v>0.99976032185034-0.0154796868199757i</v>
      </c>
      <c r="H2769" t="str">
        <f t="shared" si="805"/>
        <v>11.006807324516-546.962584280122i</v>
      </c>
      <c r="I2769" t="str">
        <f t="shared" si="806"/>
        <v>-7.46427919515541-3.89249499341142i</v>
      </c>
      <c r="K2769" t="str">
        <f t="shared" si="807"/>
        <v>0.00044131789509808-0.00129463417671282i</v>
      </c>
      <c r="L2769" t="str">
        <f t="shared" si="808"/>
        <v>0.00015-0.00916103642016491i</v>
      </c>
      <c r="M2769" t="str">
        <f t="shared" si="809"/>
        <v>0.0004-0.00161665348591146i</v>
      </c>
      <c r="N2769">
        <f t="shared" si="810"/>
        <v>103.03591527548443</v>
      </c>
      <c r="O2769">
        <f t="shared" si="811"/>
        <v>0.34896296448801978</v>
      </c>
      <c r="P2769" s="3">
        <f t="shared" si="812"/>
        <v>-0.34896296448801978</v>
      </c>
      <c r="Q2769" s="3">
        <f t="shared" si="813"/>
        <v>-76.964084724515573</v>
      </c>
      <c r="R2769">
        <f t="shared" si="814"/>
        <v>103.03591527548443</v>
      </c>
      <c r="S2769">
        <f t="shared" si="815"/>
        <v>30.8032413002983</v>
      </c>
      <c r="T2769">
        <f t="shared" si="798"/>
        <v>-0.34896296448801978</v>
      </c>
    </row>
    <row r="2770" spans="1:20" x14ac:dyDescent="0.25">
      <c r="A2770">
        <f t="shared" si="799"/>
        <v>194277.93454951758</v>
      </c>
      <c r="B2770">
        <f t="shared" si="816"/>
        <v>30920.293617239437</v>
      </c>
      <c r="C2770" t="str">
        <f t="shared" si="800"/>
        <v>0.216443021527306-0.933573085966449i</v>
      </c>
      <c r="D2770" t="str">
        <f t="shared" si="801"/>
        <v>3.47185446508165-0.6622743997263i</v>
      </c>
      <c r="E2770" t="str">
        <f t="shared" si="802"/>
        <v>198.1732933159+17.3789077167628i</v>
      </c>
      <c r="F2770" t="str">
        <f t="shared" si="803"/>
        <v>2.42433929895053-4.86807091763292i</v>
      </c>
      <c r="G2770" t="str">
        <f t="shared" si="804"/>
        <v>0.999758497276196-0.0155384812719319i</v>
      </c>
      <c r="H2770" t="str">
        <f t="shared" si="805"/>
        <v>10.8855637549609-544.657116882998i</v>
      </c>
      <c r="I2770" t="str">
        <f t="shared" si="806"/>
        <v>-7.40534487739554-3.87449013629077i</v>
      </c>
      <c r="K2770" t="str">
        <f t="shared" si="807"/>
        <v>0.000440161815796349-0.00128993921573258i</v>
      </c>
      <c r="L2770" t="str">
        <f t="shared" si="808"/>
        <v>0.00015-0.0091263562663528i</v>
      </c>
      <c r="M2770" t="str">
        <f t="shared" si="809"/>
        <v>0.0004-0.00161053345876814i</v>
      </c>
      <c r="N2770">
        <f t="shared" si="810"/>
        <v>103.05305186678547</v>
      </c>
      <c r="O2770">
        <f t="shared" si="811"/>
        <v>0.3696515128333272</v>
      </c>
      <c r="P2770" s="3">
        <f t="shared" si="812"/>
        <v>-0.3696515128333272</v>
      </c>
      <c r="Q2770" s="3">
        <f t="shared" si="813"/>
        <v>-76.946948133214534</v>
      </c>
      <c r="R2770">
        <f t="shared" si="814"/>
        <v>103.05305186678547</v>
      </c>
      <c r="S2770">
        <f t="shared" si="815"/>
        <v>30.920293617239437</v>
      </c>
      <c r="T2770">
        <f t="shared" si="798"/>
        <v>-0.3696515128333272</v>
      </c>
    </row>
    <row r="2771" spans="1:20" x14ac:dyDescent="0.25">
      <c r="A2771">
        <f t="shared" si="799"/>
        <v>195016.19070080575</v>
      </c>
      <c r="B2771">
        <f t="shared" si="816"/>
        <v>31037.790732984948</v>
      </c>
      <c r="C2771" t="str">
        <f t="shared" si="800"/>
        <v>0.216202196933825-0.931295001194405i</v>
      </c>
      <c r="D2771" t="str">
        <f t="shared" si="801"/>
        <v>3.47180680520395-0.660884492448209i</v>
      </c>
      <c r="E2771" t="str">
        <f t="shared" si="802"/>
        <v>198.425860553427+17.3203320418051i</v>
      </c>
      <c r="F2771" t="str">
        <f t="shared" si="803"/>
        <v>2.4243348408218-4.84992803073744i</v>
      </c>
      <c r="G2771" t="str">
        <f t="shared" si="804"/>
        <v>0.999756658815678-0.0155974988183999i</v>
      </c>
      <c r="H2771" t="str">
        <f t="shared" si="805"/>
        <v>10.7658605548129-542.36316104718i</v>
      </c>
      <c r="I2771" t="str">
        <f t="shared" si="806"/>
        <v>-7.34690157155841-3.85659967494036i</v>
      </c>
      <c r="K2771" t="str">
        <f t="shared" si="807"/>
        <v>0.000439014175189712-0.00128526074910768i</v>
      </c>
      <c r="L2771" t="str">
        <f t="shared" si="808"/>
        <v>0.00015-0.00909180739823954i</v>
      </c>
      <c r="M2771" t="str">
        <f t="shared" si="809"/>
        <v>0.0004-0.00160443659968932i</v>
      </c>
      <c r="N2771">
        <f t="shared" si="810"/>
        <v>103.06982662026527</v>
      </c>
      <c r="O2771">
        <f t="shared" si="811"/>
        <v>0.39028256143860052</v>
      </c>
      <c r="P2771" s="3">
        <f t="shared" si="812"/>
        <v>-0.39028256143860052</v>
      </c>
      <c r="Q2771" s="3">
        <f t="shared" si="813"/>
        <v>-76.930173379734725</v>
      </c>
      <c r="R2771">
        <f t="shared" si="814"/>
        <v>103.06982662026527</v>
      </c>
      <c r="S2771">
        <f t="shared" si="815"/>
        <v>31.037790732984949</v>
      </c>
      <c r="T2771">
        <f t="shared" si="798"/>
        <v>-0.39028256143860052</v>
      </c>
    </row>
    <row r="2772" spans="1:20" x14ac:dyDescent="0.25">
      <c r="A2772">
        <f t="shared" si="799"/>
        <v>195757.25222546881</v>
      </c>
      <c r="B2772">
        <f t="shared" si="816"/>
        <v>31155.734337770293</v>
      </c>
      <c r="C2772" t="str">
        <f t="shared" si="800"/>
        <v>0.215956776464035-0.929029917189782i</v>
      </c>
      <c r="D2772" t="str">
        <f t="shared" si="801"/>
        <v>3.47175878374644-0.659504061309111i</v>
      </c>
      <c r="E2772" t="str">
        <f t="shared" si="802"/>
        <v>198.679838811244+17.2600898146838i</v>
      </c>
      <c r="F2772" t="str">
        <f t="shared" si="803"/>
        <v>2.4243303487635-4.83185491062595i</v>
      </c>
      <c r="G2772" t="str">
        <f t="shared" si="804"/>
        <v>0.999754806363151-0.0156567403034285i</v>
      </c>
      <c r="H2772" t="str">
        <f t="shared" si="805"/>
        <v>10.6476754435153-540.080639320077i</v>
      </c>
      <c r="I2772" t="str">
        <f t="shared" si="806"/>
        <v>-7.28894484957675-3.83882246047787i</v>
      </c>
      <c r="K2772" t="str">
        <f t="shared" si="807"/>
        <v>0.000437874912742183-0.00128059873215082i</v>
      </c>
      <c r="L2772" t="str">
        <f t="shared" si="808"/>
        <v>0.00015-0.00905738931882799i</v>
      </c>
      <c r="M2772" t="str">
        <f t="shared" si="809"/>
        <v>0.0004-0.00159836282096964i</v>
      </c>
      <c r="N2772">
        <f t="shared" si="810"/>
        <v>103.08623560504699</v>
      </c>
      <c r="O2772">
        <f t="shared" si="811"/>
        <v>0.41085613795004094</v>
      </c>
      <c r="P2772" s="3">
        <f t="shared" si="812"/>
        <v>-0.41085613795004094</v>
      </c>
      <c r="Q2772" s="3">
        <f t="shared" si="813"/>
        <v>-76.913764394953006</v>
      </c>
      <c r="R2772">
        <f t="shared" si="814"/>
        <v>103.08623560504699</v>
      </c>
      <c r="S2772">
        <f t="shared" si="815"/>
        <v>31.155734337770294</v>
      </c>
      <c r="T2772">
        <f t="shared" si="798"/>
        <v>-0.41085613795004094</v>
      </c>
    </row>
    <row r="2773" spans="1:20" x14ac:dyDescent="0.25">
      <c r="A2773">
        <f t="shared" si="799"/>
        <v>196501.1297839256</v>
      </c>
      <c r="B2773">
        <f t="shared" si="816"/>
        <v>31274.126128253822</v>
      </c>
      <c r="C2773" t="str">
        <f t="shared" si="800"/>
        <v>0.215706735586057-0.926777782920143i</v>
      </c>
      <c r="D2773" t="str">
        <f t="shared" si="801"/>
        <v>3.47171039797606-0.658133086098664i</v>
      </c>
      <c r="E2773" t="str">
        <f t="shared" si="802"/>
        <v>198.935229571021+17.1981590365313i</v>
      </c>
      <c r="F2773" t="str">
        <f t="shared" si="803"/>
        <v>2.42432582251752-4.81385129729846i</v>
      </c>
      <c r="G2773" t="str">
        <f t="shared" si="804"/>
        <v>0.99975293981218-0.0157162065742315i</v>
      </c>
      <c r="H2773" t="str">
        <f t="shared" si="805"/>
        <v>10.5309864992167-537.809474969852i</v>
      </c>
      <c r="I2773" t="str">
        <f t="shared" si="806"/>
        <v>-7.23147032830804-3.8211573605481i</v>
      </c>
      <c r="K2773" t="str">
        <f t="shared" si="807"/>
        <v>0.000436743968319447-0.00127595312016686i</v>
      </c>
      <c r="L2773" t="str">
        <f t="shared" si="808"/>
        <v>0.00015-0.00902310153300255i</v>
      </c>
      <c r="M2773" t="str">
        <f t="shared" si="809"/>
        <v>0.0004-0.00159231203523574i</v>
      </c>
      <c r="N2773">
        <f t="shared" si="810"/>
        <v>103.10227486665258</v>
      </c>
      <c r="O2773">
        <f t="shared" si="811"/>
        <v>0.43137227425646296</v>
      </c>
      <c r="P2773" s="3">
        <f t="shared" si="812"/>
        <v>-0.43137227425646296</v>
      </c>
      <c r="Q2773" s="3">
        <f t="shared" si="813"/>
        <v>-76.897725133347421</v>
      </c>
      <c r="R2773">
        <f t="shared" si="814"/>
        <v>103.10227486665258</v>
      </c>
      <c r="S2773">
        <f t="shared" si="815"/>
        <v>31.274126128253823</v>
      </c>
      <c r="T2773">
        <f t="shared" si="798"/>
        <v>-0.43137227425646296</v>
      </c>
    </row>
    <row r="2774" spans="1:20" x14ac:dyDescent="0.25">
      <c r="A2774">
        <f t="shared" si="799"/>
        <v>197247.83407710452</v>
      </c>
      <c r="B2774">
        <f t="shared" si="816"/>
        <v>31392.967807541187</v>
      </c>
      <c r="C2774" t="str">
        <f t="shared" si="800"/>
        <v>0.21545204945273-0.924538547251533i</v>
      </c>
      <c r="D2774" t="str">
        <f t="shared" si="801"/>
        <v>3.47166164513926-0.656771546738547i</v>
      </c>
      <c r="E2774" t="str">
        <f t="shared" si="802"/>
        <v>199.192034160042+17.1345174819774i</v>
      </c>
      <c r="F2774" t="str">
        <f t="shared" si="803"/>
        <v>2.42432126182381-4.79591693175468i</v>
      </c>
      <c r="G2774" t="str">
        <f t="shared" si="804"/>
        <v>0.999751059055517-0.0157758984811994i</v>
      </c>
      <c r="H2774" t="str">
        <f t="shared" si="805"/>
        <v>10.4157721524479-535.549591977032i</v>
      </c>
      <c r="I2774" t="str">
        <f t="shared" si="806"/>
        <v>-7.17447366900805-3.80360325903271i</v>
      </c>
      <c r="K2774" t="str">
        <f t="shared" si="807"/>
        <v>0.000435621282186557-0.00127132386845465i</v>
      </c>
      <c r="L2774" t="str">
        <f t="shared" si="808"/>
        <v>0.00015-0.00898894354752196i</v>
      </c>
      <c r="M2774" t="str">
        <f t="shared" si="809"/>
        <v>0.0004-0.00158628415544505i</v>
      </c>
      <c r="N2774">
        <f t="shared" si="810"/>
        <v>103.11794042706067</v>
      </c>
      <c r="O2774">
        <f t="shared" si="811"/>
        <v>0.45183100655336694</v>
      </c>
      <c r="P2774" s="3">
        <f t="shared" si="812"/>
        <v>-0.45183100655336694</v>
      </c>
      <c r="Q2774" s="3">
        <f t="shared" si="813"/>
        <v>-76.882059572939326</v>
      </c>
      <c r="R2774">
        <f t="shared" si="814"/>
        <v>103.11794042706067</v>
      </c>
      <c r="S2774">
        <f t="shared" si="815"/>
        <v>31.392967807541186</v>
      </c>
      <c r="T2774">
        <f t="shared" si="798"/>
        <v>-0.45183100655336694</v>
      </c>
    </row>
    <row r="2775" spans="1:20" x14ac:dyDescent="0.25">
      <c r="A2775">
        <f t="shared" si="799"/>
        <v>197997.37584659754</v>
      </c>
      <c r="B2775">
        <f t="shared" si="816"/>
        <v>31512.261085209844</v>
      </c>
      <c r="C2775" t="str">
        <f t="shared" si="800"/>
        <v>0.215192692901324-0.922312158941655i</v>
      </c>
      <c r="D2775" t="str">
        <f t="shared" si="801"/>
        <v>3.47161252246183-0.655419423282125i</v>
      </c>
      <c r="E2775" t="str">
        <f t="shared" si="802"/>
        <v>199.450253747193+17.0691426978907i</v>
      </c>
      <c r="F2775" t="str">
        <f t="shared" si="803"/>
        <v>2.42431666642033-4.77805155599037i</v>
      </c>
      <c r="G2775" t="str">
        <f t="shared" si="804"/>
        <v>0.999749163985103-0.0158358168779104i</v>
      </c>
      <c r="H2775" t="str">
        <f t="shared" si="805"/>
        <v>10.3020111799213-533.300915026242i</v>
      </c>
      <c r="I2775" t="str">
        <f t="shared" si="806"/>
        <v>-7.11795057681192-3.78615905576568i</v>
      </c>
      <c r="K2775" t="str">
        <f t="shared" si="807"/>
        <v>0.000434506795005646-0.00126671093230895i</v>
      </c>
      <c r="L2775" t="str">
        <f t="shared" si="808"/>
        <v>0.00015-0.00895491487101211i</v>
      </c>
      <c r="M2775" t="str">
        <f t="shared" si="809"/>
        <v>0.0004-0.00158027909488449i</v>
      </c>
      <c r="N2775">
        <f t="shared" si="810"/>
        <v>103.13322828476682</v>
      </c>
      <c r="O2775">
        <f t="shared" si="811"/>
        <v>0.47223237540633461</v>
      </c>
      <c r="P2775" s="3">
        <f t="shared" si="812"/>
        <v>-0.47223237540633461</v>
      </c>
      <c r="Q2775" s="3">
        <f t="shared" si="813"/>
        <v>-76.866771715233185</v>
      </c>
      <c r="R2775">
        <f t="shared" si="814"/>
        <v>103.13322828476682</v>
      </c>
      <c r="S2775">
        <f t="shared" si="815"/>
        <v>31.512261085209843</v>
      </c>
      <c r="T2775">
        <f t="shared" si="798"/>
        <v>-0.47223237540633461</v>
      </c>
    </row>
    <row r="2776" spans="1:20" x14ac:dyDescent="0.25">
      <c r="A2776">
        <f t="shared" si="799"/>
        <v>198749.76587481462</v>
      </c>
      <c r="B2776">
        <f t="shared" si="816"/>
        <v>31632.007677333644</v>
      </c>
      <c r="C2776" t="str">
        <f t="shared" si="800"/>
        <v>0.2149286404533-0.920098566632878i</v>
      </c>
      <c r="D2776" t="str">
        <f t="shared" si="801"/>
        <v>3.47156302714875-0.654076695914113i</v>
      </c>
      <c r="E2776" t="str">
        <f t="shared" si="802"/>
        <v>199.709889338875+17.0020120021468i</v>
      </c>
      <c r="F2776" t="str">
        <f t="shared" si="803"/>
        <v>2.42431203604304-4.76025491299356i</v>
      </c>
      <c r="G2776" t="str">
        <f t="shared" si="804"/>
        <v>0.999747254492055-0.0158959626211428i</v>
      </c>
      <c r="H2776" t="str">
        <f t="shared" si="805"/>
        <v>10.1896826984488-531.063369498063i</v>
      </c>
      <c r="I2776" t="str">
        <f t="shared" si="806"/>
        <v>-7.06189680022225-3.76882366625468i</v>
      </c>
      <c r="K2776" t="str">
        <f t="shared" si="807"/>
        <v>0.000433400447833636-0.00126211426702225i</v>
      </c>
      <c r="L2776" t="str">
        <f t="shared" si="808"/>
        <v>0.00015-0.0089210150139591i</v>
      </c>
      <c r="M2776" t="str">
        <f t="shared" si="809"/>
        <v>0.0004-0.00157429676716925i</v>
      </c>
      <c r="N2776">
        <f t="shared" si="810"/>
        <v>103.14813441484849</v>
      </c>
      <c r="O2776">
        <f t="shared" si="811"/>
        <v>0.49257642581570199</v>
      </c>
      <c r="P2776" s="3">
        <f t="shared" si="812"/>
        <v>-0.49257642581570199</v>
      </c>
      <c r="Q2776" s="3">
        <f t="shared" si="813"/>
        <v>-76.851865585151515</v>
      </c>
      <c r="R2776">
        <f t="shared" si="814"/>
        <v>103.14813441484849</v>
      </c>
      <c r="S2776">
        <f t="shared" si="815"/>
        <v>31.632007677333643</v>
      </c>
      <c r="T2776">
        <f t="shared" si="798"/>
        <v>-0.49257642581570199</v>
      </c>
    </row>
    <row r="2777" spans="1:20" x14ac:dyDescent="0.25">
      <c r="A2777">
        <f t="shared" si="799"/>
        <v>199505.01498513893</v>
      </c>
      <c r="B2777">
        <f t="shared" si="816"/>
        <v>31752.209306507513</v>
      </c>
      <c r="C2777" t="str">
        <f t="shared" si="800"/>
        <v>0.214659866314133-0.917897718845199i</v>
      </c>
      <c r="D2777" t="str">
        <f t="shared" si="801"/>
        <v>3.47151315638405-0.652743344950247i</v>
      </c>
      <c r="E2777" t="str">
        <f t="shared" si="802"/>
        <v>199.970941774843+16.9331024824235i</v>
      </c>
      <c r="F2777" t="str">
        <f t="shared" si="803"/>
        <v>2.42430737042592-4.74252674674089i</v>
      </c>
      <c r="G2777" t="str">
        <f t="shared" si="804"/>
        <v>0.999745330466665-0.015956336570886i</v>
      </c>
      <c r="H2777" t="str">
        <f t="shared" si="805"/>
        <v>10.0787661589749-528.836881460962i</v>
      </c>
      <c r="I2777" t="str">
        <f t="shared" si="806"/>
        <v>-7.00630813060365-3.75159602140759i</v>
      </c>
      <c r="K2777" t="str">
        <f t="shared" si="807"/>
        <v>0.000432302182119962-0.0012575338278866i</v>
      </c>
      <c r="L2777" t="str">
        <f t="shared" si="808"/>
        <v>0.00015-0.00888724348870203i</v>
      </c>
      <c r="M2777" t="str">
        <f t="shared" si="809"/>
        <v>0.0004-0.00156833708624153i</v>
      </c>
      <c r="N2777">
        <f t="shared" si="810"/>
        <v>103.16265476903496</v>
      </c>
      <c r="O2777">
        <f t="shared" si="811"/>
        <v>0.51286320728138468</v>
      </c>
      <c r="P2777" s="3">
        <f t="shared" si="812"/>
        <v>-0.51286320728138468</v>
      </c>
      <c r="Q2777" s="3">
        <f t="shared" si="813"/>
        <v>-76.837345230965042</v>
      </c>
      <c r="R2777">
        <f t="shared" si="814"/>
        <v>103.16265476903496</v>
      </c>
      <c r="S2777">
        <f t="shared" si="815"/>
        <v>31.752209306507513</v>
      </c>
      <c r="T2777">
        <f t="shared" si="798"/>
        <v>-0.51286320728138468</v>
      </c>
    </row>
    <row r="2778" spans="1:20" x14ac:dyDescent="0.25">
      <c r="A2778">
        <f t="shared" si="799"/>
        <v>200263.13404208244</v>
      </c>
      <c r="B2778">
        <f t="shared" si="816"/>
        <v>31872.867701872241</v>
      </c>
      <c r="C2778" t="str">
        <f t="shared" si="800"/>
        <v>0.214386344373199-0.915709563969098i</v>
      </c>
      <c r="D2778" t="str">
        <f t="shared" si="801"/>
        <v>3.47146290733064-0.651419350836954i</v>
      </c>
      <c r="E2778" t="str">
        <f t="shared" si="802"/>
        <v>200.233411723973+16.8623909950287i</v>
      </c>
      <c r="F2778" t="str">
        <f t="shared" si="803"/>
        <v>2.4243026693009-4.72486680219392i</v>
      </c>
      <c r="G2778" t="str">
        <f t="shared" si="804"/>
        <v>0.99974339179839-0.0160169395903526i</v>
      </c>
      <c r="H2778" t="str">
        <f t="shared" si="805"/>
        <v>9.96924134072366-526.621377663352i</v>
      </c>
      <c r="I2778" t="str">
        <f t="shared" si="806"/>
        <v>-6.9511804016844-3.73447506726453i</v>
      </c>
      <c r="K2778" t="str">
        <f t="shared" si="807"/>
        <v>0.0004312119397043-0.0012529695701954i</v>
      </c>
      <c r="L2778" t="str">
        <f t="shared" si="808"/>
        <v>0.00015-0.00885359980942622i</v>
      </c>
      <c r="M2778" t="str">
        <f t="shared" si="809"/>
        <v>0.0004-0.00156239996636933i</v>
      </c>
      <c r="N2778">
        <f t="shared" si="810"/>
        <v>103.17678527578191</v>
      </c>
      <c r="O2778">
        <f t="shared" si="811"/>
        <v>0.53309277386840959</v>
      </c>
      <c r="P2778" s="3">
        <f t="shared" si="812"/>
        <v>-0.53309277386840959</v>
      </c>
      <c r="Q2778" s="3">
        <f t="shared" si="813"/>
        <v>-76.82321472421809</v>
      </c>
      <c r="R2778">
        <f t="shared" si="814"/>
        <v>103.17678527578191</v>
      </c>
      <c r="S2778">
        <f t="shared" si="815"/>
        <v>31.872867701872241</v>
      </c>
      <c r="T2778">
        <f t="shared" si="798"/>
        <v>-0.53309277386840959</v>
      </c>
    </row>
    <row r="2779" spans="1:20" x14ac:dyDescent="0.25">
      <c r="A2779">
        <f t="shared" si="799"/>
        <v>201024.13395144237</v>
      </c>
      <c r="B2779">
        <f t="shared" si="816"/>
        <v>31993.984599139356</v>
      </c>
      <c r="C2779" t="str">
        <f t="shared" si="800"/>
        <v>0.214108048203705-0.913534050258301i</v>
      </c>
      <c r="D2779" t="str">
        <f t="shared" si="801"/>
        <v>3.47141227713012-0.650104694151018i</v>
      </c>
      <c r="E2779" t="str">
        <f t="shared" si="802"/>
        <v>200.497299679951+16.7898541637566i</v>
      </c>
      <c r="F2779" t="str">
        <f t="shared" si="803"/>
        <v>2.42429793239789-4.70727482529544i</v>
      </c>
      <c r="G2779" t="str">
        <f t="shared" si="804"/>
        <v>0.999741438375846-0.0160777725459899i</v>
      </c>
      <c r="H2779" t="str">
        <f t="shared" si="805"/>
        <v>9.86108834545791-524.416785525748i</v>
      </c>
      <c r="I2779" t="str">
        <f t="shared" si="806"/>
        <v>-6.89650948906459-3.71745976473523i</v>
      </c>
      <c r="K2779" t="str">
        <f t="shared" si="807"/>
        <v>0.0004301296628143-0.00124842144924519i</v>
      </c>
      <c r="L2779" t="str">
        <f t="shared" si="808"/>
        <v>0.00015-0.00882008349215603i</v>
      </c>
      <c r="M2779" t="str">
        <f t="shared" si="809"/>
        <v>0.0004-0.00155648532214517i</v>
      </c>
      <c r="N2779">
        <f t="shared" si="810"/>
        <v>103.19052184034989</v>
      </c>
      <c r="O2779">
        <f t="shared" si="811"/>
        <v>0.55326518427304539</v>
      </c>
      <c r="P2779" s="3">
        <f t="shared" si="812"/>
        <v>-0.55326518427304539</v>
      </c>
      <c r="Q2779" s="3">
        <f t="shared" si="813"/>
        <v>-76.809478159650112</v>
      </c>
      <c r="R2779">
        <f t="shared" si="814"/>
        <v>103.19052184034989</v>
      </c>
      <c r="S2779">
        <f t="shared" si="815"/>
        <v>31.993984599139356</v>
      </c>
      <c r="T2779">
        <f t="shared" si="798"/>
        <v>-0.55326518427304539</v>
      </c>
    </row>
    <row r="2780" spans="1:20" x14ac:dyDescent="0.25">
      <c r="A2780">
        <f t="shared" si="799"/>
        <v>201788.02566045785</v>
      </c>
      <c r="B2780">
        <f t="shared" si="816"/>
        <v>32115.561740616085</v>
      </c>
      <c r="C2780" t="str">
        <f t="shared" si="800"/>
        <v>0.213824951062726-0.911371125822487i</v>
      </c>
      <c r="D2780" t="str">
        <f t="shared" si="801"/>
        <v>3.47136126290272-0.648799355599263i</v>
      </c>
      <c r="E2780" t="str">
        <f t="shared" si="802"/>
        <v>200.762605956886+16.7154683787801i</v>
      </c>
      <c r="F2780" t="str">
        <f t="shared" si="803"/>
        <v>2.42429315944473-4.68975056296584i</v>
      </c>
      <c r="G2780" t="str">
        <f t="shared" si="804"/>
        <v>0.999739470086804-0.0161388363074919i</v>
      </c>
      <c r="H2780" t="str">
        <f t="shared" si="805"/>
        <v>9.75428759184678-522.22303313303i</v>
      </c>
      <c r="I2780" t="str">
        <f t="shared" si="806"/>
        <v>-6.84229130973099-3.70054908934143i</v>
      </c>
      <c r="K2780" t="str">
        <f t="shared" si="807"/>
        <v>0.000429055294063338-0.00124388942033741i</v>
      </c>
      <c r="L2780" t="str">
        <f t="shared" si="808"/>
        <v>0.00015-0.00878669405474796i</v>
      </c>
      <c r="M2780" t="str">
        <f t="shared" si="809"/>
        <v>0.0004-0.00155059306848493i</v>
      </c>
      <c r="N2780">
        <f t="shared" si="810"/>
        <v>103.2038603448898</v>
      </c>
      <c r="O2780">
        <f t="shared" si="811"/>
        <v>0.57338050188908429</v>
      </c>
      <c r="P2780" s="3">
        <f t="shared" si="812"/>
        <v>-0.57338050188908429</v>
      </c>
      <c r="Q2780" s="3">
        <f t="shared" si="813"/>
        <v>-76.796139655110196</v>
      </c>
      <c r="R2780">
        <f t="shared" si="814"/>
        <v>103.2038603448898</v>
      </c>
      <c r="S2780">
        <f t="shared" si="815"/>
        <v>32.115561740616087</v>
      </c>
      <c r="T2780">
        <f t="shared" si="798"/>
        <v>-0.57338050188908429</v>
      </c>
    </row>
    <row r="2781" spans="1:20" x14ac:dyDescent="0.25">
      <c r="A2781">
        <f t="shared" si="799"/>
        <v>202554.8201579676</v>
      </c>
      <c r="B2781">
        <f t="shared" si="816"/>
        <v>32237.600875230426</v>
      </c>
      <c r="C2781" t="str">
        <f t="shared" si="800"/>
        <v>0.21353702589125-0.909220738619857i</v>
      </c>
      <c r="D2781" t="str">
        <f t="shared" si="801"/>
        <v>3.47130986174705-0.647503316018222i</v>
      </c>
      <c r="E2781" t="str">
        <f t="shared" si="802"/>
        <v>201.029330684854+16.6392097955726i</v>
      </c>
      <c r="F2781" t="str">
        <f t="shared" si="803"/>
        <v>2.42428835016721-4.67229376309946i</v>
      </c>
      <c r="G2781" t="str">
        <f t="shared" si="804"/>
        <v>0.999737486818183-0.0162001317478108i</v>
      </c>
      <c r="H2781" t="str">
        <f t="shared" si="805"/>
        <v>9.64881980993989-520.040049226798i</v>
      </c>
      <c r="I2781" t="str">
        <f t="shared" si="806"/>
        <v>-6.78852182157815-3.68374203096437i</v>
      </c>
      <c r="K2781" t="str">
        <f t="shared" si="807"/>
        <v>0.000427988776448252-0.0012393734387801i</v>
      </c>
      <c r="L2781" t="str">
        <f t="shared" si="808"/>
        <v>0.00015-0.00875343101688377i</v>
      </c>
      <c r="M2781" t="str">
        <f t="shared" si="809"/>
        <v>0.0004-0.00154472312062655i</v>
      </c>
      <c r="N2781">
        <f t="shared" si="810"/>
        <v>103.21679664853033</v>
      </c>
      <c r="O2781">
        <f t="shared" si="811"/>
        <v>0.5934387948751817</v>
      </c>
      <c r="P2781" s="3">
        <f t="shared" si="812"/>
        <v>-0.5934387948751817</v>
      </c>
      <c r="Q2781" s="3">
        <f t="shared" si="813"/>
        <v>-76.783203351469666</v>
      </c>
      <c r="R2781">
        <f t="shared" si="814"/>
        <v>103.21679664853033</v>
      </c>
      <c r="S2781">
        <f t="shared" si="815"/>
        <v>32.237600875230427</v>
      </c>
      <c r="T2781">
        <f t="shared" si="798"/>
        <v>-0.5934387948751817</v>
      </c>
    </row>
    <row r="2782" spans="1:20" x14ac:dyDescent="0.25">
      <c r="A2782">
        <f t="shared" si="799"/>
        <v>203324.52847456787</v>
      </c>
      <c r="B2782">
        <f t="shared" si="816"/>
        <v>32360.103758556303</v>
      </c>
      <c r="C2782" t="str">
        <f t="shared" si="800"/>
        <v>0.213244245314345-0.907082836449585i</v>
      </c>
      <c r="D2782" t="str">
        <f t="shared" si="801"/>
        <v>3.47125807073999-0.646216556373809i</v>
      </c>
      <c r="E2782" t="str">
        <f t="shared" si="802"/>
        <v>201.297473805348+16.5610543338725i</v>
      </c>
      <c r="F2782" t="str">
        <f t="shared" si="803"/>
        <v>2.42428350428905-4.65490417456098i</v>
      </c>
      <c r="G2782" t="str">
        <f t="shared" si="804"/>
        <v>0.99973548845604-0.0162616597431693i</v>
      </c>
      <c r="H2782" t="str">
        <f t="shared" si="805"/>
        <v>9.54466603574681-517.86776319784i</v>
      </c>
      <c r="I2782" t="str">
        <f t="shared" si="806"/>
        <v>-6.73519702293615-3.66703759359726i</v>
      </c>
      <c r="K2782" t="str">
        <f t="shared" si="807"/>
        <v>0.000426930053347104-0.00123487345988959i</v>
      </c>
      <c r="L2782" t="str">
        <f t="shared" si="808"/>
        <v>0.00015-0.00872029390006357i</v>
      </c>
      <c r="M2782" t="str">
        <f t="shared" si="809"/>
        <v>0.0004-0.00153887539412886i</v>
      </c>
      <c r="N2782">
        <f t="shared" si="810"/>
        <v>103.22932658747408</v>
      </c>
      <c r="O2782">
        <f t="shared" si="811"/>
        <v>0.6134401362229055</v>
      </c>
      <c r="P2782" s="3">
        <f t="shared" si="812"/>
        <v>-0.6134401362229055</v>
      </c>
      <c r="Q2782" s="3">
        <f t="shared" si="813"/>
        <v>-76.770673412525923</v>
      </c>
      <c r="R2782">
        <f t="shared" si="814"/>
        <v>103.22932658747408</v>
      </c>
      <c r="S2782">
        <f t="shared" si="815"/>
        <v>32.360103758556299</v>
      </c>
      <c r="T2782">
        <f t="shared" si="798"/>
        <v>-0.6134401362229055</v>
      </c>
    </row>
    <row r="2783" spans="1:20" x14ac:dyDescent="0.25">
      <c r="A2783">
        <f t="shared" si="799"/>
        <v>204097.16168277123</v>
      </c>
      <c r="B2783">
        <f t="shared" si="816"/>
        <v>32483.072152838817</v>
      </c>
      <c r="C2783" t="str">
        <f t="shared" si="800"/>
        <v>0.212946581641367-0.904957366944319i</v>
      </c>
      <c r="D2783" t="str">
        <f t="shared" si="801"/>
        <v>3.47120588693651-0.644939057760999i</v>
      </c>
      <c r="E2783" t="str">
        <f t="shared" si="802"/>
        <v>201.567035066672+16.4809776766771i</v>
      </c>
      <c r="F2783" t="str">
        <f t="shared" si="803"/>
        <v>2.42427862153183-4.63758154718175i</v>
      </c>
      <c r="G2783" t="str">
        <f t="shared" si="804"/>
        <v>0.99973347488557-0.0163234211730719i</v>
      </c>
      <c r="H2783" t="str">
        <f t="shared" si="805"/>
        <v>9.44180760591852-515.706105078682i</v>
      </c>
      <c r="I2783" t="str">
        <f t="shared" si="806"/>
        <v>-6.68231295210428-3.65043479510238i</v>
      </c>
      <c r="K2783" t="str">
        <f t="shared" si="807"/>
        <v>0.000425879068516951-0.00123038943899224i</v>
      </c>
      <c r="L2783" t="str">
        <f t="shared" si="808"/>
        <v>0.00015-0.00868728222759867i</v>
      </c>
      <c r="M2783" t="str">
        <f t="shared" si="809"/>
        <v>0.0004-0.00153304980487035i</v>
      </c>
      <c r="N2783">
        <f t="shared" si="810"/>
        <v>103.241445975095</v>
      </c>
      <c r="O2783">
        <f t="shared" si="811"/>
        <v>0.6333846038240647</v>
      </c>
      <c r="P2783" s="3">
        <f t="shared" si="812"/>
        <v>-0.6333846038240647</v>
      </c>
      <c r="Q2783" s="3">
        <f t="shared" si="813"/>
        <v>-76.758554024904996</v>
      </c>
      <c r="R2783">
        <f t="shared" si="814"/>
        <v>103.241445975095</v>
      </c>
      <c r="S2783">
        <f t="shared" si="815"/>
        <v>32.483072152838815</v>
      </c>
      <c r="T2783">
        <f t="shared" si="798"/>
        <v>-0.6333846038240647</v>
      </c>
    </row>
    <row r="2784" spans="1:20" x14ac:dyDescent="0.25">
      <c r="A2784">
        <f t="shared" si="799"/>
        <v>204872.73089716578</v>
      </c>
      <c r="B2784">
        <f t="shared" si="816"/>
        <v>32606.507827019606</v>
      </c>
      <c r="C2784" t="str">
        <f t="shared" si="800"/>
        <v>0.212644006866247-0.902844277562412i</v>
      </c>
      <c r="D2784" t="str">
        <f t="shared" si="801"/>
        <v>3.47115330736949-0.6436708014035i</v>
      </c>
      <c r="E2784" t="str">
        <f t="shared" si="802"/>
        <v>201.838014019236+16.3989552692833i</v>
      </c>
      <c r="F2784" t="str">
        <f t="shared" si="803"/>
        <v>2.42427370161503-4.6203256317562i</v>
      </c>
      <c r="G2784" t="str">
        <f t="shared" si="804"/>
        <v>0.999731445991092-0.0163854169203174i</v>
      </c>
      <c r="H2784" t="str">
        <f t="shared" si="805"/>
        <v>9.34022615252956-513.555005536253i</v>
      </c>
      <c r="I2784" t="str">
        <f t="shared" si="806"/>
        <v>-6.6298656868912-3.63393266697319i</v>
      </c>
      <c r="K2784" t="str">
        <f t="shared" si="807"/>
        <v>0.000424835766091606-0.00122592133142606i</v>
      </c>
      <c r="L2784" t="str">
        <f t="shared" si="808"/>
        <v>0.00015-0.00865439552460521i</v>
      </c>
      <c r="M2784" t="str">
        <f t="shared" si="809"/>
        <v>0.0004-0.00152724626904797i</v>
      </c>
      <c r="N2784">
        <f t="shared" si="810"/>
        <v>103.25315060204396</v>
      </c>
      <c r="O2784">
        <f t="shared" si="811"/>
        <v>0.65327228054018627</v>
      </c>
      <c r="P2784" s="3">
        <f t="shared" si="812"/>
        <v>-0.65327228054018627</v>
      </c>
      <c r="Q2784" s="3">
        <f t="shared" si="813"/>
        <v>-76.746849397956041</v>
      </c>
      <c r="R2784">
        <f t="shared" si="814"/>
        <v>103.25315060204396</v>
      </c>
      <c r="S2784">
        <f t="shared" si="815"/>
        <v>32.606507827019605</v>
      </c>
      <c r="T2784">
        <f t="shared" si="798"/>
        <v>-0.65327228054018627</v>
      </c>
    </row>
    <row r="2785" spans="1:20" x14ac:dyDescent="0.25">
      <c r="A2785">
        <f t="shared" si="799"/>
        <v>205651.247274575</v>
      </c>
      <c r="B2785">
        <f t="shared" si="816"/>
        <v>32730.412556762283</v>
      </c>
      <c r="C2785" t="str">
        <f t="shared" si="800"/>
        <v>0.212336492667876-0.90074351558015i</v>
      </c>
      <c r="D2785" t="str">
        <f t="shared" si="801"/>
        <v>3.47110032904962-0.642411768653447i</v>
      </c>
      <c r="E2785" t="str">
        <f t="shared" si="802"/>
        <v>202.110410010779+16.3149623183668i</v>
      </c>
      <c r="F2785" t="str">
        <f t="shared" si="803"/>
        <v>2.42426874425603-4.60313618003836i</v>
      </c>
      <c r="G2785" t="str">
        <f t="shared" si="804"/>
        <v>0.999729401656047-0.0164476478710105i</v>
      </c>
      <c r="H2785" t="str">
        <f t="shared" si="805"/>
        <v>9.23990359795791-511.414395864628i</v>
      </c>
      <c r="I2785" t="str">
        <f t="shared" si="806"/>
        <v>-6.57785134416115-3.61753025410083i</v>
      </c>
      <c r="K2785" t="str">
        <f t="shared" si="807"/>
        <v>0.000423800090579421-0.00122146909254233i</v>
      </c>
      <c r="L2785" t="str">
        <f t="shared" si="808"/>
        <v>0.00015-0.00862163331799681i</v>
      </c>
      <c r="M2785" t="str">
        <f t="shared" si="809"/>
        <v>0.0004-0.0015214647031759i</v>
      </c>
      <c r="N2785">
        <f t="shared" si="810"/>
        <v>103.26443623635943</v>
      </c>
      <c r="O2785">
        <f t="shared" si="811"/>
        <v>0.67310325427163997</v>
      </c>
      <c r="P2785" s="3">
        <f t="shared" si="812"/>
        <v>-0.67310325427163997</v>
      </c>
      <c r="Q2785" s="3">
        <f t="shared" si="813"/>
        <v>-76.73556376364057</v>
      </c>
      <c r="R2785">
        <f t="shared" si="814"/>
        <v>103.26443623635943</v>
      </c>
      <c r="S2785">
        <f t="shared" si="815"/>
        <v>32.730412556762282</v>
      </c>
      <c r="T2785">
        <f t="shared" si="798"/>
        <v>-0.67310325427163997</v>
      </c>
    </row>
    <row r="2786" spans="1:20" x14ac:dyDescent="0.25">
      <c r="A2786">
        <f t="shared" si="799"/>
        <v>206432.72201421839</v>
      </c>
      <c r="B2786">
        <f t="shared" si="816"/>
        <v>32854.788124477978</v>
      </c>
      <c r="C2786" t="str">
        <f t="shared" si="800"/>
        <v>0.212024010410528-0.898655028083901i</v>
      </c>
      <c r="D2786" t="str">
        <f t="shared" si="801"/>
        <v>3.47104694896516-0.641161940991063i</v>
      </c>
      <c r="E2786" t="str">
        <f t="shared" si="802"/>
        <v>202.384222181516+16.2289737910997i</v>
      </c>
      <c r="F2786" t="str">
        <f t="shared" si="803"/>
        <v>2.42426374917003-4.58601294473813i</v>
      </c>
      <c r="G2786" t="str">
        <f t="shared" si="804"/>
        <v>0.999727341762993-0.0165101149145739i</v>
      </c>
      <c r="H2786" t="str">
        <f t="shared" si="805"/>
        <v>9.14082214986213-509.284207977879i</v>
      </c>
      <c r="I2786" t="str">
        <f t="shared" si="806"/>
        <v>-6.52626607938593-3.60122661454525i</v>
      </c>
      <c r="K2786" t="str">
        <f t="shared" si="807"/>
        <v>0.000422771986861073-0.00121703267770725i</v>
      </c>
      <c r="L2786" t="str">
        <f t="shared" si="808"/>
        <v>0.00015-0.00858899513647818i</v>
      </c>
      <c r="M2786" t="str">
        <f t="shared" si="809"/>
        <v>0.0004-0.00151570502408438i</v>
      </c>
      <c r="N2786">
        <f t="shared" si="810"/>
        <v>103.27529862358128</v>
      </c>
      <c r="O2786">
        <f t="shared" si="811"/>
        <v>0.6928776180272731</v>
      </c>
      <c r="P2786" s="3">
        <f t="shared" si="812"/>
        <v>-0.6928776180272731</v>
      </c>
      <c r="Q2786" s="3">
        <f t="shared" si="813"/>
        <v>-76.724701376418722</v>
      </c>
      <c r="R2786">
        <f t="shared" si="814"/>
        <v>103.27529862358128</v>
      </c>
      <c r="S2786">
        <f t="shared" si="815"/>
        <v>32.854788124477977</v>
      </c>
      <c r="T2786">
        <f t="shared" si="798"/>
        <v>-0.6928776180272731</v>
      </c>
    </row>
    <row r="2787" spans="1:20" x14ac:dyDescent="0.25">
      <c r="A2787">
        <f t="shared" si="799"/>
        <v>207217.16635787243</v>
      </c>
      <c r="B2787">
        <f t="shared" si="816"/>
        <v>32979.636319350997</v>
      </c>
      <c r="C2787" t="str">
        <f t="shared" si="800"/>
        <v>0.211706531144416-0.896578761962108i</v>
      </c>
      <c r="D2787" t="str">
        <f t="shared" si="801"/>
        <v>3.47099316408183-0.639921300024354i</v>
      </c>
      <c r="E2787" t="str">
        <f t="shared" si="802"/>
        <v>202.659449459193+16.1409644143216i</v>
      </c>
      <c r="F2787" t="str">
        <f t="shared" si="803"/>
        <v>2.42425871607005-4.56895567951782i</v>
      </c>
      <c r="G2787" t="str">
        <f t="shared" si="804"/>
        <v>0.999725266193593-0.0165728189437605i</v>
      </c>
      <c r="H2787" t="str">
        <f t="shared" si="805"/>
        <v>9.04296429625205-507.164374403012i</v>
      </c>
      <c r="I2787" t="str">
        <f t="shared" si="806"/>
        <v>-6.4751060862031-3.58502081931066i</v>
      </c>
      <c r="K2787" t="str">
        <f t="shared" si="807"/>
        <v>0.000421751400187358-0.00121261204230351i</v>
      </c>
      <c r="L2787" t="str">
        <f t="shared" si="808"/>
        <v>0.00015-0.00855648051053812i</v>
      </c>
      <c r="M2787" t="str">
        <f t="shared" si="809"/>
        <v>0.0004-0.00150996714891849i</v>
      </c>
      <c r="N2787">
        <f t="shared" si="810"/>
        <v>103.28573348687375</v>
      </c>
      <c r="O2787">
        <f t="shared" si="811"/>
        <v>0.71259546999499823</v>
      </c>
      <c r="P2787" s="3">
        <f t="shared" si="812"/>
        <v>-0.71259546999499823</v>
      </c>
      <c r="Q2787" s="3">
        <f t="shared" si="813"/>
        <v>-76.714266513126248</v>
      </c>
      <c r="R2787">
        <f t="shared" si="814"/>
        <v>103.28573348687375</v>
      </c>
      <c r="S2787">
        <f t="shared" si="815"/>
        <v>32.979636319350995</v>
      </c>
      <c r="T2787">
        <f t="shared" si="798"/>
        <v>-0.71259546999499823</v>
      </c>
    </row>
    <row r="2788" spans="1:20" x14ac:dyDescent="0.25">
      <c r="A2788">
        <f t="shared" si="799"/>
        <v>208004.59159003233</v>
      </c>
      <c r="B2788">
        <f t="shared" si="816"/>
        <v>33104.958937364529</v>
      </c>
      <c r="C2788" t="str">
        <f t="shared" si="800"/>
        <v>0.211384025606287-0.89451466389722i</v>
      </c>
      <c r="D2788" t="str">
        <f t="shared" si="801"/>
        <v>3.47093897134261-0.638689827488787i</v>
      </c>
      <c r="E2788" t="str">
        <f t="shared" si="802"/>
        <v>202.936090554066+16.0509086737489i</v>
      </c>
      <c r="F2788" t="str">
        <f t="shared" si="803"/>
        <v>2.42425364466698-4.55196413898857i</v>
      </c>
      <c r="G2788" t="str">
        <f t="shared" si="804"/>
        <v>0.999723174828611-0.0166357608546653i</v>
      </c>
      <c r="H2788" t="str">
        <f t="shared" si="805"/>
        <v>8.94631280065224-505.054828272992i</v>
      </c>
      <c r="I2788" t="str">
        <f t="shared" si="806"/>
        <v>-6.4243675959797-3.56891195212555i</v>
      </c>
      <c r="K2788" t="str">
        <f t="shared" si="807"/>
        <v>0.000420738276176994-0.00120820714173186i</v>
      </c>
      <c r="L2788" t="str">
        <f t="shared" si="808"/>
        <v>0.00015-0.00852408897244286i</v>
      </c>
      <c r="M2788" t="str">
        <f t="shared" si="809"/>
        <v>0.0004-0.00150425099513697i</v>
      </c>
      <c r="N2788">
        <f t="shared" si="810"/>
        <v>103.29573652715115</v>
      </c>
      <c r="O2788">
        <f t="shared" si="811"/>
        <v>0.73225691361271317</v>
      </c>
      <c r="P2788" s="3">
        <f t="shared" si="812"/>
        <v>-0.73225691361271317</v>
      </c>
      <c r="Q2788" s="3">
        <f t="shared" si="813"/>
        <v>-76.704263472848851</v>
      </c>
      <c r="R2788">
        <f t="shared" si="814"/>
        <v>103.29573652715115</v>
      </c>
      <c r="S2788">
        <f t="shared" si="815"/>
        <v>33.104958937364529</v>
      </c>
      <c r="T2788">
        <f t="shared" si="798"/>
        <v>-0.73225691361271317</v>
      </c>
    </row>
    <row r="2789" spans="1:20" x14ac:dyDescent="0.25">
      <c r="A2789">
        <f t="shared" si="799"/>
        <v>208795.00903807447</v>
      </c>
      <c r="B2789">
        <f t="shared" si="816"/>
        <v>33230.757781326516</v>
      </c>
      <c r="C2789" t="str">
        <f t="shared" si="800"/>
        <v>0.21105646422014-0.892462680357534i</v>
      </c>
      <c r="D2789" t="str">
        <f t="shared" si="801"/>
        <v>3.47088436766761-0.637467505246979i</v>
      </c>
      <c r="E2789" t="str">
        <f t="shared" si="802"/>
        <v>203.2141439538+15.9587808132375i</v>
      </c>
      <c r="F2789" t="str">
        <f t="shared" si="803"/>
        <v>2.42424853466948-4.53503807870686i</v>
      </c>
      <c r="G2789" t="str">
        <f t="shared" si="804"/>
        <v>0.999721067547906-0.0166989415467375i</v>
      </c>
      <c r="H2789" t="str">
        <f t="shared" si="805"/>
        <v>8.85085069735595-502.955503319868i</v>
      </c>
      <c r="I2789" t="str">
        <f t="shared" si="806"/>
        <v>-6.374046877382-3.55289910922661i</v>
      </c>
      <c r="K2789" t="str">
        <f t="shared" si="807"/>
        <v>0.000419732560814426-0.00120381793141264i</v>
      </c>
      <c r="L2789" t="str">
        <f t="shared" si="808"/>
        <v>0.00015-0.00849182005622917i</v>
      </c>
      <c r="M2789" t="str">
        <f t="shared" si="809"/>
        <v>0.0004-0.00149855648051103i</v>
      </c>
      <c r="N2789">
        <f t="shared" si="810"/>
        <v>103.30530342321111</v>
      </c>
      <c r="O2789">
        <f t="shared" si="811"/>
        <v>0.751862057639616</v>
      </c>
      <c r="P2789" s="3">
        <f t="shared" si="812"/>
        <v>-0.751862057639616</v>
      </c>
      <c r="Q2789" s="3">
        <f t="shared" si="813"/>
        <v>-76.694696576788886</v>
      </c>
      <c r="R2789">
        <f t="shared" si="814"/>
        <v>103.30530342321111</v>
      </c>
      <c r="S2789">
        <f t="shared" si="815"/>
        <v>33.230757781326517</v>
      </c>
      <c r="T2789">
        <f t="shared" si="798"/>
        <v>-0.751862057639616</v>
      </c>
    </row>
    <row r="2790" spans="1:20" x14ac:dyDescent="0.25">
      <c r="A2790">
        <f t="shared" si="799"/>
        <v>209588.43007241917</v>
      </c>
      <c r="B2790">
        <f t="shared" si="816"/>
        <v>33357.034660895559</v>
      </c>
      <c r="C2790" t="str">
        <f t="shared" si="800"/>
        <v>0.210723817098012-0.890422757588916i</v>
      </c>
      <c r="D2790" t="str">
        <f t="shared" si="801"/>
        <v>3.47082934995386-0.636254315288373i</v>
      </c>
      <c r="E2790" t="str">
        <f t="shared" si="802"/>
        <v>203.493607918274+15.8645548340944i</v>
      </c>
      <c r="F2790" t="str">
        <f t="shared" si="803"/>
        <v>2.42424338578399-4.51817725517091i</v>
      </c>
      <c r="G2790" t="str">
        <f t="shared" si="804"/>
        <v>0.999718944230424-0.0167623619227928i</v>
      </c>
      <c r="H2790" t="str">
        <f t="shared" si="805"/>
        <v>8.75656128676797-500.866333867984i</v>
      </c>
      <c r="I2790" t="str">
        <f t="shared" si="806"/>
        <v>-6.3241402359507-3.53698139914709i</v>
      </c>
      <c r="K2790" t="str">
        <f t="shared" si="807"/>
        <v>0.000418734200447644-0.00119944436678734i</v>
      </c>
      <c r="L2790" t="str">
        <f t="shared" si="808"/>
        <v>0.00015-0.00845967329769794i</v>
      </c>
      <c r="M2790" t="str">
        <f t="shared" si="809"/>
        <v>0.0004-0.00149288352312316i</v>
      </c>
      <c r="N2790">
        <f t="shared" si="810"/>
        <v>103.31442983187296</v>
      </c>
      <c r="O2790">
        <f t="shared" si="811"/>
        <v>0.77141101622830122</v>
      </c>
      <c r="P2790" s="3">
        <f t="shared" si="812"/>
        <v>-0.77141101622830122</v>
      </c>
      <c r="Q2790" s="3">
        <f t="shared" si="813"/>
        <v>-76.685570168127043</v>
      </c>
      <c r="R2790">
        <f t="shared" si="814"/>
        <v>103.31442983187296</v>
      </c>
      <c r="S2790">
        <f t="shared" si="815"/>
        <v>33.357034660895557</v>
      </c>
      <c r="T2790">
        <f t="shared" si="798"/>
        <v>-0.77141101622830122</v>
      </c>
    </row>
    <row r="2791" spans="1:20" x14ac:dyDescent="0.25">
      <c r="A2791">
        <f t="shared" si="799"/>
        <v>210384.86610669433</v>
      </c>
      <c r="B2791">
        <f t="shared" si="816"/>
        <v>33483.79139260696</v>
      </c>
      <c r="C2791" t="str">
        <f t="shared" si="800"/>
        <v>0.210386054040873-0.888394841606464i</v>
      </c>
      <c r="D2791" t="str">
        <f t="shared" si="801"/>
        <v>3.47077391507517-0.635050239728936i</v>
      </c>
      <c r="E2791" t="str">
        <f t="shared" si="802"/>
        <v>203.774480474312+15.7682044944427i</v>
      </c>
      <c r="F2791" t="str">
        <f t="shared" si="803"/>
        <v>2.42423819771475-4.50138142581728i</v>
      </c>
      <c r="G2791" t="str">
        <f t="shared" si="804"/>
        <v>0.999716804754191-0.0168260228890258i</v>
      </c>
      <c r="H2791" t="str">
        <f t="shared" si="805"/>
        <v>8.66342813083443-498.787254827275i</v>
      </c>
      <c r="I2791" t="str">
        <f t="shared" si="806"/>
        <v>-6.27464401368188-3.52115794250918i</v>
      </c>
      <c r="K2791" t="str">
        <f t="shared" si="807"/>
        <v>0.000417743141786014-0.0011950864033201i</v>
      </c>
      <c r="L2791" t="str">
        <f t="shared" si="808"/>
        <v>0.00015-0.00842764823440714i</v>
      </c>
      <c r="M2791" t="str">
        <f t="shared" si="809"/>
        <v>0.0004-0.00148723204136597i</v>
      </c>
      <c r="N2791">
        <f t="shared" si="810"/>
        <v>103.32311138812229</v>
      </c>
      <c r="O2791">
        <f t="shared" si="811"/>
        <v>0.79090390899700425</v>
      </c>
      <c r="P2791" s="3">
        <f t="shared" si="812"/>
        <v>-0.79090390899700425</v>
      </c>
      <c r="Q2791" s="3">
        <f t="shared" si="813"/>
        <v>-76.676888611877715</v>
      </c>
      <c r="R2791">
        <f t="shared" si="814"/>
        <v>103.32311138812229</v>
      </c>
      <c r="S2791">
        <f t="shared" si="815"/>
        <v>33.48379139260696</v>
      </c>
      <c r="T2791">
        <f t="shared" si="798"/>
        <v>-0.79090390899700425</v>
      </c>
    </row>
    <row r="2792" spans="1:20" x14ac:dyDescent="0.25">
      <c r="A2792">
        <f t="shared" si="799"/>
        <v>211184.32859789979</v>
      </c>
      <c r="B2792">
        <f t="shared" si="816"/>
        <v>33611.029799898868</v>
      </c>
      <c r="C2792" t="str">
        <f t="shared" si="800"/>
        <v>0.210043144539609-0.886378878185973i</v>
      </c>
      <c r="D2792" t="str">
        <f t="shared" si="801"/>
        <v>3.47071805988193-0.633855260810835i</v>
      </c>
      <c r="E2792" t="str">
        <f t="shared" si="802"/>
        <v>204.056759410318+15.6697033086412i</v>
      </c>
      <c r="F2792" t="str">
        <f t="shared" si="803"/>
        <v>2.42423297016371-4.48465034901726i</v>
      </c>
      <c r="G2792" t="str">
        <f t="shared" si="804"/>
        <v>0.999714648996306-0.0168899253550216i</v>
      </c>
      <c r="H2792" t="str">
        <f t="shared" si="805"/>
        <v>8.57143504855691-496.718201686641i</v>
      </c>
      <c r="I2792" t="str">
        <f t="shared" si="806"/>
        <v>-6.22555458861304-3.50542787182009i</v>
      </c>
      <c r="K2792" t="str">
        <f t="shared" si="807"/>
        <v>0.000416759331898097-0.00119074399649915i</v>
      </c>
      <c r="L2792" t="str">
        <f t="shared" si="808"/>
        <v>0.00015-0.00839574440566567i</v>
      </c>
      <c r="M2792" t="str">
        <f t="shared" si="809"/>
        <v>0.0004-0.00148160195394099i</v>
      </c>
      <c r="N2792">
        <f t="shared" si="810"/>
        <v>103.33134370526273</v>
      </c>
      <c r="O2792">
        <f t="shared" si="811"/>
        <v>0.81034086110329451</v>
      </c>
      <c r="P2792" s="3">
        <f t="shared" si="812"/>
        <v>-0.81034086110329451</v>
      </c>
      <c r="Q2792" s="3">
        <f t="shared" si="813"/>
        <v>-76.668656294737275</v>
      </c>
      <c r="R2792">
        <f t="shared" si="814"/>
        <v>103.33134370526273</v>
      </c>
      <c r="S2792">
        <f t="shared" si="815"/>
        <v>33.611029799898866</v>
      </c>
      <c r="T2792">
        <f t="shared" si="798"/>
        <v>-0.81034086110329451</v>
      </c>
    </row>
    <row r="2793" spans="1:20" x14ac:dyDescent="0.25">
      <c r="A2793">
        <f t="shared" si="799"/>
        <v>211986.8290465718</v>
      </c>
      <c r="B2793">
        <f t="shared" si="816"/>
        <v>33738.751713138481</v>
      </c>
      <c r="C2793" t="str">
        <f t="shared" si="800"/>
        <v>0.209695057776114-0.88437481285545i</v>
      </c>
      <c r="D2793" t="str">
        <f t="shared" si="801"/>
        <v>3.470661781201-0.632669360902139i</v>
      </c>
      <c r="E2793" t="str">
        <f t="shared" si="802"/>
        <v>204.340442270835+15.5690245467583i</v>
      </c>
      <c r="F2793" t="str">
        <f t="shared" si="803"/>
        <v>2.42422770283062-4.46798378407351i</v>
      </c>
      <c r="G2793" t="str">
        <f t="shared" si="804"/>
        <v>0.999712476832937-0.0169540702337686i</v>
      </c>
      <c r="H2793" t="str">
        <f t="shared" si="805"/>
        <v>8.48056611159199-494.659110507437i</v>
      </c>
      <c r="I2793" t="str">
        <f t="shared" si="806"/>
        <v>-6.17686837441526-3.48979033127254i</v>
      </c>
      <c r="K2793" t="str">
        <f t="shared" si="807"/>
        <v>0.000415782718209511-0.00118641710183832i</v>
      </c>
      <c r="L2793" t="str">
        <f t="shared" si="808"/>
        <v>0.00015-0.00836396135252607i</v>
      </c>
      <c r="M2793" t="str">
        <f t="shared" si="809"/>
        <v>0.0004-0.00147599317985754i</v>
      </c>
      <c r="N2793">
        <f t="shared" si="810"/>
        <v>103.33912237507228</v>
      </c>
      <c r="O2793">
        <f t="shared" si="811"/>
        <v>0.82972200331691071</v>
      </c>
      <c r="P2793" s="3">
        <f t="shared" si="812"/>
        <v>-0.82972200331691071</v>
      </c>
      <c r="Q2793" s="3">
        <f t="shared" si="813"/>
        <v>-76.660877624927721</v>
      </c>
      <c r="R2793">
        <f t="shared" si="814"/>
        <v>103.33912237507228</v>
      </c>
      <c r="S2793">
        <f t="shared" si="815"/>
        <v>33.738751713138484</v>
      </c>
      <c r="T2793">
        <f t="shared" si="798"/>
        <v>-0.82972200331691071</v>
      </c>
    </row>
    <row r="2794" spans="1:20" x14ac:dyDescent="0.25">
      <c r="A2794">
        <f t="shared" si="799"/>
        <v>212792.3789969488</v>
      </c>
      <c r="B2794">
        <f t="shared" si="816"/>
        <v>33866.958969648411</v>
      </c>
      <c r="C2794" t="str">
        <f t="shared" si="800"/>
        <v>0.209341762624465-0.882382590886405i</v>
      </c>
      <c r="D2794" t="str">
        <f t="shared" si="801"/>
        <v>3.47060507583544-0.631492522496498i</v>
      </c>
      <c r="E2794" t="str">
        <f t="shared" si="802"/>
        <v>204.625526351014+15.4661412341089i</v>
      </c>
      <c r="F2794" t="str">
        <f t="shared" si="803"/>
        <v>2.42422239541288-4.45138149121653i</v>
      </c>
      <c r="G2794" t="str">
        <f t="shared" si="804"/>
        <v>0.999710288139307-0.0170184584416711i</v>
      </c>
      <c r="H2794" t="str">
        <f t="shared" si="805"/>
        <v>8.39080563992979-492.609917917002i</v>
      </c>
      <c r="I2794" t="str">
        <f t="shared" si="806"/>
        <v>-6.12858181998989-3.47424447654844i</v>
      </c>
      <c r="K2794" t="str">
        <f t="shared" si="807"/>
        <v>0.000414813248500747-0.00118210567487846i</v>
      </c>
      <c r="L2794" t="str">
        <f t="shared" si="808"/>
        <v>0.00015-0.00833229861777849i</v>
      </c>
      <c r="M2794" t="str">
        <f t="shared" si="809"/>
        <v>0.0004-0.0014704056384315i</v>
      </c>
      <c r="N2794">
        <f t="shared" si="810"/>
        <v>103.34644296796669</v>
      </c>
      <c r="O2794">
        <f t="shared" si="811"/>
        <v>0.84904747209431985</v>
      </c>
      <c r="P2794" s="3">
        <f t="shared" si="812"/>
        <v>-0.84904747209431985</v>
      </c>
      <c r="Q2794" s="3">
        <f t="shared" si="813"/>
        <v>-76.653557032033305</v>
      </c>
      <c r="R2794">
        <f t="shared" si="814"/>
        <v>103.34644296796669</v>
      </c>
      <c r="S2794">
        <f t="shared" si="815"/>
        <v>33.866958969648408</v>
      </c>
      <c r="T2794">
        <f t="shared" si="798"/>
        <v>-0.84904747209431985</v>
      </c>
    </row>
    <row r="2795" spans="1:20" x14ac:dyDescent="0.25">
      <c r="A2795">
        <f t="shared" si="799"/>
        <v>213600.99003713721</v>
      </c>
      <c r="B2795">
        <f t="shared" si="816"/>
        <v>33995.653413733075</v>
      </c>
      <c r="C2795" t="str">
        <f t="shared" si="800"/>
        <v>0.208983227652245-0.880402157285098i</v>
      </c>
      <c r="D2795" t="str">
        <f t="shared" si="801"/>
        <v>3.47054794056444-0.630324728212842i</v>
      </c>
      <c r="E2795" t="str">
        <f t="shared" si="802"/>
        <v>204.912008690992+15.3610261508495i</v>
      </c>
      <c r="F2795" t="str">
        <f t="shared" si="803"/>
        <v>2.42421704760564-4.4348432316012i</v>
      </c>
      <c r="G2795" t="str">
        <f t="shared" si="804"/>
        <v>0.999708082789694-0.0170830908985606i</v>
      </c>
      <c r="H2795" t="str">
        <f t="shared" si="805"/>
        <v>8.30213819765547-490.570561102312i</v>
      </c>
      <c r="I2795" t="str">
        <f t="shared" si="806"/>
        <v>-6.08069140907103-3.4587894746269i</v>
      </c>
      <c r="K2795" t="str">
        <f t="shared" si="807"/>
        <v>0.000413850870905062-0.00117780967118884i</v>
      </c>
      <c r="L2795" t="str">
        <f t="shared" si="808"/>
        <v>0.00015-0.00830075574594392i</v>
      </c>
      <c r="M2795" t="str">
        <f t="shared" si="809"/>
        <v>0.0004-0.00146483924928422i</v>
      </c>
      <c r="N2795">
        <f t="shared" si="810"/>
        <v>103.35330103317111</v>
      </c>
      <c r="O2795">
        <f t="shared" si="811"/>
        <v>0.86831740965316928</v>
      </c>
      <c r="P2795" s="3">
        <f t="shared" si="812"/>
        <v>-0.86831740965316928</v>
      </c>
      <c r="Q2795" s="3">
        <f t="shared" si="813"/>
        <v>-76.646698966828893</v>
      </c>
      <c r="R2795">
        <f t="shared" si="814"/>
        <v>103.35330103317111</v>
      </c>
      <c r="S2795">
        <f t="shared" si="815"/>
        <v>33.995653413733073</v>
      </c>
      <c r="T2795">
        <f t="shared" si="798"/>
        <v>-0.86831740965316928</v>
      </c>
    </row>
    <row r="2796" spans="1:20" x14ac:dyDescent="0.25">
      <c r="A2796">
        <f t="shared" si="799"/>
        <v>214412.6737992783</v>
      </c>
      <c r="B2796">
        <f t="shared" si="816"/>
        <v>34124.836896705259</v>
      </c>
      <c r="C2796" t="str">
        <f t="shared" si="800"/>
        <v>0.208619421121926-0.878433456783672i</v>
      </c>
      <c r="D2796" t="str">
        <f t="shared" si="801"/>
        <v>3.47049037214304-0.629165960795065i</v>
      </c>
      <c r="E2796" t="str">
        <f t="shared" si="802"/>
        <v>205.199886070182+15.2536518316398i</v>
      </c>
      <c r="F2796" t="str">
        <f t="shared" si="803"/>
        <v>2.4242116591017-4.41836876730336i</v>
      </c>
      <c r="G2796" t="str">
        <f t="shared" si="804"/>
        <v>0.99970586065742-0.0171479685277093i</v>
      </c>
      <c r="H2796" t="str">
        <f t="shared" si="805"/>
        <v>8.21454858878741-488.540977803699i</v>
      </c>
      <c r="I2796" t="str">
        <f t="shared" si="806"/>
        <v>-6.03319365983309-3.44342450359551i</v>
      </c>
      <c r="K2796" t="str">
        <f t="shared" si="807"/>
        <v>0.000412895533906315-0.00117352904636861i</v>
      </c>
      <c r="L2796" t="str">
        <f t="shared" si="808"/>
        <v>0.00015-0.00826933228326747i</v>
      </c>
      <c r="M2796" t="str">
        <f t="shared" si="809"/>
        <v>0.0004-0.00145929393234132i</v>
      </c>
      <c r="N2796">
        <f t="shared" si="810"/>
        <v>103.35969209889529</v>
      </c>
      <c r="O2796">
        <f t="shared" si="811"/>
        <v>0.88753196404751922</v>
      </c>
      <c r="P2796" s="3">
        <f t="shared" si="812"/>
        <v>-0.88753196404751922</v>
      </c>
      <c r="Q2796" s="3">
        <f t="shared" si="813"/>
        <v>-76.640307901104705</v>
      </c>
      <c r="R2796">
        <f t="shared" si="814"/>
        <v>103.35969209889529</v>
      </c>
      <c r="S2796">
        <f t="shared" si="815"/>
        <v>34.124836896705261</v>
      </c>
      <c r="T2796">
        <f t="shared" ref="T2796:T2859" si="817">P2796</f>
        <v>-0.88753196404751922</v>
      </c>
    </row>
    <row r="2797" spans="1:20" x14ac:dyDescent="0.25">
      <c r="A2797">
        <f t="shared" ref="A2797:A2860" si="818">2*PI()*B2797</f>
        <v>215227.44195971556</v>
      </c>
      <c r="B2797">
        <f t="shared" si="816"/>
        <v>34254.511276912737</v>
      </c>
      <c r="C2797" t="str">
        <f t="shared" ref="C2797:C2860" si="819">IMPRODUCT(D2797,E2797,$C$40,,K2797,$C$41)</f>
        <v>0.208250310992401-0.876476433831204i</v>
      </c>
      <c r="D2797" t="str">
        <f t="shared" ref="D2797:D2860" si="820">IMDIV(IMPRODUCT($C$37,$C$38,COMPLEX(1,A2797/$C$38)),IMSUM(-1*A2797*A2797/$C$39,COMPLEX(0,1*A2797)))</f>
        <v>3.47043236730203-0.628016203111724i</v>
      </c>
      <c r="E2797" t="str">
        <f t="shared" ref="E2797:E2860" si="821">IMDIV(IMPRODUCT(IMSUM(F2797,G2797),$C$29,H2797),IMSUM(1,I2797))</f>
        <v>205.489155001483+15.1439905653662i</v>
      </c>
      <c r="F2797" t="str">
        <f t="shared" ref="F2797:F2860" si="822">IMDIV(IMPRODUCT($C$14,$C$15,COMPLEX(1,A2797/$C$15)),IMSUM(-1*A2797*A2797/$C$16,COMPLEX(0,A2797)))</f>
        <v>2.42420622959155-4.40195786131639i</v>
      </c>
      <c r="G2797" t="str">
        <f t="shared" ref="G2797:G2860" si="823">IMDIV(1,COMPLEX(1,A2797*$C$9*$C$10))</f>
        <v>0.999703621614845-0.0172130922558421i</v>
      </c>
      <c r="H2797" t="str">
        <f t="shared" ref="H2797:H2860" si="824">IMDIV($C$3,IMSUM(K2797,COMPLEX(0,$C$28*A2797)))</f>
        <v>8.12802185319268-486.521106308635i</v>
      </c>
      <c r="I2797" t="str">
        <f t="shared" ref="I2797:I2860" si="825">IMPRODUCT(F2797,$C$29,H2797,$C$31)</f>
        <v>-5.98608512450318-3.42814875246528i</v>
      </c>
      <c r="K2797" t="str">
        <f t="shared" ref="K2797:K2860" si="826">IF($C$26&lt;=0,IMDIV(1,IMSUM(IMDIV(1,L2797),1/$C$18)),IMDIV(1,IMSUM(IMDIV(1,L2797),1/$C$18,IMDIV(1,M2797))))</f>
        <v>0.000411947186336852-0.00116926375604813i</v>
      </c>
      <c r="L2797" t="str">
        <f t="shared" ref="L2797:L2860" si="827">IMSUM($C$21/$C$22,IMDIV(1,COMPLEX(0,$C$20*$C$22*A2797)))</f>
        <v>0.00015-0.00823802777771214i</v>
      </c>
      <c r="M2797" t="str">
        <f t="shared" ref="M2797:M2860" si="828">IMSUM($C$25/$C$26,IMDIV(1,COMPLEX(0,$C$24*$C$26*A2797)))</f>
        <v>0.0004-0.00145376960783156i</v>
      </c>
      <c r="N2797">
        <f t="shared" ref="N2797:N2860" si="829">ABS(R2797)</f>
        <v>103.36561167251789</v>
      </c>
      <c r="O2797">
        <f t="shared" ref="O2797:O2860" si="830">ABS(P2797)</f>
        <v>0.90669128924332654</v>
      </c>
      <c r="P2797" s="3">
        <f t="shared" ref="P2797:P2860" si="831">20*LOG10(IMABS(C2797))</f>
        <v>-0.90669128924332654</v>
      </c>
      <c r="Q2797" s="3">
        <f t="shared" ref="Q2797:Q2860" si="832">IMARGUMENT(C2797)*180/PI()</f>
        <v>-76.634388327482114</v>
      </c>
      <c r="R2797">
        <f t="shared" ref="R2797:R2860" si="833">IF(Q2797&lt;0,Q2797+180,Q2797-180)</f>
        <v>103.36561167251789</v>
      </c>
      <c r="S2797">
        <f t="shared" ref="S2797:S2860" si="834">B2797/1000</f>
        <v>34.254511276912737</v>
      </c>
      <c r="T2797">
        <f t="shared" si="817"/>
        <v>-0.90669128924332654</v>
      </c>
    </row>
    <row r="2798" spans="1:20" x14ac:dyDescent="0.25">
      <c r="A2798">
        <f t="shared" si="818"/>
        <v>216045.30623916248</v>
      </c>
      <c r="B2798">
        <f t="shared" ref="B2798:B2861" si="835">B2797*(1+B$42)</f>
        <v>34384.678419765005</v>
      </c>
      <c r="C2798" t="str">
        <f t="shared" si="819"/>
        <v>0.207875864920631-0.8745310325846i</v>
      </c>
      <c r="D2798" t="str">
        <f t="shared" si="820"/>
        <v>3.47037392274778-0.626875438155751i</v>
      </c>
      <c r="E2798" t="str">
        <f t="shared" si="821"/>
        <v>205.779811725388+15.0320143949374i</v>
      </c>
      <c r="F2798" t="str">
        <f t="shared" si="822"/>
        <v>2.42420075876333-4.38561027754786i</v>
      </c>
      <c r="G2798" t="str">
        <f t="shared" si="823"/>
        <v>0.999701365533359-0.0172784630131491i</v>
      </c>
      <c r="H2798" t="str">
        <f t="shared" si="824"/>
        <v>8.04254326257881-484.510885445629i</v>
      </c>
      <c r="I2798" t="str">
        <f t="shared" si="825"/>
        <v>-5.93936238897905-3.41296142098922i</v>
      </c>
      <c r="K2798" t="str">
        <f t="shared" si="826"/>
        <v>0.00041100577737539-0.00116501375589031i</v>
      </c>
      <c r="L2798" t="str">
        <f t="shared" si="827"/>
        <v>0.00015-0.00820684177895213i</v>
      </c>
      <c r="M2798" t="str">
        <f t="shared" si="828"/>
        <v>0.0004-0.00144826619628567i</v>
      </c>
      <c r="N2798">
        <f t="shared" si="829"/>
        <v>103.37105524077808</v>
      </c>
      <c r="O2798">
        <f t="shared" si="830"/>
        <v>0.92579554519495277</v>
      </c>
      <c r="P2798" s="3">
        <f t="shared" si="831"/>
        <v>-0.92579554519495277</v>
      </c>
      <c r="Q2798" s="3">
        <f t="shared" si="832"/>
        <v>-76.628944759221923</v>
      </c>
      <c r="R2798">
        <f t="shared" si="833"/>
        <v>103.37105524077808</v>
      </c>
      <c r="S2798">
        <f t="shared" si="834"/>
        <v>34.384678419765002</v>
      </c>
      <c r="T2798">
        <f t="shared" si="817"/>
        <v>-0.92579554519495277</v>
      </c>
    </row>
    <row r="2799" spans="1:20" x14ac:dyDescent="0.25">
      <c r="A2799">
        <f t="shared" si="818"/>
        <v>216866.27840287128</v>
      </c>
      <c r="B2799">
        <f t="shared" si="835"/>
        <v>34515.34019776011</v>
      </c>
      <c r="C2799" t="str">
        <f t="shared" si="819"/>
        <v>0.207496050263388-0.872597196899495i</v>
      </c>
      <c r="D2799" t="str">
        <f t="shared" si="820"/>
        <v>3.47031503516198-0.625743649044106i</v>
      </c>
      <c r="E2799" t="str">
        <f t="shared" si="821"/>
        <v>206.071852204014+14.9176951171498i</v>
      </c>
      <c r="F2799" t="str">
        <f t="shared" si="822"/>
        <v>2.42419524630278-4.36932578081595i</v>
      </c>
      <c r="G2799" t="str">
        <f t="shared" si="823"/>
        <v>0.999699092283375-0.0173440817332979i</v>
      </c>
      <c r="H2799" t="str">
        <f t="shared" si="824"/>
        <v>7.95809831655805-482.510254578169i</v>
      </c>
      <c r="I2799" t="str">
        <f t="shared" si="825"/>
        <v>-5.89302207245121-3.39786171948411i</v>
      </c>
      <c r="K2799" t="str">
        <f t="shared" si="826"/>
        <v>0.000410071256544895-0.00116077900159205i</v>
      </c>
      <c r="L2799" t="str">
        <f t="shared" si="827"/>
        <v>0.00015-0.00817577383836639i</v>
      </c>
      <c r="M2799" t="str">
        <f t="shared" si="828"/>
        <v>0.0004-0.00144278361853524i</v>
      </c>
      <c r="N2799">
        <f t="shared" si="829"/>
        <v>103.37601826997118</v>
      </c>
      <c r="O2799">
        <f t="shared" si="830"/>
        <v>0.94484489792125692</v>
      </c>
      <c r="P2799" s="3">
        <f t="shared" si="831"/>
        <v>-0.94484489792125692</v>
      </c>
      <c r="Q2799" s="3">
        <f t="shared" si="832"/>
        <v>-76.623981730028817</v>
      </c>
      <c r="R2799">
        <f t="shared" si="833"/>
        <v>103.37601826997118</v>
      </c>
      <c r="S2799">
        <f t="shared" si="834"/>
        <v>34.515340197760111</v>
      </c>
      <c r="T2799">
        <f t="shared" si="817"/>
        <v>-0.94484489792125692</v>
      </c>
    </row>
    <row r="2800" spans="1:20" x14ac:dyDescent="0.25">
      <c r="A2800">
        <f t="shared" si="818"/>
        <v>217690.37026080218</v>
      </c>
      <c r="B2800">
        <f t="shared" si="835"/>
        <v>34646.4984905116</v>
      </c>
      <c r="C2800" t="str">
        <f t="shared" si="819"/>
        <v>0.207110834079152-0.870674870320894i</v>
      </c>
      <c r="D2800" t="str">
        <f t="shared" si="820"/>
        <v>3.47025570120151-0.624620819017518i</v>
      </c>
      <c r="E2800" t="str">
        <f t="shared" si="821"/>
        <v>206.365272115034+14.801004282625i</v>
      </c>
      <c r="F2800" t="str">
        <f t="shared" si="822"/>
        <v>2.42418969189329-4.35310413684626i</v>
      </c>
      <c r="G2800" t="str">
        <f t="shared" si="823"/>
        <v>0.999696801734322-0.0174099493534468i</v>
      </c>
      <c r="H2800" t="str">
        <f t="shared" si="824"/>
        <v>7.87467273878548-480.519153598773i</v>
      </c>
      <c r="I2800" t="str">
        <f t="shared" si="825"/>
        <v>-5.84706082703085-3.38284886865598i</v>
      </c>
      <c r="K2800" t="str">
        <f t="shared" si="826"/>
        <v>0.000409143573710487-0.00115655944888542i</v>
      </c>
      <c r="L2800" t="str">
        <f t="shared" si="827"/>
        <v>0.00015-0.00814482350903207i</v>
      </c>
      <c r="M2800" t="str">
        <f t="shared" si="828"/>
        <v>0.0004-0.00143732179571154i</v>
      </c>
      <c r="N2800">
        <f t="shared" si="829"/>
        <v>103.38049620615581</v>
      </c>
      <c r="O2800">
        <f t="shared" si="830"/>
        <v>0.96383951958360015</v>
      </c>
      <c r="P2800" s="3">
        <f t="shared" si="831"/>
        <v>-0.96383951958360015</v>
      </c>
      <c r="Q2800" s="3">
        <f t="shared" si="832"/>
        <v>-76.619503793844189</v>
      </c>
      <c r="R2800">
        <f t="shared" si="833"/>
        <v>103.38049620615581</v>
      </c>
      <c r="S2800">
        <f t="shared" si="834"/>
        <v>34.646498490511597</v>
      </c>
      <c r="T2800">
        <f t="shared" si="817"/>
        <v>-0.96383951958360015</v>
      </c>
    </row>
    <row r="2801" spans="1:20" x14ac:dyDescent="0.25">
      <c r="A2801">
        <f t="shared" si="818"/>
        <v>218517.59366779326</v>
      </c>
      <c r="B2801">
        <f t="shared" si="835"/>
        <v>34778.155184775547</v>
      </c>
      <c r="C2801" t="str">
        <f t="shared" si="819"/>
        <v>0.206720183130115-0.868763996073903i</v>
      </c>
      <c r="D2801" t="str">
        <f t="shared" si="820"/>
        <v>3.4701959174983-0.623506931440161i</v>
      </c>
      <c r="E2801" t="str">
        <f t="shared" si="821"/>
        <v>206.660066845521+14.6819131958241i</v>
      </c>
      <c r="F2801" t="str">
        <f t="shared" si="822"/>
        <v>2.42418409521583-4.33694511226836i</v>
      </c>
      <c r="G2801" t="str">
        <f t="shared" si="823"/>
        <v>0.999694493754638-0.0174760668142565i</v>
      </c>
      <c r="H2801" t="str">
        <f t="shared" si="824"/>
        <v>7.79225247316695-478.537522923084i</v>
      </c>
      <c r="I2801" t="str">
        <f t="shared" si="825"/>
        <v>-5.8014753373818-3.36792209942849i</v>
      </c>
      <c r="K2801" t="str">
        <f t="shared" si="826"/>
        <v>0.000408222679077341-0.00115235505353909i</v>
      </c>
      <c r="L2801" t="str">
        <f t="shared" si="827"/>
        <v>0.00015-0.00811399034571834i</v>
      </c>
      <c r="M2801" t="str">
        <f t="shared" si="828"/>
        <v>0.0004-0.00143188064924441i</v>
      </c>
      <c r="N2801">
        <f t="shared" si="829"/>
        <v>103.38448447536392</v>
      </c>
      <c r="O2801">
        <f t="shared" si="830"/>
        <v>0.9827795885625884</v>
      </c>
      <c r="P2801" s="3">
        <f t="shared" si="831"/>
        <v>-0.9827795885625884</v>
      </c>
      <c r="Q2801" s="3">
        <f t="shared" si="832"/>
        <v>-76.615515524636081</v>
      </c>
      <c r="R2801">
        <f t="shared" si="833"/>
        <v>103.38448447536392</v>
      </c>
      <c r="S2801">
        <f t="shared" si="834"/>
        <v>34.778155184775549</v>
      </c>
      <c r="T2801">
        <f t="shared" si="817"/>
        <v>-0.9827795885625884</v>
      </c>
    </row>
    <row r="2802" spans="1:20" x14ac:dyDescent="0.25">
      <c r="A2802">
        <f t="shared" si="818"/>
        <v>219347.96052373087</v>
      </c>
      <c r="B2802">
        <f t="shared" si="835"/>
        <v>34910.312174477694</v>
      </c>
      <c r="C2802" t="str">
        <f t="shared" si="819"/>
        <v>0.206324063884334-0.866864517054177i</v>
      </c>
      <c r="D2802" t="str">
        <f t="shared" si="820"/>
        <v>3.47013568065906-0.622401969799354i</v>
      </c>
      <c r="E2802" t="str">
        <f t="shared" si="821"/>
        <v>206.9562314857+14.5603929151423i</v>
      </c>
      <c r="F2802" t="str">
        <f t="shared" si="822"/>
        <v>2.42417845594893-4.3208484746124i</v>
      </c>
      <c r="G2802" t="str">
        <f t="shared" si="823"/>
        <v>0.999692168211759-0.0175424350599037i</v>
      </c>
      <c r="H2802" t="str">
        <f t="shared" si="824"/>
        <v>7.71082368013732-476.565303484062i</v>
      </c>
      <c r="I2802" t="str">
        <f t="shared" si="825"/>
        <v>-5.75626232035755-3.35308065277472i</v>
      </c>
      <c r="K2802" t="str">
        <f t="shared" si="826"/>
        <v>0.000407308523188606-0.00114816577135953i</v>
      </c>
      <c r="L2802" t="str">
        <f t="shared" si="827"/>
        <v>0.00015-0.00808327390487978i</v>
      </c>
      <c r="M2802" t="str">
        <f t="shared" si="828"/>
        <v>0.0004-0.00142646010086113i</v>
      </c>
      <c r="N2802">
        <f t="shared" si="829"/>
        <v>103.38797848382239</v>
      </c>
      <c r="O2802">
        <f t="shared" si="830"/>
        <v>1.0016652895369937</v>
      </c>
      <c r="P2802" s="3">
        <f t="shared" si="831"/>
        <v>-1.0016652895369937</v>
      </c>
      <c r="Q2802" s="3">
        <f t="shared" si="832"/>
        <v>-76.612021516177606</v>
      </c>
      <c r="R2802">
        <f t="shared" si="833"/>
        <v>103.38797848382239</v>
      </c>
      <c r="S2802">
        <f t="shared" si="834"/>
        <v>34.910312174477696</v>
      </c>
      <c r="T2802">
        <f t="shared" si="817"/>
        <v>-1.0016652895369937</v>
      </c>
    </row>
    <row r="2803" spans="1:20" x14ac:dyDescent="0.25">
      <c r="A2803">
        <f t="shared" si="818"/>
        <v>220181.48277372107</v>
      </c>
      <c r="B2803">
        <f t="shared" si="835"/>
        <v>35042.97136074071</v>
      </c>
      <c r="C2803" t="str">
        <f t="shared" si="819"/>
        <v>0.205922442518001-0.86497637581841i</v>
      </c>
      <c r="D2803" t="str">
        <f t="shared" si="820"/>
        <v>3.47007498726516-0.621305917705275i</v>
      </c>
      <c r="E2803" t="str">
        <f t="shared" si="821"/>
        <v>207.253760822611+14.4364142530811i</v>
      </c>
      <c r="F2803" t="str">
        <f t="shared" si="822"/>
        <v>2.42417277376873-4.30481399230582i</v>
      </c>
      <c r="G2803" t="str">
        <f t="shared" si="823"/>
        <v>0.999689824972117-0.017609055038093i</v>
      </c>
      <c r="H2803" t="str">
        <f t="shared" si="824"/>
        <v>7.63037273300688-474.602436726254i</v>
      </c>
      <c r="I2803" t="str">
        <f t="shared" si="825"/>
        <v>-5.71141852464308-3.33832377955234i</v>
      </c>
      <c r="K2803" t="str">
        <f t="shared" si="826"/>
        <v>0.000406401056923323-0.00114399155819232i</v>
      </c>
      <c r="L2803" t="str">
        <f t="shared" si="827"/>
        <v>0.00015-0.00805267374465008i</v>
      </c>
      <c r="M2803" t="str">
        <f t="shared" si="828"/>
        <v>0.0004-0.00142106007258531i</v>
      </c>
      <c r="N2803">
        <f t="shared" si="829"/>
        <v>103.39097361817878</v>
      </c>
      <c r="O2803">
        <f t="shared" si="830"/>
        <v>1.0204968135618473</v>
      </c>
      <c r="P2803" s="3">
        <f t="shared" si="831"/>
        <v>-1.0204968135618473</v>
      </c>
      <c r="Q2803" s="3">
        <f t="shared" si="832"/>
        <v>-76.609026381821224</v>
      </c>
      <c r="R2803">
        <f t="shared" si="833"/>
        <v>103.39097361817878</v>
      </c>
      <c r="S2803">
        <f t="shared" si="834"/>
        <v>35.042971360740708</v>
      </c>
      <c r="T2803">
        <f t="shared" si="817"/>
        <v>-1.0204968135618473</v>
      </c>
    </row>
    <row r="2804" spans="1:20" x14ac:dyDescent="0.25">
      <c r="A2804">
        <f t="shared" si="818"/>
        <v>221018.17240826119</v>
      </c>
      <c r="B2804">
        <f t="shared" si="835"/>
        <v>35176.134651911525</v>
      </c>
      <c r="C2804" t="str">
        <f t="shared" si="819"/>
        <v>0.205515284917877-0.863099514574606i</v>
      </c>
      <c r="D2804" t="str">
        <f t="shared" si="820"/>
        <v>3.4700138338724-0.620218758890643i</v>
      </c>
      <c r="E2804" t="str">
        <f t="shared" si="821"/>
        <v>207.552649333674+14.3099477765096i</v>
      </c>
      <c r="F2804" t="str">
        <f t="shared" si="822"/>
        <v>2.42416704834884-4.28884143466998i</v>
      </c>
      <c r="G2804" t="str">
        <f t="shared" si="823"/>
        <v>0.999687463901129-0.0176759277000702i</v>
      </c>
      <c r="H2804" t="str">
        <f t="shared" si="824"/>
        <v>7.55088621437413-472.648864600115i</v>
      </c>
      <c r="I2804" t="str">
        <f t="shared" si="825"/>
        <v>-5.66694073040098-3.32365074034133i</v>
      </c>
      <c r="K2804" t="str">
        <f t="shared" si="826"/>
        <v>0.000405500231494358-0.00113983236992336i</v>
      </c>
      <c r="L2804" t="str">
        <f t="shared" si="827"/>
        <v>0.00015-0.00802218942483574i</v>
      </c>
      <c r="M2804" t="str">
        <f t="shared" si="828"/>
        <v>0.0004-0.00141568048673571i</v>
      </c>
      <c r="N2804">
        <f t="shared" si="829"/>
        <v>103.39346524573799</v>
      </c>
      <c r="O2804">
        <f t="shared" si="830"/>
        <v>1.0392743581480781</v>
      </c>
      <c r="P2804" s="3">
        <f t="shared" si="831"/>
        <v>-1.0392743581480781</v>
      </c>
      <c r="Q2804" s="3">
        <f t="shared" si="832"/>
        <v>-76.606534754262015</v>
      </c>
      <c r="R2804">
        <f t="shared" si="833"/>
        <v>103.39346524573799</v>
      </c>
      <c r="S2804">
        <f t="shared" si="834"/>
        <v>35.176134651911525</v>
      </c>
      <c r="T2804">
        <f t="shared" si="817"/>
        <v>-1.0392743581480781</v>
      </c>
    </row>
    <row r="2805" spans="1:20" x14ac:dyDescent="0.25">
      <c r="A2805">
        <f t="shared" si="818"/>
        <v>221858.04146341261</v>
      </c>
      <c r="B2805">
        <f t="shared" si="835"/>
        <v>35309.803963588791</v>
      </c>
      <c r="C2805" t="str">
        <f t="shared" si="819"/>
        <v>0.205102556683844-0.861233875172368i</v>
      </c>
      <c r="D2805" t="str">
        <f t="shared" si="820"/>
        <v>3.46995221701086-0.619140477210429i</v>
      </c>
      <c r="E2805" t="str">
        <f t="shared" si="821"/>
        <v>207.852891180169+14.1809638070091i</v>
      </c>
      <c r="F2805" t="str">
        <f t="shared" si="822"/>
        <v>2.42416127936042-4.27293057191682i</v>
      </c>
      <c r="G2805" t="str">
        <f t="shared" si="823"/>
        <v>0.999685084863187-0.0177430540006346i</v>
      </c>
      <c r="H2805" t="str">
        <f t="shared" si="824"/>
        <v>7.4723509126043-470.704529556418i</v>
      </c>
      <c r="I2805" t="str">
        <f t="shared" si="825"/>
        <v>-5.62282574892222-3.30906080528521i</v>
      </c>
      <c r="K2805" t="str">
        <f t="shared" si="826"/>
        <v>0.000404605998446333-0.00113568816248014i</v>
      </c>
      <c r="L2805" t="str">
        <f t="shared" si="827"/>
        <v>0.00015-0.00799182050690945i</v>
      </c>
      <c r="M2805" t="str">
        <f t="shared" si="828"/>
        <v>0.0004-0.0014103212659252i</v>
      </c>
      <c r="N2805">
        <f t="shared" si="829"/>
        <v>103.39544871470363</v>
      </c>
      <c r="O2805">
        <f t="shared" si="830"/>
        <v>1.0579981273415524</v>
      </c>
      <c r="P2805" s="3">
        <f t="shared" si="831"/>
        <v>-1.0579981273415524</v>
      </c>
      <c r="Q2805" s="3">
        <f t="shared" si="832"/>
        <v>-76.604551285296367</v>
      </c>
      <c r="R2805">
        <f t="shared" si="833"/>
        <v>103.39544871470363</v>
      </c>
      <c r="S2805">
        <f t="shared" si="834"/>
        <v>35.309803963588791</v>
      </c>
      <c r="T2805">
        <f t="shared" si="817"/>
        <v>-1.0579981273415524</v>
      </c>
    </row>
    <row r="2806" spans="1:20" x14ac:dyDescent="0.25">
      <c r="A2806">
        <f t="shared" si="818"/>
        <v>222701.10202097357</v>
      </c>
      <c r="B2806">
        <f t="shared" si="835"/>
        <v>35443.981218650428</v>
      </c>
      <c r="C2806" t="str">
        <f t="shared" si="819"/>
        <v>0.204684223131624-0.859379399092965i</v>
      </c>
      <c r="D2806" t="str">
        <f t="shared" si="820"/>
        <v>3.4698901331847-0.618071056641574i</v>
      </c>
      <c r="E2806" t="str">
        <f t="shared" si="821"/>
        <v>208.154480200617+14.0494324213074i</v>
      </c>
      <c r="F2806" t="str">
        <f t="shared" si="822"/>
        <v>2.42415546647218-4.25708117514565i</v>
      </c>
      <c r="G2806" t="str">
        <f t="shared" si="823"/>
        <v>0.999682687721657-0.0178104348981522i</v>
      </c>
      <c r="H2806" t="str">
        <f t="shared" si="824"/>
        <v>7.39475381837287-468.769374540742i</v>
      </c>
      <c r="I2806" t="str">
        <f t="shared" si="825"/>
        <v>-5.57907042228172-3.29455325393522i</v>
      </c>
      <c r="K2806" t="str">
        <f t="shared" si="826"/>
        <v>0.000403718309653587-0.00113155889183289i</v>
      </c>
      <c r="L2806" t="str">
        <f t="shared" si="827"/>
        <v>0.00015-0.00796156655400425i</v>
      </c>
      <c r="M2806" t="str">
        <f t="shared" si="828"/>
        <v>0.0004-0.00140498233305957i</v>
      </c>
      <c r="N2806">
        <f t="shared" si="829"/>
        <v>103.39691935443041</v>
      </c>
      <c r="O2806">
        <f t="shared" si="830"/>
        <v>1.0766683318036969</v>
      </c>
      <c r="P2806" s="3">
        <f t="shared" si="831"/>
        <v>-1.0766683318036969</v>
      </c>
      <c r="Q2806" s="3">
        <f t="shared" si="832"/>
        <v>-76.603080645569591</v>
      </c>
      <c r="R2806">
        <f t="shared" si="833"/>
        <v>103.39691935443041</v>
      </c>
      <c r="S2806">
        <f t="shared" si="834"/>
        <v>35.443981218650428</v>
      </c>
      <c r="T2806">
        <f t="shared" si="817"/>
        <v>-1.0766683318036969</v>
      </c>
    </row>
    <row r="2807" spans="1:20" x14ac:dyDescent="0.25">
      <c r="A2807">
        <f t="shared" si="818"/>
        <v>223547.36620865329</v>
      </c>
      <c r="B2807">
        <f t="shared" si="835"/>
        <v>35578.668347281302</v>
      </c>
      <c r="C2807" t="str">
        <f t="shared" si="819"/>
        <v>0.204260249295646-0.857536027439425i</v>
      </c>
      <c r="D2807" t="str">
        <f t="shared" si="820"/>
        <v>3.46982757887197-0.61701048128267i</v>
      </c>
      <c r="E2807" t="str">
        <f t="shared" si="821"/>
        <v>208.457409904076+13.9153234518089i</v>
      </c>
      <c r="F2807" t="str">
        <f t="shared" si="822"/>
        <v>2.42414960935025-4.24129301633976i</v>
      </c>
      <c r="G2807" t="str">
        <f t="shared" si="823"/>
        <v>0.999680272338864-0.0178780713545682i</v>
      </c>
      <c r="H2807" t="str">
        <f t="shared" si="824"/>
        <v>7.31808212127048-466.843342988i</v>
      </c>
      <c r="I2807" t="str">
        <f t="shared" si="825"/>
        <v>-5.53567162299763-3.2801273750969i</v>
      </c>
      <c r="K2807" t="str">
        <f t="shared" si="826"/>
        <v>0.000402837117318121-0.00112744451399583i</v>
      </c>
      <c r="L2807" t="str">
        <f t="shared" si="827"/>
        <v>0.00015-0.00793142713090683i</v>
      </c>
      <c r="M2807" t="str">
        <f t="shared" si="828"/>
        <v>0.0004-0.00139966361133649i</v>
      </c>
      <c r="N2807">
        <f t="shared" si="829"/>
        <v>103.39787247568239</v>
      </c>
      <c r="O2807">
        <f t="shared" si="830"/>
        <v>1.0952851888913928</v>
      </c>
      <c r="P2807" s="3">
        <f t="shared" si="831"/>
        <v>-1.0952851888913928</v>
      </c>
      <c r="Q2807" s="3">
        <f t="shared" si="832"/>
        <v>-76.602127524317609</v>
      </c>
      <c r="R2807">
        <f t="shared" si="833"/>
        <v>103.39787247568239</v>
      </c>
      <c r="S2807">
        <f t="shared" si="834"/>
        <v>35.578668347281301</v>
      </c>
      <c r="T2807">
        <f t="shared" si="817"/>
        <v>-1.0952851888913928</v>
      </c>
    </row>
    <row r="2808" spans="1:20" x14ac:dyDescent="0.25">
      <c r="A2808">
        <f t="shared" si="818"/>
        <v>224396.84620024616</v>
      </c>
      <c r="B2808">
        <f t="shared" si="835"/>
        <v>35713.867287000969</v>
      </c>
      <c r="C2808" t="str">
        <f t="shared" si="819"/>
        <v>0.203830599932067-0.855703700926396i</v>
      </c>
      <c r="D2808" t="str">
        <f t="shared" si="820"/>
        <v>3.46976455052438-0.615958735353675i</v>
      </c>
      <c r="E2808" t="str">
        <f t="shared" si="821"/>
        <v>208.761673463332+13.7786064872206i</v>
      </c>
      <c r="F2808" t="str">
        <f t="shared" si="822"/>
        <v>2.42414370765824-4.2255658683631i</v>
      </c>
      <c r="G2808" t="str">
        <f t="shared" si="823"/>
        <v>0.999677838576089-0.0179459643354203i</v>
      </c>
      <c r="H2808" t="str">
        <f t="shared" si="824"/>
        <v>7.24232320647126-464.92637881708i</v>
      </c>
      <c r="I2808" t="str">
        <f t="shared" si="825"/>
        <v>-5.49262625369566-3.26578246668019i</v>
      </c>
      <c r="K2808" t="str">
        <f t="shared" si="826"/>
        <v>0.000401962373967565-0.0011233449850283i</v>
      </c>
      <c r="L2808" t="str">
        <f t="shared" si="827"/>
        <v>0.00015-0.0079014018040514i</v>
      </c>
      <c r="M2808" t="str">
        <f t="shared" si="828"/>
        <v>0.0004-0.00139436502424437i</v>
      </c>
      <c r="N2808">
        <f t="shared" si="829"/>
        <v>103.39830337090163</v>
      </c>
      <c r="O2808">
        <f t="shared" si="830"/>
        <v>1.1138489227385773</v>
      </c>
      <c r="P2808" s="3">
        <f t="shared" si="831"/>
        <v>-1.1138489227385773</v>
      </c>
      <c r="Q2808" s="3">
        <f t="shared" si="832"/>
        <v>-76.60169662909837</v>
      </c>
      <c r="R2808">
        <f t="shared" si="833"/>
        <v>103.39830337090163</v>
      </c>
      <c r="S2808">
        <f t="shared" si="834"/>
        <v>35.713867287000966</v>
      </c>
      <c r="T2808">
        <f t="shared" si="817"/>
        <v>-1.1138489227385773</v>
      </c>
    </row>
    <row r="2809" spans="1:20" x14ac:dyDescent="0.25">
      <c r="A2809">
        <f t="shared" si="818"/>
        <v>225249.55421580712</v>
      </c>
      <c r="B2809">
        <f t="shared" si="835"/>
        <v>35849.579982691575</v>
      </c>
      <c r="C2809" t="str">
        <f t="shared" si="819"/>
        <v>0.203395239521944-0.853882359869995i</v>
      </c>
      <c r="D2809" t="str">
        <f t="shared" si="820"/>
        <v>3.46970104456717-0.614915803195624i</v>
      </c>
      <c r="E2809" t="str">
        <f t="shared" si="821"/>
        <v>209.067263708006+13.6392508732707i</v>
      </c>
      <c r="F2809" t="str">
        <f t="shared" si="822"/>
        <v>2.42413776105721-4.20989950495717i</v>
      </c>
      <c r="G2809" t="str">
        <f t="shared" si="823"/>
        <v>0.999675386293559-0.0180141148098511i</v>
      </c>
      <c r="H2809" t="str">
        <f t="shared" si="824"/>
        <v>7.16746465146021-463.018426425504i</v>
      </c>
      <c r="I2809" t="str">
        <f t="shared" si="825"/>
        <v>-5.44993124677719-3.25151783555177i</v>
      </c>
      <c r="K2809" t="str">
        <f t="shared" si="826"/>
        <v>0.00040109403245315-0.00111926026103591i</v>
      </c>
      <c r="L2809" t="str">
        <f t="shared" si="827"/>
        <v>0.00015-0.00787149014151367i</v>
      </c>
      <c r="M2809" t="str">
        <f t="shared" si="828"/>
        <v>0.0004-0.00138908649556123i</v>
      </c>
      <c r="N2809">
        <f t="shared" si="829"/>
        <v>103.39820731448324</v>
      </c>
      <c r="O2809">
        <f t="shared" si="830"/>
        <v>1.1323597643375005</v>
      </c>
      <c r="P2809" s="3">
        <f t="shared" si="831"/>
        <v>-1.1323597643375005</v>
      </c>
      <c r="Q2809" s="3">
        <f t="shared" si="832"/>
        <v>-76.601792685516756</v>
      </c>
      <c r="R2809">
        <f t="shared" si="833"/>
        <v>103.39820731448324</v>
      </c>
      <c r="S2809">
        <f t="shared" si="834"/>
        <v>35.849579982691573</v>
      </c>
      <c r="T2809">
        <f t="shared" si="817"/>
        <v>-1.1323597643375005</v>
      </c>
    </row>
    <row r="2810" spans="1:20" x14ac:dyDescent="0.25">
      <c r="A2810">
        <f t="shared" si="818"/>
        <v>226105.50252182718</v>
      </c>
      <c r="B2810">
        <f t="shared" si="835"/>
        <v>35985.808386625802</v>
      </c>
      <c r="C2810" t="str">
        <f t="shared" si="819"/>
        <v>0.2029541322746-0.852071944177601i</v>
      </c>
      <c r="D2810" t="str">
        <f t="shared" si="820"/>
        <v>3.4696370573989-0.613881669270337i</v>
      </c>
      <c r="E2810" t="str">
        <f t="shared" si="821"/>
        <v>209.37417311757+13.4972257135385i</v>
      </c>
      <c r="F2810" t="str">
        <f t="shared" si="822"/>
        <v>2.42413176920565-4.19429370073761i</v>
      </c>
      <c r="G2810" t="str">
        <f t="shared" si="823"/>
        <v>0.99967291535044-0.0180825237506217i</v>
      </c>
      <c r="H2810" t="str">
        <f t="shared" si="824"/>
        <v>7.09349422282132-461.119430684206i</v>
      </c>
      <c r="I2810" t="str">
        <f t="shared" si="825"/>
        <v>-5.40758356409197-3.23733279739058i</v>
      </c>
      <c r="K2810" t="str">
        <f t="shared" si="826"/>
        <v>0.000400232045947695-0.00111519029817174i</v>
      </c>
      <c r="L2810" t="str">
        <f t="shared" si="827"/>
        <v>0.00015-0.00784169171300421i</v>
      </c>
      <c r="M2810" t="str">
        <f t="shared" si="828"/>
        <v>0.0004-0.00138382794935369i</v>
      </c>
      <c r="N2810">
        <f t="shared" si="829"/>
        <v>103.39757956306043</v>
      </c>
      <c r="O2810">
        <f t="shared" si="830"/>
        <v>1.1508179516199151</v>
      </c>
      <c r="P2810" s="3">
        <f t="shared" si="831"/>
        <v>-1.1508179516199151</v>
      </c>
      <c r="Q2810" s="3">
        <f t="shared" si="832"/>
        <v>-76.602420436939568</v>
      </c>
      <c r="R2810">
        <f t="shared" si="833"/>
        <v>103.39757956306043</v>
      </c>
      <c r="S2810">
        <f t="shared" si="834"/>
        <v>35.985808386625806</v>
      </c>
      <c r="T2810">
        <f t="shared" si="817"/>
        <v>-1.1508179516199151</v>
      </c>
    </row>
    <row r="2811" spans="1:20" x14ac:dyDescent="0.25">
      <c r="A2811">
        <f t="shared" si="818"/>
        <v>226964.70343141013</v>
      </c>
      <c r="B2811">
        <f t="shared" si="835"/>
        <v>36122.554458494982</v>
      </c>
      <c r="C2811" t="str">
        <f t="shared" si="819"/>
        <v>0.202507242131127-0.850272393337379i</v>
      </c>
      <c r="D2811" t="str">
        <f t="shared" si="820"/>
        <v>3.46957258539122-0.612856318160119i</v>
      </c>
      <c r="E2811" t="str">
        <f t="shared" si="821"/>
        <v>209.682393814255+13.3524998703838i</v>
      </c>
      <c r="F2811" t="str">
        <f t="shared" si="822"/>
        <v>2.42412573175946-4.17874823119104i</v>
      </c>
      <c r="G2811" t="str">
        <f t="shared" si="823"/>
        <v>0.999670425604828-0.0181511921341241i</v>
      </c>
      <c r="H2811" t="str">
        <f t="shared" si="824"/>
        <v>7.02039987308265-459.229336932338i</v>
      </c>
      <c r="I2811" t="str">
        <f t="shared" si="825"/>
        <v>-5.36558019661472-3.22322667654565i</v>
      </c>
      <c r="K2811" t="str">
        <f t="shared" si="826"/>
        <v>0.00039937636794359-0.00111113505263737i</v>
      </c>
      <c r="L2811" t="str">
        <f t="shared" si="827"/>
        <v>0.00015-0.00781200608986278i</v>
      </c>
      <c r="M2811" t="str">
        <f t="shared" si="828"/>
        <v>0.0004-0.00137858930997578i</v>
      </c>
      <c r="N2811">
        <f t="shared" si="829"/>
        <v>103.39641535579869</v>
      </c>
      <c r="O2811">
        <f t="shared" si="830"/>
        <v>1.1692237295404431</v>
      </c>
      <c r="P2811" s="3">
        <f t="shared" si="831"/>
        <v>-1.1692237295404431</v>
      </c>
      <c r="Q2811" s="3">
        <f t="shared" si="832"/>
        <v>-76.603584644201305</v>
      </c>
      <c r="R2811">
        <f t="shared" si="833"/>
        <v>103.39641535579869</v>
      </c>
      <c r="S2811">
        <f t="shared" si="834"/>
        <v>36.122554458494982</v>
      </c>
      <c r="T2811">
        <f t="shared" si="817"/>
        <v>-1.1692237295404431</v>
      </c>
    </row>
    <row r="2812" spans="1:20" x14ac:dyDescent="0.25">
      <c r="A2812">
        <f t="shared" si="818"/>
        <v>227827.16930444946</v>
      </c>
      <c r="B2812">
        <f t="shared" si="835"/>
        <v>36259.820165437261</v>
      </c>
      <c r="C2812" t="str">
        <f t="shared" si="819"/>
        <v>0.202054532768089-0.848483646407926i</v>
      </c>
      <c r="D2812" t="str">
        <f t="shared" si="820"/>
        <v>3.46950762488871-0.611839734567478i</v>
      </c>
      <c r="E2812" t="str">
        <f t="shared" si="821"/>
        <v>209.991917555888+13.2050419659865i</v>
      </c>
      <c r="F2812" t="str">
        <f t="shared" si="822"/>
        <v>2.42411964837191-4.1632628726718i</v>
      </c>
      <c r="G2812" t="str">
        <f t="shared" si="823"/>
        <v>0.999667916913741-0.0182201209403947i</v>
      </c>
      <c r="H2812" t="str">
        <f t="shared" si="824"/>
        <v>6.94816973761891-457.348090972149i</v>
      </c>
      <c r="I2812" t="str">
        <f t="shared" si="825"/>
        <v>-5.3239181641258-3.20919880589664i</v>
      </c>
      <c r="K2812" t="str">
        <f t="shared" si="826"/>
        <v>0.0003985269522508-0.00110709448068406i</v>
      </c>
      <c r="L2812" t="str">
        <f t="shared" si="827"/>
        <v>0.00015-0.00778243284505159i</v>
      </c>
      <c r="M2812" t="str">
        <f t="shared" si="828"/>
        <v>0.0004-0.00137337050206792i</v>
      </c>
      <c r="N2812">
        <f t="shared" si="829"/>
        <v>103.39470991469739</v>
      </c>
      <c r="O2812">
        <f t="shared" si="830"/>
        <v>1.1875773501581619</v>
      </c>
      <c r="P2812" s="3">
        <f t="shared" si="831"/>
        <v>-1.1875773501581619</v>
      </c>
      <c r="Q2812" s="3">
        <f t="shared" si="832"/>
        <v>-76.605290085302613</v>
      </c>
      <c r="R2812">
        <f t="shared" si="833"/>
        <v>103.39470991469739</v>
      </c>
      <c r="S2812">
        <f t="shared" si="834"/>
        <v>36.259820165437262</v>
      </c>
      <c r="T2812">
        <f t="shared" si="817"/>
        <v>-1.1875773501581619</v>
      </c>
    </row>
    <row r="2813" spans="1:20" x14ac:dyDescent="0.25">
      <c r="A2813">
        <f t="shared" si="818"/>
        <v>228692.91254780637</v>
      </c>
      <c r="B2813">
        <f t="shared" si="835"/>
        <v>36397.60748206592</v>
      </c>
      <c r="C2813" t="str">
        <f t="shared" si="819"/>
        <v>0.201595967601384-0.84670564200762i</v>
      </c>
      <c r="D2813" t="str">
        <f t="shared" si="820"/>
        <v>3.46944217220865-0.610831903314829i</v>
      </c>
      <c r="E2813" t="str">
        <f t="shared" si="821"/>
        <v>210.302735728609+13.0548203834998i</v>
      </c>
      <c r="F2813" t="str">
        <f t="shared" si="822"/>
        <v>2.42411351869366-4.1478374023987i</v>
      </c>
      <c r="G2813" t="str">
        <f t="shared" si="823"/>
        <v>0.999665389133112-0.018289311153127i</v>
      </c>
      <c r="H2813" t="str">
        <f t="shared" si="824"/>
        <v>6.87679213161012-455.47563906395i</v>
      </c>
      <c r="I2813" t="str">
        <f t="shared" si="825"/>
        <v>-5.2825945148962-3.19524852671718i</v>
      </c>
      <c r="K2813" t="str">
        <f t="shared" si="826"/>
        <v>0.000397683752994862-0.00110306853861379i</v>
      </c>
      <c r="L2813" t="str">
        <f t="shared" si="827"/>
        <v>0.00015-0.00775297155314958i</v>
      </c>
      <c r="M2813" t="str">
        <f t="shared" si="828"/>
        <v>0.0004-0.00136817145055581i</v>
      </c>
      <c r="N2813">
        <f t="shared" si="829"/>
        <v>103.3924584449022</v>
      </c>
      <c r="O2813">
        <f t="shared" si="830"/>
        <v>1.2058790727206055</v>
      </c>
      <c r="P2813" s="3">
        <f t="shared" si="831"/>
        <v>-1.2058790727206055</v>
      </c>
      <c r="Q2813" s="3">
        <f t="shared" si="832"/>
        <v>-76.607541555097797</v>
      </c>
      <c r="R2813">
        <f t="shared" si="833"/>
        <v>103.3924584449022</v>
      </c>
      <c r="S2813">
        <f t="shared" si="834"/>
        <v>36.397607482065922</v>
      </c>
      <c r="T2813">
        <f t="shared" si="817"/>
        <v>-1.2058790727206055</v>
      </c>
    </row>
    <row r="2814" spans="1:20" x14ac:dyDescent="0.25">
      <c r="A2814">
        <f t="shared" si="818"/>
        <v>229561.94561548802</v>
      </c>
      <c r="B2814">
        <f t="shared" si="835"/>
        <v>36535.918390497769</v>
      </c>
      <c r="C2814" t="str">
        <f t="shared" si="819"/>
        <v>0.201131509790312-0.844938318304011i</v>
      </c>
      <c r="D2814" t="str">
        <f t="shared" si="820"/>
        <v>3.46937622364086-0.609832809344211i</v>
      </c>
      <c r="E2814" t="str">
        <f t="shared" si="821"/>
        <v>210.61483933952+12.9018032683148i</v>
      </c>
      <c r="F2814" t="str">
        <f t="shared" si="822"/>
        <v>2.42410734237269-4.13247159845188i</v>
      </c>
      <c r="G2814" t="str">
        <f t="shared" si="823"/>
        <v>0.999662842117778-0.0183587637596852i</v>
      </c>
      <c r="H2814" t="str">
        <f t="shared" si="824"/>
        <v>6.80625554705522-453.61192792112i</v>
      </c>
      <c r="I2814" t="str">
        <f t="shared" si="825"/>
        <v>-5.24160632537631-3.18137518854045i</v>
      </c>
      <c r="K2814" t="str">
        <f t="shared" si="826"/>
        <v>0.00039684672461492-0.00109905718278032i</v>
      </c>
      <c r="L2814" t="str">
        <f t="shared" si="827"/>
        <v>0.00015-0.00772362179034629i</v>
      </c>
      <c r="M2814" t="str">
        <f t="shared" si="828"/>
        <v>0.0004-0.00136299208064934i</v>
      </c>
      <c r="N2814">
        <f t="shared" si="829"/>
        <v>103.38965613502623</v>
      </c>
      <c r="O2814">
        <f t="shared" si="830"/>
        <v>1.2241291637467706</v>
      </c>
      <c r="P2814" s="3">
        <f t="shared" si="831"/>
        <v>-1.2241291637467706</v>
      </c>
      <c r="Q2814" s="3">
        <f t="shared" si="832"/>
        <v>-76.610343864973771</v>
      </c>
      <c r="R2814">
        <f t="shared" si="833"/>
        <v>103.38965613502623</v>
      </c>
      <c r="S2814">
        <f t="shared" si="834"/>
        <v>36.53591839049777</v>
      </c>
      <c r="T2814">
        <f t="shared" si="817"/>
        <v>-1.2241291637467706</v>
      </c>
    </row>
    <row r="2815" spans="1:20" x14ac:dyDescent="0.25">
      <c r="A2815">
        <f t="shared" si="818"/>
        <v>230434.28100882689</v>
      </c>
      <c r="B2815">
        <f t="shared" si="835"/>
        <v>36674.754880381661</v>
      </c>
      <c r="C2815" t="str">
        <f t="shared" si="819"/>
        <v>0.200661122241803-0.843181613003102i</v>
      </c>
      <c r="D2815" t="str">
        <f t="shared" si="820"/>
        <v>3.46930977544747-0.608842437716999i</v>
      </c>
      <c r="E2815" t="str">
        <f t="shared" si="821"/>
        <v>210.928219009226+12.7459585294488i</v>
      </c>
      <c r="F2815" t="str">
        <f t="shared" si="822"/>
        <v>2.42410111905433-4.11716523976958i</v>
      </c>
      <c r="G2815" t="str">
        <f t="shared" si="823"/>
        <v>0.999660275721477-0.0184284797511172i</v>
      </c>
      <c r="H2815" t="str">
        <f t="shared" si="824"/>
        <v>6.73654864983872-451.75690470518i</v>
      </c>
      <c r="I2815" t="str">
        <f t="shared" si="825"/>
        <v>-5.20095069988861-3.16757814902731i</v>
      </c>
      <c r="K2815" t="str">
        <f t="shared" si="826"/>
        <v>0.000396015821861729-0.00109506036959031i</v>
      </c>
      <c r="L2815" t="str">
        <f t="shared" si="827"/>
        <v>0.00015-0.00769438313443545i</v>
      </c>
      <c r="M2815" t="str">
        <f t="shared" si="828"/>
        <v>0.0004-0.00135783231784155i</v>
      </c>
      <c r="N2815">
        <f t="shared" si="829"/>
        <v>103.38629815747888</v>
      </c>
      <c r="O2815">
        <f t="shared" si="830"/>
        <v>1.2423278971107314</v>
      </c>
      <c r="P2815" s="3">
        <f t="shared" si="831"/>
        <v>-1.2423278971107314</v>
      </c>
      <c r="Q2815" s="3">
        <f t="shared" si="832"/>
        <v>-76.613701842521124</v>
      </c>
      <c r="R2815">
        <f t="shared" si="833"/>
        <v>103.38629815747888</v>
      </c>
      <c r="S2815">
        <f t="shared" si="834"/>
        <v>36.674754880381663</v>
      </c>
      <c r="T2815">
        <f t="shared" si="817"/>
        <v>-1.2423278971107314</v>
      </c>
    </row>
    <row r="2816" spans="1:20" x14ac:dyDescent="0.25">
      <c r="A2816">
        <f t="shared" si="818"/>
        <v>231309.93127666044</v>
      </c>
      <c r="B2816">
        <f t="shared" si="835"/>
        <v>36814.118948927113</v>
      </c>
      <c r="C2816" t="str">
        <f t="shared" si="819"/>
        <v>0.200184767614874-0.841435463338422i</v>
      </c>
      <c r="D2816" t="str">
        <f t="shared" si="820"/>
        <v>3.46924282386275-0.607860773613617i</v>
      </c>
      <c r="E2816" t="str">
        <f t="shared" si="821"/>
        <v>211.242864964284+12.5872538410534i</v>
      </c>
      <c r="F2816" t="str">
        <f t="shared" si="822"/>
        <v>2.42409484838121-4.10191810614494i</v>
      </c>
      <c r="G2816" t="str">
        <f t="shared" si="823"/>
        <v>0.999657689796833-0.0184984601221672i</v>
      </c>
      <c r="H2816" t="str">
        <f t="shared" si="824"/>
        <v>6.66766027685053-449.910517020929i</v>
      </c>
      <c r="I2816" t="str">
        <f t="shared" si="825"/>
        <v>-5.16062477032419-3.15385677383686i</v>
      </c>
      <c r="K2816" t="str">
        <f t="shared" si="826"/>
        <v>0.0003951909997957-0.00109107805550424i</v>
      </c>
      <c r="L2816" t="str">
        <f t="shared" si="827"/>
        <v>0.00015-0.00766525516480918i</v>
      </c>
      <c r="M2816" t="str">
        <f t="shared" si="828"/>
        <v>0.0004-0.0013526920879075i</v>
      </c>
      <c r="N2816">
        <f t="shared" si="829"/>
        <v>103.38237966880857</v>
      </c>
      <c r="O2816">
        <f t="shared" si="830"/>
        <v>1.2604755541266663</v>
      </c>
      <c r="P2816" s="3">
        <f t="shared" si="831"/>
        <v>-1.2604755541266663</v>
      </c>
      <c r="Q2816" s="3">
        <f t="shared" si="832"/>
        <v>-76.617620331191432</v>
      </c>
      <c r="R2816">
        <f t="shared" si="833"/>
        <v>103.38237966880857</v>
      </c>
      <c r="S2816">
        <f t="shared" si="834"/>
        <v>36.81411894892711</v>
      </c>
      <c r="T2816">
        <f t="shared" si="817"/>
        <v>-1.2604755541266663</v>
      </c>
    </row>
    <row r="2817" spans="1:20" x14ac:dyDescent="0.25">
      <c r="A2817">
        <f t="shared" si="818"/>
        <v>232188.90901551172</v>
      </c>
      <c r="B2817">
        <f t="shared" si="835"/>
        <v>36954.012600933034</v>
      </c>
      <c r="C2817" t="str">
        <f t="shared" si="819"/>
        <v>0.199702408325244-0.839699806060172i</v>
      </c>
      <c r="D2817" t="str">
        <f t="shared" si="820"/>
        <v>3.46917536509281-0.606887802333242i</v>
      </c>
      <c r="E2817" t="str">
        <f t="shared" si="821"/>
        <v>211.558767029567+12.4256566440491i</v>
      </c>
      <c r="F2817" t="str">
        <f t="shared" si="822"/>
        <v>2.42408852999323-4.08672997822282i</v>
      </c>
      <c r="G2817" t="str">
        <f t="shared" si="823"/>
        <v>0.999655084195353-0.0185687058712902i</v>
      </c>
      <c r="H2817" t="str">
        <f t="shared" si="824"/>
        <v>6.59957943315797-448.072712911658i</v>
      </c>
      <c r="I2817" t="str">
        <f t="shared" si="825"/>
        <v>-5.12062569584332-3.14021043649945i</v>
      </c>
      <c r="K2817" t="str">
        <f t="shared" si="826"/>
        <v>0.000394372213784939-0.00108711019703755i</v>
      </c>
      <c r="L2817" t="str">
        <f t="shared" si="827"/>
        <v>0.00015-0.00763623746245181i</v>
      </c>
      <c r="M2817" t="str">
        <f t="shared" si="828"/>
        <v>0.0004-0.00134757131690327i</v>
      </c>
      <c r="N2817">
        <f t="shared" si="829"/>
        <v>103.37789581005001</v>
      </c>
      <c r="O2817">
        <f t="shared" si="830"/>
        <v>1.2785724236327367</v>
      </c>
      <c r="P2817" s="3">
        <f t="shared" si="831"/>
        <v>-1.2785724236327367</v>
      </c>
      <c r="Q2817" s="3">
        <f t="shared" si="832"/>
        <v>-76.622104189949994</v>
      </c>
      <c r="R2817">
        <f t="shared" si="833"/>
        <v>103.37789581005001</v>
      </c>
      <c r="S2817">
        <f t="shared" si="834"/>
        <v>36.954012600933034</v>
      </c>
      <c r="T2817">
        <f t="shared" si="817"/>
        <v>-1.2785724236327367</v>
      </c>
    </row>
    <row r="2818" spans="1:20" x14ac:dyDescent="0.25">
      <c r="A2818">
        <f t="shared" si="818"/>
        <v>233071.22686977067</v>
      </c>
      <c r="B2818">
        <f t="shared" si="835"/>
        <v>37094.437848816582</v>
      </c>
      <c r="C2818" t="str">
        <f t="shared" si="819"/>
        <v>0.199214006550199-0.837974577424187i</v>
      </c>
      <c r="D2818" t="str">
        <f t="shared" si="820"/>
        <v>3.46910739531556-0.605923509293542i</v>
      </c>
      <c r="E2818" t="str">
        <f t="shared" si="821"/>
        <v>211.875914620531+12.261134147891i</v>
      </c>
      <c r="F2818" t="str">
        <f t="shared" si="822"/>
        <v>2.42408216352759-4.07160063749675i</v>
      </c>
      <c r="G2818" t="str">
        <f t="shared" si="823"/>
        <v>0.999652458767415-0.0186392180006644i</v>
      </c>
      <c r="H2818" t="str">
        <f t="shared" si="824"/>
        <v>6.53229528922742-446.243440854389i</v>
      </c>
      <c r="I2818" t="str">
        <f t="shared" si="825"/>
        <v>-5.08095066257954-3.1266385182918i</v>
      </c>
      <c r="K2818" t="str">
        <f t="shared" si="826"/>
        <v>0.000393559419503299-0.00108315675076156i</v>
      </c>
      <c r="L2818" t="str">
        <f t="shared" si="827"/>
        <v>0.00015-0.00760732960993406i</v>
      </c>
      <c r="M2818" t="str">
        <f t="shared" si="828"/>
        <v>0.0004-0.00134246993116484i</v>
      </c>
      <c r="N2818">
        <f t="shared" si="829"/>
        <v>103.37284170708575</v>
      </c>
      <c r="O2818">
        <f t="shared" si="830"/>
        <v>1.2966188020761218</v>
      </c>
      <c r="P2818" s="3">
        <f t="shared" si="831"/>
        <v>-1.2966188020761218</v>
      </c>
      <c r="Q2818" s="3">
        <f t="shared" si="832"/>
        <v>-76.627158292914245</v>
      </c>
      <c r="R2818">
        <f t="shared" si="833"/>
        <v>103.37284170708575</v>
      </c>
      <c r="S2818">
        <f t="shared" si="834"/>
        <v>37.094437848816582</v>
      </c>
      <c r="T2818">
        <f t="shared" si="817"/>
        <v>-1.2966188020761218</v>
      </c>
    </row>
    <row r="2819" spans="1:20" x14ac:dyDescent="0.25">
      <c r="A2819">
        <f t="shared" si="818"/>
        <v>233956.89753187579</v>
      </c>
      <c r="B2819">
        <f t="shared" si="835"/>
        <v>37235.396712642083</v>
      </c>
      <c r="C2819" t="str">
        <f t="shared" si="819"/>
        <v>0.198719524233616-0.836259713180813i</v>
      </c>
      <c r="D2819" t="str">
        <f t="shared" si="820"/>
        <v>3.46903891068036-0.604967880030369i</v>
      </c>
      <c r="E2819" t="str">
        <f t="shared" si="821"/>
        <v>212.194296735388+12.093653332465i</v>
      </c>
      <c r="F2819" t="str">
        <f t="shared" si="822"/>
        <v>2.4240757486187-4.05652986630562i</v>
      </c>
      <c r="G2819" t="str">
        <f t="shared" si="823"/>
        <v>0.999649813362262-0.0187099975162043i</v>
      </c>
      <c r="H2819" t="str">
        <f t="shared" si="824"/>
        <v>6.46579717819647-444.422649755208i</v>
      </c>
      <c r="I2819" t="str">
        <f t="shared" si="825"/>
        <v>-5.04159688334748-3.11314040811459i</v>
      </c>
      <c r="K2819" t="str">
        <f t="shared" si="826"/>
        <v>0.000392752572928439-0.00107921767330451i</v>
      </c>
      <c r="L2819" t="str">
        <f t="shared" si="827"/>
        <v>0.00015-0.00757853119140674i</v>
      </c>
      <c r="M2819" t="str">
        <f t="shared" si="828"/>
        <v>0.0004-0.00133738785730707i</v>
      </c>
      <c r="N2819">
        <f t="shared" si="829"/>
        <v>103.36721247101501</v>
      </c>
      <c r="O2819">
        <f t="shared" si="830"/>
        <v>1.3146149935984666</v>
      </c>
      <c r="P2819" s="3">
        <f t="shared" si="831"/>
        <v>-1.3146149935984666</v>
      </c>
      <c r="Q2819" s="3">
        <f t="shared" si="832"/>
        <v>-76.632787528984991</v>
      </c>
      <c r="R2819">
        <f t="shared" si="833"/>
        <v>103.36721247101501</v>
      </c>
      <c r="S2819">
        <f t="shared" si="834"/>
        <v>37.235396712642086</v>
      </c>
      <c r="T2819">
        <f t="shared" si="817"/>
        <v>-1.3146149935984666</v>
      </c>
    </row>
    <row r="2820" spans="1:20" x14ac:dyDescent="0.25">
      <c r="A2820">
        <f t="shared" si="818"/>
        <v>234845.93374249694</v>
      </c>
      <c r="B2820">
        <f t="shared" si="835"/>
        <v>37376.891220150123</v>
      </c>
      <c r="C2820" t="str">
        <f t="shared" si="819"/>
        <v>0.198218923091241-0.834555148563716i</v>
      </c>
      <c r="D2820" t="str">
        <f t="shared" si="820"/>
        <v>3.46896990730787-0.604020900197488i</v>
      </c>
      <c r="E2820" t="str">
        <f t="shared" si="821"/>
        <v>212.513901947194+11.9231809501251i</v>
      </c>
      <c r="F2820" t="str">
        <f t="shared" si="822"/>
        <v>2.42406928489821-4.04151744783067i</v>
      </c>
      <c r="G2820" t="str">
        <f t="shared" si="823"/>
        <v>0.999647147827992-0.0187810454275751i</v>
      </c>
      <c r="H2820" t="str">
        <f t="shared" si="824"/>
        <v>6.40007459319465-442.610288944641i</v>
      </c>
      <c r="I2820" t="str">
        <f t="shared" si="825"/>
        <v>-5.00256159735448-3.0997155023722i</v>
      </c>
      <c r="K2820" t="str">
        <f t="shared" si="826"/>
        <v>0.000391951630339888-0.00107529292135249i</v>
      </c>
      <c r="L2820" t="str">
        <f t="shared" si="827"/>
        <v>0.00015-0.00754984179259489i</v>
      </c>
      <c r="M2820" t="str">
        <f t="shared" si="828"/>
        <v>0.0004-0.00133232502222263i</v>
      </c>
      <c r="N2820">
        <f t="shared" si="829"/>
        <v>103.3610031985346</v>
      </c>
      <c r="O2820">
        <f t="shared" si="830"/>
        <v>1.3325613101213853</v>
      </c>
      <c r="P2820" s="3">
        <f t="shared" si="831"/>
        <v>-1.3325613101213853</v>
      </c>
      <c r="Q2820" s="3">
        <f t="shared" si="832"/>
        <v>-76.638996801465396</v>
      </c>
      <c r="R2820">
        <f t="shared" si="833"/>
        <v>103.3610031985346</v>
      </c>
      <c r="S2820">
        <f t="shared" si="834"/>
        <v>37.376891220150121</v>
      </c>
      <c r="T2820">
        <f t="shared" si="817"/>
        <v>-1.3325613101213853</v>
      </c>
    </row>
    <row r="2821" spans="1:20" x14ac:dyDescent="0.25">
      <c r="A2821">
        <f t="shared" si="818"/>
        <v>235738.34829071842</v>
      </c>
      <c r="B2821">
        <f t="shared" si="835"/>
        <v>37518.923406786693</v>
      </c>
      <c r="C2821" t="str">
        <f t="shared" si="819"/>
        <v>0.197712164616172-0.832860818278571i</v>
      </c>
      <c r="D2821" t="str">
        <f t="shared" si="820"/>
        <v>3.46890038128985-0.603082555566294i</v>
      </c>
      <c r="E2821" t="str">
        <f t="shared" si="821"/>
        <v>212.834718395841+11.7496835278711i</v>
      </c>
      <c r="F2821" t="str">
        <f t="shared" si="822"/>
        <v>2.42406277199498-4.02656316609233i</v>
      </c>
      <c r="G2821" t="str">
        <f t="shared" si="823"/>
        <v>0.999644462011549-0.0188523627482053i</v>
      </c>
      <c r="H2821" t="str">
        <f t="shared" si="824"/>
        <v>6.33511718471165-440.806308173085i</v>
      </c>
      <c r="I2821" t="str">
        <f t="shared" si="825"/>
        <v>-4.96384206991568-3.08636320485459i</v>
      </c>
      <c r="K2821" t="str">
        <f t="shared" si="826"/>
        <v>0.000391156548317127-0.00107138245165038i</v>
      </c>
      <c r="L2821" t="str">
        <f t="shared" si="827"/>
        <v>0.00015-0.00752126100079188i</v>
      </c>
      <c r="M2821" t="str">
        <f t="shared" si="828"/>
        <v>0.0004-0.00132728135308092i</v>
      </c>
      <c r="N2821">
        <f t="shared" si="829"/>
        <v>103.35420897233044</v>
      </c>
      <c r="O2821">
        <f t="shared" si="830"/>
        <v>1.3504580714326286</v>
      </c>
      <c r="P2821" s="3">
        <f t="shared" si="831"/>
        <v>-1.3504580714326286</v>
      </c>
      <c r="Q2821" s="3">
        <f t="shared" si="832"/>
        <v>-76.64579102766956</v>
      </c>
      <c r="R2821">
        <f t="shared" si="833"/>
        <v>103.35420897233044</v>
      </c>
      <c r="S2821">
        <f t="shared" si="834"/>
        <v>37.518923406786691</v>
      </c>
      <c r="T2821">
        <f t="shared" si="817"/>
        <v>-1.3504580714326286</v>
      </c>
    </row>
    <row r="2822" spans="1:20" x14ac:dyDescent="0.25">
      <c r="A2822">
        <f t="shared" si="818"/>
        <v>236634.15401422317</v>
      </c>
      <c r="B2822">
        <f t="shared" si="835"/>
        <v>37661.495315732485</v>
      </c>
      <c r="C2822" t="str">
        <f t="shared" si="819"/>
        <v>0.19719921008455-0.831176656491786i</v>
      </c>
      <c r="D2822" t="str">
        <f t="shared" si="820"/>
        <v>3.4688303286889-0.602152832025522i</v>
      </c>
      <c r="E2822" t="str">
        <f t="shared" si="821"/>
        <v>213.156733779965+11.5731273696679i</v>
      </c>
      <c r="F2822" t="str">
        <f t="shared" si="822"/>
        <v>2.42405620953502-4.01166680594706i</v>
      </c>
      <c r="G2822" t="str">
        <f t="shared" si="823"/>
        <v>0.999641755758715-0.0189239504953005i</v>
      </c>
      <c r="H2822" t="str">
        <f t="shared" si="824"/>
        <v>6.27091475801303-439.010657606306i</v>
      </c>
      <c r="I2822" t="str">
        <f t="shared" si="825"/>
        <v>-4.92543559217266-3.07308292662141i</v>
      </c>
      <c r="K2822" t="str">
        <f t="shared" si="826"/>
        <v>0.000390367283737675-0.00106748622100289i</v>
      </c>
      <c r="L2822" t="str">
        <f t="shared" si="827"/>
        <v>0.00015-0.00749278840485342i</v>
      </c>
      <c r="M2822" t="str">
        <f t="shared" si="828"/>
        <v>0.0004-0.00132225677732708i</v>
      </c>
      <c r="N2822">
        <f t="shared" si="829"/>
        <v>103.34682486147651</v>
      </c>
      <c r="O2822">
        <f t="shared" si="830"/>
        <v>1.368305605271434</v>
      </c>
      <c r="P2822" s="3">
        <f t="shared" si="831"/>
        <v>-1.368305605271434</v>
      </c>
      <c r="Q2822" s="3">
        <f t="shared" si="832"/>
        <v>-76.653175138523494</v>
      </c>
      <c r="R2822">
        <f t="shared" si="833"/>
        <v>103.34682486147651</v>
      </c>
      <c r="S2822">
        <f t="shared" si="834"/>
        <v>37.661495315732488</v>
      </c>
      <c r="T2822">
        <f t="shared" si="817"/>
        <v>-1.368305605271434</v>
      </c>
    </row>
    <row r="2823" spans="1:20" x14ac:dyDescent="0.25">
      <c r="A2823">
        <f t="shared" si="818"/>
        <v>237533.36379947723</v>
      </c>
      <c r="B2823">
        <f t="shared" si="835"/>
        <v>37804.608997932271</v>
      </c>
      <c r="C2823" t="str">
        <f t="shared" si="819"/>
        <v>0.196680020561512-0.829502596818949i</v>
      </c>
      <c r="D2823" t="str">
        <f t="shared" si="820"/>
        <v>3.46875974553831-0.601231715580985i</v>
      </c>
      <c r="E2823" t="str">
        <f t="shared" si="821"/>
        <v>213.47993534876+11.393478558919i</v>
      </c>
      <c r="F2823" t="str">
        <f t="shared" si="822"/>
        <v>2.42404959714156-3.99682815308437i</v>
      </c>
      <c r="G2823" t="str">
        <f t="shared" si="823"/>
        <v>0.999639028914102-0.0189958096898568i</v>
      </c>
      <c r="H2823" t="str">
        <f t="shared" si="824"/>
        <v>6.20745727060124-437.223287820985i</v>
      </c>
      <c r="I2823" t="str">
        <f t="shared" si="825"/>
        <v>-4.88733948081573-3.05987408588817i</v>
      </c>
      <c r="K2823" t="str">
        <f t="shared" si="826"/>
        <v>0.000389583793775178-0.00106360418627534i</v>
      </c>
      <c r="L2823" t="str">
        <f t="shared" si="827"/>
        <v>0.00015-0.0074644235951917i</v>
      </c>
      <c r="M2823" t="str">
        <f t="shared" si="828"/>
        <v>0.0004-0.00131725122268089i</v>
      </c>
      <c r="N2823">
        <f t="shared" si="829"/>
        <v>103.33884592185001</v>
      </c>
      <c r="O2823">
        <f t="shared" si="830"/>
        <v>1.3861042474160037</v>
      </c>
      <c r="P2823" s="3">
        <f t="shared" si="831"/>
        <v>-1.3861042474160037</v>
      </c>
      <c r="Q2823" s="3">
        <f t="shared" si="832"/>
        <v>-76.661154078149991</v>
      </c>
      <c r="R2823">
        <f t="shared" si="833"/>
        <v>103.33884592185001</v>
      </c>
      <c r="S2823">
        <f t="shared" si="834"/>
        <v>37.80460899793227</v>
      </c>
      <c r="T2823">
        <f t="shared" si="817"/>
        <v>-1.3861042474160037</v>
      </c>
    </row>
    <row r="2824" spans="1:20" x14ac:dyDescent="0.25">
      <c r="A2824">
        <f t="shared" si="818"/>
        <v>238435.99058191525</v>
      </c>
      <c r="B2824">
        <f t="shared" si="835"/>
        <v>37948.266512124414</v>
      </c>
      <c r="C2824" t="str">
        <f t="shared" si="819"/>
        <v>0.19615455690736-0.827838572313418i</v>
      </c>
      <c r="D2824" t="str">
        <f t="shared" si="820"/>
        <v>3.46868862784182-0.600319192355275i</v>
      </c>
      <c r="E2824" t="str">
        <f t="shared" si="821"/>
        <v>213.804309893708+11.2107029610933i</v>
      </c>
      <c r="F2824" t="str">
        <f t="shared" si="822"/>
        <v>2.4240429344349-3.98204699402363i</v>
      </c>
      <c r="G2824" t="str">
        <f t="shared" si="823"/>
        <v>0.999636281321141-0.0190679413566743i</v>
      </c>
      <c r="H2824" t="str">
        <f t="shared" si="824"/>
        <v>6.14473482972237-435.444149800328i</v>
      </c>
      <c r="I2824" t="str">
        <f t="shared" si="825"/>
        <v>-4.8495510778095-3.04673610791437i</v>
      </c>
      <c r="K2824" t="str">
        <f t="shared" si="826"/>
        <v>0.000388806035897518-0.00105973630439471i</v>
      </c>
      <c r="L2824" t="str">
        <f t="shared" si="827"/>
        <v>0.00015-0.00743616616376938i</v>
      </c>
      <c r="M2824" t="str">
        <f t="shared" si="828"/>
        <v>0.0004-0.00131226461713577i</v>
      </c>
      <c r="N2824">
        <f t="shared" si="829"/>
        <v>103.33026719655267</v>
      </c>
      <c r="O2824">
        <f t="shared" si="830"/>
        <v>1.4038543417690934</v>
      </c>
      <c r="P2824" s="3">
        <f t="shared" si="831"/>
        <v>-1.4038543417690934</v>
      </c>
      <c r="Q2824" s="3">
        <f t="shared" si="832"/>
        <v>-76.669732803447332</v>
      </c>
      <c r="R2824">
        <f t="shared" si="833"/>
        <v>103.33026719655267</v>
      </c>
      <c r="S2824">
        <f t="shared" si="834"/>
        <v>37.948266512124412</v>
      </c>
      <c r="T2824">
        <f t="shared" si="817"/>
        <v>-1.4038543417690934</v>
      </c>
    </row>
    <row r="2825" spans="1:20" x14ac:dyDescent="0.25">
      <c r="A2825">
        <f t="shared" si="818"/>
        <v>239342.04734612652</v>
      </c>
      <c r="B2825">
        <f t="shared" si="835"/>
        <v>38092.469924870486</v>
      </c>
      <c r="C2825" t="str">
        <f t="shared" si="819"/>
        <v>0.19562277978396-0.826184515454623i</v>
      </c>
      <c r="D2825" t="str">
        <f t="shared" si="820"/>
        <v>3.46861697157337-0.599415248587491i</v>
      </c>
      <c r="E2825" t="str">
        <f t="shared" si="821"/>
        <v>214.129843740219+11.0247662265012i</v>
      </c>
      <c r="F2825" t="str">
        <f t="shared" si="822"/>
        <v>2.4240362210325-3.96732311611099i</v>
      </c>
      <c r="G2825" t="str">
        <f t="shared" si="823"/>
        <v>0.999633512822075-0.0191403465243709i</v>
      </c>
      <c r="H2825" t="str">
        <f t="shared" si="824"/>
        <v>6.08273768991649-433.673194929712i</v>
      </c>
      <c r="I2825" t="str">
        <f t="shared" si="825"/>
        <v>-4.81206775012176-3.03366842489379i</v>
      </c>
      <c r="K2825" t="str">
        <f t="shared" si="826"/>
        <v>0.000388033967864925-0.00105588253235042i</v>
      </c>
      <c r="L2825" t="str">
        <f t="shared" si="827"/>
        <v>0.00015-0.00740801570409384i</v>
      </c>
      <c r="M2825" t="str">
        <f t="shared" si="828"/>
        <v>0.0004-0.00130729688895773i</v>
      </c>
      <c r="N2825">
        <f t="shared" si="829"/>
        <v>103.32108371634594</v>
      </c>
      <c r="O2825">
        <f t="shared" si="830"/>
        <v>1.4215562404459645</v>
      </c>
      <c r="P2825" s="3">
        <f t="shared" si="831"/>
        <v>-1.4215562404459645</v>
      </c>
      <c r="Q2825" s="3">
        <f t="shared" si="832"/>
        <v>-76.678916283654061</v>
      </c>
      <c r="R2825">
        <f t="shared" si="833"/>
        <v>103.32108371634594</v>
      </c>
      <c r="S2825">
        <f t="shared" si="834"/>
        <v>38.092469924870485</v>
      </c>
      <c r="T2825">
        <f t="shared" si="817"/>
        <v>-1.4215562404459645</v>
      </c>
    </row>
    <row r="2826" spans="1:20" x14ac:dyDescent="0.25">
      <c r="A2826">
        <f t="shared" si="818"/>
        <v>240251.54712604181</v>
      </c>
      <c r="B2826">
        <f t="shared" si="835"/>
        <v>38237.221310584995</v>
      </c>
      <c r="C2826" t="str">
        <f t="shared" si="819"/>
        <v>0.195084649661416-0.824540358136469i</v>
      </c>
      <c r="D2826" t="str">
        <f t="shared" si="820"/>
        <v>3.46854477267697-0.598519870632972i</v>
      </c>
      <c r="E2826" t="str">
        <f t="shared" si="821"/>
        <v>214.456522739184+10.8356337932459i</v>
      </c>
      <c r="F2826" t="str">
        <f t="shared" si="822"/>
        <v>2.42402945654893-3.95265630751646i</v>
      </c>
      <c r="G2826" t="str">
        <f t="shared" si="823"/>
        <v>0.99963072325795-0.0192130262253957i</v>
      </c>
      <c r="H2826" t="str">
        <f t="shared" si="824"/>
        <v>6.02145625061211-431.910374992418i</v>
      </c>
      <c r="I2826" t="str">
        <f t="shared" si="825"/>
        <v>-4.77488688945626-3.02067047584675i</v>
      </c>
      <c r="K2826" t="str">
        <f t="shared" si="826"/>
        <v>0.000387267547728089-0.00105204282719529i</v>
      </c>
      <c r="L2826" t="str">
        <f t="shared" si="827"/>
        <v>0.00015-0.00737997181121119i</v>
      </c>
      <c r="M2826" t="str">
        <f t="shared" si="828"/>
        <v>0.0004-0.00130234796668433i</v>
      </c>
      <c r="N2826">
        <f t="shared" si="829"/>
        <v>103.31129050009675</v>
      </c>
      <c r="O2826">
        <f t="shared" si="830"/>
        <v>1.4392103038607553</v>
      </c>
      <c r="P2826" s="3">
        <f t="shared" si="831"/>
        <v>-1.4392103038607553</v>
      </c>
      <c r="Q2826" s="3">
        <f t="shared" si="832"/>
        <v>-76.688709499903254</v>
      </c>
      <c r="R2826">
        <f t="shared" si="833"/>
        <v>103.31129050009675</v>
      </c>
      <c r="S2826">
        <f t="shared" si="834"/>
        <v>38.237221310584992</v>
      </c>
      <c r="T2826">
        <f t="shared" si="817"/>
        <v>-1.4392103038607553</v>
      </c>
    </row>
    <row r="2827" spans="1:20" x14ac:dyDescent="0.25">
      <c r="A2827">
        <f t="shared" si="818"/>
        <v>241164.50300512079</v>
      </c>
      <c r="B2827">
        <f t="shared" si="835"/>
        <v>38382.522751565222</v>
      </c>
      <c r="C2827" t="str">
        <f t="shared" si="819"/>
        <v>0.194540126824982-0.822906031655568i</v>
      </c>
      <c r="D2827" t="str">
        <f t="shared" si="820"/>
        <v>3.46847202706639-0.597633044962997i</v>
      </c>
      <c r="E2827" t="str">
        <f t="shared" si="821"/>
        <v>214.784332258453+10.6432708903294i</v>
      </c>
      <c r="F2827" t="str">
        <f t="shared" si="822"/>
        <v>2.42402264059579-3.93804635723066i</v>
      </c>
      <c r="G2827" t="str">
        <f t="shared" si="823"/>
        <v>0.999627912468603-0.019285981496043i</v>
      </c>
      <c r="H2827" t="str">
        <f t="shared" si="824"/>
        <v>5.96088105376257-430.155642165381i</v>
      </c>
      <c r="I2827" t="str">
        <f t="shared" si="825"/>
        <v>-4.73800591198795-3.00774170651404i</v>
      </c>
      <c r="K2827" t="str">
        <f t="shared" si="826"/>
        <v>0.000386506733826304-0.00104821714604636i</v>
      </c>
      <c r="L2827" t="str">
        <f t="shared" si="827"/>
        <v>0.00015-0.00735203408170076i</v>
      </c>
      <c r="M2827" t="str">
        <f t="shared" si="828"/>
        <v>0.0004-0.00129741777912366i</v>
      </c>
      <c r="N2827">
        <f t="shared" si="829"/>
        <v>103.30088255523543</v>
      </c>
      <c r="O2827">
        <f t="shared" si="830"/>
        <v>1.4568169008140861</v>
      </c>
      <c r="P2827" s="3">
        <f t="shared" si="831"/>
        <v>-1.4568169008140861</v>
      </c>
      <c r="Q2827" s="3">
        <f t="shared" si="832"/>
        <v>-76.699117444764568</v>
      </c>
      <c r="R2827">
        <f t="shared" si="833"/>
        <v>103.30088255523543</v>
      </c>
      <c r="S2827">
        <f t="shared" si="834"/>
        <v>38.382522751565219</v>
      </c>
      <c r="T2827">
        <f t="shared" si="817"/>
        <v>-1.4568169008140861</v>
      </c>
    </row>
    <row r="2828" spans="1:20" x14ac:dyDescent="0.25">
      <c r="A2828">
        <f t="shared" si="818"/>
        <v>242080.92811654022</v>
      </c>
      <c r="B2828">
        <f t="shared" si="835"/>
        <v>38528.376338021168</v>
      </c>
      <c r="C2828" t="str">
        <f t="shared" si="819"/>
        <v>0.193989171382214-0.821281466699416i</v>
      </c>
      <c r="D2828" t="str">
        <f t="shared" si="820"/>
        <v>3.46839873062497-0.596754758164529i</v>
      </c>
      <c r="E2828" t="str">
        <f t="shared" si="821"/>
        <v>215.113257174214+10.4476425409325i</v>
      </c>
      <c r="F2828" t="str">
        <f t="shared" si="822"/>
        <v>2.42401577278174-3.92349305506193i</v>
      </c>
      <c r="G2828" t="str">
        <f t="shared" si="823"/>
        <v>0.999625080292657-0.0193592133764654i</v>
      </c>
      <c r="H2828" t="str">
        <f t="shared" si="824"/>
        <v>5.90100278152457-428.408949015018i</v>
      </c>
      <c r="I2828" t="str">
        <f t="shared" si="825"/>
        <v>-4.70142225810225-2.99488156925314i</v>
      </c>
      <c r="K2828" t="str">
        <f t="shared" si="826"/>
        <v>0.000385751484785594-0.00104440544608575i</v>
      </c>
      <c r="L2828" t="str">
        <f t="shared" si="827"/>
        <v>0.00015-0.00732420211366879i</v>
      </c>
      <c r="M2828" t="str">
        <f t="shared" si="828"/>
        <v>0.0004-0.00129250625535332i</v>
      </c>
      <c r="N2828">
        <f t="shared" si="829"/>
        <v>103.28985487822402</v>
      </c>
      <c r="O2828">
        <f t="shared" si="830"/>
        <v>1.4743764085807518</v>
      </c>
      <c r="P2828" s="3">
        <f t="shared" si="831"/>
        <v>-1.4743764085807518</v>
      </c>
      <c r="Q2828" s="3">
        <f t="shared" si="832"/>
        <v>-76.71014512177598</v>
      </c>
      <c r="R2828">
        <f t="shared" si="833"/>
        <v>103.28985487822402</v>
      </c>
      <c r="S2828">
        <f t="shared" si="834"/>
        <v>38.528376338021168</v>
      </c>
      <c r="T2828">
        <f t="shared" si="817"/>
        <v>-1.4743764085807518</v>
      </c>
    </row>
    <row r="2829" spans="1:20" x14ac:dyDescent="0.25">
      <c r="A2829">
        <f t="shared" si="818"/>
        <v>243000.83564338312</v>
      </c>
      <c r="B2829">
        <f t="shared" si="835"/>
        <v>38674.784168105652</v>
      </c>
      <c r="C2829" t="str">
        <f t="shared" si="819"/>
        <v>0.193431743270422-0.819666593334559i</v>
      </c>
      <c r="D2829" t="str">
        <f t="shared" si="820"/>
        <v>3.46832487920543-0.595884996939928i</v>
      </c>
      <c r="E2829" t="str">
        <f t="shared" si="821"/>
        <v>215.443281862307+10.2487135658714i</v>
      </c>
      <c r="F2829" t="str">
        <f t="shared" si="822"/>
        <v>2.42400885271251-3.90899619163323i</v>
      </c>
      <c r="G2829" t="str">
        <f t="shared" si="823"/>
        <v>0.99962222656751-0.0194327229106883i</v>
      </c>
      <c r="H2829" t="str">
        <f t="shared" si="824"/>
        <v>5.84181225397756-426.670248493098i</v>
      </c>
      <c r="I2829" t="str">
        <f t="shared" si="825"/>
        <v>-4.66513339213707-2.98208952293608i</v>
      </c>
      <c r="K2829" t="str">
        <f t="shared" si="826"/>
        <v>0.000385001759516868-0.0010406076845615i</v>
      </c>
      <c r="L2829" t="str">
        <f t="shared" si="827"/>
        <v>0.00015-0.00729647550674319i</v>
      </c>
      <c r="M2829" t="str">
        <f t="shared" si="828"/>
        <v>0.0004-0.00128761332471939i</v>
      </c>
      <c r="N2829">
        <f t="shared" si="829"/>
        <v>103.27820245503808</v>
      </c>
      <c r="O2829">
        <f t="shared" si="830"/>
        <v>1.4918892129969752</v>
      </c>
      <c r="P2829" s="3">
        <f t="shared" si="831"/>
        <v>-1.4918892129969752</v>
      </c>
      <c r="Q2829" s="3">
        <f t="shared" si="832"/>
        <v>-76.721797544961916</v>
      </c>
      <c r="R2829">
        <f t="shared" si="833"/>
        <v>103.27820245503808</v>
      </c>
      <c r="S2829">
        <f t="shared" si="834"/>
        <v>38.674784168105653</v>
      </c>
      <c r="T2829">
        <f t="shared" si="817"/>
        <v>-1.4918892129969752</v>
      </c>
    </row>
    <row r="2830" spans="1:20" x14ac:dyDescent="0.25">
      <c r="A2830">
        <f t="shared" si="818"/>
        <v>243924.23881882799</v>
      </c>
      <c r="B2830">
        <f t="shared" si="835"/>
        <v>38821.748347944456</v>
      </c>
      <c r="C2830" t="str">
        <f t="shared" si="819"/>
        <v>0.192867802264359-0.818061340994632i</v>
      </c>
      <c r="D2830" t="str">
        <f t="shared" si="820"/>
        <v>3.46825046862962-0.59502374810668i</v>
      </c>
      <c r="E2830" t="str">
        <f t="shared" si="821"/>
        <v>215.774390189441+10.0464485872325i</v>
      </c>
      <c r="F2830" t="str">
        <f t="shared" si="822"/>
        <v>2.42400187999078-3.89455555837917i</v>
      </c>
      <c r="G2830" t="str">
        <f t="shared" si="823"/>
        <v>0.999619351129324-0.0195065111466232i</v>
      </c>
      <c r="H2830" t="str">
        <f t="shared" si="824"/>
        <v>5.78330042688317-424.939493932662i</v>
      </c>
      <c r="I2830" t="str">
        <f t="shared" si="825"/>
        <v>-4.62913680212823-2.96936503284902i</v>
      </c>
      <c r="K2830" t="str">
        <f t="shared" si="826"/>
        <v>0.00038425751721407-0.0010368238187884i</v>
      </c>
      <c r="L2830" t="str">
        <f t="shared" si="827"/>
        <v>0.00015-0.00726885386206733i</v>
      </c>
      <c r="M2830" t="str">
        <f t="shared" si="828"/>
        <v>0.0004-0.00128273891683541i</v>
      </c>
      <c r="N2830">
        <f t="shared" si="829"/>
        <v>103.26592026165953</v>
      </c>
      <c r="O2830">
        <f t="shared" si="830"/>
        <v>1.5093557085484808</v>
      </c>
      <c r="P2830" s="3">
        <f t="shared" si="831"/>
        <v>-1.5093557085484808</v>
      </c>
      <c r="Q2830" s="3">
        <f t="shared" si="832"/>
        <v>-76.734079738340469</v>
      </c>
      <c r="R2830">
        <f t="shared" si="833"/>
        <v>103.26592026165953</v>
      </c>
      <c r="S2830">
        <f t="shared" si="834"/>
        <v>38.821748347944457</v>
      </c>
      <c r="T2830">
        <f t="shared" si="817"/>
        <v>-1.5093557085484808</v>
      </c>
    </row>
    <row r="2831" spans="1:20" x14ac:dyDescent="0.25">
      <c r="A2831">
        <f t="shared" si="818"/>
        <v>244851.15092633953</v>
      </c>
      <c r="B2831">
        <f t="shared" si="835"/>
        <v>38969.270991666643</v>
      </c>
      <c r="C2831" t="str">
        <f t="shared" si="819"/>
        <v>0.192297307984211-0.816465638468379i</v>
      </c>
      <c r="D2831" t="str">
        <f t="shared" si="820"/>
        <v>3.46817549468828-0.594170998597122i</v>
      </c>
      <c r="E2831" t="str">
        <f t="shared" si="821"/>
        <v>216.106565504348+9.84081203218994i</v>
      </c>
      <c r="F2831" t="str">
        <f t="shared" si="822"/>
        <v>2.42399485421625-3.88017094754297i</v>
      </c>
      <c r="G2831" t="str">
        <f t="shared" si="823"/>
        <v>0.999616453813018-0.0195805791360819i</v>
      </c>
      <c r="H2831" t="str">
        <f t="shared" si="824"/>
        <v>5.72545838948431-423.216639044002i</v>
      </c>
      <c r="I2831" t="str">
        <f t="shared" si="825"/>
        <v>-4.59342999955792-2.95670757059391i</v>
      </c>
      <c r="K2831" t="str">
        <f t="shared" si="826"/>
        <v>0.00038351871735235-0.00103305380614878i</v>
      </c>
      <c r="L2831" t="str">
        <f t="shared" si="827"/>
        <v>0.00015-0.00724133678229463i</v>
      </c>
      <c r="M2831" t="str">
        <f t="shared" si="828"/>
        <v>0.0004-0.0012778829615814i</v>
      </c>
      <c r="N2831">
        <f t="shared" si="829"/>
        <v>103.25300326458294</v>
      </c>
      <c r="O2831">
        <f t="shared" si="830"/>
        <v>1.5267762984582813</v>
      </c>
      <c r="P2831" s="3">
        <f t="shared" si="831"/>
        <v>-1.5267762984582813</v>
      </c>
      <c r="Q2831" s="3">
        <f t="shared" si="832"/>
        <v>-76.746996735417056</v>
      </c>
      <c r="R2831">
        <f t="shared" si="833"/>
        <v>103.25300326458294</v>
      </c>
      <c r="S2831">
        <f t="shared" si="834"/>
        <v>38.96927099166664</v>
      </c>
      <c r="T2831">
        <f t="shared" si="817"/>
        <v>-1.5267762984582813</v>
      </c>
    </row>
    <row r="2832" spans="1:20" x14ac:dyDescent="0.25">
      <c r="A2832">
        <f t="shared" si="818"/>
        <v>245781.58529985964</v>
      </c>
      <c r="B2832">
        <f t="shared" si="835"/>
        <v>39117.35422143498</v>
      </c>
      <c r="C2832" t="str">
        <f t="shared" si="819"/>
        <v>0.191720219903839-0.814879413887617i</v>
      </c>
      <c r="D2832" t="str">
        <f t="shared" si="820"/>
        <v>3.46809995314087-0.593326735458173i</v>
      </c>
      <c r="E2832" t="str">
        <f t="shared" si="821"/>
        <v>216.439790628847+9.63176813700892i</v>
      </c>
      <c r="F2832" t="str">
        <f t="shared" si="822"/>
        <v>2.42398777498558-3.86584215217349i</v>
      </c>
      <c r="G2832" t="str">
        <f t="shared" si="823"/>
        <v>0.999613534452259-0.0196549279347898i</v>
      </c>
      <c r="H2832" t="str">
        <f t="shared" si="824"/>
        <v>5.66827736234254-421.50163791067i</v>
      </c>
      <c r="I2832" t="str">
        <f t="shared" si="825"/>
        <v>-4.55801051910612-2.9441166139916i</v>
      </c>
      <c r="K2832" t="str">
        <f t="shared" si="826"/>
        <v>0.000382785319686235-0.00102929760409332i</v>
      </c>
      <c r="L2832" t="str">
        <f t="shared" si="827"/>
        <v>0.00015-0.00721392387158259i</v>
      </c>
      <c r="M2832" t="str">
        <f t="shared" si="828"/>
        <v>0.0004-0.00127304538910281i</v>
      </c>
      <c r="N2832">
        <f t="shared" si="829"/>
        <v>103.23944642133239</v>
      </c>
      <c r="O2832">
        <f t="shared" si="830"/>
        <v>1.5441513947746128</v>
      </c>
      <c r="P2832" s="3">
        <f t="shared" si="831"/>
        <v>-1.5441513947746128</v>
      </c>
      <c r="Q2832" s="3">
        <f t="shared" si="832"/>
        <v>-76.760553578667611</v>
      </c>
      <c r="R2832">
        <f t="shared" si="833"/>
        <v>103.23944642133239</v>
      </c>
      <c r="S2832">
        <f t="shared" si="834"/>
        <v>39.117354221434979</v>
      </c>
      <c r="T2832">
        <f t="shared" si="817"/>
        <v>-1.5441513947746128</v>
      </c>
    </row>
    <row r="2833" spans="1:20" x14ac:dyDescent="0.25">
      <c r="A2833">
        <f t="shared" si="818"/>
        <v>246715.55532399911</v>
      </c>
      <c r="B2833">
        <f t="shared" si="835"/>
        <v>39266.000167476435</v>
      </c>
      <c r="C2833" t="str">
        <f t="shared" si="819"/>
        <v>0.191136497359347-0.813302594715123i</v>
      </c>
      <c r="D2833" t="str">
        <f t="shared" si="820"/>
        <v>3.4680238397153-0.592490945851052i</v>
      </c>
      <c r="E2833" t="str">
        <f t="shared" si="821"/>
        <v>216.77404784884+9.41928095125111i</v>
      </c>
      <c r="F2833" t="str">
        <f t="shared" si="822"/>
        <v>2.42398064189236-3.85156896612225i</v>
      </c>
      <c r="G2833" t="str">
        <f t="shared" si="823"/>
        <v>0.999610592879449-0.0197295586024004i</v>
      </c>
      <c r="H2833" t="str">
        <f t="shared" si="824"/>
        <v>5.61174869521414-419.79444498557i</v>
      </c>
      <c r="I2833" t="str">
        <f t="shared" si="825"/>
        <v>-4.52287591840543-2.93159164698692i</v>
      </c>
      <c r="K2833" t="str">
        <f t="shared" si="826"/>
        <v>0.000382057284247813-0.00102555517014182i</v>
      </c>
      <c r="L2833" t="str">
        <f t="shared" si="827"/>
        <v>0.00015-0.00718661473558739i</v>
      </c>
      <c r="M2833" t="str">
        <f t="shared" si="828"/>
        <v>0.0004-0.00126822612980953i</v>
      </c>
      <c r="N2833">
        <f t="shared" si="829"/>
        <v>103.22524468099388</v>
      </c>
      <c r="O2833">
        <f t="shared" si="830"/>
        <v>1.5614814184591115</v>
      </c>
      <c r="P2833" s="3">
        <f t="shared" si="831"/>
        <v>-1.5614814184591115</v>
      </c>
      <c r="Q2833" s="3">
        <f t="shared" si="832"/>
        <v>-76.774755319006118</v>
      </c>
      <c r="R2833">
        <f t="shared" si="833"/>
        <v>103.22524468099388</v>
      </c>
      <c r="S2833">
        <f t="shared" si="834"/>
        <v>39.266000167476435</v>
      </c>
      <c r="T2833">
        <f t="shared" si="817"/>
        <v>-1.5614814184591115</v>
      </c>
    </row>
    <row r="2834" spans="1:20" x14ac:dyDescent="0.25">
      <c r="A2834">
        <f t="shared" si="818"/>
        <v>247653.07443423034</v>
      </c>
      <c r="B2834">
        <f t="shared" si="835"/>
        <v>39415.21096811285</v>
      </c>
      <c r="C2834" t="str">
        <f t="shared" si="819"/>
        <v>0.190546099557901-0.811735107732515i</v>
      </c>
      <c r="D2834" t="str">
        <f t="shared" si="820"/>
        <v>3.46794715010766-0.591663617051007i</v>
      </c>
      <c r="E2834" t="str">
        <f t="shared" si="821"/>
        <v>217.109318905236+9.20331434216775i</v>
      </c>
      <c r="F2834" t="str">
        <f t="shared" si="822"/>
        <v>2.42397345452709-3.83735118404045i</v>
      </c>
      <c r="G2834" t="str">
        <f t="shared" si="823"/>
        <v>0.99960762892572-0.0198044722025092i</v>
      </c>
      <c r="H2834" t="str">
        <f t="shared" si="824"/>
        <v>5.55586386496231-418.09501508706i</v>
      </c>
      <c r="I2834" t="str">
        <f t="shared" si="825"/>
        <v>-4.48802377779843-2.91913215955518i</v>
      </c>
      <c r="K2834" t="str">
        <f t="shared" si="826"/>
        <v>0.000381334571344919-0.00102182646188399i</v>
      </c>
      <c r="L2834" t="str">
        <f t="shared" si="827"/>
        <v>0.00015-0.00715940898145782i</v>
      </c>
      <c r="M2834" t="str">
        <f t="shared" si="828"/>
        <v>0.0004-0.00126342511437491i</v>
      </c>
      <c r="N2834">
        <f t="shared" si="829"/>
        <v>103.2103929847575</v>
      </c>
      <c r="O2834">
        <f t="shared" si="830"/>
        <v>1.5787667994747359</v>
      </c>
      <c r="P2834" s="3">
        <f t="shared" si="831"/>
        <v>-1.5787667994747359</v>
      </c>
      <c r="Q2834" s="3">
        <f t="shared" si="832"/>
        <v>-76.789607015242495</v>
      </c>
      <c r="R2834">
        <f t="shared" si="833"/>
        <v>103.2103929847575</v>
      </c>
      <c r="S2834">
        <f t="shared" si="834"/>
        <v>39.415210968112852</v>
      </c>
      <c r="T2834">
        <f t="shared" si="817"/>
        <v>-1.5787667994747359</v>
      </c>
    </row>
    <row r="2835" spans="1:20" x14ac:dyDescent="0.25">
      <c r="A2835">
        <f t="shared" si="818"/>
        <v>248594.15611708042</v>
      </c>
      <c r="B2835">
        <f t="shared" si="835"/>
        <v>39564.988769791678</v>
      </c>
      <c r="C2835" t="str">
        <f t="shared" si="819"/>
        <v>0.189948985586884-0.810176879028045i</v>
      </c>
      <c r="D2835" t="str">
        <f t="shared" si="820"/>
        <v>3.4678698799821-0.590844736447051i</v>
      </c>
      <c r="E2835" t="str">
        <f t="shared" si="821"/>
        <v>217.445584984801+8.98383199929775i</v>
      </c>
      <c r="F2835" t="str">
        <f t="shared" si="822"/>
        <v>2.42396621247716-3.82318860137599i</v>
      </c>
      <c r="G2835" t="str">
        <f t="shared" si="823"/>
        <v>0.999604642420922-0.0198796698026676i</v>
      </c>
      <c r="H2835" t="str">
        <f t="shared" si="824"/>
        <v>5.50061447350674-416.403303395128i</v>
      </c>
      <c r="I2835" t="str">
        <f t="shared" si="825"/>
        <v>-4.45345170009828-2.90673764761059i</v>
      </c>
      <c r="K2835" t="str">
        <f t="shared" si="826"/>
        <v>0.000380617141559342-0.00101811143698014i</v>
      </c>
      <c r="L2835" t="str">
        <f t="shared" si="827"/>
        <v>0.00015-0.00713230621783008i</v>
      </c>
      <c r="M2835" t="str">
        <f t="shared" si="828"/>
        <v>0.0004-0.00125864227373472i</v>
      </c>
      <c r="N2835">
        <f t="shared" si="829"/>
        <v>103.19488626647558</v>
      </c>
      <c r="O2835">
        <f t="shared" si="830"/>
        <v>1.5960079768740589</v>
      </c>
      <c r="P2835" s="3">
        <f t="shared" si="831"/>
        <v>-1.5960079768740589</v>
      </c>
      <c r="Q2835" s="3">
        <f t="shared" si="832"/>
        <v>-76.805113733524422</v>
      </c>
      <c r="R2835">
        <f t="shared" si="833"/>
        <v>103.19488626647558</v>
      </c>
      <c r="S2835">
        <f t="shared" si="834"/>
        <v>39.564988769791675</v>
      </c>
      <c r="T2835">
        <f t="shared" si="817"/>
        <v>-1.5960079768740589</v>
      </c>
    </row>
    <row r="2836" spans="1:20" x14ac:dyDescent="0.25">
      <c r="A2836">
        <f t="shared" si="818"/>
        <v>249538.81391032532</v>
      </c>
      <c r="B2836">
        <f t="shared" si="835"/>
        <v>39715.335727116886</v>
      </c>
      <c r="C2836" t="str">
        <f t="shared" si="819"/>
        <v>0.189345114423328-0.808627833984399i</v>
      </c>
      <c r="D2836" t="str">
        <f t="shared" si="820"/>
        <v>3.4677920249705-0.59003429154169i</v>
      </c>
      <c r="E2836" t="str">
        <f t="shared" si="821"/>
        <v>217.782826710935+8.76079743927815i</v>
      </c>
      <c r="F2836" t="str">
        <f t="shared" si="822"/>
        <v>2.42395891532686-3.8090810143706i</v>
      </c>
      <c r="G2836" t="str">
        <f t="shared" si="823"/>
        <v>0.999601633193611-0.0199551524743966i</v>
      </c>
      <c r="H2836" t="str">
        <f t="shared" si="824"/>
        <v>5.44599224580886-414.719265447608i</v>
      </c>
      <c r="I2836" t="str">
        <f t="shared" si="825"/>
        <v>-4.41915731035226-2.89440761291614i</v>
      </c>
      <c r="K2836" t="str">
        <f t="shared" si="826"/>
        <v>0.000379904955745032-0.001014410053162i</v>
      </c>
      <c r="L2836" t="str">
        <f t="shared" si="827"/>
        <v>0.00015-0.00710530605482177i</v>
      </c>
      <c r="M2836" t="str">
        <f t="shared" si="828"/>
        <v>0.0004-0.00125387753908619i</v>
      </c>
      <c r="N2836">
        <f t="shared" si="829"/>
        <v>103.17871945323154</v>
      </c>
      <c r="O2836">
        <f t="shared" si="830"/>
        <v>1.6132053988871831</v>
      </c>
      <c r="P2836" s="3">
        <f t="shared" si="831"/>
        <v>-1.6132053988871831</v>
      </c>
      <c r="Q2836" s="3">
        <f t="shared" si="832"/>
        <v>-76.821280546768463</v>
      </c>
      <c r="R2836">
        <f t="shared" si="833"/>
        <v>103.17871945323154</v>
      </c>
      <c r="S2836">
        <f t="shared" si="834"/>
        <v>39.715335727116887</v>
      </c>
      <c r="T2836">
        <f t="shared" si="817"/>
        <v>-1.6132053988871831</v>
      </c>
    </row>
    <row r="2837" spans="1:20" x14ac:dyDescent="0.25">
      <c r="A2837">
        <f t="shared" si="818"/>
        <v>250487.06140318458</v>
      </c>
      <c r="B2837">
        <f t="shared" si="835"/>
        <v>39866.254002879934</v>
      </c>
      <c r="C2837" t="str">
        <f t="shared" si="819"/>
        <v>0.188734444943682-0.807087897266447i</v>
      </c>
      <c r="D2837" t="str">
        <f t="shared" si="820"/>
        <v>3.46771358067227-0.58923226995064i</v>
      </c>
      <c r="E2837" t="str">
        <f t="shared" si="821"/>
        <v>218.121024134395+8.53417401086103i</v>
      </c>
      <c r="F2837" t="str">
        <f t="shared" si="822"/>
        <v>2.42395156265726-3.79502822005681i</v>
      </c>
      <c r="G2837" t="str">
        <f t="shared" si="823"/>
        <v>0.999598601071045-0.0200309212932017i</v>
      </c>
      <c r="H2837" t="str">
        <f t="shared" si="824"/>
        <v>5.39198902789187-413.042857136439i</v>
      </c>
      <c r="I2837" t="str">
        <f t="shared" si="825"/>
        <v>-4.38513825560799-2.88214156299501i</v>
      </c>
      <c r="K2837" t="str">
        <f t="shared" si="826"/>
        <v>0.000379197975026315-0.00101072226823341i</v>
      </c>
      <c r="L2837" t="str">
        <f t="shared" si="827"/>
        <v>0.00015-0.00707840810402645i</v>
      </c>
      <c r="M2837" t="str">
        <f t="shared" si="828"/>
        <v>0.0004-0.00124913084188702i</v>
      </c>
      <c r="N2837">
        <f t="shared" si="829"/>
        <v>103.16188746592429</v>
      </c>
      <c r="O2837">
        <f t="shared" si="830"/>
        <v>1.6303595230096857</v>
      </c>
      <c r="P2837" s="3">
        <f t="shared" si="831"/>
        <v>-1.6303595230096857</v>
      </c>
      <c r="Q2837" s="3">
        <f t="shared" si="832"/>
        <v>-76.838112534075705</v>
      </c>
      <c r="R2837">
        <f t="shared" si="833"/>
        <v>103.16188746592429</v>
      </c>
      <c r="S2837">
        <f t="shared" si="834"/>
        <v>39.866254002879934</v>
      </c>
      <c r="T2837">
        <f t="shared" si="817"/>
        <v>-1.6303595230096857</v>
      </c>
    </row>
    <row r="2838" spans="1:20" x14ac:dyDescent="0.25">
      <c r="A2838">
        <f t="shared" si="818"/>
        <v>251438.91223651665</v>
      </c>
      <c r="B2838">
        <f t="shared" si="835"/>
        <v>40017.745768090877</v>
      </c>
      <c r="C2838" t="str">
        <f t="shared" si="819"/>
        <v>0.188116935933876-0.805556992808945i</v>
      </c>
      <c r="D2838" t="str">
        <f t="shared" si="820"/>
        <v>3.46763454265416-0.588438659402579i</v>
      </c>
      <c r="E2838" t="str">
        <f t="shared" si="821"/>
        <v>218.460156723944+8.30392490014641i</v>
      </c>
      <c r="F2838" t="str">
        <f t="shared" si="822"/>
        <v>2.42394415404633-3.78103001625514i</v>
      </c>
      <c r="G2838" t="str">
        <f t="shared" si="823"/>
        <v>0.99959554587917-0.020106977338586i</v>
      </c>
      <c r="H2838" t="str">
        <f t="shared" si="824"/>
        <v>5.33859678489565-411.374034703971i</v>
      </c>
      <c r="I2838" t="str">
        <f t="shared" si="825"/>
        <v>-4.35139220468266-2.86993901104378i</v>
      </c>
      <c r="K2838" t="str">
        <f t="shared" si="826"/>
        <v>0.000378496160796125-0.00100704804007101i</v>
      </c>
      <c r="L2838" t="str">
        <f t="shared" si="827"/>
        <v>0.00015-0.00705161197850813i</v>
      </c>
      <c r="M2838" t="str">
        <f t="shared" si="828"/>
        <v>0.0004-0.00124440211385437i</v>
      </c>
      <c r="N2838">
        <f t="shared" si="829"/>
        <v>103.14438521986494</v>
      </c>
      <c r="O2838">
        <f t="shared" si="830"/>
        <v>1.6474708160908031</v>
      </c>
      <c r="P2838" s="3">
        <f t="shared" si="831"/>
        <v>-1.6474708160908031</v>
      </c>
      <c r="Q2838" s="3">
        <f t="shared" si="832"/>
        <v>-76.855614780135056</v>
      </c>
      <c r="R2838">
        <f t="shared" si="833"/>
        <v>103.14438521986494</v>
      </c>
      <c r="S2838">
        <f t="shared" si="834"/>
        <v>40.017745768090876</v>
      </c>
      <c r="T2838">
        <f t="shared" si="817"/>
        <v>-1.6474708160908031</v>
      </c>
    </row>
    <row r="2839" spans="1:20" x14ac:dyDescent="0.25">
      <c r="A2839">
        <f t="shared" si="818"/>
        <v>252394.38010301543</v>
      </c>
      <c r="B2839">
        <f t="shared" si="835"/>
        <v>40169.813202009624</v>
      </c>
      <c r="C2839" t="str">
        <f t="shared" si="819"/>
        <v>0.187492546099736-0.804035043804246i</v>
      </c>
      <c r="D2839" t="str">
        <f t="shared" si="820"/>
        <v>3.46755490644994-0.587653447738861i</v>
      </c>
      <c r="E2839" t="str">
        <f t="shared" si="821"/>
        <v>218.800203356942+8.07001313604694i</v>
      </c>
      <c r="F2839" t="str">
        <f t="shared" si="822"/>
        <v>2.42393668906879-3.76708620157107i</v>
      </c>
      <c r="G2839" t="str">
        <f t="shared" si="823"/>
        <v>0.999592467442609-0.0201833216940656i</v>
      </c>
      <c r="H2839" t="str">
        <f t="shared" si="824"/>
        <v>5.28580759916541-409.712754739324i</v>
      </c>
      <c r="I2839" t="str">
        <f t="shared" si="825"/>
        <v>-4.31791684793497-2.85779947584687i</v>
      </c>
      <c r="K2839" t="str">
        <f t="shared" si="826"/>
        <v>0.000377799474714234-0.00100338732662499i</v>
      </c>
      <c r="L2839" t="str">
        <f t="shared" si="827"/>
        <v>0.00015-0.00702491729279547i</v>
      </c>
      <c r="M2839" t="str">
        <f t="shared" si="828"/>
        <v>0.0004-0.00123969128696391i</v>
      </c>
      <c r="N2839">
        <f t="shared" si="829"/>
        <v>103.12620762538887</v>
      </c>
      <c r="O2839">
        <f t="shared" si="830"/>
        <v>1.6645397544210607</v>
      </c>
      <c r="P2839" s="3">
        <f t="shared" si="831"/>
        <v>-1.6645397544210607</v>
      </c>
      <c r="Q2839" s="3">
        <f t="shared" si="832"/>
        <v>-76.873792374611128</v>
      </c>
      <c r="R2839">
        <f t="shared" si="833"/>
        <v>103.12620762538887</v>
      </c>
      <c r="S2839">
        <f t="shared" si="834"/>
        <v>40.169813202009621</v>
      </c>
      <c r="T2839">
        <f t="shared" si="817"/>
        <v>-1.6645397544210607</v>
      </c>
    </row>
    <row r="2840" spans="1:20" x14ac:dyDescent="0.25">
      <c r="A2840">
        <f t="shared" si="818"/>
        <v>253353.47874740692</v>
      </c>
      <c r="B2840">
        <f t="shared" si="835"/>
        <v>40322.458492177262</v>
      </c>
      <c r="C2840" t="str">
        <f t="shared" si="819"/>
        <v>0.186861234077685-0.802521972689956i</v>
      </c>
      <c r="D2840" t="str">
        <f t="shared" si="820"/>
        <v>3.46747466756018-0.586876622913242i</v>
      </c>
      <c r="E2840" t="str">
        <f t="shared" si="821"/>
        <v>219.14114230988+7.83240159596425i</v>
      </c>
      <c r="F2840" t="str">
        <f t="shared" si="822"/>
        <v>2.42392916729612-3.75319657539217i</v>
      </c>
      <c r="G2840" t="str">
        <f t="shared" si="823"/>
        <v>0.999589365584655-0.0202599554471829i</v>
      </c>
      <c r="H2840" t="str">
        <f t="shared" si="824"/>
        <v>5.23361366837331-408.058974174777i</v>
      </c>
      <c r="I2840" t="str">
        <f t="shared" si="825"/>
        <v>-4.28470989703974-2.84572248169264i</v>
      </c>
      <c r="K2840" t="str">
        <f t="shared" si="826"/>
        <v>0.0003771078787055-0.000999740085919745i</v>
      </c>
      <c r="L2840" t="str">
        <f t="shared" si="827"/>
        <v>0.00015-0.00699832366287658i</v>
      </c>
      <c r="M2840" t="str">
        <f t="shared" si="828"/>
        <v>0.0004-0.0012349982934488i</v>
      </c>
      <c r="N2840">
        <f t="shared" si="829"/>
        <v>103.1073495884792</v>
      </c>
      <c r="O2840">
        <f t="shared" si="830"/>
        <v>1.6815668238202905</v>
      </c>
      <c r="P2840" s="3">
        <f t="shared" si="831"/>
        <v>-1.6815668238202905</v>
      </c>
      <c r="Q2840" s="3">
        <f t="shared" si="832"/>
        <v>-76.892650411520805</v>
      </c>
      <c r="R2840">
        <f t="shared" si="833"/>
        <v>103.1073495884792</v>
      </c>
      <c r="S2840">
        <f t="shared" si="834"/>
        <v>40.322458492177262</v>
      </c>
      <c r="T2840">
        <f t="shared" si="817"/>
        <v>-1.6815668238202905</v>
      </c>
    </row>
    <row r="2841" spans="1:20" x14ac:dyDescent="0.25">
      <c r="A2841">
        <f t="shared" si="818"/>
        <v>254316.22196664708</v>
      </c>
      <c r="B2841">
        <f t="shared" si="835"/>
        <v>40475.68383444754</v>
      </c>
      <c r="C2841" t="str">
        <f t="shared" si="819"/>
        <v>0.186222958445838-0.801017701136647i</v>
      </c>
      <c r="D2841" t="str">
        <f t="shared" si="820"/>
        <v>3.46739382145209-0.586108172991641i</v>
      </c>
      <c r="E2841" t="str">
        <f t="shared" si="821"/>
        <v>219.482951248863+7.59105301171083i</v>
      </c>
      <c r="F2841" t="str">
        <f t="shared" si="822"/>
        <v>2.42392158829659-3.73936093788531i</v>
      </c>
      <c r="G2841" t="str">
        <f t="shared" si="823"/>
        <v>0.999586240127262-0.0203368796895209i</v>
      </c>
      <c r="H2841" t="str">
        <f t="shared" si="824"/>
        <v>5.1820073036732-406.412650282218i</v>
      </c>
      <c r="I2841" t="str">
        <f t="shared" si="825"/>
        <v>-4.25176908476555-2.83370755829102i</v>
      </c>
      <c r="K2841" t="str">
        <f t="shared" si="826"/>
        <v>0.000376421334958117-0.000996106276054562i</v>
      </c>
      <c r="L2841" t="str">
        <f t="shared" si="827"/>
        <v>0.00015-0.00697183070619302i</v>
      </c>
      <c r="M2841" t="str">
        <f t="shared" si="828"/>
        <v>0.0004-0.00123032306579877i</v>
      </c>
      <c r="N2841">
        <f t="shared" si="829"/>
        <v>103.08780601140764</v>
      </c>
      <c r="O2841">
        <f t="shared" si="830"/>
        <v>1.6985525197246274</v>
      </c>
      <c r="P2841" s="3">
        <f t="shared" si="831"/>
        <v>-1.6985525197246274</v>
      </c>
      <c r="Q2841" s="3">
        <f t="shared" si="832"/>
        <v>-76.912193988592364</v>
      </c>
      <c r="R2841">
        <f t="shared" si="833"/>
        <v>103.08780601140764</v>
      </c>
      <c r="S2841">
        <f t="shared" si="834"/>
        <v>40.475683834447537</v>
      </c>
      <c r="T2841">
        <f t="shared" si="817"/>
        <v>-1.6985525197246274</v>
      </c>
    </row>
    <row r="2842" spans="1:20" x14ac:dyDescent="0.25">
      <c r="A2842">
        <f t="shared" si="818"/>
        <v>255282.62361012032</v>
      </c>
      <c r="B2842">
        <f t="shared" si="835"/>
        <v>40629.49143301844</v>
      </c>
      <c r="C2842" t="str">
        <f t="shared" si="819"/>
        <v>0.185577677735396-0.799522150035454i</v>
      </c>
      <c r="D2842" t="str">
        <f t="shared" si="820"/>
        <v>3.46731236355919-0.585348086151841i</v>
      </c>
      <c r="E2842" t="str">
        <f t="shared" si="821"/>
        <v>219.82560722003+7.34592997566174i</v>
      </c>
      <c r="F2842" t="str">
        <f t="shared" si="822"/>
        <v>2.42391395163516-3.72557908999365i</v>
      </c>
      <c r="G2842" t="str">
        <f t="shared" si="823"/>
        <v>0.999583090891029-0.020414095516718i</v>
      </c>
      <c r="H2842" t="str">
        <f t="shared" si="824"/>
        <v>5.13098092788664-404.773740669618i</v>
      </c>
      <c r="I2842" t="str">
        <f t="shared" si="825"/>
        <v>-4.21909216475462-2.82175424069233i</v>
      </c>
      <c r="K2842" t="str">
        <f t="shared" si="826"/>
        <v>0.000375739805921881-0.000992485855204268i</v>
      </c>
      <c r="L2842" t="str">
        <f t="shared" si="827"/>
        <v>0.00015-0.00694543804163481i</v>
      </c>
      <c r="M2842" t="str">
        <f t="shared" si="828"/>
        <v>0.0004-0.00122566553675908i</v>
      </c>
      <c r="N2842">
        <f t="shared" si="829"/>
        <v>103.06757179338828</v>
      </c>
      <c r="O2842">
        <f t="shared" si="830"/>
        <v>1.7154973472745203</v>
      </c>
      <c r="P2842" s="3">
        <f t="shared" si="831"/>
        <v>-1.7154973472745203</v>
      </c>
      <c r="Q2842" s="3">
        <f t="shared" si="832"/>
        <v>-76.932428206611718</v>
      </c>
      <c r="R2842">
        <f t="shared" si="833"/>
        <v>103.06757179338828</v>
      </c>
      <c r="S2842">
        <f t="shared" si="834"/>
        <v>40.629491433018437</v>
      </c>
      <c r="T2842">
        <f t="shared" si="817"/>
        <v>-1.7154973472745203</v>
      </c>
    </row>
    <row r="2843" spans="1:20" x14ac:dyDescent="0.25">
      <c r="A2843">
        <f t="shared" si="818"/>
        <v>256252.6975798388</v>
      </c>
      <c r="B2843">
        <f t="shared" si="835"/>
        <v>40783.883500463911</v>
      </c>
      <c r="C2843" t="str">
        <f t="shared" si="819"/>
        <v>0.184925350442399-0.798035239485795i</v>
      </c>
      <c r="D2843" t="str">
        <f t="shared" si="820"/>
        <v>3.46723028928108-0.584596350683238i</v>
      </c>
      <c r="E2843" t="str">
        <f t="shared" si="821"/>
        <v>220.16908663994+7.09699494714962i</v>
      </c>
      <c r="F2843" t="str">
        <f t="shared" si="822"/>
        <v>2.42390625687349-3.71185083343384i</v>
      </c>
      <c r="G2843" t="str">
        <f t="shared" si="823"/>
        <v>0.999579917695197-0.0204916040284822i</v>
      </c>
      <c r="H2843" t="str">
        <f t="shared" si="824"/>
        <v>5.08052707372096-403.142203277569i</v>
      </c>
      <c r="I2843" t="str">
        <f t="shared" si="825"/>
        <v>-4.18667691130571-2.8098620692078i</v>
      </c>
      <c r="K2843" t="str">
        <f t="shared" si="826"/>
        <v>0.000375063254306457-0.000988878781619921i</v>
      </c>
      <c r="L2843" t="str">
        <f t="shared" si="827"/>
        <v>0.00015-0.00691914528953458i</v>
      </c>
      <c r="M2843" t="str">
        <f t="shared" si="828"/>
        <v>0.0004-0.00122102563932963i</v>
      </c>
      <c r="N2843">
        <f t="shared" si="829"/>
        <v>103.0466418312449</v>
      </c>
      <c r="O2843">
        <f t="shared" si="830"/>
        <v>1.7324018214012225</v>
      </c>
      <c r="P2843" s="3">
        <f t="shared" si="831"/>
        <v>-1.7324018214012225</v>
      </c>
      <c r="Q2843" s="3">
        <f t="shared" si="832"/>
        <v>-76.953358168755102</v>
      </c>
      <c r="R2843">
        <f t="shared" si="833"/>
        <v>103.0466418312449</v>
      </c>
      <c r="S2843">
        <f t="shared" si="834"/>
        <v>40.783883500463908</v>
      </c>
      <c r="T2843">
        <f t="shared" si="817"/>
        <v>-1.7324018214012225</v>
      </c>
    </row>
    <row r="2844" spans="1:20" x14ac:dyDescent="0.25">
      <c r="A2844">
        <f t="shared" si="818"/>
        <v>257226.4578306422</v>
      </c>
      <c r="B2844">
        <f t="shared" si="835"/>
        <v>40938.862257765679</v>
      </c>
      <c r="C2844" t="str">
        <f t="shared" si="819"/>
        <v>0.184265935039847-0.796556888782997i</v>
      </c>
      <c r="D2844" t="str">
        <f t="shared" si="820"/>
        <v>3.46714759398325-0.583852954986578i</v>
      </c>
      <c r="E2844" t="str">
        <f t="shared" si="821"/>
        <v>220.513365285902+6.8442102591085i</v>
      </c>
      <c r="F2844" t="str">
        <f t="shared" si="822"/>
        <v>2.42389850356994-3.69817597069316i</v>
      </c>
      <c r="G2844" t="str">
        <f t="shared" si="823"/>
        <v>0.999576720357633-0.0205694063286052i</v>
      </c>
      <c r="H2844" t="str">
        <f t="shared" si="824"/>
        <v>5.03063838201782-401.517996375852i</v>
      </c>
      <c r="I2844" t="str">
        <f t="shared" si="825"/>
        <v>-4.15452111915946-2.79803058933131i</v>
      </c>
      <c r="K2844" t="str">
        <f t="shared" si="826"/>
        <v>0.000374391643079658-0.000985285013629403i</v>
      </c>
      <c r="L2844" t="str">
        <f t="shared" si="827"/>
        <v>0.00015-0.00689295207166227i</v>
      </c>
      <c r="M2844" t="str">
        <f t="shared" si="828"/>
        <v>0.0004-0.00121640330676393i</v>
      </c>
      <c r="N2844">
        <f t="shared" si="829"/>
        <v>103.02501102009549</v>
      </c>
      <c r="O2844">
        <f t="shared" si="830"/>
        <v>1.7492664669140141</v>
      </c>
      <c r="P2844" s="3">
        <f t="shared" si="831"/>
        <v>-1.7492664669140141</v>
      </c>
      <c r="Q2844" s="3">
        <f t="shared" si="832"/>
        <v>-76.974988979904509</v>
      </c>
      <c r="R2844">
        <f t="shared" si="833"/>
        <v>103.02501102009549</v>
      </c>
      <c r="S2844">
        <f t="shared" si="834"/>
        <v>40.938862257765678</v>
      </c>
      <c r="T2844">
        <f t="shared" si="817"/>
        <v>-1.7492664669140141</v>
      </c>
    </row>
    <row r="2845" spans="1:20" x14ac:dyDescent="0.25">
      <c r="A2845">
        <f t="shared" si="818"/>
        <v>258203.91837039869</v>
      </c>
      <c r="B2845">
        <f t="shared" si="835"/>
        <v>41094.429934345193</v>
      </c>
      <c r="C2845" t="str">
        <f t="shared" si="819"/>
        <v>0.183599389990179-0.795087016405979i</v>
      </c>
      <c r="D2845" t="str">
        <f t="shared" si="820"/>
        <v>3.46706427299675-0.583117887573676i</v>
      </c>
      <c r="E2845" t="str">
        <f t="shared" si="821"/>
        <v>220.85841828627+6.58753812496929i</v>
      </c>
      <c r="F2845" t="str">
        <f t="shared" si="822"/>
        <v>2.42389069127948-3.68455430502665i</v>
      </c>
      <c r="G2845" t="str">
        <f t="shared" si="823"/>
        <v>0.999573498694823-0.0206475035249769i</v>
      </c>
      <c r="H2845" t="str">
        <f t="shared" si="824"/>
        <v>4.98130760003189-399.901078560043i</v>
      </c>
      <c r="I2845" t="str">
        <f t="shared" si="825"/>
        <v>-4.12262260328626-2.78625935166247i</v>
      </c>
      <c r="K2845" t="str">
        <f t="shared" si="826"/>
        <v>0.00037372493546574-0.00098170450963807i</v>
      </c>
      <c r="L2845" t="str">
        <f t="shared" si="827"/>
        <v>0.00015-0.00686685801121962i</v>
      </c>
      <c r="M2845" t="str">
        <f t="shared" si="828"/>
        <v>0.0004-0.00121179847256817i</v>
      </c>
      <c r="N2845">
        <f t="shared" si="829"/>
        <v>103.00267425405093</v>
      </c>
      <c r="O2845">
        <f t="shared" si="830"/>
        <v>1.7660918185866561</v>
      </c>
      <c r="P2845" s="3">
        <f t="shared" si="831"/>
        <v>-1.7660918185866561</v>
      </c>
      <c r="Q2845" s="3">
        <f t="shared" si="832"/>
        <v>-76.99732574594907</v>
      </c>
      <c r="R2845">
        <f t="shared" si="833"/>
        <v>103.00267425405093</v>
      </c>
      <c r="S2845">
        <f t="shared" si="834"/>
        <v>41.094429934345193</v>
      </c>
      <c r="T2845">
        <f t="shared" si="817"/>
        <v>-1.7660918185866561</v>
      </c>
    </row>
    <row r="2846" spans="1:20" x14ac:dyDescent="0.25">
      <c r="A2846">
        <f t="shared" si="818"/>
        <v>259185.09326020622</v>
      </c>
      <c r="B2846">
        <f t="shared" si="835"/>
        <v>41250.588768095709</v>
      </c>
      <c r="C2846" t="str">
        <f t="shared" si="819"/>
        <v>0.182925673758099-0.793625540004979i</v>
      </c>
      <c r="D2846" t="str">
        <f t="shared" si="820"/>
        <v>3.46698032161804-0.582391137067171i</v>
      </c>
      <c r="E2846" t="str">
        <f t="shared" si="821"/>
        <v>221.204220110701+6.32694064581181i</v>
      </c>
      <c r="F2846" t="str">
        <f t="shared" si="822"/>
        <v>2.42388281955376-3.67098564045434i</v>
      </c>
      <c r="G2846" t="str">
        <f t="shared" si="823"/>
        <v>0.999570252521859-0.0207258967296005i</v>
      </c>
      <c r="H2846" t="str">
        <f t="shared" si="824"/>
        <v>4.93252757973923-398.291408748167i</v>
      </c>
      <c r="I2846" t="str">
        <f t="shared" si="825"/>
        <v>-4.09097919867677-2.77454791183112i</v>
      </c>
      <c r="K2846" t="str">
        <f t="shared" si="826"/>
        <v>0.000373063094943686-0.00097813722812937i</v>
      </c>
      <c r="L2846" t="str">
        <f t="shared" si="827"/>
        <v>0.00015-0.00684086273283487i</v>
      </c>
      <c r="M2846" t="str">
        <f t="shared" si="828"/>
        <v>0.0004-0.00120721107050027i</v>
      </c>
      <c r="N2846">
        <f t="shared" si="829"/>
        <v>102.97962642692694</v>
      </c>
      <c r="O2846">
        <f t="shared" si="830"/>
        <v>1.782878421243286</v>
      </c>
      <c r="P2846" s="3">
        <f t="shared" si="831"/>
        <v>-1.782878421243286</v>
      </c>
      <c r="Q2846" s="3">
        <f t="shared" si="832"/>
        <v>-77.020373573073059</v>
      </c>
      <c r="R2846">
        <f t="shared" si="833"/>
        <v>102.97962642692694</v>
      </c>
      <c r="S2846">
        <f t="shared" si="834"/>
        <v>41.25058876809571</v>
      </c>
      <c r="T2846">
        <f t="shared" si="817"/>
        <v>-1.782878421243286</v>
      </c>
    </row>
    <row r="2847" spans="1:20" x14ac:dyDescent="0.25">
      <c r="A2847">
        <f t="shared" si="818"/>
        <v>260169.99661459503</v>
      </c>
      <c r="B2847">
        <f t="shared" si="835"/>
        <v>41407.341005414477</v>
      </c>
      <c r="C2847" t="str">
        <f t="shared" si="819"/>
        <v>0.182244744823805-0.79217237638924i</v>
      </c>
      <c r="D2847" t="str">
        <f t="shared" si="820"/>
        <v>3.46689573510863-0.58167269220024i</v>
      </c>
      <c r="E2847" t="str">
        <f t="shared" si="821"/>
        <v>221.550744560378+6.06237981778021i</v>
      </c>
      <c r="F2847" t="str">
        <f t="shared" si="822"/>
        <v>2.42387488794095-3.65746978175832i</v>
      </c>
      <c r="G2847" t="str">
        <f t="shared" si="823"/>
        <v>0.999566981652432-0.0208045870586059i</v>
      </c>
      <c r="H2847" t="str">
        <f t="shared" si="824"/>
        <v>4.88429127617509-396.688946177398i</v>
      </c>
      <c r="I2847" t="str">
        <f t="shared" si="825"/>
        <v>-4.05958876013486-2.76289583042304i</v>
      </c>
      <c r="K2847" t="str">
        <f t="shared" si="826"/>
        <v>0.000372406085245523-0.000974583127665438i</v>
      </c>
      <c r="L2847" t="str">
        <f t="shared" si="827"/>
        <v>0.00015-0.00681496586255712i</v>
      </c>
      <c r="M2847" t="str">
        <f t="shared" si="828"/>
        <v>0.0004-0.00120264103456891i</v>
      </c>
      <c r="N2847">
        <f t="shared" si="829"/>
        <v>102.95586243297471</v>
      </c>
      <c r="O2847">
        <f t="shared" si="830"/>
        <v>1.7996268298445628</v>
      </c>
      <c r="P2847" s="3">
        <f t="shared" si="831"/>
        <v>-1.7996268298445628</v>
      </c>
      <c r="Q2847" s="3">
        <f t="shared" si="832"/>
        <v>-77.044137567025288</v>
      </c>
      <c r="R2847">
        <f t="shared" si="833"/>
        <v>102.95586243297471</v>
      </c>
      <c r="S2847">
        <f t="shared" si="834"/>
        <v>41.40734100541448</v>
      </c>
      <c r="T2847">
        <f t="shared" si="817"/>
        <v>-1.7996268298445628</v>
      </c>
    </row>
    <row r="2848" spans="1:20" x14ac:dyDescent="0.25">
      <c r="A2848">
        <f t="shared" si="818"/>
        <v>261158.64260173051</v>
      </c>
      <c r="B2848">
        <f t="shared" si="835"/>
        <v>41564.688901235051</v>
      </c>
      <c r="C2848" t="str">
        <f t="shared" si="819"/>
        <v>0.181556561696585-0.790727441514777i</v>
      </c>
      <c r="D2848" t="str">
        <f t="shared" si="820"/>
        <v>3.46681050869492-0.580962541816352i</v>
      </c>
      <c r="E2848" t="str">
        <f t="shared" si="821"/>
        <v>221.897964758202+5.79381753976913i</v>
      </c>
      <c r="F2848" t="str">
        <f t="shared" si="822"/>
        <v>2.42386689598586-3.64400653448001i</v>
      </c>
      <c r="G2848" t="str">
        <f t="shared" si="823"/>
        <v>0.999563685898817-0.0208835756322654i</v>
      </c>
      <c r="H2848" t="str">
        <f t="shared" si="824"/>
        <v>4.83659174580009-395.093650400789i</v>
      </c>
      <c r="I2848" t="str">
        <f t="shared" si="825"/>
        <v>-4.0284491620731-2.75130267290712i</v>
      </c>
      <c r="K2848" t="str">
        <f t="shared" si="826"/>
        <v>0.000371753870354633-0.000971042166887683i</v>
      </c>
      <c r="L2848" t="str">
        <f t="shared" si="827"/>
        <v>0.00015-0.0067891670278513i</v>
      </c>
      <c r="M2848" t="str">
        <f t="shared" si="828"/>
        <v>0.0004-0.00119808829903258i</v>
      </c>
      <c r="N2848">
        <f t="shared" si="829"/>
        <v>102.93137716762526</v>
      </c>
      <c r="O2848">
        <f t="shared" si="830"/>
        <v>1.8163376095729289</v>
      </c>
      <c r="P2848" s="3">
        <f t="shared" si="831"/>
        <v>-1.8163376095729289</v>
      </c>
      <c r="Q2848" s="3">
        <f t="shared" si="832"/>
        <v>-77.068622832374743</v>
      </c>
      <c r="R2848">
        <f t="shared" si="833"/>
        <v>102.93137716762526</v>
      </c>
      <c r="S2848">
        <f t="shared" si="834"/>
        <v>41.564688901235051</v>
      </c>
      <c r="T2848">
        <f t="shared" si="817"/>
        <v>-1.8163376095729289</v>
      </c>
    </row>
    <row r="2849" spans="1:20" x14ac:dyDescent="0.25">
      <c r="A2849">
        <f t="shared" si="818"/>
        <v>262151.0454436171</v>
      </c>
      <c r="B2849">
        <f t="shared" si="835"/>
        <v>41722.634719059744</v>
      </c>
      <c r="C2849" t="str">
        <f t="shared" si="819"/>
        <v>0.180861082928795-0.789290650472208i</v>
      </c>
      <c r="D2849" t="str">
        <f t="shared" si="820"/>
        <v>3.46672463756791-0.580260674868995i</v>
      </c>
      <c r="E2849" t="str">
        <f t="shared" si="821"/>
        <v>222.245853138969+5.52121562137699i</v>
      </c>
      <c r="F2849" t="str">
        <f t="shared" si="822"/>
        <v>2.42385884322983-3.63059570491738i</v>
      </c>
      <c r="G2849" t="str">
        <f t="shared" si="823"/>
        <v>0.999560365071866-0.0209628635750075i</v>
      </c>
      <c r="H2849" t="str">
        <f t="shared" si="824"/>
        <v>4.78942214489418-393.505481284039i</v>
      </c>
      <c r="I2849" t="str">
        <f t="shared" si="825"/>
        <v>-3.99755829831058-2.73976800956352i</v>
      </c>
      <c r="K2849" t="str">
        <f t="shared" si="826"/>
        <v>0.000371106414504077-0.000967514304517397i</v>
      </c>
      <c r="L2849" t="str">
        <f t="shared" si="827"/>
        <v>0.00015-0.00676346585759245i</v>
      </c>
      <c r="M2849" t="str">
        <f t="shared" si="828"/>
        <v>0.0004-0.00119355279839867i</v>
      </c>
      <c r="N2849">
        <f t="shared" si="829"/>
        <v>102.90616552824912</v>
      </c>
      <c r="O2849">
        <f t="shared" si="830"/>
        <v>1.8330113359171563</v>
      </c>
      <c r="P2849" s="3">
        <f t="shared" si="831"/>
        <v>-1.8330113359171563</v>
      </c>
      <c r="Q2849" s="3">
        <f t="shared" si="832"/>
        <v>-77.093834471750881</v>
      </c>
      <c r="R2849">
        <f t="shared" si="833"/>
        <v>102.90616552824912</v>
      </c>
      <c r="S2849">
        <f t="shared" si="834"/>
        <v>41.722634719059741</v>
      </c>
      <c r="T2849">
        <f t="shared" si="817"/>
        <v>-1.8330113359171563</v>
      </c>
    </row>
    <row r="2850" spans="1:20" x14ac:dyDescent="0.25">
      <c r="A2850">
        <f t="shared" si="818"/>
        <v>263147.2194163028</v>
      </c>
      <c r="B2850">
        <f t="shared" si="835"/>
        <v>41881.180730992171</v>
      </c>
      <c r="C2850" t="str">
        <f t="shared" si="819"/>
        <v>0.180158267130238-0.78786191747455i</v>
      </c>
      <c r="D2850" t="str">
        <f t="shared" si="820"/>
        <v>3.46663811688291-0.57956708042141i</v>
      </c>
      <c r="E2850" t="str">
        <f t="shared" si="821"/>
        <v>222.59438143952+5.24453579114597i</v>
      </c>
      <c r="F2850" t="str">
        <f t="shared" si="822"/>
        <v>2.42385072921067-3.61723710012205i</v>
      </c>
      <c r="G2850" t="str">
        <f t="shared" si="823"/>
        <v>0.999557018980995-0.0210424520154318i</v>
      </c>
      <c r="H2850" t="str">
        <f t="shared" si="824"/>
        <v>4.74277572797852-391.924399002317i</v>
      </c>
      <c r="I2850" t="str">
        <f t="shared" si="825"/>
        <v>-3.96691408187319-2.72829141541322i</v>
      </c>
      <c r="K2850" t="str">
        <f t="shared" si="826"/>
        <v>0.000370463682174919-0.000963999499356276i</v>
      </c>
      <c r="L2850" t="str">
        <f t="shared" si="827"/>
        <v>0.00015-0.00673786198206061i</v>
      </c>
      <c r="M2850" t="str">
        <f t="shared" si="828"/>
        <v>0.0004-0.00118903446742246i</v>
      </c>
      <c r="N2850">
        <f t="shared" si="829"/>
        <v>102.88022241493375</v>
      </c>
      <c r="O2850">
        <f t="shared" si="830"/>
        <v>1.8496485947572592</v>
      </c>
      <c r="P2850" s="3">
        <f t="shared" si="831"/>
        <v>-1.8496485947572592</v>
      </c>
      <c r="Q2850" s="3">
        <f t="shared" si="832"/>
        <v>-77.119777585066245</v>
      </c>
      <c r="R2850">
        <f t="shared" si="833"/>
        <v>102.88022241493375</v>
      </c>
      <c r="S2850">
        <f t="shared" si="834"/>
        <v>41.88118073099217</v>
      </c>
      <c r="T2850">
        <f t="shared" si="817"/>
        <v>-1.8496485947572592</v>
      </c>
    </row>
    <row r="2851" spans="1:20" x14ac:dyDescent="0.25">
      <c r="A2851">
        <f t="shared" si="818"/>
        <v>264147.17885008478</v>
      </c>
      <c r="B2851">
        <f t="shared" si="835"/>
        <v>42040.32921776994</v>
      </c>
      <c r="C2851" t="str">
        <f t="shared" si="819"/>
        <v>0.179448072982938-0.786441155845162i</v>
      </c>
      <c r="D2851" t="str">
        <f t="shared" si="820"/>
        <v>3.46655094175937-0.578881747646337i</v>
      </c>
      <c r="E2851" t="str">
        <f t="shared" si="821"/>
        <v>222.943520688873+4.96373970507783i</v>
      </c>
      <c r="F2851" t="str">
        <f t="shared" si="822"/>
        <v>2.42384255346275-3.60393052789664i</v>
      </c>
      <c r="G2851" t="str">
        <f t="shared" si="823"/>
        <v>0.999553647434175-0.021122342086324i</v>
      </c>
      <c r="H2851" t="str">
        <f t="shared" si="824"/>
        <v>4.69664584626412-390.350364037097i</v>
      </c>
      <c r="I2851" t="str">
        <f t="shared" si="825"/>
        <v>-3.93651444479627-2.71687247014883i</v>
      </c>
      <c r="K2851" t="str">
        <f t="shared" si="826"/>
        <v>0.00036982563809458-0.000960497710287029i</v>
      </c>
      <c r="L2851" t="str">
        <f t="shared" si="827"/>
        <v>0.00015-0.00671235503293546i</v>
      </c>
      <c r="M2851" t="str">
        <f t="shared" si="828"/>
        <v>0.0004-0.00118453324110626i</v>
      </c>
      <c r="N2851">
        <f t="shared" si="829"/>
        <v>102.85354273127562</v>
      </c>
      <c r="O2851">
        <f t="shared" si="830"/>
        <v>1.8662499824479086</v>
      </c>
      <c r="P2851" s="3">
        <f t="shared" si="831"/>
        <v>-1.8662499824479086</v>
      </c>
      <c r="Q2851" s="3">
        <f t="shared" si="832"/>
        <v>-77.146457268724376</v>
      </c>
      <c r="R2851">
        <f t="shared" si="833"/>
        <v>102.85354273127562</v>
      </c>
      <c r="S2851">
        <f t="shared" si="834"/>
        <v>42.040329217769937</v>
      </c>
      <c r="T2851">
        <f t="shared" si="817"/>
        <v>-1.8662499824479086</v>
      </c>
    </row>
    <row r="2852" spans="1:20" x14ac:dyDescent="0.25">
      <c r="A2852">
        <f t="shared" si="818"/>
        <v>265150.9381297151</v>
      </c>
      <c r="B2852">
        <f t="shared" si="835"/>
        <v>42200.082468797467</v>
      </c>
      <c r="C2852" t="str">
        <f t="shared" si="819"/>
        <v>0.17873045925632-0.785028278005712i</v>
      </c>
      <c r="D2852" t="str">
        <f t="shared" si="820"/>
        <v>3.46646310728054-0.578204665825747i</v>
      </c>
      <c r="E2852" t="str">
        <f t="shared" si="821"/>
        <v>223.293241198363+4.67878895544639i</v>
      </c>
      <c r="F2852" t="str">
        <f t="shared" si="822"/>
        <v>2.42383431551688-3.5906757967919i</v>
      </c>
      <c r="G2852" t="str">
        <f t="shared" si="823"/>
        <v>0.99955025023792-0.0212025349246701i</v>
      </c>
      <c r="H2852" t="str">
        <f t="shared" si="824"/>
        <v>4.65102594612733-388.783337173063i</v>
      </c>
      <c r="I2852" t="str">
        <f t="shared" si="825"/>
        <v>-3.90635733792961-2.70551075806647i</v>
      </c>
      <c r="K2852" t="str">
        <f t="shared" si="826"/>
        <v>0.000369192247235171-0.000957008896273887i</v>
      </c>
      <c r="L2852" t="str">
        <f t="shared" si="827"/>
        <v>0.00015-0.00668694464329097i</v>
      </c>
      <c r="M2852" t="str">
        <f t="shared" si="828"/>
        <v>0.0004-0.00118004905469841i</v>
      </c>
      <c r="N2852">
        <f t="shared" si="829"/>
        <v>102.82612138518931</v>
      </c>
      <c r="O2852">
        <f t="shared" si="830"/>
        <v>1.8828161059016888</v>
      </c>
      <c r="P2852" s="3">
        <f t="shared" si="831"/>
        <v>-1.8828161059016888</v>
      </c>
      <c r="Q2852" s="3">
        <f t="shared" si="832"/>
        <v>-77.17387861481069</v>
      </c>
      <c r="R2852">
        <f t="shared" si="833"/>
        <v>102.82612138518931</v>
      </c>
      <c r="S2852">
        <f t="shared" si="834"/>
        <v>42.200082468797468</v>
      </c>
      <c r="T2852">
        <f t="shared" si="817"/>
        <v>-1.8828161059016888</v>
      </c>
    </row>
    <row r="2853" spans="1:20" x14ac:dyDescent="0.25">
      <c r="A2853">
        <f t="shared" si="818"/>
        <v>266158.51169460802</v>
      </c>
      <c r="B2853">
        <f t="shared" si="835"/>
        <v>42360.4427821789</v>
      </c>
      <c r="C2853" t="str">
        <f t="shared" si="819"/>
        <v>0.178005384822795-0.783623195464197i</v>
      </c>
      <c r="D2853" t="str">
        <f t="shared" si="820"/>
        <v>3.46637460849324-0.577535824350576i</v>
      </c>
      <c r="E2853" t="str">
        <f t="shared" si="821"/>
        <v>223.643512551756+4.38964507989483i</v>
      </c>
      <c r="F2853" t="str">
        <f t="shared" si="822"/>
        <v>2.42382601490029-3.577472716104i</v>
      </c>
      <c r="G2853" t="str">
        <f t="shared" si="823"/>
        <v>0.999546827197273-0.0212830316716715i</v>
      </c>
      <c r="H2853" t="str">
        <f t="shared" si="824"/>
        <v>4.60590956761082-387.22327949502i</v>
      </c>
      <c r="I2853" t="str">
        <f t="shared" si="825"/>
        <v>-3.87644073074463-2.69420586799882i</v>
      </c>
      <c r="K2853" t="str">
        <f t="shared" si="826"/>
        <v>0.000368563474811865-0.000953533016363146i</v>
      </c>
      <c r="L2853" t="str">
        <f t="shared" si="827"/>
        <v>0.00015-0.00666163044759011i</v>
      </c>
      <c r="M2853" t="str">
        <f t="shared" si="828"/>
        <v>0.0004-0.00117558184369237i</v>
      </c>
      <c r="N2853">
        <f t="shared" si="829"/>
        <v>102.79795328973309</v>
      </c>
      <c r="O2853">
        <f t="shared" si="830"/>
        <v>1.8993475826719237</v>
      </c>
      <c r="P2853" s="3">
        <f t="shared" si="831"/>
        <v>-1.8993475826719237</v>
      </c>
      <c r="Q2853" s="3">
        <f t="shared" si="832"/>
        <v>-77.202046710266913</v>
      </c>
      <c r="R2853">
        <f t="shared" si="833"/>
        <v>102.79795328973309</v>
      </c>
      <c r="S2853">
        <f t="shared" si="834"/>
        <v>42.3604427821789</v>
      </c>
      <c r="T2853">
        <f t="shared" si="817"/>
        <v>-1.8993475826719237</v>
      </c>
    </row>
    <row r="2854" spans="1:20" x14ac:dyDescent="0.25">
      <c r="A2854">
        <f t="shared" si="818"/>
        <v>267169.91403904749</v>
      </c>
      <c r="B2854">
        <f t="shared" si="835"/>
        <v>42521.412464751178</v>
      </c>
      <c r="C2854" t="str">
        <f t="shared" si="819"/>
        <v>0.177272808673774-0.782225818803121i</v>
      </c>
      <c r="D2854" t="str">
        <f t="shared" si="820"/>
        <v>3.46628544040761-0.576875212720473i</v>
      </c>
      <c r="E2854" t="str">
        <f t="shared" si="821"/>
        <v>223.994303595379+4.09626957084444i</v>
      </c>
      <c r="F2854" t="str">
        <f t="shared" si="822"/>
        <v>2.42381765113667-3.5643210958718i</v>
      </c>
      <c r="G2854" t="str">
        <f t="shared" si="823"/>
        <v>0.999543378115803-0.0213638334727599i</v>
      </c>
      <c r="H2854" t="str">
        <f t="shared" si="824"/>
        <v>4.56129034295085-385.670152384872i</v>
      </c>
      <c r="I2854" t="str">
        <f t="shared" si="825"/>
        <v>-3.84676261114416-2.68295739324947i</v>
      </c>
      <c r="K2854" t="str">
        <f t="shared" si="826"/>
        <v>0.00036793928628126-0.000950070029683733i</v>
      </c>
      <c r="L2854" t="str">
        <f t="shared" si="827"/>
        <v>0.00015-0.00663641208167973i</v>
      </c>
      <c r="M2854" t="str">
        <f t="shared" si="828"/>
        <v>0.0004-0.00117113154382584i</v>
      </c>
      <c r="N2854">
        <f t="shared" si="829"/>
        <v>102.76903336395097</v>
      </c>
      <c r="O2854">
        <f t="shared" si="830"/>
        <v>1.9158450410340304</v>
      </c>
      <c r="P2854" s="3">
        <f t="shared" si="831"/>
        <v>-1.9158450410340304</v>
      </c>
      <c r="Q2854" s="3">
        <f t="shared" si="832"/>
        <v>-77.230966636049033</v>
      </c>
      <c r="R2854">
        <f t="shared" si="833"/>
        <v>102.76903336395097</v>
      </c>
      <c r="S2854">
        <f t="shared" si="834"/>
        <v>42.52141246475118</v>
      </c>
      <c r="T2854">
        <f t="shared" si="817"/>
        <v>-1.9158450410340304</v>
      </c>
    </row>
    <row r="2855" spans="1:20" x14ac:dyDescent="0.25">
      <c r="A2855">
        <f t="shared" si="818"/>
        <v>268185.15971239586</v>
      </c>
      <c r="B2855">
        <f t="shared" si="835"/>
        <v>42682.99383211723</v>
      </c>
      <c r="C2855" t="str">
        <f t="shared" si="819"/>
        <v>0.176532689936089-0.780836057667653i</v>
      </c>
      <c r="D2855" t="str">
        <f t="shared" si="820"/>
        <v>3.46619559799682-0.576222820543528i</v>
      </c>
      <c r="E2855" t="str">
        <f t="shared" si="821"/>
        <v>224.345582428256+3.79862388519716i</v>
      </c>
      <c r="F2855" t="str">
        <f t="shared" si="822"/>
        <v>2.42380922374605-3.55122074687403i</v>
      </c>
      <c r="G2855" t="str">
        <f t="shared" si="823"/>
        <v>0.999539902795584-0.0214449414776117i</v>
      </c>
      <c r="H2855" t="str">
        <f t="shared" si="824"/>
        <v>4.51716199512871-384.123917518604i</v>
      </c>
      <c r="I2855" t="str">
        <f t="shared" si="825"/>
        <v>-3.8173209852739-2.67176493152808i</v>
      </c>
      <c r="K2855" t="str">
        <f t="shared" si="826"/>
        <v>0.000367319647339743-0.000946619895447637i</v>
      </c>
      <c r="L2855" t="str">
        <f t="shared" si="827"/>
        <v>0.00015-0.00661128918278516i</v>
      </c>
      <c r="M2855" t="str">
        <f t="shared" si="828"/>
        <v>0.0004-0.00116669809107973i</v>
      </c>
      <c r="N2855">
        <f t="shared" si="829"/>
        <v>102.73935653373236</v>
      </c>
      <c r="O2855">
        <f t="shared" si="830"/>
        <v>1.9323091200673228</v>
      </c>
      <c r="P2855" s="3">
        <f t="shared" si="831"/>
        <v>-1.9323091200673228</v>
      </c>
      <c r="Q2855" s="3">
        <f t="shared" si="832"/>
        <v>-77.260643466267638</v>
      </c>
      <c r="R2855">
        <f t="shared" si="833"/>
        <v>102.73935653373236</v>
      </c>
      <c r="S2855">
        <f t="shared" si="834"/>
        <v>42.682993832117234</v>
      </c>
      <c r="T2855">
        <f t="shared" si="817"/>
        <v>-1.9323091200673228</v>
      </c>
    </row>
    <row r="2856" spans="1:20" x14ac:dyDescent="0.25">
      <c r="A2856">
        <f t="shared" si="818"/>
        <v>269204.26331930299</v>
      </c>
      <c r="B2856">
        <f t="shared" si="835"/>
        <v>42845.18920867928</v>
      </c>
      <c r="C2856" t="str">
        <f t="shared" si="819"/>
        <v>0.175784987888856-0.779453820754024i</v>
      </c>
      <c r="D2856" t="str">
        <f t="shared" si="820"/>
        <v>3.46610507619683-0.575578637536023i</v>
      </c>
      <c r="E2856" t="str">
        <f t="shared" si="821"/>
        <v>224.697316392252+3.49666945435673i</v>
      </c>
      <c r="F2856" t="str">
        <f t="shared" si="822"/>
        <v>2.42380073224484-3.53817148062671i</v>
      </c>
      <c r="G2856" t="str">
        <f t="shared" si="823"/>
        <v>0.999536401037192-0.0215263568401635i</v>
      </c>
      <c r="H2856" t="str">
        <f t="shared" si="824"/>
        <v>4.47351833644769-382.584536863332i</v>
      </c>
      <c r="I2856" t="str">
        <f t="shared" si="825"/>
        <v>-3.7881138773368-2.66062808488696i</v>
      </c>
      <c r="K2856" t="str">
        <f t="shared" si="826"/>
        <v>0.000366704523921886-0.000943182572950509i</v>
      </c>
      <c r="L2856" t="str">
        <f t="shared" si="827"/>
        <v>0.00015-0.00658626138950503i</v>
      </c>
      <c r="M2856" t="str">
        <f t="shared" si="828"/>
        <v>0.0004-0.00116228142167736i</v>
      </c>
      <c r="N2856">
        <f t="shared" si="829"/>
        <v>102.70891773268764</v>
      </c>
      <c r="O2856">
        <f t="shared" si="830"/>
        <v>1.9487404697345498</v>
      </c>
      <c r="P2856" s="3">
        <f t="shared" si="831"/>
        <v>-1.9487404697345498</v>
      </c>
      <c r="Q2856" s="3">
        <f t="shared" si="832"/>
        <v>-77.291082267312362</v>
      </c>
      <c r="R2856">
        <f t="shared" si="833"/>
        <v>102.70891773268764</v>
      </c>
      <c r="S2856">
        <f t="shared" si="834"/>
        <v>42.84518920867928</v>
      </c>
      <c r="T2856">
        <f t="shared" si="817"/>
        <v>-1.9487404697345498</v>
      </c>
    </row>
    <row r="2857" spans="1:20" x14ac:dyDescent="0.25">
      <c r="A2857">
        <f t="shared" si="818"/>
        <v>270227.23951991636</v>
      </c>
      <c r="B2857">
        <f t="shared" si="835"/>
        <v>43008.000927672263</v>
      </c>
      <c r="C2857" t="str">
        <f t="shared" si="819"/>
        <v>0.175029661980761-0.77807901579791i</v>
      </c>
      <c r="D2857" t="str">
        <f t="shared" si="820"/>
        <v>3.4660138699061-0.574942653522158i</v>
      </c>
      <c r="E2857" t="str">
        <f t="shared" si="821"/>
        <v>225.049472062243+3.19036769455612i</v>
      </c>
      <c r="F2857" t="str">
        <f t="shared" si="822"/>
        <v>2.42379217614579-3.52517310938027i</v>
      </c>
      <c r="G2857" t="str">
        <f t="shared" si="823"/>
        <v>0.999532872639686-0.0216080807186268i</v>
      </c>
      <c r="H2857" t="str">
        <f t="shared" si="824"/>
        <v>4.43035326713376-381.051972674366i</v>
      </c>
      <c r="I2857" t="str">
        <f t="shared" si="825"/>
        <v>-3.75913932940896-2.64954645965859i</v>
      </c>
      <c r="K2857" t="str">
        <f t="shared" si="826"/>
        <v>0.000366093882198839-0.000939758021572074i</v>
      </c>
      <c r="L2857" t="str">
        <f t="shared" si="827"/>
        <v>0.00015-0.00656132834180616i</v>
      </c>
      <c r="M2857" t="str">
        <f t="shared" si="828"/>
        <v>0.0004-0.00115788147208344i</v>
      </c>
      <c r="N2857">
        <f t="shared" si="829"/>
        <v>102.67771190304219</v>
      </c>
      <c r="O2857">
        <f t="shared" si="830"/>
        <v>1.9651397509619719</v>
      </c>
      <c r="P2857" s="3">
        <f t="shared" si="831"/>
        <v>-1.9651397509619719</v>
      </c>
      <c r="Q2857" s="3">
        <f t="shared" si="832"/>
        <v>-77.322288096957806</v>
      </c>
      <c r="R2857">
        <f t="shared" si="833"/>
        <v>102.67771190304219</v>
      </c>
      <c r="S2857">
        <f t="shared" si="834"/>
        <v>43.008000927672263</v>
      </c>
      <c r="T2857">
        <f t="shared" si="817"/>
        <v>-1.9651397509619719</v>
      </c>
    </row>
    <row r="2858" spans="1:20" x14ac:dyDescent="0.25">
      <c r="A2858">
        <f t="shared" si="818"/>
        <v>271254.10303009208</v>
      </c>
      <c r="B2858">
        <f t="shared" si="835"/>
        <v>43171.431331197418</v>
      </c>
      <c r="C2858" t="str">
        <f t="shared" si="819"/>
        <v>0.174266671847792-0.776711549563033i</v>
      </c>
      <c r="D2858" t="str">
        <f t="shared" si="820"/>
        <v>3.46592197398534-0.574314858433799i</v>
      </c>
      <c r="E2858" t="str">
        <f t="shared" si="821"/>
        <v>225.402015236308+2.8796800175162i</v>
      </c>
      <c r="F2858" t="str">
        <f t="shared" si="822"/>
        <v>2.42378355495793-3.51222544611695i</v>
      </c>
      <c r="G2858" t="str">
        <f t="shared" si="823"/>
        <v>0.999529317400606-0.0216901142755026i</v>
      </c>
      <c r="H2858" t="str">
        <f t="shared" si="824"/>
        <v>4.38766077395987-379.52618749232i</v>
      </c>
      <c r="I2858" t="str">
        <f t="shared" si="825"/>
        <v>-3.73039540125813-2.63851966639411i</v>
      </c>
      <c r="K2858" t="str">
        <f t="shared" si="826"/>
        <v>0.000365487688576717-0.000936346200776673i</v>
      </c>
      <c r="L2858" t="str">
        <f t="shared" si="827"/>
        <v>0.00015-0.0065364896810183i</v>
      </c>
      <c r="M2858" t="str">
        <f t="shared" si="828"/>
        <v>0.0004-0.00115349817900323i</v>
      </c>
      <c r="N2858">
        <f t="shared" si="829"/>
        <v>102.64573399654684</v>
      </c>
      <c r="O2858">
        <f t="shared" si="830"/>
        <v>1.9815076357174819</v>
      </c>
      <c r="P2858" s="3">
        <f t="shared" si="831"/>
        <v>-1.9815076357174819</v>
      </c>
      <c r="Q2858" s="3">
        <f t="shared" si="832"/>
        <v>-77.354266003453162</v>
      </c>
      <c r="R2858">
        <f t="shared" si="833"/>
        <v>102.64573399654684</v>
      </c>
      <c r="S2858">
        <f t="shared" si="834"/>
        <v>43.171431331197418</v>
      </c>
      <c r="T2858">
        <f t="shared" si="817"/>
        <v>-1.9815076357174819</v>
      </c>
    </row>
    <row r="2859" spans="1:20" x14ac:dyDescent="0.25">
      <c r="A2859">
        <f t="shared" si="818"/>
        <v>272284.86862160644</v>
      </c>
      <c r="B2859">
        <f t="shared" si="835"/>
        <v>43335.482770255971</v>
      </c>
      <c r="C2859" t="str">
        <f t="shared" si="819"/>
        <v>0.173495977331407-0.775351327829833i</v>
      </c>
      <c r="D2859" t="str">
        <f t="shared" si="820"/>
        <v>3.46582938325723-0.573695242310218i</v>
      </c>
      <c r="E2859" t="str">
        <f t="shared" si="821"/>
        <v>225.754910925957+2.56456784141709i</v>
      </c>
      <c r="F2859" t="str">
        <f t="shared" si="822"/>
        <v>2.42377486818658-3.49932830454809i</v>
      </c>
      <c r="G2859" t="str">
        <f t="shared" si="823"/>
        <v>0.999525735115952-0.0217724586775969i</v>
      </c>
      <c r="H2859" t="str">
        <f t="shared" si="824"/>
        <v>4.34543492889383-378.007144140245i</v>
      </c>
      <c r="I2859" t="str">
        <f t="shared" si="825"/>
        <v>-3.70188017016411-2.627547319803i</v>
      </c>
      <c r="K2859" t="str">
        <f t="shared" si="826"/>
        <v>0.000364885909695022-0.000932947070113691i</v>
      </c>
      <c r="L2859" t="str">
        <f t="shared" si="827"/>
        <v>0.00015-0.00651174504982895i</v>
      </c>
      <c r="M2859" t="str">
        <f t="shared" si="828"/>
        <v>0.0004-0.00114913147938158i</v>
      </c>
      <c r="N2859">
        <f t="shared" si="829"/>
        <v>102.61297897540631</v>
      </c>
      <c r="O2859">
        <f t="shared" si="830"/>
        <v>1.9978448070884871</v>
      </c>
      <c r="P2859" s="3">
        <f t="shared" si="831"/>
        <v>-1.9978448070884871</v>
      </c>
      <c r="Q2859" s="3">
        <f t="shared" si="832"/>
        <v>-77.387021024593693</v>
      </c>
      <c r="R2859">
        <f t="shared" si="833"/>
        <v>102.61297897540631</v>
      </c>
      <c r="S2859">
        <f t="shared" si="834"/>
        <v>43.335482770255972</v>
      </c>
      <c r="T2859">
        <f t="shared" si="817"/>
        <v>-1.9978448070884871</v>
      </c>
    </row>
    <row r="2860" spans="1:20" x14ac:dyDescent="0.25">
      <c r="A2860">
        <f t="shared" si="818"/>
        <v>273319.55112236855</v>
      </c>
      <c r="B2860">
        <f t="shared" si="835"/>
        <v>43500.157604782944</v>
      </c>
      <c r="C2860" t="str">
        <f t="shared" si="819"/>
        <v>0.172717538497169-0.773998255384314i</v>
      </c>
      <c r="D2860" t="str">
        <f t="shared" si="820"/>
        <v>3.46573609250612-0.573083795297824i</v>
      </c>
      <c r="E2860" t="str">
        <f t="shared" si="821"/>
        <v>226.108123346395+2.24499260221326i</v>
      </c>
      <c r="F2860" t="str">
        <f t="shared" si="822"/>
        <v>2.42376611533331-3.4864814991114i</v>
      </c>
      <c r="G2860" t="str">
        <f t="shared" si="823"/>
        <v>0.999522125580178-0.021855115096036i</v>
      </c>
      <c r="H2860" t="str">
        <f t="shared" si="824"/>
        <v>4.3036698877692-376.494805720816i</v>
      </c>
      <c r="I2860" t="str">
        <f t="shared" si="825"/>
        <v>-3.67359173074138-2.61662903869373i</v>
      </c>
      <c r="K2860" t="str">
        <f t="shared" si="826"/>
        <v>0.000364288512425056-0.000929560589218054i</v>
      </c>
      <c r="L2860" t="str">
        <f t="shared" si="827"/>
        <v>0.00015-0.00648709409227828i</v>
      </c>
      <c r="M2860" t="str">
        <f t="shared" si="828"/>
        <v>0.0004-0.00114478131040205i</v>
      </c>
      <c r="N2860">
        <f t="shared" si="829"/>
        <v>102.57944181322611</v>
      </c>
      <c r="O2860">
        <f t="shared" si="830"/>
        <v>2.0141519593583839</v>
      </c>
      <c r="P2860" s="3">
        <f t="shared" si="831"/>
        <v>-2.0141519593583839</v>
      </c>
      <c r="Q2860" s="3">
        <f t="shared" si="832"/>
        <v>-77.420558186773889</v>
      </c>
      <c r="R2860">
        <f t="shared" si="833"/>
        <v>102.57944181322611</v>
      </c>
      <c r="S2860">
        <f t="shared" si="834"/>
        <v>43.500157604782942</v>
      </c>
      <c r="T2860">
        <f t="shared" ref="T2860:T2923" si="836">P2860</f>
        <v>-2.0141519593583839</v>
      </c>
    </row>
    <row r="2861" spans="1:20" x14ac:dyDescent="0.25">
      <c r="A2861">
        <f t="shared" ref="A2861:A2924" si="837">2*PI()*B2861</f>
        <v>274358.16541663354</v>
      </c>
      <c r="B2861">
        <f t="shared" si="835"/>
        <v>43665.458203681119</v>
      </c>
      <c r="C2861" t="str">
        <f t="shared" ref="C2861:C2924" si="838">IMPRODUCT(D2861,E2861,$C$40,,K2861,$C$41)</f>
        <v>0.171931315653821-0.77265223600707i</v>
      </c>
      <c r="D2861" t="str">
        <f t="shared" ref="D2861:D2924" si="839">IMDIV(IMPRODUCT($C$37,$C$38,COMPLEX(1,A2861/$C$38)),IMSUM(-1*A2861*A2861/$C$39,COMPLEX(0,1*A2861)))</f>
        <v>3.46564209647783-0.572480507649919i</v>
      </c>
      <c r="E2861" t="str">
        <f t="shared" ref="E2861:E2924" si="840">IMDIV(IMPRODUCT(IMSUM(F2861,G2861),$C$29,H2861),IMSUM(1,I2861))</f>
        <v>226.461615906842+1.92091576527348i</v>
      </c>
      <c r="F2861" t="str">
        <f t="shared" ref="F2861:F2924" si="841">IMDIV(IMPRODUCT($C$14,$C$15,COMPLEX(1,A2861/$C$15)),IMSUM(-1*A2861*A2861/$C$16,COMPLEX(0,A2861)))</f>
        <v>2.42375729589591-3.47368484496837i</v>
      </c>
      <c r="G2861" t="str">
        <f t="shared" ref="G2861:G2924" si="842">IMDIV(1,COMPLEX(1,A2861*$C$9*$C$10))</f>
        <v>0.999518488586178-0.0219380847062808i</v>
      </c>
      <c r="H2861" t="str">
        <f t="shared" ref="H2861:H2924" si="843">IMDIV($C$3,IMSUM(K2861,COMPLEX(0,$C$28*A2861)))</f>
        <v>4.26235988897798-374.989135613527i</v>
      </c>
      <c r="I2861" t="str">
        <f t="shared" ref="I2861:I2924" si="844">IMPRODUCT(F2861,$C$29,H2861,$C$31)</f>
        <v>-3.6455281947637-2.60576444591532i</v>
      </c>
      <c r="K2861" t="str">
        <f t="shared" ref="K2861:K2924" si="845">IF($C$26&lt;=0,IMDIV(1,IMSUM(IMDIV(1,L2861),1/$C$18)),IMDIV(1,IMSUM(IMDIV(1,L2861),1/$C$18,IMDIV(1,M2861))))</f>
        <v>0.000363695463868348-0.000926186717810664i</v>
      </c>
      <c r="L2861" t="str">
        <f t="shared" ref="L2861:L2924" si="846">IMSUM($C$21/$C$22,IMDIV(1,COMPLEX(0,$C$20*$C$22*A2861)))</f>
        <v>0.00015-0.00646253645375404i</v>
      </c>
      <c r="M2861" t="str">
        <f t="shared" ref="M2861:M2924" si="847">IMSUM($C$25/$C$26,IMDIV(1,COMPLEX(0,$C$24*$C$26*A2861)))</f>
        <v>0.0004-0.001140447609486i</v>
      </c>
      <c r="N2861">
        <f t="shared" ref="N2861:N2924" si="848">ABS(R2861)</f>
        <v>102.545117495976</v>
      </c>
      <c r="O2861">
        <f t="shared" ref="O2861:O2924" si="849">ABS(P2861)</f>
        <v>2.0304297980817863</v>
      </c>
      <c r="P2861" s="3">
        <f t="shared" ref="P2861:P2924" si="850">20*LOG10(IMABS(C2861))</f>
        <v>-2.0304297980817863</v>
      </c>
      <c r="Q2861" s="3">
        <f t="shared" ref="Q2861:Q2924" si="851">IMARGUMENT(C2861)*180/PI()</f>
        <v>-77.454882504023999</v>
      </c>
      <c r="R2861">
        <f t="shared" ref="R2861:R2924" si="852">IF(Q2861&lt;0,Q2861+180,Q2861-180)</f>
        <v>102.545117495976</v>
      </c>
      <c r="S2861">
        <f t="shared" ref="S2861:S2924" si="853">B2861/1000</f>
        <v>43.665458203681119</v>
      </c>
      <c r="T2861">
        <f t="shared" si="836"/>
        <v>-2.0304297980817863</v>
      </c>
    </row>
    <row r="2862" spans="1:20" x14ac:dyDescent="0.25">
      <c r="A2862">
        <f t="shared" si="837"/>
        <v>275400.72644521674</v>
      </c>
      <c r="B2862">
        <f t="shared" ref="B2862:B2925" si="854">B2861*(1+B$42)</f>
        <v>43831.386944855105</v>
      </c>
      <c r="C2862" t="str">
        <f t="shared" si="838"/>
        <v>0.17113726937281-0.771313172462422i</v>
      </c>
      <c r="D2862" t="str">
        <f t="shared" si="839"/>
        <v>3.4655473898793-0.571885369726425i</v>
      </c>
      <c r="E2862" t="str">
        <f t="shared" si="840"/>
        <v>226.815351200895+1.59229883736367i</v>
      </c>
      <c r="F2862" t="str">
        <f t="shared" si="841"/>
        <v>2.42374840936835-3.46093815800152i</v>
      </c>
      <c r="G2862" t="str">
        <f t="shared" si="842"/>
        <v>0.999514823925277-0.0220213686881427i</v>
      </c>
      <c r="H2862" t="str">
        <f t="shared" si="843"/>
        <v>4.22149925218617-373.490097471941i</v>
      </c>
      <c r="I2862" t="str">
        <f t="shared" si="844"/>
        <v>-3.61768769099076-2.59495316830001i</v>
      </c>
      <c r="K2862" t="str">
        <f t="shared" si="845"/>
        <v>0.000363106731355088-0.000922825415698853i</v>
      </c>
      <c r="L2862" t="str">
        <f t="shared" si="846"/>
        <v>0.00015-0.00643807178098629i</v>
      </c>
      <c r="M2862" t="str">
        <f t="shared" si="847"/>
        <v>0.0004-0.0011361303142917i</v>
      </c>
      <c r="N2862">
        <f t="shared" si="848"/>
        <v>102.51000102297149</v>
      </c>
      <c r="O2862">
        <f t="shared" si="849"/>
        <v>2.0466790401592205</v>
      </c>
      <c r="P2862" s="3">
        <f t="shared" si="850"/>
        <v>-2.0466790401592205</v>
      </c>
      <c r="Q2862" s="3">
        <f t="shared" si="851"/>
        <v>-77.489998977028506</v>
      </c>
      <c r="R2862">
        <f t="shared" si="852"/>
        <v>102.51000102297149</v>
      </c>
      <c r="S2862">
        <f t="shared" si="853"/>
        <v>43.831386944855105</v>
      </c>
      <c r="T2862">
        <f t="shared" si="836"/>
        <v>-2.0466790401592205</v>
      </c>
    </row>
    <row r="2863" spans="1:20" x14ac:dyDescent="0.25">
      <c r="A2863">
        <f t="shared" si="837"/>
        <v>276447.24920570856</v>
      </c>
      <c r="B2863">
        <f t="shared" si="854"/>
        <v>43997.946215245553</v>
      </c>
      <c r="C2863" t="str">
        <f t="shared" si="838"/>
        <v>0.170335360508312-0.769980966487762i</v>
      </c>
      <c r="D2863" t="str">
        <f t="shared" si="839"/>
        <v>3.46545196737833-0.571298371993626i</v>
      </c>
      <c r="E2863" t="str">
        <f t="shared" si="840"/>
        <v>227.169290996967+1.25910337897881i</v>
      </c>
      <c r="F2863" t="str">
        <f t="shared" si="841"/>
        <v>2.42373945524077-3.44824125481178i</v>
      </c>
      <c r="G2863" t="str">
        <f t="shared" si="842"/>
        <v>0.999511131387216-0.0221049682257985i</v>
      </c>
      <c r="H2863" t="str">
        <f t="shared" si="843"/>
        <v>4.18108237707039-371.997655220961i</v>
      </c>
      <c r="I2863" t="str">
        <f t="shared" si="844"/>
        <v>-3.5900683649969-2.58419483660682i</v>
      </c>
      <c r="K2863" t="str">
        <f t="shared" si="845"/>
        <v>0.000362522282442569-0.000919476642776782i</v>
      </c>
      <c r="L2863" t="str">
        <f t="shared" si="846"/>
        <v>0.00015-0.0064136997220425i</v>
      </c>
      <c r="M2863" t="str">
        <f t="shared" si="847"/>
        <v>0.0004-0.00113182936271338i</v>
      </c>
      <c r="N2863">
        <f t="shared" si="848"/>
        <v>102.47408740787584</v>
      </c>
      <c r="O2863">
        <f t="shared" si="849"/>
        <v>2.062900413910266</v>
      </c>
      <c r="P2863" s="3">
        <f t="shared" si="850"/>
        <v>-2.062900413910266</v>
      </c>
      <c r="Q2863" s="3">
        <f t="shared" si="851"/>
        <v>-77.525912592124158</v>
      </c>
      <c r="R2863">
        <f t="shared" si="852"/>
        <v>102.47408740787584</v>
      </c>
      <c r="S2863">
        <f t="shared" si="853"/>
        <v>43.997946215245555</v>
      </c>
      <c r="T2863">
        <f t="shared" si="836"/>
        <v>-2.062900413910266</v>
      </c>
    </row>
    <row r="2864" spans="1:20" x14ac:dyDescent="0.25">
      <c r="A2864">
        <f t="shared" si="837"/>
        <v>277497.74875269027</v>
      </c>
      <c r="B2864">
        <f t="shared" si="854"/>
        <v>44165.138410863488</v>
      </c>
      <c r="C2864" t="str">
        <f t="shared" si="838"/>
        <v>0.169525550217688-0.768655518783135i</v>
      </c>
      <c r="D2864" t="str">
        <f t="shared" si="839"/>
        <v>3.46535582360333-0.570719505023922i</v>
      </c>
      <c r="E2864" t="str">
        <f t="shared" si="840"/>
        <v>227.523396228783+0.921291017021557i</v>
      </c>
      <c r="F2864" t="str">
        <f t="shared" si="841"/>
        <v>2.42373043299944-3.43559395271589i</v>
      </c>
      <c r="G2864" t="str">
        <f t="shared" si="842"/>
        <v>0.99950741076014-0.0221888845078055i</v>
      </c>
      <c r="H2864" t="str">
        <f t="shared" si="843"/>
        <v>4.14110374207606-370.511773054137i</v>
      </c>
      <c r="I2864" t="str">
        <f t="shared" si="844"/>
        <v>-3.5626683790018-2.57348908546604i</v>
      </c>
      <c r="K2864" t="str">
        <f t="shared" si="845"/>
        <v>0.000361942084913642-0.000916140359025932i</v>
      </c>
      <c r="L2864" t="str">
        <f t="shared" si="846"/>
        <v>0.00015-0.0063894199263225i</v>
      </c>
      <c r="M2864" t="str">
        <f t="shared" si="847"/>
        <v>0.0004-0.00112754469288044i</v>
      </c>
      <c r="N2864">
        <f t="shared" si="848"/>
        <v>102.43737167971679</v>
      </c>
      <c r="O2864">
        <f t="shared" si="849"/>
        <v>2.0790946591450341</v>
      </c>
      <c r="P2864" s="3">
        <f t="shared" si="850"/>
        <v>-2.0790946591450341</v>
      </c>
      <c r="Q2864" s="3">
        <f t="shared" si="851"/>
        <v>-77.56262832028321</v>
      </c>
      <c r="R2864">
        <f t="shared" si="852"/>
        <v>102.43737167971679</v>
      </c>
      <c r="S2864">
        <f t="shared" si="853"/>
        <v>44.165138410863491</v>
      </c>
      <c r="T2864">
        <f t="shared" si="836"/>
        <v>-2.0790946591450341</v>
      </c>
    </row>
    <row r="2865" spans="1:20" x14ac:dyDescent="0.25">
      <c r="A2865">
        <f t="shared" si="837"/>
        <v>278552.24019795051</v>
      </c>
      <c r="B2865">
        <f t="shared" si="854"/>
        <v>44332.965936824774</v>
      </c>
      <c r="C2865" t="str">
        <f t="shared" si="838"/>
        <v>0.168707799982446-0.767336729000933i</v>
      </c>
      <c r="D2865" t="str">
        <f t="shared" si="839"/>
        <v>3.46525895314296-0.570148759495544i</v>
      </c>
      <c r="E2865" t="str">
        <f t="shared" si="840"/>
        <v>227.87762698597+0.578823457835759i</v>
      </c>
      <c r="F2865" t="str">
        <f t="shared" si="841"/>
        <v>2.42372134212672-3.42299606974368i</v>
      </c>
      <c r="G2865" t="str">
        <f t="shared" si="842"/>
        <v>0.999503661830589-0.0222731187271172i</v>
      </c>
      <c r="H2865" t="str">
        <f t="shared" si="843"/>
        <v>4.10155790319637-369.032415431005i</v>
      </c>
      <c r="I2865" t="str">
        <f t="shared" si="844"/>
        <v>-3.53548591170307-2.56283555332469i</v>
      </c>
      <c r="K2865" t="str">
        <f t="shared" si="845"/>
        <v>0.000361366106775174-0.00091281652451544i</v>
      </c>
      <c r="L2865" t="str">
        <f t="shared" si="846"/>
        <v>0.00015-0.00636523204455319i</v>
      </c>
      <c r="M2865" t="str">
        <f t="shared" si="847"/>
        <v>0.0004-0.00112327624315644i</v>
      </c>
      <c r="N2865">
        <f t="shared" si="848"/>
        <v>102.39984888392583</v>
      </c>
      <c r="O2865">
        <f t="shared" si="849"/>
        <v>2.0952625272352492</v>
      </c>
      <c r="P2865" s="3">
        <f t="shared" si="850"/>
        <v>-2.0952625272352492</v>
      </c>
      <c r="Q2865" s="3">
        <f t="shared" si="851"/>
        <v>-77.600151116074173</v>
      </c>
      <c r="R2865">
        <f t="shared" si="852"/>
        <v>102.39984888392583</v>
      </c>
      <c r="S2865">
        <f t="shared" si="853"/>
        <v>44.332965936824777</v>
      </c>
      <c r="T2865">
        <f t="shared" si="836"/>
        <v>-2.0952625272352492</v>
      </c>
    </row>
    <row r="2866" spans="1:20" x14ac:dyDescent="0.25">
      <c r="A2866">
        <f t="shared" si="837"/>
        <v>279610.73871070275</v>
      </c>
      <c r="B2866">
        <f t="shared" si="854"/>
        <v>44501.43120738471</v>
      </c>
      <c r="C2866" t="str">
        <f t="shared" si="838"/>
        <v>0.167882071629634-0.766024495735919i</v>
      </c>
      <c r="D2866" t="str">
        <f t="shared" si="839"/>
        <v>3.465161350546-0.569586126192331i</v>
      </c>
      <c r="E2866" t="str">
        <f t="shared" si="840"/>
        <v>228.231942504717+0.231662500594281i</v>
      </c>
      <c r="F2866" t="str">
        <f t="shared" si="841"/>
        <v>2.42371218210109-3.41044742463553i</v>
      </c>
      <c r="G2866" t="str">
        <f t="shared" si="842"/>
        <v>0.999499884383484-0.0223576720810982i</v>
      </c>
      <c r="H2866" t="str">
        <f t="shared" si="843"/>
        <v>4.06243949277176-367.559547074456i</v>
      </c>
      <c r="I2866" t="str">
        <f t="shared" si="844"/>
        <v>-3.50851915811084-2.55223388239294i</v>
      </c>
      <c r="K2866" t="str">
        <f t="shared" si="845"/>
        <v>0.000360794316256515-0.00090950509940257i</v>
      </c>
      <c r="L2866" t="str">
        <f t="shared" si="846"/>
        <v>0.00015-0.00634113572878382i</v>
      </c>
      <c r="M2866" t="str">
        <f t="shared" si="847"/>
        <v>0.0004-0.00111902395213832i</v>
      </c>
      <c r="N2866">
        <f t="shared" si="848"/>
        <v>102.3615140833906</v>
      </c>
      <c r="O2866">
        <f t="shared" si="849"/>
        <v>2.1114047811828556</v>
      </c>
      <c r="P2866" s="3">
        <f t="shared" si="850"/>
        <v>-2.1114047811828556</v>
      </c>
      <c r="Q2866" s="3">
        <f t="shared" si="851"/>
        <v>-77.638485916609397</v>
      </c>
      <c r="R2866">
        <f t="shared" si="852"/>
        <v>102.3615140833906</v>
      </c>
      <c r="S2866">
        <f t="shared" si="853"/>
        <v>44.501431207384712</v>
      </c>
      <c r="T2866">
        <f t="shared" si="836"/>
        <v>-2.1114047811828556</v>
      </c>
    </row>
    <row r="2867" spans="1:20" x14ac:dyDescent="0.25">
      <c r="A2867">
        <f t="shared" si="837"/>
        <v>280673.25951780338</v>
      </c>
      <c r="B2867">
        <f t="shared" si="854"/>
        <v>44670.536645972774</v>
      </c>
      <c r="C2867" t="str">
        <f t="shared" si="838"/>
        <v>0.167048327353783-0.764718716515362i</v>
      </c>
      <c r="D2867" t="str">
        <f t="shared" si="839"/>
        <v>3.46506301032087-0.569031596003442i</v>
      </c>
      <c r="E2867" t="str">
        <f t="shared" si="840"/>
        <v>228.586301158548-0.12022994893572i</v>
      </c>
      <c r="F2867" t="str">
        <f t="shared" si="841"/>
        <v>2.42370295239702-3.39794783683973i</v>
      </c>
      <c r="G2867" t="str">
        <f t="shared" si="842"/>
        <v>0.999496078202114-0.0224425457715399i</v>
      </c>
      <c r="H2867" t="str">
        <f t="shared" si="843"/>
        <v>4.02374321830935-366.093132968136i</v>
      </c>
      <c r="I2867" t="str">
        <f t="shared" si="844"/>
        <v>-3.48176632938427-2.5416837185912i</v>
      </c>
      <c r="K2867" t="str">
        <f t="shared" si="845"/>
        <v>0.000360226681807977-0.000906206043933058i</v>
      </c>
      <c r="L2867" t="str">
        <f t="shared" si="846"/>
        <v>0.00015-0.00631713063238077i</v>
      </c>
      <c r="M2867" t="str">
        <f t="shared" si="847"/>
        <v>0.0004-0.00111478775865543i</v>
      </c>
      <c r="N2867">
        <f t="shared" si="848"/>
        <v>102.32236235953313</v>
      </c>
      <c r="O2867">
        <f t="shared" si="849"/>
        <v>2.1275221956883108</v>
      </c>
      <c r="P2867" s="3">
        <f t="shared" si="850"/>
        <v>-2.1275221956883108</v>
      </c>
      <c r="Q2867" s="3">
        <f t="shared" si="851"/>
        <v>-77.67763764046687</v>
      </c>
      <c r="R2867">
        <f t="shared" si="852"/>
        <v>102.32236235953313</v>
      </c>
      <c r="S2867">
        <f t="shared" si="853"/>
        <v>44.670536645972774</v>
      </c>
      <c r="T2867">
        <f t="shared" si="836"/>
        <v>-2.1275221956883108</v>
      </c>
    </row>
    <row r="2868" spans="1:20" x14ac:dyDescent="0.25">
      <c r="A2868">
        <f t="shared" si="837"/>
        <v>281739.81790397107</v>
      </c>
      <c r="B2868">
        <f t="shared" si="854"/>
        <v>44840.284685227474</v>
      </c>
      <c r="C2868" t="str">
        <f t="shared" si="838"/>
        <v>0.166206529739268-0.763419287789539i</v>
      </c>
      <c r="D2868" t="str">
        <f t="shared" si="839"/>
        <v>3.46496392693547-0.568485159923104i</v>
      </c>
      <c r="E2868" t="str">
        <f t="shared" si="840"/>
        <v>228.940660449195-0.476891864278156i</v>
      </c>
      <c r="F2868" t="str">
        <f t="shared" si="841"/>
        <v>2.42369365248502-3.38549712650982i</v>
      </c>
      <c r="G2868" t="str">
        <f t="shared" si="842"/>
        <v>0.999492243068124-0.0225277410046756i</v>
      </c>
      <c r="H2868" t="str">
        <f t="shared" si="843"/>
        <v>3.98546386132253-364.633138353879i</v>
      </c>
      <c r="I2868" t="str">
        <f t="shared" si="844"/>
        <v>-3.45522565266977-2.53118471149834i</v>
      </c>
      <c r="K2868" t="str">
        <f t="shared" si="845"/>
        <v>0.000359663172099318-0.000902919318441528i</v>
      </c>
      <c r="L2868" t="str">
        <f t="shared" si="846"/>
        <v>0.00015-0.00629321641002266i</v>
      </c>
      <c r="M2868" t="str">
        <f t="shared" si="847"/>
        <v>0.0004-0.00111056760176871i</v>
      </c>
      <c r="N2868">
        <f t="shared" si="848"/>
        <v>102.28238881339999</v>
      </c>
      <c r="O2868">
        <f t="shared" si="849"/>
        <v>2.1436155572161955</v>
      </c>
      <c r="P2868" s="3">
        <f t="shared" si="850"/>
        <v>-2.1436155572161955</v>
      </c>
      <c r="Q2868" s="3">
        <f t="shared" si="851"/>
        <v>-77.71761118660001</v>
      </c>
      <c r="R2868">
        <f t="shared" si="852"/>
        <v>102.28238881339999</v>
      </c>
      <c r="S2868">
        <f t="shared" si="853"/>
        <v>44.840284685227473</v>
      </c>
      <c r="T2868">
        <f t="shared" si="836"/>
        <v>-2.1436155572161955</v>
      </c>
    </row>
    <row r="2869" spans="1:20" x14ac:dyDescent="0.25">
      <c r="A2869">
        <f t="shared" si="837"/>
        <v>282810.42921200616</v>
      </c>
      <c r="B2869">
        <f t="shared" si="854"/>
        <v>45010.677767031339</v>
      </c>
      <c r="C2869" t="str">
        <f t="shared" si="838"/>
        <v>0.165356641783202-0.762126104922403i</v>
      </c>
      <c r="D2869" t="str">
        <f t="shared" si="839"/>
        <v>3.46486409481688-0.567946809050368i</v>
      </c>
      <c r="E2869" t="str">
        <f t="shared" si="840"/>
        <v>229.294976997577-0.838361083745468i</v>
      </c>
      <c r="F2869" t="str">
        <f t="shared" si="841"/>
        <v>2.42368428183158-3.37309511450214i</v>
      </c>
      <c r="G2869" t="str">
        <f t="shared" si="842"/>
        <v>0.999488378761505-0.0226132589911963i</v>
      </c>
      <c r="H2869" t="str">
        <f t="shared" si="843"/>
        <v>3.9475962761897-363.179528729172i</v>
      </c>
      <c r="I2869" t="str">
        <f t="shared" si="844"/>
        <v>-3.42889537094148-2.52073651430071i</v>
      </c>
      <c r="K2869" t="str">
        <f t="shared" si="845"/>
        <v>0.000359103756018235-0.000899644883351858i</v>
      </c>
      <c r="L2869" t="str">
        <f t="shared" si="846"/>
        <v>0.00015-0.00626939271769545i</v>
      </c>
      <c r="M2869" t="str">
        <f t="shared" si="847"/>
        <v>0.0004-0.00110636342076978i</v>
      </c>
      <c r="N2869">
        <f t="shared" si="848"/>
        <v>102.24158856677613</v>
      </c>
      <c r="O2869">
        <f t="shared" si="849"/>
        <v>2.159685664060139</v>
      </c>
      <c r="P2869" s="3">
        <f t="shared" si="850"/>
        <v>-2.159685664060139</v>
      </c>
      <c r="Q2869" s="3">
        <f t="shared" si="851"/>
        <v>-77.75841143322387</v>
      </c>
      <c r="R2869">
        <f t="shared" si="852"/>
        <v>102.24158856677613</v>
      </c>
      <c r="S2869">
        <f t="shared" si="853"/>
        <v>45.010677767031339</v>
      </c>
      <c r="T2869">
        <f t="shared" si="836"/>
        <v>-2.159685664060139</v>
      </c>
    </row>
    <row r="2870" spans="1:20" x14ac:dyDescent="0.25">
      <c r="A2870">
        <f t="shared" si="837"/>
        <v>283885.10884301184</v>
      </c>
      <c r="B2870">
        <f t="shared" si="854"/>
        <v>45181.718342546061</v>
      </c>
      <c r="C2870" t="str">
        <f t="shared" si="838"/>
        <v>0.164498626918799-0.760839062182587i</v>
      </c>
      <c r="D2870" t="str">
        <f t="shared" si="839"/>
        <v>3.46476350835102-0.56741653458883i</v>
      </c>
      <c r="E2870" t="str">
        <f t="shared" si="840"/>
        <v>229.649206534919-1.20467529557098i</v>
      </c>
      <c r="F2870" t="str">
        <f t="shared" si="841"/>
        <v>2.42367483989915-3.36074162237307i</v>
      </c>
      <c r="G2870" t="str">
        <f t="shared" si="842"/>
        <v>0.999484485060579-0.0226991009462659i</v>
      </c>
      <c r="H2870" t="str">
        <f t="shared" si="843"/>
        <v>3.91013538903196-361.73226984464i</v>
      </c>
      <c r="I2870" t="str">
        <f t="shared" si="844"/>
        <v>-3.40277374284303-2.51033878374185i</v>
      </c>
      <c r="K2870" t="str">
        <f t="shared" si="845"/>
        <v>0.000358548402668869-0.000896382699177561i</v>
      </c>
      <c r="L2870" t="str">
        <f t="shared" si="846"/>
        <v>0.00015-0.00624565921268721i</v>
      </c>
      <c r="M2870" t="str">
        <f t="shared" si="847"/>
        <v>0.0004-0.0011021751551801i</v>
      </c>
      <c r="N2870">
        <f t="shared" si="848"/>
        <v>102.19995676331513</v>
      </c>
      <c r="O2870">
        <f t="shared" si="849"/>
        <v>2.1757333264054761</v>
      </c>
      <c r="P2870" s="3">
        <f t="shared" si="850"/>
        <v>-2.1757333264054761</v>
      </c>
      <c r="Q2870" s="3">
        <f t="shared" si="851"/>
        <v>-77.800043236684871</v>
      </c>
      <c r="R2870">
        <f t="shared" si="852"/>
        <v>102.19995676331513</v>
      </c>
      <c r="S2870">
        <f t="shared" si="853"/>
        <v>45.181718342546063</v>
      </c>
      <c r="T2870">
        <f t="shared" si="836"/>
        <v>-2.1757333264054761</v>
      </c>
    </row>
    <row r="2871" spans="1:20" x14ac:dyDescent="0.25">
      <c r="A2871">
        <f t="shared" si="837"/>
        <v>284963.87225661526</v>
      </c>
      <c r="B2871">
        <f t="shared" si="854"/>
        <v>45353.408872247739</v>
      </c>
      <c r="C2871" t="str">
        <f t="shared" si="838"/>
        <v>0.163632449039241-0.759558052734652i</v>
      </c>
      <c r="D2871" t="str">
        <f t="shared" si="839"/>
        <v>3.46466216188238-0.566894327846392i</v>
      </c>
      <c r="E2871" t="str">
        <f t="shared" si="840"/>
        <v>230.003303893996-1.57587202265503i</v>
      </c>
      <c r="F2871" t="str">
        <f t="shared" si="841"/>
        <v>2.4236653261461-3.34843647237661i</v>
      </c>
      <c r="G2871" t="str">
        <f t="shared" si="842"/>
        <v>0.999480561741984-0.022785268089537i</v>
      </c>
      <c r="H2871" t="str">
        <f t="shared" si="843"/>
        <v>3.87307619660983-360.291327701573i</v>
      </c>
      <c r="I2871" t="str">
        <f t="shared" si="844"/>
        <v>-3.3768590425316-2.49999118007323i</v>
      </c>
      <c r="K2871" t="str">
        <f t="shared" si="845"/>
        <v>0.000357997081370311-0.000893132726522116i</v>
      </c>
      <c r="L2871" t="str">
        <f t="shared" si="846"/>
        <v>0.00015-0.0062220155535836i</v>
      </c>
      <c r="M2871" t="str">
        <f t="shared" si="847"/>
        <v>0.0004-0.00109800274475005i</v>
      </c>
      <c r="N2871">
        <f t="shared" si="848"/>
        <v>102.15748856968986</v>
      </c>
      <c r="O2871">
        <f t="shared" si="849"/>
        <v>2.1917593663906296</v>
      </c>
      <c r="P2871" s="3">
        <f t="shared" si="850"/>
        <v>-2.1917593663906296</v>
      </c>
      <c r="Q2871" s="3">
        <f t="shared" si="851"/>
        <v>-77.84251143031014</v>
      </c>
      <c r="R2871">
        <f t="shared" si="852"/>
        <v>102.15748856968986</v>
      </c>
      <c r="S2871">
        <f t="shared" si="853"/>
        <v>45.353408872247741</v>
      </c>
      <c r="T2871">
        <f t="shared" si="836"/>
        <v>-2.1917593663906296</v>
      </c>
    </row>
    <row r="2872" spans="1:20" x14ac:dyDescent="0.25">
      <c r="A2872">
        <f t="shared" si="837"/>
        <v>286046.7349711904</v>
      </c>
      <c r="B2872">
        <f t="shared" si="854"/>
        <v>45525.751825962281</v>
      </c>
      <c r="C2872" t="str">
        <f t="shared" si="838"/>
        <v>0.162758072522051-0.758282968630698i</v>
      </c>
      <c r="D2872" t="str">
        <f t="shared" si="839"/>
        <v>3.46456004971376-0.566380180234991i</v>
      </c>
      <c r="E2872" t="str">
        <f t="shared" si="840"/>
        <v>230.357223000529-1.95198860692704i</v>
      </c>
      <c r="F2872" t="str">
        <f t="shared" si="841"/>
        <v>2.4236557400267-3.33617948746173i</v>
      </c>
      <c r="G2872" t="str">
        <f t="shared" si="842"/>
        <v>0.999476608580669-0.0228717616451663i</v>
      </c>
      <c r="H2872" t="str">
        <f t="shared" si="843"/>
        <v>3.83641376523809-358.856668549475i</v>
      </c>
      <c r="I2872" t="str">
        <f t="shared" si="844"/>
        <v>-3.3511495595235-2.48969336700566i</v>
      </c>
      <c r="K2872" t="str">
        <f t="shared" si="845"/>
        <v>0.000357449761655119-0.000889894926079348i</v>
      </c>
      <c r="L2872" t="str">
        <f t="shared" si="846"/>
        <v>0.00015-0.00619846140026262i</v>
      </c>
      <c r="M2872" t="str">
        <f t="shared" si="847"/>
        <v>0.0004-0.00109384612945811i</v>
      </c>
      <c r="N2872">
        <f t="shared" si="848"/>
        <v>102.11417917676225</v>
      </c>
      <c r="O2872">
        <f t="shared" si="849"/>
        <v>2.2077646181660175</v>
      </c>
      <c r="P2872" s="3">
        <f t="shared" si="850"/>
        <v>-2.2077646181660175</v>
      </c>
      <c r="Q2872" s="3">
        <f t="shared" si="851"/>
        <v>-77.885820823237751</v>
      </c>
      <c r="R2872">
        <f t="shared" si="852"/>
        <v>102.11417917676225</v>
      </c>
      <c r="S2872">
        <f t="shared" si="853"/>
        <v>45.525751825962281</v>
      </c>
      <c r="T2872">
        <f t="shared" si="836"/>
        <v>-2.2077646181660175</v>
      </c>
    </row>
    <row r="2873" spans="1:20" x14ac:dyDescent="0.25">
      <c r="A2873">
        <f t="shared" si="837"/>
        <v>287133.71256408095</v>
      </c>
      <c r="B2873">
        <f t="shared" si="854"/>
        <v>45698.74968290094</v>
      </c>
      <c r="C2873" t="str">
        <f t="shared" si="838"/>
        <v>0.16187546225393-0.75701370080221i</v>
      </c>
      <c r="D2873" t="str">
        <f t="shared" si="839"/>
        <v>3.46445716610585-0.565874083270338i</v>
      </c>
      <c r="E2873" t="str">
        <f t="shared" si="840"/>
        <v>230.710916864726-2.33306219332865i</v>
      </c>
      <c r="F2873" t="str">
        <f t="shared" si="841"/>
        <v>2.42364608099106-3.32397049126984i</v>
      </c>
      <c r="G2873" t="str">
        <f t="shared" si="842"/>
        <v>0.999472625349873-0.0229585828418303i</v>
      </c>
      <c r="H2873" t="str">
        <f t="shared" si="843"/>
        <v>3.80014322971883-357.428258883643i</v>
      </c>
      <c r="I2873" t="str">
        <f t="shared" si="844"/>
        <v>-3.32564359854154-2.47944501166158i</v>
      </c>
      <c r="K2873" t="str">
        <f t="shared" si="845"/>
        <v>0.000356906413267851-0.00088666925863375i</v>
      </c>
      <c r="L2873" t="str">
        <f t="shared" si="846"/>
        <v>0.00015-0.00617499641388981i</v>
      </c>
      <c r="M2873" t="str">
        <f t="shared" si="847"/>
        <v>0.0004-0.00108970524950997i</v>
      </c>
      <c r="N2873">
        <f t="shared" si="848"/>
        <v>102.07002380077098</v>
      </c>
      <c r="O2873">
        <f t="shared" si="849"/>
        <v>2.2237499279520838</v>
      </c>
      <c r="P2873" s="3">
        <f t="shared" si="850"/>
        <v>-2.2237499279520838</v>
      </c>
      <c r="Q2873" s="3">
        <f t="shared" si="851"/>
        <v>-77.929976199229017</v>
      </c>
      <c r="R2873">
        <f t="shared" si="852"/>
        <v>102.07002380077098</v>
      </c>
      <c r="S2873">
        <f t="shared" si="853"/>
        <v>45.698749682900939</v>
      </c>
      <c r="T2873">
        <f t="shared" si="836"/>
        <v>-2.2237499279520838</v>
      </c>
    </row>
    <row r="2874" spans="1:20" x14ac:dyDescent="0.25">
      <c r="A2874">
        <f t="shared" si="837"/>
        <v>288224.82067182445</v>
      </c>
      <c r="B2874">
        <f t="shared" si="854"/>
        <v>45872.404931695964</v>
      </c>
      <c r="C2874" t="str">
        <f t="shared" si="838"/>
        <v>0.16098458365616-0.755750139052375i</v>
      </c>
      <c r="D2874" t="str">
        <f t="shared" si="839"/>
        <v>3.46435350527719-0.565376028571683i</v>
      </c>
      <c r="E2874" t="str">
        <f t="shared" si="840"/>
        <v>231.064337573003-2.71912971339329i</v>
      </c>
      <c r="F2874" t="str">
        <f t="shared" si="841"/>
        <v>2.42363634848515-3.31180930813229i</v>
      </c>
      <c r="G2874" t="str">
        <f t="shared" si="842"/>
        <v>0.999468611821118-0.0230457329127408i</v>
      </c>
      <c r="H2874" t="str">
        <f t="shared" si="843"/>
        <v>3.76425979229217-356.006065442772i</v>
      </c>
      <c r="I2874" t="str">
        <f t="shared" si="844"/>
        <v>-3.30033947936427-2.46924578452809i</v>
      </c>
      <c r="K2874" t="str">
        <f t="shared" si="845"/>
        <v>0.000356367006163597-0.000883455685060836i</v>
      </c>
      <c r="L2874" t="str">
        <f t="shared" si="846"/>
        <v>0.00015-0.00615162025691355i</v>
      </c>
      <c r="M2874" t="str">
        <f t="shared" si="847"/>
        <v>0.0004-0.00108558004533769i</v>
      </c>
      <c r="N2874">
        <f t="shared" si="848"/>
        <v>102.02501768454117</v>
      </c>
      <c r="O2874">
        <f t="shared" si="849"/>
        <v>2.2397161540937347</v>
      </c>
      <c r="P2874" s="3">
        <f t="shared" si="850"/>
        <v>-2.2397161540937347</v>
      </c>
      <c r="Q2874" s="3">
        <f t="shared" si="851"/>
        <v>-77.974982315458831</v>
      </c>
      <c r="R2874">
        <f t="shared" si="852"/>
        <v>102.02501768454117</v>
      </c>
      <c r="S2874">
        <f t="shared" si="853"/>
        <v>45.872404931695968</v>
      </c>
      <c r="T2874">
        <f t="shared" si="836"/>
        <v>-2.2397161540937347</v>
      </c>
    </row>
    <row r="2875" spans="1:20" x14ac:dyDescent="0.25">
      <c r="A2875">
        <f t="shared" si="837"/>
        <v>289320.07499037741</v>
      </c>
      <c r="B2875">
        <f t="shared" si="854"/>
        <v>46046.720070436408</v>
      </c>
      <c r="C2875" t="str">
        <f t="shared" si="838"/>
        <v>0.160085402710428-0.75449217204856i</v>
      </c>
      <c r="D2875" t="str">
        <f t="shared" si="839"/>
        <v>3.46424906140348-0.564886007861524i</v>
      </c>
      <c r="E2875" t="str">
        <f t="shared" si="840"/>
        <v>231.417436279875-3.11022786844301i</v>
      </c>
      <c r="F2875" t="str">
        <f t="shared" si="841"/>
        <v>2.42362654195071-3.29969576306774i</v>
      </c>
      <c r="G2875" t="str">
        <f t="shared" si="842"/>
        <v>0.999464567764192-0.0231332130956609i</v>
      </c>
      <c r="H2875" t="str">
        <f t="shared" si="843"/>
        <v>3.72875872160437-354.590055206593i</v>
      </c>
      <c r="I2875" t="str">
        <f t="shared" si="844"/>
        <v>-3.27523553667672-2.45909535941073i</v>
      </c>
      <c r="K2875" t="str">
        <f t="shared" si="845"/>
        <v>0.000355831510506514-0.000880254166327432i</v>
      </c>
      <c r="L2875" t="str">
        <f t="shared" si="846"/>
        <v>0.00015-0.00612833259305992i</v>
      </c>
      <c r="M2875" t="str">
        <f t="shared" si="847"/>
        <v>0.0004-0.00108147045759881i</v>
      </c>
      <c r="N2875">
        <f t="shared" si="848"/>
        <v>101.97915609871033</v>
      </c>
      <c r="O2875">
        <f t="shared" si="849"/>
        <v>2.2556641671150275</v>
      </c>
      <c r="P2875" s="3">
        <f t="shared" si="850"/>
        <v>-2.2556641671150275</v>
      </c>
      <c r="Q2875" s="3">
        <f t="shared" si="851"/>
        <v>-78.020843901289666</v>
      </c>
      <c r="R2875">
        <f t="shared" si="852"/>
        <v>101.97915609871033</v>
      </c>
      <c r="S2875">
        <f t="shared" si="853"/>
        <v>46.046720070436407</v>
      </c>
      <c r="T2875">
        <f t="shared" si="836"/>
        <v>-2.2556641671150275</v>
      </c>
    </row>
    <row r="2876" spans="1:20" x14ac:dyDescent="0.25">
      <c r="A2876">
        <f t="shared" si="837"/>
        <v>290419.49127534084</v>
      </c>
      <c r="B2876">
        <f t="shared" si="854"/>
        <v>46221.697606704067</v>
      </c>
      <c r="C2876" t="str">
        <f t="shared" si="838"/>
        <v>0.159177885985236-0.753239687315382i</v>
      </c>
      <c r="D2876" t="str">
        <f t="shared" si="839"/>
        <v>3.46414382861767-0.564404012965374i</v>
      </c>
      <c r="E2876" t="str">
        <f t="shared" si="840"/>
        <v>231.770163200034-3.50639311238108i</v>
      </c>
      <c r="F2876" t="str">
        <f t="shared" si="841"/>
        <v>2.42361666082526-3.28762968177975i</v>
      </c>
      <c r="G2876" t="str">
        <f t="shared" si="842"/>
        <v>0.999460492947137-0.0232210246329208i</v>
      </c>
      <c r="H2876" t="str">
        <f t="shared" si="843"/>
        <v>3.6936353516932-353.18019539354i</v>
      </c>
      <c r="I2876" t="str">
        <f t="shared" si="844"/>
        <v>-3.25033011992312-2.44899341338814i</v>
      </c>
      <c r="K2876" t="str">
        <f t="shared" si="845"/>
        <v>0.000355299896668393-0.000877064663492039i</v>
      </c>
      <c r="L2876" t="str">
        <f t="shared" si="846"/>
        <v>0.00015-0.00610513308732809i</v>
      </c>
      <c r="M2876" t="str">
        <f t="shared" si="847"/>
        <v>0.0004-0.00107737642717554i</v>
      </c>
      <c r="N2876">
        <f t="shared" si="848"/>
        <v>101.93243434297662</v>
      </c>
      <c r="O2876">
        <f t="shared" si="849"/>
        <v>2.2715948497690768</v>
      </c>
      <c r="P2876" s="3">
        <f t="shared" si="850"/>
        <v>-2.2715948497690768</v>
      </c>
      <c r="Q2876" s="3">
        <f t="shared" si="851"/>
        <v>-78.06756565702338</v>
      </c>
      <c r="R2876">
        <f t="shared" si="852"/>
        <v>101.93243434297662</v>
      </c>
      <c r="S2876">
        <f t="shared" si="853"/>
        <v>46.221697606704069</v>
      </c>
      <c r="T2876">
        <f t="shared" si="836"/>
        <v>-2.2715948497690768</v>
      </c>
    </row>
    <row r="2877" spans="1:20" x14ac:dyDescent="0.25">
      <c r="A2877">
        <f t="shared" si="837"/>
        <v>291523.08534218714</v>
      </c>
      <c r="B2877">
        <f t="shared" si="854"/>
        <v>46397.340057609545</v>
      </c>
      <c r="C2877" t="str">
        <f t="shared" si="838"/>
        <v>0.158262000662753-0.751992571227997i</v>
      </c>
      <c r="D2877" t="str">
        <f t="shared" si="839"/>
        <v>3.46403780100945-0.5639300358115i</v>
      </c>
      <c r="E2877" t="str">
        <f t="shared" si="840"/>
        <v>232.122467600639-3.90766163409114i</v>
      </c>
      <c r="F2877" t="str">
        <f t="shared" si="841"/>
        <v>2.42360670454208-3.27561089065419i</v>
      </c>
      <c r="G2877" t="str">
        <f t="shared" si="842"/>
        <v>0.999456387136239-0.023309168771433i</v>
      </c>
      <c r="H2877" t="str">
        <f t="shared" si="843"/>
        <v>3.65888508098982-351.776453458431i</v>
      </c>
      <c r="I2877" t="str">
        <f t="shared" si="844"/>
        <v>-3.22562159316096-2.43893962676728i</v>
      </c>
      <c r="K2877" t="str">
        <f t="shared" si="845"/>
        <v>0.000354772135227202-0.000873887137705098i</v>
      </c>
      <c r="L2877" t="str">
        <f t="shared" si="846"/>
        <v>0.00015-0.00608202140598531i</v>
      </c>
      <c r="M2877" t="str">
        <f t="shared" si="847"/>
        <v>0.0004-0.00107329789517388i</v>
      </c>
      <c r="N2877">
        <f t="shared" si="848"/>
        <v>101.88484774736422</v>
      </c>
      <c r="O2877">
        <f t="shared" si="849"/>
        <v>2.2875090970877459</v>
      </c>
      <c r="P2877" s="3">
        <f t="shared" si="850"/>
        <v>-2.2875090970877459</v>
      </c>
      <c r="Q2877" s="3">
        <f t="shared" si="851"/>
        <v>-78.115152252635781</v>
      </c>
      <c r="R2877">
        <f t="shared" si="852"/>
        <v>101.88484774736422</v>
      </c>
      <c r="S2877">
        <f t="shared" si="853"/>
        <v>46.397340057609547</v>
      </c>
      <c r="T2877">
        <f t="shared" si="836"/>
        <v>-2.2875090970877459</v>
      </c>
    </row>
    <row r="2878" spans="1:20" x14ac:dyDescent="0.25">
      <c r="A2878">
        <f t="shared" si="837"/>
        <v>292630.87306648749</v>
      </c>
      <c r="B2878">
        <f t="shared" si="854"/>
        <v>46573.649949828461</v>
      </c>
      <c r="C2878" t="str">
        <f t="shared" si="838"/>
        <v>0.157337714566198-0.750750709005851i</v>
      </c>
      <c r="D2878" t="str">
        <f t="shared" si="839"/>
        <v>3.46393097262486-0.563464068430646i</v>
      </c>
      <c r="E2878" t="str">
        <f t="shared" si="840"/>
        <v>232.474297793809-4.31406933943036i</v>
      </c>
      <c r="F2878" t="str">
        <f t="shared" si="841"/>
        <v>2.42359667253012-3.26363921675679i</v>
      </c>
      <c r="G2878" t="str">
        <f t="shared" si="842"/>
        <v>0.99945225009601-0.0233976467627089i</v>
      </c>
      <c r="H2878" t="str">
        <f t="shared" si="843"/>
        <v>3.62450337133745-350.378797090193i</v>
      </c>
      <c r="I2878" t="str">
        <f t="shared" si="844"/>
        <v>-3.20110833491699-2.4289336830395i</v>
      </c>
      <c r="K2878" t="str">
        <f t="shared" si="845"/>
        <v>0.000354248196965664-0.000870721550209323i</v>
      </c>
      <c r="L2878" t="str">
        <f t="shared" si="846"/>
        <v>0.00015-0.00605899721656239i</v>
      </c>
      <c r="M2878" t="str">
        <f t="shared" si="847"/>
        <v>0.0004-0.00106923480292278i</v>
      </c>
      <c r="N2878">
        <f t="shared" si="848"/>
        <v>101.83639167350941</v>
      </c>
      <c r="O2878">
        <f t="shared" si="849"/>
        <v>2.3034078164283329</v>
      </c>
      <c r="P2878" s="3">
        <f t="shared" si="850"/>
        <v>-2.3034078164283329</v>
      </c>
      <c r="Q2878" s="3">
        <f t="shared" si="851"/>
        <v>-78.163608326490589</v>
      </c>
      <c r="R2878">
        <f t="shared" si="852"/>
        <v>101.83639167350941</v>
      </c>
      <c r="S2878">
        <f t="shared" si="853"/>
        <v>46.573649949828464</v>
      </c>
      <c r="T2878">
        <f t="shared" si="836"/>
        <v>-2.3034078164283329</v>
      </c>
    </row>
    <row r="2879" spans="1:20" x14ac:dyDescent="0.25">
      <c r="A2879">
        <f t="shared" si="837"/>
        <v>293742.87038414011</v>
      </c>
      <c r="B2879">
        <f t="shared" si="854"/>
        <v>46750.629819637812</v>
      </c>
      <c r="C2879" t="str">
        <f t="shared" si="838"/>
        <v>0.156404996187748-0.749513984706861i</v>
      </c>
      <c r="D2879" t="str">
        <f t="shared" si="839"/>
        <v>3.46382333746618-0.563006102955791i</v>
      </c>
      <c r="E2879" t="str">
        <f t="shared" si="840"/>
        <v>232.825601129344-4.72565183281539i</v>
      </c>
      <c r="F2879" t="str">
        <f t="shared" si="841"/>
        <v>2.423586564214-3.25171448783057i</v>
      </c>
      <c r="G2879" t="str">
        <f t="shared" si="842"/>
        <v>0.999448081589177-0.0234864598628742i</v>
      </c>
      <c r="H2879" t="str">
        <f t="shared" si="843"/>
        <v>3.59048574702613-348.987194209602i</v>
      </c>
      <c r="I2879" t="str">
        <f t="shared" si="844"/>
        <v>-3.17678873804465-2.41897526883725i</v>
      </c>
      <c r="K2879" t="str">
        <f t="shared" si="845"/>
        <v>0.000353728052869825-0.000867567862339955i</v>
      </c>
      <c r="L2879" t="str">
        <f t="shared" si="846"/>
        <v>0.00015-0.00603606018784857i</v>
      </c>
      <c r="M2879" t="str">
        <f t="shared" si="847"/>
        <v>0.0004-0.00106518709197328i</v>
      </c>
      <c r="N2879">
        <f t="shared" si="848"/>
        <v>101.78706151596739</v>
      </c>
      <c r="O2879">
        <f t="shared" si="849"/>
        <v>2.3192919275177499</v>
      </c>
      <c r="P2879" s="3">
        <f t="shared" si="850"/>
        <v>-2.3192919275177499</v>
      </c>
      <c r="Q2879" s="3">
        <f t="shared" si="851"/>
        <v>-78.212938484032605</v>
      </c>
      <c r="R2879">
        <f t="shared" si="852"/>
        <v>101.78706151596739</v>
      </c>
      <c r="S2879">
        <f t="shared" si="853"/>
        <v>46.750629819637815</v>
      </c>
      <c r="T2879">
        <f t="shared" si="836"/>
        <v>-2.3192919275177499</v>
      </c>
    </row>
    <row r="2880" spans="1:20" x14ac:dyDescent="0.25">
      <c r="A2880">
        <f t="shared" si="837"/>
        <v>294859.09329159989</v>
      </c>
      <c r="B2880">
        <f t="shared" si="854"/>
        <v>46928.282212952436</v>
      </c>
      <c r="C2880" t="str">
        <f t="shared" si="838"/>
        <v>0.155463814716913-0.748282281222077i</v>
      </c>
      <c r="D2880" t="str">
        <f t="shared" si="839"/>
        <v>3.46371488949157-0.562556131621898i</v>
      </c>
      <c r="E2880" t="str">
        <f t="shared" si="840"/>
        <v>233.176323987689-5.14244439841238i</v>
      </c>
      <c r="F2880" t="str">
        <f t="shared" si="841"/>
        <v>2.423576379014-3.23983653229347i</v>
      </c>
      <c r="G2880" t="str">
        <f t="shared" si="842"/>
        <v>0.999443881376669-0.023575609332685i</v>
      </c>
      <c r="H2880" t="str">
        <f t="shared" si="843"/>
        <v>3.55682779384334-347.601612967054i</v>
      </c>
      <c r="I2880" t="str">
        <f t="shared" si="844"/>
        <v>-3.15266120958326-2.40906407389161i</v>
      </c>
      <c r="K2880" t="str">
        <f t="shared" si="845"/>
        <v>0.000353211674127647-0.00086442603552509i</v>
      </c>
      <c r="L2880" t="str">
        <f t="shared" si="846"/>
        <v>0.00015-0.00601320998988701i</v>
      </c>
      <c r="M2880" t="str">
        <f t="shared" si="847"/>
        <v>0.0004-0.00106115470409771i</v>
      </c>
      <c r="N2880">
        <f t="shared" si="848"/>
        <v>101.73685270353533</v>
      </c>
      <c r="O2880">
        <f t="shared" si="849"/>
        <v>2.3351623624938513</v>
      </c>
      <c r="P2880" s="3">
        <f t="shared" si="850"/>
        <v>-2.3351623624938513</v>
      </c>
      <c r="Q2880" s="3">
        <f t="shared" si="851"/>
        <v>-78.263147296464666</v>
      </c>
      <c r="R2880">
        <f t="shared" si="852"/>
        <v>101.73685270353533</v>
      </c>
      <c r="S2880">
        <f t="shared" si="853"/>
        <v>46.928282212952439</v>
      </c>
      <c r="T2880">
        <f t="shared" si="836"/>
        <v>-2.3351623624938513</v>
      </c>
    </row>
    <row r="2881" spans="1:20" x14ac:dyDescent="0.25">
      <c r="A2881">
        <f t="shared" si="837"/>
        <v>295979.55784610793</v>
      </c>
      <c r="B2881">
        <f t="shared" si="854"/>
        <v>47106.609685361655</v>
      </c>
      <c r="C2881" t="str">
        <f t="shared" si="838"/>
        <v>0.154514140069447-0.747055480270696i</v>
      </c>
      <c r="D2881" t="str">
        <f t="shared" si="839"/>
        <v>3.46360562261466-0.562114146765636i</v>
      </c>
      <c r="E2881" t="str">
        <f t="shared" si="840"/>
        <v>233.526411773145-5.56448198090357i</v>
      </c>
      <c r="F2881" t="str">
        <f t="shared" si="841"/>
        <v>2.42356611634599-3.22800517923578i</v>
      </c>
      <c r="G2881" t="str">
        <f t="shared" si="842"/>
        <v>0.999439649217602-0.0236650964375436i</v>
      </c>
      <c r="H2881" t="str">
        <f t="shared" si="843"/>
        <v>3.52352515814044-346.222021740364i</v>
      </c>
      <c r="I2881" t="str">
        <f t="shared" si="844"/>
        <v>-3.1287241706187-2.39919979099036i</v>
      </c>
      <c r="K2881" t="str">
        <f t="shared" si="845"/>
        <v>0.000352699032127587-0.000861296031285922i</v>
      </c>
      <c r="L2881" t="str">
        <f t="shared" si="846"/>
        <v>0.00015-0.00599044629396991i</v>
      </c>
      <c r="M2881" t="str">
        <f t="shared" si="847"/>
        <v>0.0004-0.00105713758128881i</v>
      </c>
      <c r="N2881">
        <f t="shared" si="848"/>
        <v>101.68576070059875</v>
      </c>
      <c r="O2881">
        <f t="shared" si="849"/>
        <v>2.3510200659452947</v>
      </c>
      <c r="P2881" s="3">
        <f t="shared" si="850"/>
        <v>-2.3510200659452947</v>
      </c>
      <c r="Q2881" s="3">
        <f t="shared" si="851"/>
        <v>-78.314239299401251</v>
      </c>
      <c r="R2881">
        <f t="shared" si="852"/>
        <v>101.68576070059875</v>
      </c>
      <c r="S2881">
        <f t="shared" si="853"/>
        <v>47.106609685361654</v>
      </c>
      <c r="T2881">
        <f t="shared" si="836"/>
        <v>-2.3510200659452947</v>
      </c>
    </row>
    <row r="2882" spans="1:20" x14ac:dyDescent="0.25">
      <c r="A2882">
        <f t="shared" si="837"/>
        <v>297104.28016592312</v>
      </c>
      <c r="B2882">
        <f t="shared" si="854"/>
        <v>47285.614802166026</v>
      </c>
      <c r="C2882" t="str">
        <f t="shared" si="838"/>
        <v>0.153555942916723-0.74583346239565i</v>
      </c>
      <c r="D2882" t="str">
        <f t="shared" si="839"/>
        <v>3.46349553070427-0.561680140825131i</v>
      </c>
      <c r="E2882" t="str">
        <f t="shared" si="840"/>
        <v>233.875808907345-5.99179916586285i</v>
      </c>
      <c r="F2882" t="str">
        <f t="shared" si="841"/>
        <v>2.42355577562142-3.2162202584177i</v>
      </c>
      <c r="G2882" t="str">
        <f t="shared" si="842"/>
        <v>0.999435384869267-0.0237549224475149i</v>
      </c>
      <c r="H2882" t="str">
        <f t="shared" si="843"/>
        <v>3.49057354591421-344.84838913258i</v>
      </c>
      <c r="I2882" t="str">
        <f t="shared" si="844"/>
        <v>-3.1049760561456-2.38938211593682i</v>
      </c>
      <c r="K2882" t="str">
        <f t="shared" si="845"/>
        <v>0.000352190098457206-0.000858177811237027i</v>
      </c>
      <c r="L2882" t="str">
        <f t="shared" si="846"/>
        <v>0.00015-0.00596776877263389i</v>
      </c>
      <c r="M2882" t="str">
        <f t="shared" si="847"/>
        <v>0.0004-0.00105313566575892i</v>
      </c>
      <c r="N2882">
        <f t="shared" si="848"/>
        <v>101.6337810084932</v>
      </c>
      <c r="O2882">
        <f t="shared" si="849"/>
        <v>2.3668659949477981</v>
      </c>
      <c r="P2882" s="3">
        <f t="shared" si="850"/>
        <v>-2.3668659949477981</v>
      </c>
      <c r="Q2882" s="3">
        <f t="shared" si="851"/>
        <v>-78.366218991506798</v>
      </c>
      <c r="R2882">
        <f t="shared" si="852"/>
        <v>101.6337810084932</v>
      </c>
      <c r="S2882">
        <f t="shared" si="853"/>
        <v>47.285614802166023</v>
      </c>
      <c r="T2882">
        <f t="shared" si="836"/>
        <v>-2.3668659949477981</v>
      </c>
    </row>
    <row r="2883" spans="1:20" x14ac:dyDescent="0.25">
      <c r="A2883">
        <f t="shared" si="837"/>
        <v>298233.27643055364</v>
      </c>
      <c r="B2883">
        <f t="shared" si="854"/>
        <v>47465.300138414255</v>
      </c>
      <c r="C2883" t="str">
        <f t="shared" si="838"/>
        <v>0.152589194715662-0.744616106959675i</v>
      </c>
      <c r="D2883" t="str">
        <f t="shared" si="839"/>
        <v>3.46338460758417-0.561254106339704i</v>
      </c>
      <c r="E2883" t="str">
        <f t="shared" si="840"/>
        <v>234.224458823008-6.42443015970411i</v>
      </c>
      <c r="F2883" t="str">
        <f t="shared" si="841"/>
        <v>2.42354535624728-3.20448160026692i</v>
      </c>
      <c r="G2883" t="str">
        <f t="shared" si="842"/>
        <v>0.999431088087113-0.0238450886373418i</v>
      </c>
      <c r="H2883" t="str">
        <f t="shared" si="843"/>
        <v>3.45796872190382-343.480683969838i</v>
      </c>
      <c r="I2883" t="str">
        <f t="shared" si="844"/>
        <v>-3.08141531493128-2.37961074750936i</v>
      </c>
      <c r="K2883" t="str">
        <f t="shared" si="845"/>
        <v>0.000351684844901775-0.000855071337086634i</v>
      </c>
      <c r="L2883" t="str">
        <f t="shared" si="846"/>
        <v>0.00015-0.00594517709965522i</v>
      </c>
      <c r="M2883" t="str">
        <f t="shared" si="847"/>
        <v>0.0004-0.00104914889993916i</v>
      </c>
      <c r="N2883">
        <f t="shared" si="848"/>
        <v>101.58090916688961</v>
      </c>
      <c r="O2883">
        <f t="shared" si="849"/>
        <v>2.3827011190976557</v>
      </c>
      <c r="P2883" s="3">
        <f t="shared" si="850"/>
        <v>-2.3827011190976557</v>
      </c>
      <c r="Q2883" s="3">
        <f t="shared" si="851"/>
        <v>-78.419090833110388</v>
      </c>
      <c r="R2883">
        <f t="shared" si="852"/>
        <v>101.58090916688961</v>
      </c>
      <c r="S2883">
        <f t="shared" si="853"/>
        <v>47.465300138414257</v>
      </c>
      <c r="T2883">
        <f t="shared" si="836"/>
        <v>-2.3827011190976557</v>
      </c>
    </row>
    <row r="2884" spans="1:20" x14ac:dyDescent="0.25">
      <c r="A2884">
        <f t="shared" si="837"/>
        <v>299366.56288098975</v>
      </c>
      <c r="B2884">
        <f t="shared" si="854"/>
        <v>47645.668278940233</v>
      </c>
      <c r="C2884" t="str">
        <f t="shared" si="838"/>
        <v>0.151613867739119-0.743403292141841i</v>
      </c>
      <c r="D2884" t="str">
        <f t="shared" si="839"/>
        <v>3.46327284703266-0.560836035949621i</v>
      </c>
      <c r="E2884" t="str">
        <f t="shared" si="840"/>
        <v>234.572303957993-6.86240876922714i</v>
      </c>
      <c r="F2884" t="str">
        <f t="shared" si="841"/>
        <v>2.42353485762605-3.19278903587614i</v>
      </c>
      <c r="G2884" t="str">
        <f t="shared" si="842"/>
        <v>0.999426758624737-0.0239355962864621i</v>
      </c>
      <c r="H2884" t="str">
        <f t="shared" si="843"/>
        <v>3.42570650870219-342.118875299227i</v>
      </c>
      <c r="I2884" t="str">
        <f t="shared" si="844"/>
        <v>-3.058040409381-2.36988538742145i</v>
      </c>
      <c r="K2884" t="str">
        <f t="shared" si="845"/>
        <v>0.000351183243442881-0.000851976570636826i</v>
      </c>
      <c r="L2884" t="str">
        <f t="shared" si="846"/>
        <v>0.00015-0.00592267095004505i</v>
      </c>
      <c r="M2884" t="str">
        <f t="shared" si="847"/>
        <v>0.0004-0.00104517722647854i</v>
      </c>
      <c r="N2884">
        <f t="shared" si="848"/>
        <v>101.52714075519661</v>
      </c>
      <c r="O2884">
        <f t="shared" si="849"/>
        <v>2.3985264205431669</v>
      </c>
      <c r="P2884" s="3">
        <f t="shared" si="850"/>
        <v>-2.3985264205431669</v>
      </c>
      <c r="Q2884" s="3">
        <f t="shared" si="851"/>
        <v>-78.472859244803388</v>
      </c>
      <c r="R2884">
        <f t="shared" si="852"/>
        <v>101.52714075519661</v>
      </c>
      <c r="S2884">
        <f t="shared" si="853"/>
        <v>47.645668278940235</v>
      </c>
      <c r="T2884">
        <f t="shared" si="836"/>
        <v>-2.3985264205431669</v>
      </c>
    </row>
    <row r="2885" spans="1:20" x14ac:dyDescent="0.25">
      <c r="A2885">
        <f t="shared" si="837"/>
        <v>300504.15581993753</v>
      </c>
      <c r="B2885">
        <f t="shared" si="854"/>
        <v>47826.721818400205</v>
      </c>
      <c r="C2885" t="str">
        <f t="shared" si="838"/>
        <v>0.150629935106786-0.742194894934723i</v>
      </c>
      <c r="D2885" t="str">
        <f t="shared" si="839"/>
        <v>3.46316024278236-0.560425922395823i</v>
      </c>
      <c r="E2885" t="str">
        <f t="shared" si="840"/>
        <v>234.919285749641-7.30576838075012i</v>
      </c>
      <c r="F2885" t="str">
        <f t="shared" si="841"/>
        <v>2.4235242791557-3.18114239700066i</v>
      </c>
      <c r="G2885" t="str">
        <f t="shared" si="842"/>
        <v>0.999422396233869-0.0240264466790238i</v>
      </c>
      <c r="H2885" t="str">
        <f t="shared" si="843"/>
        <v>3.39378278588252-340.76293238669i</v>
      </c>
      <c r="I2885" t="str">
        <f t="shared" si="844"/>
        <v>-3.03484981540487-2.36020574028254i</v>
      </c>
      <c r="K2885" t="str">
        <f t="shared" si="845"/>
        <v>0.000350685266257074-0.000848893473783867i</v>
      </c>
      <c r="L2885" t="str">
        <f t="shared" si="846"/>
        <v>0.00015-0.00590025000004487i</v>
      </c>
      <c r="M2885" t="str">
        <f t="shared" si="847"/>
        <v>0.0004-0.00104122058824321i</v>
      </c>
      <c r="N2885">
        <f t="shared" si="848"/>
        <v>101.4724713939825</v>
      </c>
      <c r="O2885">
        <f t="shared" si="849"/>
        <v>2.4143428940118716</v>
      </c>
      <c r="P2885" s="3">
        <f t="shared" si="850"/>
        <v>-2.4143428940118716</v>
      </c>
      <c r="Q2885" s="3">
        <f t="shared" si="851"/>
        <v>-78.527528606017498</v>
      </c>
      <c r="R2885">
        <f t="shared" si="852"/>
        <v>101.4724713939825</v>
      </c>
      <c r="S2885">
        <f t="shared" si="853"/>
        <v>47.826721818400202</v>
      </c>
      <c r="T2885">
        <f t="shared" si="836"/>
        <v>-2.4143428940118716</v>
      </c>
    </row>
    <row r="2886" spans="1:20" x14ac:dyDescent="0.25">
      <c r="A2886">
        <f t="shared" si="837"/>
        <v>301646.07161205326</v>
      </c>
      <c r="B2886">
        <f t="shared" si="854"/>
        <v>48008.463361310125</v>
      </c>
      <c r="C2886" t="str">
        <f t="shared" si="838"/>
        <v>0.149637370816557-0.740990791142011i</v>
      </c>
      <c r="D2886" t="str">
        <f t="shared" si="839"/>
        <v>3.46304678851976-0.560023758519672i</v>
      </c>
      <c r="E2886" t="str">
        <f t="shared" si="840"/>
        <v>235.265344629462-7.75454193882931i</v>
      </c>
      <c r="F2886" t="str">
        <f t="shared" si="841"/>
        <v>2.42351362022963-3.16954151605592i</v>
      </c>
      <c r="G2886" t="str">
        <f t="shared" si="842"/>
        <v>0.999418000664357-0.0241176411039021i</v>
      </c>
      <c r="H2886" t="str">
        <f t="shared" si="843"/>
        <v>3.36219348913822-339.412824714938i</v>
      </c>
      <c r="I2886" t="str">
        <f t="shared" si="844"/>
        <v>-3.0118420222861-2.35057151355934i</v>
      </c>
      <c r="K2886" t="str">
        <f t="shared" si="845"/>
        <v>0.000350190885714456-0.000845822008518365i</v>
      </c>
      <c r="L2886" t="str">
        <f t="shared" si="846"/>
        <v>0.00015-0.00587791392712181i</v>
      </c>
      <c r="M2886" t="str">
        <f t="shared" si="847"/>
        <v>0.0004-0.00103727892831561i</v>
      </c>
      <c r="N2886">
        <f t="shared" si="848"/>
        <v>101.41689674641584</v>
      </c>
      <c r="O2886">
        <f t="shared" si="849"/>
        <v>2.430151546836139</v>
      </c>
      <c r="P2886" s="3">
        <f t="shared" si="850"/>
        <v>-2.430151546836139</v>
      </c>
      <c r="Q2886" s="3">
        <f t="shared" si="851"/>
        <v>-78.583103253584156</v>
      </c>
      <c r="R2886">
        <f t="shared" si="852"/>
        <v>101.41689674641584</v>
      </c>
      <c r="S2886">
        <f t="shared" si="853"/>
        <v>48.008463361310127</v>
      </c>
      <c r="T2886">
        <f t="shared" si="836"/>
        <v>-2.430151546836139</v>
      </c>
    </row>
    <row r="2887" spans="1:20" x14ac:dyDescent="0.25">
      <c r="A2887">
        <f t="shared" si="837"/>
        <v>302792.32668417908</v>
      </c>
      <c r="B2887">
        <f t="shared" si="854"/>
        <v>48190.895522083105</v>
      </c>
      <c r="C2887" t="str">
        <f t="shared" si="838"/>
        <v>0.148636149776425-0.739790855376782i</v>
      </c>
      <c r="D2887" t="str">
        <f t="shared" si="839"/>
        <v>3.46293247788493-0.559629537262683i</v>
      </c>
      <c r="E2887" t="str">
        <f t="shared" si="840"/>
        <v>235.610420018134-8.20876192456712i</v>
      </c>
      <c r="F2887" t="str">
        <f t="shared" si="841"/>
        <v>2.42350288023664-3.1579862261151i</v>
      </c>
      <c r="G2887" t="str">
        <f t="shared" si="842"/>
        <v>0.999413571664151-0.0242091808547147i</v>
      </c>
      <c r="H2887" t="str">
        <f t="shared" si="843"/>
        <v>3.33093460943801-338.068521981402i</v>
      </c>
      <c r="I2887" t="str">
        <f t="shared" si="844"/>
        <v>-2.9890155325509-2.34098241753795i</v>
      </c>
      <c r="K2887" t="str">
        <f t="shared" si="845"/>
        <v>0.000349700074377365-0.000842762136925552i</v>
      </c>
      <c r="L2887" t="str">
        <f t="shared" si="846"/>
        <v>0.00015-0.00585566240996395i</v>
      </c>
      <c r="M2887" t="str">
        <f t="shared" si="847"/>
        <v>0.0004-0.00103335218999364i</v>
      </c>
      <c r="N2887">
        <f t="shared" si="848"/>
        <v>101.36041251972722</v>
      </c>
      <c r="O2887">
        <f t="shared" si="849"/>
        <v>2.4459533989745874</v>
      </c>
      <c r="P2887" s="3">
        <f t="shared" si="850"/>
        <v>-2.4459533989745874</v>
      </c>
      <c r="Q2887" s="3">
        <f t="shared" si="851"/>
        <v>-78.63958748027278</v>
      </c>
      <c r="R2887">
        <f t="shared" si="852"/>
        <v>101.36041251972722</v>
      </c>
      <c r="S2887">
        <f t="shared" si="853"/>
        <v>48.190895522083103</v>
      </c>
      <c r="T2887">
        <f t="shared" si="836"/>
        <v>-2.4459533989745874</v>
      </c>
    </row>
    <row r="2888" spans="1:20" x14ac:dyDescent="0.25">
      <c r="A2888">
        <f t="shared" si="837"/>
        <v>303942.93752557895</v>
      </c>
      <c r="B2888">
        <f t="shared" si="854"/>
        <v>48374.020925067023</v>
      </c>
      <c r="C2888" t="str">
        <f t="shared" si="838"/>
        <v>0.14762624783684-0.738594961060358i</v>
      </c>
      <c r="D2888" t="str">
        <f t="shared" si="839"/>
        <v>3.46281730447127-0.559243251666277i</v>
      </c>
      <c r="E2888" t="str">
        <f t="shared" si="840"/>
        <v>235.954450320871-8.6684603335113i</v>
      </c>
      <c r="F2888" t="str">
        <f t="shared" si="841"/>
        <v>2.4234920585609-3.14647636090674i</v>
      </c>
      <c r="G2888" t="str">
        <f t="shared" si="842"/>
        <v>0.999409108979293-0.024301067229839i</v>
      </c>
      <c r="H2888" t="str">
        <f t="shared" si="843"/>
        <v>3.30000219219406-336.729994096196i</v>
      </c>
      <c r="I2888" t="str">
        <f t="shared" si="844"/>
        <v>-2.96636886183967-2.33143816528641i</v>
      </c>
      <c r="K2888" t="str">
        <f t="shared" si="845"/>
        <v>0.000349212804999002-0.00083971382118548i</v>
      </c>
      <c r="L2888" t="str">
        <f t="shared" si="846"/>
        <v>0.00015-0.00583349512847572i</v>
      </c>
      <c r="M2888" t="str">
        <f t="shared" si="847"/>
        <v>0.0004-0.00102944031678984i</v>
      </c>
      <c r="N2888">
        <f t="shared" si="848"/>
        <v>101.30301446668879</v>
      </c>
      <c r="O2888">
        <f t="shared" si="849"/>
        <v>2.4617494830304083</v>
      </c>
      <c r="P2888" s="3">
        <f t="shared" si="850"/>
        <v>-2.4617494830304083</v>
      </c>
      <c r="Q2888" s="3">
        <f t="shared" si="851"/>
        <v>-78.696985533311206</v>
      </c>
      <c r="R2888">
        <f t="shared" si="852"/>
        <v>101.30301446668879</v>
      </c>
      <c r="S2888">
        <f t="shared" si="853"/>
        <v>48.374020925067022</v>
      </c>
      <c r="T2888">
        <f t="shared" si="836"/>
        <v>-2.4617494830304083</v>
      </c>
    </row>
    <row r="2889" spans="1:20" x14ac:dyDescent="0.25">
      <c r="A2889">
        <f t="shared" si="837"/>
        <v>305097.92068817618</v>
      </c>
      <c r="B2889">
        <f t="shared" si="854"/>
        <v>48557.842204582281</v>
      </c>
      <c r="C2889" t="str">
        <f t="shared" si="838"/>
        <v>0.146607641823527-0.737402980421757i</v>
      </c>
      <c r="D2889" t="str">
        <f t="shared" si="839"/>
        <v>3.46270126182513-0.558864894871514i</v>
      </c>
      <c r="E2889" t="str">
        <f t="shared" si="840"/>
        <v>236.297372923143-9.13366865314054i</v>
      </c>
      <c r="F2889" t="str">
        <f t="shared" si="841"/>
        <v>2.4234811545819-3.1350117548123i</v>
      </c>
      <c r="G2889" t="str">
        <f t="shared" si="842"/>
        <v>0.999404612353899-0.0243933015324278i</v>
      </c>
      <c r="H2889" t="str">
        <f t="shared" si="843"/>
        <v>3.2693923364438-335.397211180108i</v>
      </c>
      <c r="I2889" t="str">
        <f t="shared" si="844"/>
        <v>-2.9439005387797-2.32193847261796i</v>
      </c>
      <c r="K2889" t="str">
        <f t="shared" si="845"/>
        <v>0.000348729050522084-0.000836677023573255i</v>
      </c>
      <c r="L2889" t="str">
        <f t="shared" si="846"/>
        <v>0.00015-0.00581141176377341i</v>
      </c>
      <c r="M2889" t="str">
        <f t="shared" si="847"/>
        <v>0.0004-0.0010255432524306i</v>
      </c>
      <c r="N2889">
        <f t="shared" si="848"/>
        <v>101.24469838711164</v>
      </c>
      <c r="O2889">
        <f t="shared" si="849"/>
        <v>2.4775408442667235</v>
      </c>
      <c r="P2889" s="3">
        <f t="shared" si="850"/>
        <v>-2.4775408442667235</v>
      </c>
      <c r="Q2889" s="3">
        <f t="shared" si="851"/>
        <v>-78.75530161288836</v>
      </c>
      <c r="R2889">
        <f t="shared" si="852"/>
        <v>101.24469838711164</v>
      </c>
      <c r="S2889">
        <f t="shared" si="853"/>
        <v>48.557842204582279</v>
      </c>
      <c r="T2889">
        <f t="shared" si="836"/>
        <v>-2.4775408442667235</v>
      </c>
    </row>
    <row r="2890" spans="1:20" x14ac:dyDescent="0.25">
      <c r="A2890">
        <f t="shared" si="837"/>
        <v>306257.29278679128</v>
      </c>
      <c r="B2890">
        <f t="shared" si="854"/>
        <v>48742.362004959694</v>
      </c>
      <c r="C2890" t="str">
        <f t="shared" si="838"/>
        <v>0.14558030957079-0.736214784497795i</v>
      </c>
      <c r="D2890" t="str">
        <f t="shared" si="839"/>
        <v>3.46258434344541-0.558494460118828i</v>
      </c>
      <c r="E2890" t="str">
        <f t="shared" si="840"/>
        <v>236.63912418679-9.60441783994602i</v>
      </c>
      <c r="F2890" t="str">
        <f t="shared" si="841"/>
        <v>2.42347016767446-3.12359224286381i</v>
      </c>
      <c r="G2890" t="str">
        <f t="shared" si="842"/>
        <v>0.999400081530147-0.0244858850704257i</v>
      </c>
      <c r="H2890" t="str">
        <f t="shared" si="843"/>
        <v>3.23910119404505-334.070143562614i</v>
      </c>
      <c r="I2890" t="str">
        <f t="shared" si="844"/>
        <v>-2.92160910485925-2.3124830580548i</v>
      </c>
      <c r="K2890" t="str">
        <f t="shared" si="845"/>
        <v>0.000348248784077495-0.000833651706459227i</v>
      </c>
      <c r="L2890" t="str">
        <f t="shared" si="846"/>
        <v>0.00015-0.00578941199818032i</v>
      </c>
      <c r="M2890" t="str">
        <f t="shared" si="847"/>
        <v>0.0004-0.00102166094085535i</v>
      </c>
      <c r="N2890">
        <f t="shared" si="848"/>
        <v>101.18546012936285</v>
      </c>
      <c r="O2890">
        <f t="shared" si="849"/>
        <v>2.4933285406183088</v>
      </c>
      <c r="P2890" s="3">
        <f t="shared" si="850"/>
        <v>-2.4933285406183088</v>
      </c>
      <c r="Q2890" s="3">
        <f t="shared" si="851"/>
        <v>-78.814539870637148</v>
      </c>
      <c r="R2890">
        <f t="shared" si="852"/>
        <v>101.18546012936285</v>
      </c>
      <c r="S2890">
        <f t="shared" si="853"/>
        <v>48.742362004959695</v>
      </c>
      <c r="T2890">
        <f t="shared" si="836"/>
        <v>-2.4933285406183088</v>
      </c>
    </row>
    <row r="2891" spans="1:20" x14ac:dyDescent="0.25">
      <c r="A2891">
        <f t="shared" si="837"/>
        <v>307421.07049938105</v>
      </c>
      <c r="B2891">
        <f t="shared" si="854"/>
        <v>48927.58298057854</v>
      </c>
      <c r="C2891" t="str">
        <f t="shared" si="838"/>
        <v>0.144544229955307-0.735030243133886i</v>
      </c>
      <c r="D2891" t="str">
        <f t="shared" si="839"/>
        <v>3.46246654278336-0.558131940747775i</v>
      </c>
      <c r="E2891" t="str">
        <f t="shared" si="840"/>
        <v>236.97963944652-10.0807382961024i</v>
      </c>
      <c r="F2891" t="str">
        <f t="shared" si="841"/>
        <v>2.42345909720862-3.11221766074145i</v>
      </c>
      <c r="G2891" t="str">
        <f t="shared" si="842"/>
        <v>0.999395516248262-0.0245788191565858i</v>
      </c>
      <c r="H2891" t="str">
        <f t="shared" si="843"/>
        <v>3.20912496888486-332.748761779921i</v>
      </c>
      <c r="I2891" t="str">
        <f t="shared" si="844"/>
        <v>-2.89949311430308-2.30307164279253i</v>
      </c>
      <c r="K2891" t="str">
        <f t="shared" si="845"/>
        <v>0.000347771978982986-0.000830637832309219i</v>
      </c>
      <c r="L2891" t="str">
        <f t="shared" si="846"/>
        <v>0.00015-0.00576749551522247i</v>
      </c>
      <c r="M2891" t="str">
        <f t="shared" si="847"/>
        <v>0.0004-0.00101779332621573i</v>
      </c>
      <c r="N2891">
        <f t="shared" si="848"/>
        <v>101.12529559190271</v>
      </c>
      <c r="O2891">
        <f t="shared" si="849"/>
        <v>2.5091136426993303</v>
      </c>
      <c r="P2891" s="3">
        <f t="shared" si="850"/>
        <v>-2.5091136426993303</v>
      </c>
      <c r="Q2891" s="3">
        <f t="shared" si="851"/>
        <v>-78.874704408097287</v>
      </c>
      <c r="R2891">
        <f t="shared" si="852"/>
        <v>101.12529559190271</v>
      </c>
      <c r="S2891">
        <f t="shared" si="853"/>
        <v>48.927582980578542</v>
      </c>
      <c r="T2891">
        <f t="shared" si="836"/>
        <v>-2.5091136426993303</v>
      </c>
    </row>
    <row r="2892" spans="1:20" x14ac:dyDescent="0.25">
      <c r="A2892">
        <f t="shared" si="837"/>
        <v>308589.27056727873</v>
      </c>
      <c r="B2892">
        <f t="shared" si="854"/>
        <v>49113.507795904741</v>
      </c>
      <c r="C2892" t="str">
        <f t="shared" si="838"/>
        <v>0.143499382930343-0.733849224985478i</v>
      </c>
      <c r="D2892" t="str">
        <f t="shared" si="839"/>
        <v>3.46234785324218-0.557777330196766i</v>
      </c>
      <c r="E2892" t="str">
        <f t="shared" si="840"/>
        <v>237.318853006832-10.5626598457361i</v>
      </c>
      <c r="F2892" t="str">
        <f t="shared" si="841"/>
        <v>2.42344794254969-3.10088784477121i</v>
      </c>
      <c r="G2892" t="str">
        <f t="shared" si="842"/>
        <v>0.999390916246497-0.0246721051084857i</v>
      </c>
      <c r="H2892" t="str">
        <f t="shared" si="843"/>
        <v>3.17945991610017-331.433036573016i</v>
      </c>
      <c r="I2892" t="str">
        <f t="shared" si="844"/>
        <v>-2.87755113394925-2.29370395066504i</v>
      </c>
      <c r="K2892" t="str">
        <f t="shared" si="845"/>
        <v>0.000347298608741827-0.000827635363684699i</v>
      </c>
      <c r="L2892" t="str">
        <f t="shared" si="846"/>
        <v>0.00015-0.0057456619996239i</v>
      </c>
      <c r="M2892" t="str">
        <f t="shared" si="847"/>
        <v>0.0004-0.00101394035287481i</v>
      </c>
      <c r="N2892">
        <f t="shared" si="848"/>
        <v>101.06420072483802</v>
      </c>
      <c r="O2892">
        <f t="shared" si="849"/>
        <v>2.5248972338080367</v>
      </c>
      <c r="P2892" s="3">
        <f t="shared" si="850"/>
        <v>-2.5248972338080367</v>
      </c>
      <c r="Q2892" s="3">
        <f t="shared" si="851"/>
        <v>-78.935799275161983</v>
      </c>
      <c r="R2892">
        <f t="shared" si="852"/>
        <v>101.06420072483802</v>
      </c>
      <c r="S2892">
        <f t="shared" si="853"/>
        <v>49.113507795904738</v>
      </c>
      <c r="T2892">
        <f t="shared" si="836"/>
        <v>-2.5248972338080367</v>
      </c>
    </row>
    <row r="2893" spans="1:20" x14ac:dyDescent="0.25">
      <c r="A2893">
        <f t="shared" si="837"/>
        <v>309761.90979543439</v>
      </c>
      <c r="B2893">
        <f t="shared" si="854"/>
        <v>49300.139125529182</v>
      </c>
      <c r="C2893" t="str">
        <f t="shared" si="838"/>
        <v>0.142445749560407-0.732671597520192i</v>
      </c>
      <c r="D2893" t="str">
        <f t="shared" si="839"/>
        <v>3.46222826817656-0.557430622002803i</v>
      </c>
      <c r="E2893" t="str">
        <f t="shared" si="840"/>
        <v>237.656698139359-11.0502117107977i</v>
      </c>
      <c r="F2893" t="str">
        <f t="shared" si="841"/>
        <v>2.42343670305814-3.08960263192254i</v>
      </c>
      <c r="G2893" t="str">
        <f t="shared" si="842"/>
        <v>0.999386281261125-0.0247657442485443i</v>
      </c>
      <c r="H2893" t="str">
        <f t="shared" si="843"/>
        <v>3.15010234131195-330.122938885756i</v>
      </c>
      <c r="I2893" t="str">
        <f t="shared" si="844"/>
        <v>-2.85578174312739-2.28437970811003i</v>
      </c>
      <c r="K2893" t="str">
        <f t="shared" si="845"/>
        <v>0.000346828647041504-0.000824644263242973i</v>
      </c>
      <c r="L2893" t="str">
        <f t="shared" si="846"/>
        <v>0.00015-0.00572391113730215i</v>
      </c>
      <c r="M2893" t="str">
        <f t="shared" si="847"/>
        <v>0.0004-0.00101010196540626i</v>
      </c>
      <c r="N2893">
        <f t="shared" si="848"/>
        <v>101.0021715314933</v>
      </c>
      <c r="O2893">
        <f t="shared" si="849"/>
        <v>2.540680409927754</v>
      </c>
      <c r="P2893" s="3">
        <f t="shared" si="850"/>
        <v>-2.540680409927754</v>
      </c>
      <c r="Q2893" s="3">
        <f t="shared" si="851"/>
        <v>-78.997828468506697</v>
      </c>
      <c r="R2893">
        <f t="shared" si="852"/>
        <v>101.0021715314933</v>
      </c>
      <c r="S2893">
        <f t="shared" si="853"/>
        <v>49.300139125529185</v>
      </c>
      <c r="T2893">
        <f t="shared" si="836"/>
        <v>-2.540680409927754</v>
      </c>
    </row>
    <row r="2894" spans="1:20" x14ac:dyDescent="0.25">
      <c r="A2894">
        <f t="shared" si="837"/>
        <v>310939.0050526571</v>
      </c>
      <c r="B2894">
        <f t="shared" si="854"/>
        <v>49487.479654206196</v>
      </c>
      <c r="C2894" t="str">
        <f t="shared" si="838"/>
        <v>0.141383312056405-0.731497227020776i</v>
      </c>
      <c r="D2894" t="str">
        <f t="shared" si="839"/>
        <v>3.46210778089256-0.557091809801222i</v>
      </c>
      <c r="E2894" t="str">
        <f t="shared" si="840"/>
        <v>237.993107080664-11.5434224865252i</v>
      </c>
      <c r="F2894" t="str">
        <f t="shared" si="841"/>
        <v>2.42342537808959-3.07836185980593i</v>
      </c>
      <c r="G2894" t="str">
        <f t="shared" si="842"/>
        <v>0.99938161102642-0.0248597379040382i</v>
      </c>
      <c r="H2894" t="str">
        <f t="shared" si="843"/>
        <v>3.12104859987142-328.818439862966i</v>
      </c>
      <c r="I2894" t="str">
        <f t="shared" si="844"/>
        <v>-2.83418353353824-2.27509864413504i</v>
      </c>
      <c r="K2894" t="str">
        <f t="shared" si="845"/>
        <v>0.000346362067752409-0.00082166449373739i</v>
      </c>
      <c r="L2894" t="str">
        <f t="shared" si="846"/>
        <v>0.00015-0.00570224261536375i</v>
      </c>
      <c r="M2894" t="str">
        <f t="shared" si="847"/>
        <v>0.0004-0.00100627810859361i</v>
      </c>
      <c r="N2894">
        <f t="shared" si="848"/>
        <v>100.93920407000286</v>
      </c>
      <c r="O2894">
        <f t="shared" si="849"/>
        <v>2.5564642797228778</v>
      </c>
      <c r="P2894" s="3">
        <f t="shared" si="850"/>
        <v>-2.5564642797228778</v>
      </c>
      <c r="Q2894" s="3">
        <f t="shared" si="851"/>
        <v>-79.060795929997141</v>
      </c>
      <c r="R2894">
        <f t="shared" si="852"/>
        <v>100.93920407000286</v>
      </c>
      <c r="S2894">
        <f t="shared" si="853"/>
        <v>49.487479654206197</v>
      </c>
      <c r="T2894">
        <f t="shared" si="836"/>
        <v>-2.5564642797228778</v>
      </c>
    </row>
    <row r="2895" spans="1:20" x14ac:dyDescent="0.25">
      <c r="A2895">
        <f t="shared" si="837"/>
        <v>312120.57327185717</v>
      </c>
      <c r="B2895">
        <f t="shared" si="854"/>
        <v>49675.532076892181</v>
      </c>
      <c r="C2895" t="str">
        <f t="shared" si="838"/>
        <v>0.140312053811171-0.730325978588687i</v>
      </c>
      <c r="D2895" t="str">
        <f t="shared" si="839"/>
        <v>3.46198638464714-0.556760887325429i</v>
      </c>
      <c r="E2895" t="str">
        <f t="shared" si="840"/>
        <v>238.328011030493-12.0423201165222i</v>
      </c>
      <c r="F2895" t="str">
        <f t="shared" si="841"/>
        <v>2.42341396699481-3.06716536667068i</v>
      </c>
      <c r="G2895" t="str">
        <f t="shared" si="842"/>
        <v>0.999376905274641-0.0249540874071181i</v>
      </c>
      <c r="H2895" t="str">
        <f t="shared" si="843"/>
        <v>3.09229509611859-327.519510848569i</v>
      </c>
      <c r="I2895" t="str">
        <f t="shared" si="844"/>
        <v>-2.81275510913459-2.26586049028406i</v>
      </c>
      <c r="K2895" t="str">
        <f t="shared" si="845"/>
        <v>0.000345898844926545-0.000818696018017473i</v>
      </c>
      <c r="L2895" t="str">
        <f t="shared" si="846"/>
        <v>0.00015-0.0056806561220998i</v>
      </c>
      <c r="M2895" t="str">
        <f t="shared" si="847"/>
        <v>0.0004-0.00100246872742937i</v>
      </c>
      <c r="N2895">
        <f t="shared" si="848"/>
        <v>100.87529445491838</v>
      </c>
      <c r="O2895">
        <f t="shared" si="849"/>
        <v>2.5722499645324151</v>
      </c>
      <c r="P2895" s="3">
        <f t="shared" si="850"/>
        <v>-2.5722499645324151</v>
      </c>
      <c r="Q2895" s="3">
        <f t="shared" si="851"/>
        <v>-79.124705545081625</v>
      </c>
      <c r="R2895">
        <f t="shared" si="852"/>
        <v>100.87529445491838</v>
      </c>
      <c r="S2895">
        <f t="shared" si="853"/>
        <v>49.675532076892182</v>
      </c>
      <c r="T2895">
        <f t="shared" si="836"/>
        <v>-2.5722499645324151</v>
      </c>
    </row>
    <row r="2896" spans="1:20" x14ac:dyDescent="0.25">
      <c r="A2896">
        <f t="shared" si="837"/>
        <v>313306.63145029027</v>
      </c>
      <c r="B2896">
        <f t="shared" si="854"/>
        <v>49864.299098784373</v>
      </c>
      <c r="C2896" t="str">
        <f t="shared" si="838"/>
        <v>0.139231959435424-0.729157716148567i</v>
      </c>
      <c r="D2896" t="str">
        <f t="shared" si="839"/>
        <v>3.46186407264783-0.556437848406635i</v>
      </c>
      <c r="E2896" t="str">
        <f t="shared" si="840"/>
        <v>238.661340150516-12.5469318674454i</v>
      </c>
      <c r="F2896" t="str">
        <f t="shared" si="841"/>
        <v>2.42340246911963-3.05601299140246i</v>
      </c>
      <c r="G2896" t="str">
        <f t="shared" si="842"/>
        <v>0.999372163736021-0.0250487940948256i</v>
      </c>
      <c r="H2896" t="str">
        <f t="shared" si="843"/>
        <v>3.06383828265249-326.226123383727i</v>
      </c>
      <c r="I2896" t="str">
        <f t="shared" si="844"/>
        <v>-2.79149508600341-2.25666498060458i</v>
      </c>
      <c r="K2896" t="str">
        <f t="shared" si="845"/>
        <v>0.000345438952796219-0.00081573879902914i</v>
      </c>
      <c r="L2896" t="str">
        <f t="shared" si="846"/>
        <v>0.00015-0.00565915134698125i</v>
      </c>
      <c r="M2896" t="str">
        <f t="shared" si="847"/>
        <v>0.0004-0.000998673767114337i</v>
      </c>
      <c r="N2896">
        <f t="shared" si="848"/>
        <v>100.81043885883292</v>
      </c>
      <c r="O2896">
        <f t="shared" si="849"/>
        <v>2.5880385983580316</v>
      </c>
      <c r="P2896" s="3">
        <f t="shared" si="850"/>
        <v>-2.5880385983580316</v>
      </c>
      <c r="Q2896" s="3">
        <f t="shared" si="851"/>
        <v>-79.189561141167076</v>
      </c>
      <c r="R2896">
        <f t="shared" si="852"/>
        <v>100.81043885883292</v>
      </c>
      <c r="S2896">
        <f t="shared" si="853"/>
        <v>49.864299098784372</v>
      </c>
      <c r="T2896">
        <f t="shared" si="836"/>
        <v>-2.5880385983580316</v>
      </c>
    </row>
    <row r="2897" spans="1:20" x14ac:dyDescent="0.25">
      <c r="A2897">
        <f t="shared" si="837"/>
        <v>314497.19664980139</v>
      </c>
      <c r="B2897">
        <f t="shared" si="854"/>
        <v>50053.783435359757</v>
      </c>
      <c r="C2897" t="str">
        <f t="shared" si="838"/>
        <v>0.13814301479416-0.727992302453387i</v>
      </c>
      <c r="D2897" t="str">
        <f t="shared" si="839"/>
        <v>3.46174083805231-0.556122686973589i</v>
      </c>
      <c r="E2897" t="str">
        <f t="shared" si="840"/>
        <v>238.993023563553-13.0572843033026i</v>
      </c>
      <c r="F2897" t="str">
        <f t="shared" si="841"/>
        <v>2.42339088380492-3.04490457352105i</v>
      </c>
      <c r="G2897" t="str">
        <f t="shared" si="842"/>
        <v>0.999367386138746-0.02514385930911i</v>
      </c>
      <c r="H2897" t="str">
        <f t="shared" si="843"/>
        <v>3.03567465961376-324.938249205011i</v>
      </c>
      <c r="I2897" t="str">
        <f t="shared" si="844"/>
        <v>-2.77040209224938-2.24751185161523i</v>
      </c>
      <c r="K2897" t="str">
        <f t="shared" si="845"/>
        <v>0.00034498236577278-0.000812792799814821i</v>
      </c>
      <c r="L2897" t="str">
        <f t="shared" si="846"/>
        <v>0.00015-0.00563772798065477i</v>
      </c>
      <c r="M2897" t="str">
        <f t="shared" si="847"/>
        <v>0.0004-0.00099489317305672i</v>
      </c>
      <c r="N2897">
        <f t="shared" si="848"/>
        <v>100.74463351402564</v>
      </c>
      <c r="O2897">
        <f t="shared" si="849"/>
        <v>2.6038313278493326</v>
      </c>
      <c r="P2897" s="3">
        <f t="shared" si="850"/>
        <v>-2.6038313278493326</v>
      </c>
      <c r="Q2897" s="3">
        <f t="shared" si="851"/>
        <v>-79.255366485974363</v>
      </c>
      <c r="R2897">
        <f t="shared" si="852"/>
        <v>100.74463351402564</v>
      </c>
      <c r="S2897">
        <f t="shared" si="853"/>
        <v>50.053783435359755</v>
      </c>
      <c r="T2897">
        <f t="shared" si="836"/>
        <v>-2.6038313278493326</v>
      </c>
    </row>
    <row r="2898" spans="1:20" x14ac:dyDescent="0.25">
      <c r="A2898">
        <f t="shared" si="837"/>
        <v>315692.2859970706</v>
      </c>
      <c r="B2898">
        <f t="shared" si="854"/>
        <v>50243.987812414125</v>
      </c>
      <c r="C2898" t="str">
        <f t="shared" si="838"/>
        <v>0.137045207043419-0.726829599090582i</v>
      </c>
      <c r="D2898" t="str">
        <f t="shared" si="839"/>
        <v>3.46161667396829-0.555815397052328i</v>
      </c>
      <c r="E2898" t="str">
        <f t="shared" si="840"/>
        <v>239.322989353327-13.5734032593788i</v>
      </c>
      <c r="F2898" t="str">
        <f t="shared" si="841"/>
        <v>2.42337921038655-3.033839953178i</v>
      </c>
      <c r="G2898" t="str">
        <f t="shared" si="842"/>
        <v>0.999362572208946-0.0252392843968443i</v>
      </c>
      <c r="H2898" t="str">
        <f t="shared" si="843"/>
        <v>3.00780077397834-323.65586024259i</v>
      </c>
      <c r="I2898" t="str">
        <f t="shared" si="844"/>
        <v>-2.74947476787965-2.23840084227392i</v>
      </c>
      <c r="K2898" t="str">
        <f t="shared" si="845"/>
        <v>0.000344529058445329-0.000809857983513651i</v>
      </c>
      <c r="L2898" t="str">
        <f t="shared" si="846"/>
        <v>0.00015-0.005616385714938i</v>
      </c>
      <c r="M2898" t="str">
        <f t="shared" si="847"/>
        <v>0.0004-0.000991126890871411i</v>
      </c>
      <c r="N2898">
        <f t="shared" si="848"/>
        <v>100.6778747141194</v>
      </c>
      <c r="O2898">
        <f t="shared" si="849"/>
        <v>2.6196293122828722</v>
      </c>
      <c r="P2898" s="3">
        <f t="shared" si="850"/>
        <v>-2.6196293122828722</v>
      </c>
      <c r="Q2898" s="3">
        <f t="shared" si="851"/>
        <v>-79.322125285880603</v>
      </c>
      <c r="R2898">
        <f t="shared" si="852"/>
        <v>100.6778747141194</v>
      </c>
      <c r="S2898">
        <f t="shared" si="853"/>
        <v>50.243987812414126</v>
      </c>
      <c r="T2898">
        <f t="shared" si="836"/>
        <v>-2.6196293122828722</v>
      </c>
    </row>
    <row r="2899" spans="1:20" x14ac:dyDescent="0.25">
      <c r="A2899">
        <f t="shared" si="837"/>
        <v>316891.91668385948</v>
      </c>
      <c r="B2899">
        <f t="shared" si="854"/>
        <v>50434.9149661013</v>
      </c>
      <c r="C2899" t="str">
        <f t="shared" si="838"/>
        <v>0.135938524667431-0.725669466488828i</v>
      </c>
      <c r="D2899" t="str">
        <f t="shared" si="839"/>
        <v>3.46149157345289-0.555515972765897i</v>
      </c>
      <c r="E2899" t="str">
        <f t="shared" si="840"/>
        <v>239.651164564736-14.095313815782i</v>
      </c>
      <c r="F2899" t="str">
        <f t="shared" si="841"/>
        <v>2.42336744819541-3.02281897115435i</v>
      </c>
      <c r="G2899" t="str">
        <f t="shared" si="842"/>
        <v>0.999357721670675-0.0253350707098429i</v>
      </c>
      <c r="H2899" t="str">
        <f t="shared" si="843"/>
        <v>2.98021321886258-322.378928618436i</v>
      </c>
      <c r="I2899" t="str">
        <f t="shared" si="844"/>
        <v>-2.72871176468988-2.22933169394647i</v>
      </c>
      <c r="K2899" t="str">
        <f t="shared" si="845"/>
        <v>0.000344079005579446-0.000806934313361589i</v>
      </c>
      <c r="L2899" t="str">
        <f t="shared" si="846"/>
        <v>0.00015-0.0055951242428153i</v>
      </c>
      <c r="M2899" t="str">
        <f t="shared" si="847"/>
        <v>0.0004-0.000987374866379177i</v>
      </c>
      <c r="N2899">
        <f t="shared" si="848"/>
        <v>100.61015881575742</v>
      </c>
      <c r="O2899">
        <f t="shared" si="849"/>
        <v>2.6354337235390735</v>
      </c>
      <c r="P2899" s="3">
        <f t="shared" si="850"/>
        <v>-2.6354337235390735</v>
      </c>
      <c r="Q2899" s="3">
        <f t="shared" si="851"/>
        <v>-79.389841184242584</v>
      </c>
      <c r="R2899">
        <f t="shared" si="852"/>
        <v>100.61015881575742</v>
      </c>
      <c r="S2899">
        <f t="shared" si="853"/>
        <v>50.434914966101303</v>
      </c>
      <c r="T2899">
        <f t="shared" si="836"/>
        <v>-2.6354337235390735</v>
      </c>
    </row>
    <row r="2900" spans="1:20" x14ac:dyDescent="0.25">
      <c r="A2900">
        <f t="shared" si="837"/>
        <v>318096.10596725816</v>
      </c>
      <c r="B2900">
        <f t="shared" si="854"/>
        <v>50626.567642972484</v>
      </c>
      <c r="C2900" t="str">
        <f t="shared" si="838"/>
        <v>0.134822957516164-0.724511763925833i</v>
      </c>
      <c r="D2900" t="str">
        <f t="shared" si="839"/>
        <v>3.46136552951239-0.555224408334084i</v>
      </c>
      <c r="E2900" t="str">
        <f t="shared" si="840"/>
        <v>239.977475204691-14.6230402706244i</v>
      </c>
      <c r="F2900" t="str">
        <f t="shared" si="841"/>
        <v>2.42335559655724-3.01184146885826i</v>
      </c>
      <c r="G2900" t="str">
        <f t="shared" si="842"/>
        <v>0.999352834245895-0.025431219604877i</v>
      </c>
      <c r="H2900" t="str">
        <f t="shared" si="843"/>
        <v>2.95290863283987-321.107426644554i</v>
      </c>
      <c r="I2900" t="str">
        <f t="shared" si="844"/>
        <v>-2.70811174615142-2.22030415037562i</v>
      </c>
      <c r="K2900" t="str">
        <f t="shared" si="845"/>
        <v>0.000343632182115938-0.000804021752691563i</v>
      </c>
      <c r="L2900" t="str">
        <f t="shared" si="846"/>
        <v>0.00015-0.00557394325843325i</v>
      </c>
      <c r="M2900" t="str">
        <f t="shared" si="847"/>
        <v>0.0004-0.000983637045605867i</v>
      </c>
      <c r="N2900">
        <f t="shared" si="848"/>
        <v>100.54148224029647</v>
      </c>
      <c r="O2900">
        <f t="shared" si="849"/>
        <v>2.651245746072814</v>
      </c>
      <c r="P2900" s="3">
        <f t="shared" si="850"/>
        <v>-2.651245746072814</v>
      </c>
      <c r="Q2900" s="3">
        <f t="shared" si="851"/>
        <v>-79.458517759703525</v>
      </c>
      <c r="R2900">
        <f t="shared" si="852"/>
        <v>100.54148224029647</v>
      </c>
      <c r="S2900">
        <f t="shared" si="853"/>
        <v>50.626567642972482</v>
      </c>
      <c r="T2900">
        <f t="shared" si="836"/>
        <v>-2.651245746072814</v>
      </c>
    </row>
    <row r="2901" spans="1:20" x14ac:dyDescent="0.25">
      <c r="A2901">
        <f t="shared" si="837"/>
        <v>319304.87116993376</v>
      </c>
      <c r="B2901">
        <f t="shared" si="854"/>
        <v>50818.948600015778</v>
      </c>
      <c r="C2901" t="str">
        <f t="shared" si="838"/>
        <v>0.133698496843185-0.723356349537009i</v>
      </c>
      <c r="D2901" t="str">
        <f t="shared" si="839"/>
        <v>3.46123853510199-0.55494069807317i</v>
      </c>
      <c r="E2901" t="str">
        <f t="shared" si="840"/>
        <v>240.3018462435-15.1566061128491i</v>
      </c>
      <c r="F2901" t="str">
        <f t="shared" si="841"/>
        <v>2.42334365479273-3.00090728832283i</v>
      </c>
      <c r="G2901" t="str">
        <f t="shared" si="842"/>
        <v>0.999347909654464-0.0255277324436929i</v>
      </c>
      <c r="H2901" t="str">
        <f t="shared" si="843"/>
        <v>2.92588369926797-319.841326821236i</v>
      </c>
      <c r="I2901" t="str">
        <f t="shared" si="844"/>
        <v>-2.68767338729995-2.21131795765079i</v>
      </c>
      <c r="K2901" t="str">
        <f t="shared" si="845"/>
        <v>0.000343188563169584-0.000801120264933656i</v>
      </c>
      <c r="L2901" t="str">
        <f t="shared" si="846"/>
        <v>0.00015-0.00555284245709628i</v>
      </c>
      <c r="M2901" t="str">
        <f t="shared" si="847"/>
        <v>0.0004-0.000979913374781697i</v>
      </c>
      <c r="N2901">
        <f t="shared" si="848"/>
        <v>100.4718414755127</v>
      </c>
      <c r="O2901">
        <f t="shared" si="849"/>
        <v>2.6670665768795283</v>
      </c>
      <c r="P2901" s="3">
        <f t="shared" si="850"/>
        <v>-2.6670665768795283</v>
      </c>
      <c r="Q2901" s="3">
        <f t="shared" si="851"/>
        <v>-79.528158524487296</v>
      </c>
      <c r="R2901">
        <f t="shared" si="852"/>
        <v>100.4718414755127</v>
      </c>
      <c r="S2901">
        <f t="shared" si="853"/>
        <v>50.81894860001578</v>
      </c>
      <c r="T2901">
        <f t="shared" si="836"/>
        <v>-2.6670665768795283</v>
      </c>
    </row>
    <row r="2902" spans="1:20" x14ac:dyDescent="0.25">
      <c r="A2902">
        <f t="shared" si="837"/>
        <v>320518.2296803795</v>
      </c>
      <c r="B2902">
        <f t="shared" si="854"/>
        <v>51012.060604695842</v>
      </c>
      <c r="C2902" t="str">
        <f t="shared" si="838"/>
        <v>0.13256513534389-0.722203080324948i</v>
      </c>
      <c r="D2902" t="str">
        <f t="shared" si="839"/>
        <v>3.46111058312524-0.554664836395646i</v>
      </c>
      <c r="E2902" t="str">
        <f t="shared" si="840"/>
        <v>240.624201616861-15.696033994697i</v>
      </c>
      <c r="F2902" t="str">
        <f t="shared" si="841"/>
        <v>2.42333162221742-2.99001627220375i</v>
      </c>
      <c r="G2902" t="str">
        <f t="shared" si="842"/>
        <v>0.999342947614118-0.025624610593028i</v>
      </c>
      <c r="H2902" t="str">
        <f t="shared" si="843"/>
        <v>2.89913514562706-318.580601835319i</v>
      </c>
      <c r="I2902" t="str">
        <f t="shared" si="844"/>
        <v>-2.66739537462508-2.20237286417799i</v>
      </c>
      <c r="K2902" t="str">
        <f t="shared" si="845"/>
        <v>0.000342748124027876-0.000798229813615171i</v>
      </c>
      <c r="L2902" t="str">
        <f t="shared" si="846"/>
        <v>0.00015-0.0055318215352623i</v>
      </c>
      <c r="M2902" t="str">
        <f t="shared" si="847"/>
        <v>0.0004-0.000976203800340408i</v>
      </c>
      <c r="N2902">
        <f t="shared" si="848"/>
        <v>100.40123307732658</v>
      </c>
      <c r="O2902">
        <f t="shared" si="849"/>
        <v>2.6828974254577269</v>
      </c>
      <c r="P2902" s="3">
        <f t="shared" si="850"/>
        <v>-2.6828974254577269</v>
      </c>
      <c r="Q2902" s="3">
        <f t="shared" si="851"/>
        <v>-79.59876692267342</v>
      </c>
      <c r="R2902">
        <f t="shared" si="852"/>
        <v>100.40123307732658</v>
      </c>
      <c r="S2902">
        <f t="shared" si="853"/>
        <v>51.01206060469584</v>
      </c>
      <c r="T2902">
        <f t="shared" si="836"/>
        <v>-2.6828974254577269</v>
      </c>
    </row>
    <row r="2903" spans="1:20" x14ac:dyDescent="0.25">
      <c r="A2903">
        <f t="shared" si="837"/>
        <v>321736.19895316497</v>
      </c>
      <c r="B2903">
        <f t="shared" si="854"/>
        <v>51205.906434993689</v>
      </c>
      <c r="C2903" t="str">
        <f t="shared" si="838"/>
        <v>0.131422867194047-0.721051812169935i</v>
      </c>
      <c r="D2903" t="str">
        <f t="shared" si="839"/>
        <v>3.46098166643384-0.554396817809955i</v>
      </c>
      <c r="E2903" t="str">
        <f t="shared" si="840"/>
        <v>240.944464228436-16.2413457038406i</v>
      </c>
      <c r="F2903" t="str">
        <f t="shared" si="841"/>
        <v>2.42331949814164-2.97916826377704i</v>
      </c>
      <c r="G2903" t="str">
        <f t="shared" si="842"/>
        <v>0.999337947840453-0.0257218554246275i</v>
      </c>
      <c r="H2903" t="str">
        <f t="shared" si="843"/>
        <v>2.87265974286886-317.325224558485i</v>
      </c>
      <c r="I2903" t="str">
        <f t="shared" si="844"/>
        <v>-2.64727640596129-2.19346862065046i</v>
      </c>
      <c r="K2903" t="str">
        <f t="shared" si="845"/>
        <v>0.000342310840149798-0.000795350362360786i</v>
      </c>
      <c r="L2903" t="str">
        <f t="shared" si="846"/>
        <v>0.00015-0.00551088019053825i</v>
      </c>
      <c r="M2903" t="str">
        <f t="shared" si="847"/>
        <v>0.0004-0.000972508268918511i</v>
      </c>
      <c r="N2903">
        <f t="shared" si="848"/>
        <v>100.32965367154075</v>
      </c>
      <c r="O2903">
        <f t="shared" si="849"/>
        <v>2.6987395137654788</v>
      </c>
      <c r="P2903" s="3">
        <f t="shared" si="850"/>
        <v>-2.6987395137654788</v>
      </c>
      <c r="Q2903" s="3">
        <f t="shared" si="851"/>
        <v>-79.670346328459246</v>
      </c>
      <c r="R2903">
        <f t="shared" si="852"/>
        <v>100.32965367154075</v>
      </c>
      <c r="S2903">
        <f t="shared" si="853"/>
        <v>51.205906434993686</v>
      </c>
      <c r="T2903">
        <f t="shared" si="836"/>
        <v>-2.6987395137654788</v>
      </c>
    </row>
    <row r="2904" spans="1:20" x14ac:dyDescent="0.25">
      <c r="A2904">
        <f t="shared" si="837"/>
        <v>322958.79650918703</v>
      </c>
      <c r="B2904">
        <f t="shared" si="854"/>
        <v>51400.488879446668</v>
      </c>
      <c r="C2904" t="str">
        <f t="shared" si="838"/>
        <v>0.13027168808864-0.719902399841405i</v>
      </c>
      <c r="D2904" t="str">
        <f t="shared" si="839"/>
        <v>3.46085177782718-0.554136636920214i</v>
      </c>
      <c r="E2904" t="str">
        <f t="shared" si="840"/>
        <v>241.262555953064-16.7925621351743i</v>
      </c>
      <c r="F2904" t="str">
        <f t="shared" si="841"/>
        <v>2.42330728187051-2.96836310693678i</v>
      </c>
      <c r="G2904" t="str">
        <f t="shared" si="842"/>
        <v>0.999332910046912-0.025819468315262i</v>
      </c>
      <c r="H2904" t="str">
        <f t="shared" si="843"/>
        <v>2.84645430477566-316.075168045558i</v>
      </c>
      <c r="I2904" t="str">
        <f t="shared" si="844"/>
        <v>-2.62731519038-2.18460498001957i</v>
      </c>
      <c r="K2904" t="str">
        <f t="shared" si="845"/>
        <v>0.000341876687164582-0.000792481874892702i</v>
      </c>
      <c r="L2904" t="str">
        <f t="shared" si="846"/>
        <v>0.00015-0.0054900181216759i</v>
      </c>
      <c r="M2904" t="str">
        <f t="shared" si="847"/>
        <v>0.0004-0.000968826727354569i</v>
      </c>
      <c r="N2904">
        <f t="shared" si="848"/>
        <v>100.25709995559225</v>
      </c>
      <c r="O2904">
        <f t="shared" si="849"/>
        <v>2.7145940761720273</v>
      </c>
      <c r="P2904" s="3">
        <f t="shared" si="850"/>
        <v>-2.7145940761720273</v>
      </c>
      <c r="Q2904" s="3">
        <f t="shared" si="851"/>
        <v>-79.742900044407747</v>
      </c>
      <c r="R2904">
        <f t="shared" si="852"/>
        <v>100.25709995559225</v>
      </c>
      <c r="S2904">
        <f t="shared" si="853"/>
        <v>51.400488879446669</v>
      </c>
      <c r="T2904">
        <f t="shared" si="836"/>
        <v>-2.7145940761720273</v>
      </c>
    </row>
    <row r="2905" spans="1:20" x14ac:dyDescent="0.25">
      <c r="A2905">
        <f t="shared" si="837"/>
        <v>324186.0399359219</v>
      </c>
      <c r="B2905">
        <f t="shared" si="854"/>
        <v>51595.810737188564</v>
      </c>
      <c r="C2905" t="str">
        <f t="shared" si="838"/>
        <v>0.129111595281015-0.718754697010342i</v>
      </c>
      <c r="D2905" t="str">
        <f t="shared" si="839"/>
        <v>3.46072091005211-0.553884288425967i</v>
      </c>
      <c r="E2905" t="str">
        <f t="shared" si="840"/>
        <v>241.578397640608-17.3497032622881i</v>
      </c>
      <c r="F2905" t="str">
        <f t="shared" si="841"/>
        <v>2.4232949727039-2.9576006461929i</v>
      </c>
      <c r="G2905" t="str">
        <f t="shared" si="842"/>
        <v>0.999327833944768-0.0259174506467438i</v>
      </c>
      <c r="H2905" t="str">
        <f t="shared" si="843"/>
        <v>2.82051568732985-314.830405532836i</v>
      </c>
      <c r="I2905" t="str">
        <f t="shared" si="844"/>
        <v>-2.60751044808285-2.1757816974663i</v>
      </c>
      <c r="K2905" t="str">
        <f t="shared" si="845"/>
        <v>0.000341445640870478-0.000789624315030688i</v>
      </c>
      <c r="L2905" t="str">
        <f t="shared" si="846"/>
        <v>0.00015-0.00546923502856733i</v>
      </c>
      <c r="M2905" t="str">
        <f t="shared" si="847"/>
        <v>0.0004-0.000965159122688349i</v>
      </c>
      <c r="N2905">
        <f t="shared" si="848"/>
        <v>100.18356870032024</v>
      </c>
      <c r="O2905">
        <f t="shared" si="849"/>
        <v>2.7304623594047661</v>
      </c>
      <c r="P2905" s="3">
        <f t="shared" si="850"/>
        <v>-2.7304623594047661</v>
      </c>
      <c r="Q2905" s="3">
        <f t="shared" si="851"/>
        <v>-79.816431299679763</v>
      </c>
      <c r="R2905">
        <f t="shared" si="852"/>
        <v>100.18356870032024</v>
      </c>
      <c r="S2905">
        <f t="shared" si="853"/>
        <v>51.595810737188565</v>
      </c>
      <c r="T2905">
        <f t="shared" si="836"/>
        <v>-2.7304623594047661</v>
      </c>
    </row>
    <row r="2906" spans="1:20" x14ac:dyDescent="0.25">
      <c r="A2906">
        <f t="shared" si="837"/>
        <v>325417.94688767847</v>
      </c>
      <c r="B2906">
        <f t="shared" si="854"/>
        <v>51791.874817989883</v>
      </c>
      <c r="C2906" t="str">
        <f t="shared" si="838"/>
        <v>0.127942587622257-0.717608556262691i</v>
      </c>
      <c r="D2906" t="str">
        <f t="shared" si="839"/>
        <v>3.46058905580233-0.553639767121887i</v>
      </c>
      <c r="E2906" t="str">
        <f t="shared" si="840"/>
        <v>241.891909120452-17.9127881086255i</v>
      </c>
      <c r="F2906" t="str">
        <f t="shared" si="841"/>
        <v>2.42328256993637-2.9468807266689i</v>
      </c>
      <c r="G2906" t="str">
        <f t="shared" si="842"/>
        <v>0.999322719243107-0.0260158038059443i</v>
      </c>
      <c r="H2906" t="str">
        <f t="shared" si="843"/>
        <v>2.79484078809355-313.590910436435i</v>
      </c>
      <c r="I2906" t="str">
        <f t="shared" si="844"/>
        <v>-2.58786091029611-2.16699853037312i</v>
      </c>
      <c r="K2906" t="str">
        <f t="shared" si="845"/>
        <v>0.000341017677233545-0.000786777646692259i</v>
      </c>
      <c r="L2906" t="str">
        <f t="shared" si="846"/>
        <v>0.00015-0.0054485306122408i</v>
      </c>
      <c r="M2906" t="str">
        <f t="shared" si="847"/>
        <v>0.0004-0.000961505402160144i</v>
      </c>
      <c r="N2906">
        <f t="shared" si="848"/>
        <v>100.10905675174469</v>
      </c>
      <c r="O2906">
        <f t="shared" si="849"/>
        <v>2.7463456224908915</v>
      </c>
      <c r="P2906" s="3">
        <f t="shared" si="850"/>
        <v>-2.7463456224908915</v>
      </c>
      <c r="Q2906" s="3">
        <f t="shared" si="851"/>
        <v>-79.890943248255311</v>
      </c>
      <c r="R2906">
        <f t="shared" si="852"/>
        <v>100.10905675174469</v>
      </c>
      <c r="S2906">
        <f t="shared" si="853"/>
        <v>51.791874817989886</v>
      </c>
      <c r="T2906">
        <f t="shared" si="836"/>
        <v>-2.7463456224908915</v>
      </c>
    </row>
    <row r="2907" spans="1:20" x14ac:dyDescent="0.25">
      <c r="A2907">
        <f t="shared" si="837"/>
        <v>326654.53508585162</v>
      </c>
      <c r="B2907">
        <f t="shared" si="854"/>
        <v>51988.683942298245</v>
      </c>
      <c r="C2907" t="str">
        <f t="shared" si="838"/>
        <v>0.126764665600882-0.716463829113856i</v>
      </c>
      <c r="D2907" t="str">
        <f t="shared" si="839"/>
        <v>3.4604562077183-0.55340306789753i</v>
      </c>
      <c r="E2907" t="str">
        <f t="shared" si="840"/>
        <v>242.203009206693-18.4818347183391i</v>
      </c>
      <c r="F2907" t="str">
        <f t="shared" si="841"/>
        <v>2.4232700728571-2.9362031940996i</v>
      </c>
      <c r="G2907" t="str">
        <f t="shared" si="842"/>
        <v>0.999317565648812-0.026114529184811i</v>
      </c>
      <c r="H2907" t="str">
        <f t="shared" si="843"/>
        <v>2.76942654559817-312.356656350648i</v>
      </c>
      <c r="I2907" t="str">
        <f t="shared" si="844"/>
        <v>-2.56836531916616-2.15825523829619i</v>
      </c>
      <c r="K2907" t="str">
        <f t="shared" si="845"/>
        <v>0.000340592772386445-0.000783941833892732i</v>
      </c>
      <c r="L2907" t="str">
        <f t="shared" si="846"/>
        <v>0.00015-0.00542790457485637i</v>
      </c>
      <c r="M2907" t="str">
        <f t="shared" si="847"/>
        <v>0.0004-0.000957865513209947i</v>
      </c>
      <c r="N2907">
        <f t="shared" si="848"/>
        <v>100.03356103286221</v>
      </c>
      <c r="O2907">
        <f t="shared" si="849"/>
        <v>2.7622451366929264</v>
      </c>
      <c r="P2907" s="3">
        <f t="shared" si="850"/>
        <v>-2.7622451366929264</v>
      </c>
      <c r="Q2907" s="3">
        <f t="shared" si="851"/>
        <v>-79.96643896713779</v>
      </c>
      <c r="R2907">
        <f t="shared" si="852"/>
        <v>100.03356103286221</v>
      </c>
      <c r="S2907">
        <f t="shared" si="853"/>
        <v>51.988683942298245</v>
      </c>
      <c r="T2907">
        <f t="shared" si="836"/>
        <v>-2.7622451366929264</v>
      </c>
    </row>
    <row r="2908" spans="1:20" x14ac:dyDescent="0.25">
      <c r="A2908">
        <f t="shared" si="837"/>
        <v>327895.82231917785</v>
      </c>
      <c r="B2908">
        <f t="shared" si="854"/>
        <v>52186.240941278978</v>
      </c>
      <c r="C2908" t="str">
        <f t="shared" si="838"/>
        <v>0.125577831382677-0.715320366024168i</v>
      </c>
      <c r="D2908" t="str">
        <f t="shared" si="839"/>
        <v>3.46032235838668-0.553174185737053i</v>
      </c>
      <c r="E2908" t="str">
        <f t="shared" si="840"/>
        <v>242.511615704009-19.0568601268575i</v>
      </c>
      <c r="F2908" t="str">
        <f t="shared" si="841"/>
        <v>2.42325748074996-2.92556789482897i</v>
      </c>
      <c r="G2908" t="str">
        <f t="shared" si="842"/>
        <v>0.999312372866546-0.0262136281803844i</v>
      </c>
      <c r="H2908" t="str">
        <f t="shared" si="843"/>
        <v>2.74426993874361-311.127617046336i</v>
      </c>
      <c r="I2908" t="str">
        <f t="shared" si="844"/>
        <v>-2.54902242765627-2.14955158293829i</v>
      </c>
      <c r="K2908" t="str">
        <f t="shared" si="845"/>
        <v>0.000340170902627234-0.000781116840745348i</v>
      </c>
      <c r="L2908" t="str">
        <f t="shared" si="846"/>
        <v>0.00015-0.0054073566197015i</v>
      </c>
      <c r="M2908" t="str">
        <f t="shared" si="847"/>
        <v>0.0004-0.000954239403476736i</v>
      </c>
      <c r="N2908">
        <f t="shared" si="848"/>
        <v>99.957078545449562</v>
      </c>
      <c r="O2908">
        <f t="shared" si="849"/>
        <v>2.778162185439836</v>
      </c>
      <c r="P2908" s="3">
        <f t="shared" si="850"/>
        <v>-2.778162185439836</v>
      </c>
      <c r="Q2908" s="3">
        <f t="shared" si="851"/>
        <v>-80.042921454550438</v>
      </c>
      <c r="R2908">
        <f t="shared" si="852"/>
        <v>99.957078545449562</v>
      </c>
      <c r="S2908">
        <f t="shared" si="853"/>
        <v>52.186240941278982</v>
      </c>
      <c r="T2908">
        <f t="shared" si="836"/>
        <v>-2.778162185439836</v>
      </c>
    </row>
    <row r="2909" spans="1:20" x14ac:dyDescent="0.25">
      <c r="A2909">
        <f t="shared" si="837"/>
        <v>329141.82644399075</v>
      </c>
      <c r="B2909">
        <f t="shared" si="854"/>
        <v>52384.548656855841</v>
      </c>
      <c r="C2909" t="str">
        <f t="shared" si="838"/>
        <v>0.124382088850784-0.714178016415455i</v>
      </c>
      <c r="D2909" t="str">
        <f t="shared" si="839"/>
        <v>3.46018750034002-0.552953115718947i</v>
      </c>
      <c r="E2909" t="str">
        <f t="shared" si="840"/>
        <v>242.817645414252-19.6378803311728i</v>
      </c>
      <c r="F2909" t="str">
        <f t="shared" si="841"/>
        <v>2.42324479289333-2.91497467580786i</v>
      </c>
      <c r="G2909" t="str">
        <f t="shared" si="842"/>
        <v>0.999307140598735-0.0263131021948152i</v>
      </c>
      <c r="H2909" t="str">
        <f t="shared" si="843"/>
        <v>2.71936798620683-309.903766469318i</v>
      </c>
      <c r="I2909" t="str">
        <f t="shared" si="844"/>
        <v>-2.52983099944431-2.14088732812174i</v>
      </c>
      <c r="K2909" t="str">
        <f t="shared" si="845"/>
        <v>0.00033975204441815-0.000778302631461343i</v>
      </c>
      <c r="L2909" t="str">
        <f t="shared" si="846"/>
        <v>0.00015-0.00538688645118698i</v>
      </c>
      <c r="M2909" t="str">
        <f t="shared" si="847"/>
        <v>0.0004-0.000950627020797707i</v>
      </c>
      <c r="N2909">
        <f t="shared" si="848"/>
        <v>99.879606371881863</v>
      </c>
      <c r="O2909">
        <f t="shared" si="849"/>
        <v>2.794098064252148</v>
      </c>
      <c r="P2909" s="3">
        <f t="shared" si="850"/>
        <v>-2.794098064252148</v>
      </c>
      <c r="Q2909" s="3">
        <f t="shared" si="851"/>
        <v>-80.120393628118137</v>
      </c>
      <c r="R2909">
        <f t="shared" si="852"/>
        <v>99.879606371881863</v>
      </c>
      <c r="S2909">
        <f t="shared" si="853"/>
        <v>52.384548656855841</v>
      </c>
      <c r="T2909">
        <f t="shared" si="836"/>
        <v>-2.794098064252148</v>
      </c>
    </row>
    <row r="2910" spans="1:20" x14ac:dyDescent="0.25">
      <c r="A2910">
        <f t="shared" si="837"/>
        <v>330392.5653844779</v>
      </c>
      <c r="B2910">
        <f t="shared" si="854"/>
        <v>52583.609941751893</v>
      </c>
      <c r="C2910" t="str">
        <f t="shared" si="838"/>
        <v>0.123177443645964-0.713036628688721i</v>
      </c>
      <c r="D2910" t="str">
        <f t="shared" si="839"/>
        <v>3.46005162605634-0.55273985301576i</v>
      </c>
      <c r="E2910" t="str">
        <f t="shared" si="840"/>
        <v>243.121014143769-20.22491025987i</v>
      </c>
      <c r="F2910" t="str">
        <f t="shared" si="841"/>
        <v>2.42323200856016-2.90442338459182i</v>
      </c>
      <c r="G2910" t="str">
        <f t="shared" si="842"/>
        <v>0.999301868545553-0.0264129526353814i</v>
      </c>
      <c r="H2910" t="str">
        <f t="shared" si="843"/>
        <v>2.69471774586045-308.685078738796i</v>
      </c>
      <c r="I2910" t="str">
        <f t="shared" si="844"/>
        <v>-2.51078980882163-2.13226223976214i</v>
      </c>
      <c r="K2910" t="str">
        <f t="shared" si="845"/>
        <v>0.000339336174384454-0.000775499170350047i</v>
      </c>
      <c r="L2910" t="str">
        <f t="shared" si="846"/>
        <v>0.00015-0.00536649377484257i</v>
      </c>
      <c r="M2910" t="str">
        <f t="shared" si="847"/>
        <v>0.0004-0.000947028313207515i</v>
      </c>
      <c r="N2910">
        <f t="shared" si="848"/>
        <v>99.80114167696162</v>
      </c>
      <c r="O2910">
        <f t="shared" si="849"/>
        <v>2.8100540806611809</v>
      </c>
      <c r="P2910" s="3">
        <f t="shared" si="850"/>
        <v>-2.8100540806611809</v>
      </c>
      <c r="Q2910" s="3">
        <f t="shared" si="851"/>
        <v>-80.19885832303838</v>
      </c>
      <c r="R2910">
        <f t="shared" si="852"/>
        <v>99.80114167696162</v>
      </c>
      <c r="S2910">
        <f t="shared" si="853"/>
        <v>52.583609941751895</v>
      </c>
      <c r="T2910">
        <f t="shared" si="836"/>
        <v>-2.8100540806611809</v>
      </c>
    </row>
    <row r="2911" spans="1:20" x14ac:dyDescent="0.25">
      <c r="A2911">
        <f t="shared" si="837"/>
        <v>331648.05713293893</v>
      </c>
      <c r="B2911">
        <f t="shared" si="854"/>
        <v>52783.427659530549</v>
      </c>
      <c r="C2911" t="str">
        <f t="shared" si="838"/>
        <v>0.121963903207011-0.711896050242971i</v>
      </c>
      <c r="D2911" t="str">
        <f t="shared" si="839"/>
        <v>3.45991472795887-0.552534392893829i</v>
      </c>
      <c r="E2911" t="str">
        <f t="shared" si="840"/>
        <v>243.421636711479-20.8179637429012i</v>
      </c>
      <c r="F2911" t="str">
        <f t="shared" si="841"/>
        <v>2.42321912701789-2.89391386933887i</v>
      </c>
      <c r="G2911" t="str">
        <f t="shared" si="842"/>
        <v>0.999296556404903-0.0265131809145058i</v>
      </c>
      <c r="H2911" t="str">
        <f t="shared" si="843"/>
        <v>2.67031631419991-307.471528145785i</v>
      </c>
      <c r="I2911" t="str">
        <f t="shared" si="844"/>
        <v>-2.49189764059303-2.12367608584221i</v>
      </c>
      <c r="K2911" t="str">
        <f t="shared" si="845"/>
        <v>0.000338923269313232-0.000772706421818969i</v>
      </c>
      <c r="L2911" t="str">
        <f t="shared" si="846"/>
        <v>0.00015-0.00534617829731278i</v>
      </c>
      <c r="M2911" t="str">
        <f t="shared" si="847"/>
        <v>0.0004-0.000943443228937554i</v>
      </c>
      <c r="N2911">
        <f t="shared" si="848"/>
        <v>99.721681709758002</v>
      </c>
      <c r="O2911">
        <f t="shared" si="849"/>
        <v>2.826031554122141</v>
      </c>
      <c r="P2911" s="3">
        <f t="shared" si="850"/>
        <v>-2.826031554122141</v>
      </c>
      <c r="Q2911" s="3">
        <f t="shared" si="851"/>
        <v>-80.278318290241998</v>
      </c>
      <c r="R2911">
        <f t="shared" si="852"/>
        <v>99.721681709758002</v>
      </c>
      <c r="S2911">
        <f t="shared" si="853"/>
        <v>52.783427659530552</v>
      </c>
      <c r="T2911">
        <f t="shared" si="836"/>
        <v>-2.826031554122141</v>
      </c>
    </row>
    <row r="2912" spans="1:20" x14ac:dyDescent="0.25">
      <c r="A2912">
        <f t="shared" si="837"/>
        <v>332908.31975004415</v>
      </c>
      <c r="B2912">
        <f t="shared" si="854"/>
        <v>52984.00468463677</v>
      </c>
      <c r="C2912" t="str">
        <f t="shared" si="838"/>
        <v>0.120741476811271-0.710756127495042i</v>
      </c>
      <c r="D2912" t="str">
        <f t="shared" si="839"/>
        <v>3.45977679841545-0.552336730713i</v>
      </c>
      <c r="E2912" t="str">
        <f t="shared" si="840"/>
        <v>243.719426957705-21.4170534811279i</v>
      </c>
      <c r="F2912" t="str">
        <f t="shared" si="841"/>
        <v>2.42320614752842-2.88344597880735i</v>
      </c>
      <c r="G2912" t="str">
        <f t="shared" si="842"/>
        <v>0.9992912038724-0.0266137884497727i</v>
      </c>
      <c r="H2912" t="str">
        <f t="shared" si="843"/>
        <v>2.64616082578007-306.263089151567i</v>
      </c>
      <c r="I2912" t="str">
        <f t="shared" si="844"/>
        <v>-2.4731532899778-2.1151286363862i</v>
      </c>
      <c r="K2912" t="str">
        <f t="shared" si="845"/>
        <v>0.000338513306152211-0.000769924350373849i</v>
      </c>
      <c r="L2912" t="str">
        <f t="shared" si="846"/>
        <v>0.00015-0.00532593972635265i</v>
      </c>
      <c r="M2912" t="str">
        <f t="shared" si="847"/>
        <v>0.0004-0.000939871716415175i</v>
      </c>
      <c r="N2912">
        <f t="shared" si="848"/>
        <v>99.641223805455624</v>
      </c>
      <c r="O2912">
        <f t="shared" si="849"/>
        <v>2.8420318159228826</v>
      </c>
      <c r="P2912" s="3">
        <f t="shared" si="850"/>
        <v>-2.8420318159228826</v>
      </c>
      <c r="Q2912" s="3">
        <f t="shared" si="851"/>
        <v>-80.358776194544376</v>
      </c>
      <c r="R2912">
        <f t="shared" si="852"/>
        <v>99.641223805455624</v>
      </c>
      <c r="S2912">
        <f t="shared" si="853"/>
        <v>52.984004684636773</v>
      </c>
      <c r="T2912">
        <f t="shared" si="836"/>
        <v>-2.8420318159228826</v>
      </c>
    </row>
    <row r="2913" spans="1:20" x14ac:dyDescent="0.25">
      <c r="A2913">
        <f t="shared" si="837"/>
        <v>334173.37136509432</v>
      </c>
      <c r="B2913">
        <f t="shared" si="854"/>
        <v>53185.343902438392</v>
      </c>
      <c r="C2913" t="str">
        <f t="shared" si="838"/>
        <v>0.119510175615318-0.709616705900791i</v>
      </c>
      <c r="D2913" t="str">
        <f t="shared" si="839"/>
        <v>3.45963782973844-0.552146861926365i</v>
      </c>
      <c r="E2913" t="str">
        <f t="shared" si="840"/>
        <v>244.014297753804-22.0221910156462i</v>
      </c>
      <c r="F2913" t="str">
        <f t="shared" si="841"/>
        <v>2.42319306934803-2.8730195623537i</v>
      </c>
      <c r="G2913" t="str">
        <f t="shared" si="842"/>
        <v>0.999285810641356-0.0267147766639458i</v>
      </c>
      <c r="H2913" t="str">
        <f t="shared" si="843"/>
        <v>2.62224845266084-305.059736386167i</v>
      </c>
      <c r="I2913" t="str">
        <f t="shared" si="844"/>
        <v>-2.45455556251184-2.10661966343464i</v>
      </c>
      <c r="K2913" t="str">
        <f t="shared" si="845"/>
        <v>0.000338106262008621-0.000767152920618758i</v>
      </c>
      <c r="L2913" t="str">
        <f t="shared" si="846"/>
        <v>0.00015-0.00530577777082353i</v>
      </c>
      <c r="M2913" t="str">
        <f t="shared" si="847"/>
        <v>0.0004-0.000936313724262976i</v>
      </c>
      <c r="N2913">
        <f t="shared" si="848"/>
        <v>99.559765387214298</v>
      </c>
      <c r="O2913">
        <f t="shared" si="849"/>
        <v>2.8580562090841912</v>
      </c>
      <c r="P2913" s="3">
        <f t="shared" si="850"/>
        <v>-2.8580562090841912</v>
      </c>
      <c r="Q2913" s="3">
        <f t="shared" si="851"/>
        <v>-80.440234612785702</v>
      </c>
      <c r="R2913">
        <f t="shared" si="852"/>
        <v>99.559765387214298</v>
      </c>
      <c r="S2913">
        <f t="shared" si="853"/>
        <v>53.18534390243839</v>
      </c>
      <c r="T2913">
        <f t="shared" si="836"/>
        <v>-2.8580562090841912</v>
      </c>
    </row>
    <row r="2914" spans="1:20" x14ac:dyDescent="0.25">
      <c r="A2914">
        <f t="shared" si="837"/>
        <v>335443.23017628165</v>
      </c>
      <c r="B2914">
        <f t="shared" si="854"/>
        <v>53387.448209267655</v>
      </c>
      <c r="C2914" t="str">
        <f t="shared" si="838"/>
        <v>0.118270012695618-0.70847762997726i</v>
      </c>
      <c r="D2914" t="str">
        <f t="shared" si="839"/>
        <v>3.45949781418403-0.551964782079971i</v>
      </c>
      <c r="E2914" t="str">
        <f t="shared" si="840"/>
        <v>244.306161012602-22.6333866969119i</v>
      </c>
      <c r="F2914" t="str">
        <f t="shared" si="841"/>
        <v>2.42317989172741-2.86263446993031i</v>
      </c>
      <c r="G2914" t="str">
        <f t="shared" si="842"/>
        <v>0.999280376402758-0.0268161469849849i</v>
      </c>
      <c r="H2914" t="str">
        <f t="shared" si="843"/>
        <v>2.59857640386106-303.861444646825i</v>
      </c>
      <c r="I2914" t="str">
        <f t="shared" si="844"/>
        <v>-2.43610327395068-2.09814894101941i</v>
      </c>
      <c r="K2914" t="str">
        <f t="shared" si="845"/>
        <v>0.000337702114147988-0.000764392097256124i</v>
      </c>
      <c r="L2914" t="str">
        <f t="shared" si="846"/>
        <v>0.00015-0.0052856921406889i</v>
      </c>
      <c r="M2914" t="str">
        <f t="shared" si="847"/>
        <v>0.0004-0.000932769201298039i</v>
      </c>
      <c r="N2914">
        <f t="shared" si="848"/>
        <v>99.477303968033382</v>
      </c>
      <c r="O2914">
        <f t="shared" si="849"/>
        <v>2.8741060882564722</v>
      </c>
      <c r="P2914" s="3">
        <f t="shared" si="850"/>
        <v>-2.8741060882564722</v>
      </c>
      <c r="Q2914" s="3">
        <f t="shared" si="851"/>
        <v>-80.522696031966618</v>
      </c>
      <c r="R2914">
        <f t="shared" si="852"/>
        <v>99.477303968033382</v>
      </c>
      <c r="S2914">
        <f t="shared" si="853"/>
        <v>53.387448209267653</v>
      </c>
      <c r="T2914">
        <f t="shared" si="836"/>
        <v>-2.8741060882564722</v>
      </c>
    </row>
    <row r="2915" spans="1:20" x14ac:dyDescent="0.25">
      <c r="A2915">
        <f t="shared" si="837"/>
        <v>336717.9144509515</v>
      </c>
      <c r="B2915">
        <f t="shared" si="854"/>
        <v>53590.320512462873</v>
      </c>
      <c r="C2915" t="str">
        <f t="shared" si="838"/>
        <v>0.117021003089339-0.707338743326214i</v>
      </c>
      <c r="D2915" t="str">
        <f t="shared" si="839"/>
        <v>3.45935674395206-0.551790486812554i</v>
      </c>
      <c r="E2915" t="str">
        <f t="shared" si="840"/>
        <v>244.594927699641-23.2506496536747i</v>
      </c>
      <c r="F2915" t="str">
        <f t="shared" si="841"/>
        <v>2.42316661391154-2.85229055208334i</v>
      </c>
      <c r="G2915" t="str">
        <f t="shared" si="842"/>
        <v>0.999274900845257-0.0269179008460637i</v>
      </c>
      <c r="H2915" t="str">
        <f t="shared" si="843"/>
        <v>2.57514192482183-302.668188896518i</v>
      </c>
      <c r="I2915" t="str">
        <f t="shared" si="844"/>
        <v>-2.41779525017381-2.08971624513934i</v>
      </c>
      <c r="K2915" t="str">
        <f t="shared" si="845"/>
        <v>0.000337300839993028-0.000761641845086835i</v>
      </c>
      <c r="L2915" t="str">
        <f t="shared" si="846"/>
        <v>0.00015-0.00526568254701026i</v>
      </c>
      <c r="M2915" t="str">
        <f t="shared" si="847"/>
        <v>0.0004-0.000929238096531224i</v>
      </c>
      <c r="N2915">
        <f t="shared" si="848"/>
        <v>99.393837152629189</v>
      </c>
      <c r="O2915">
        <f t="shared" si="849"/>
        <v>2.8901828196079702</v>
      </c>
      <c r="P2915" s="3">
        <f t="shared" si="850"/>
        <v>-2.8901828196079702</v>
      </c>
      <c r="Q2915" s="3">
        <f t="shared" si="851"/>
        <v>-80.606162847370811</v>
      </c>
      <c r="R2915">
        <f t="shared" si="852"/>
        <v>99.393837152629189</v>
      </c>
      <c r="S2915">
        <f t="shared" si="853"/>
        <v>53.590320512462874</v>
      </c>
      <c r="T2915">
        <f t="shared" si="836"/>
        <v>-2.8901828196079702</v>
      </c>
    </row>
    <row r="2916" spans="1:20" x14ac:dyDescent="0.25">
      <c r="A2916">
        <f t="shared" si="837"/>
        <v>337997.44252586516</v>
      </c>
      <c r="B2916">
        <f t="shared" si="854"/>
        <v>53793.963730410236</v>
      </c>
      <c r="C2916" t="str">
        <f t="shared" si="838"/>
        <v>0.115763163835107-0.706199888658789i</v>
      </c>
      <c r="D2916" t="str">
        <f t="shared" si="839"/>
        <v>3.45921461118559-0.551623971855262i</v>
      </c>
      <c r="E2916" t="str">
        <f t="shared" si="840"/>
        <v>244.880507845278-23.8739877617545i</v>
      </c>
      <c r="F2916" t="str">
        <f t="shared" si="841"/>
        <v>2.42315323513973-2.84198765995058i</v>
      </c>
      <c r="G2916" t="str">
        <f t="shared" si="842"/>
        <v>0.999269383655146-0.0270200396855869i</v>
      </c>
      <c r="H2916" t="str">
        <f t="shared" si="843"/>
        <v>2.55194229687763-301.479944262467i</v>
      </c>
      <c r="I2916" t="str">
        <f t="shared" si="844"/>
        <v>-2.39963032708975-2.08132135373602i</v>
      </c>
      <c r="K2916" t="str">
        <f t="shared" si="845"/>
        <v>0.000336902417122476-0.000758902129010255i</v>
      </c>
      <c r="L2916" t="str">
        <f t="shared" si="846"/>
        <v>0.00015-0.00524574870194288i</v>
      </c>
      <c r="M2916" t="str">
        <f t="shared" si="847"/>
        <v>0.0004-0.000925720359166387i</v>
      </c>
      <c r="N2916">
        <f t="shared" si="848"/>
        <v>99.309362639315779</v>
      </c>
      <c r="O2916">
        <f t="shared" si="849"/>
        <v>2.9062877807080003</v>
      </c>
      <c r="P2916" s="3">
        <f t="shared" si="850"/>
        <v>-2.9062877807080003</v>
      </c>
      <c r="Q2916" s="3">
        <f t="shared" si="851"/>
        <v>-80.690637360684221</v>
      </c>
      <c r="R2916">
        <f t="shared" si="852"/>
        <v>99.309362639315779</v>
      </c>
      <c r="S2916">
        <f t="shared" si="853"/>
        <v>53.793963730410233</v>
      </c>
      <c r="T2916">
        <f t="shared" si="836"/>
        <v>-2.9062877807080003</v>
      </c>
    </row>
    <row r="2917" spans="1:20" x14ac:dyDescent="0.25">
      <c r="A2917">
        <f t="shared" si="837"/>
        <v>339281.83280746348</v>
      </c>
      <c r="B2917">
        <f t="shared" si="854"/>
        <v>53998.380792585798</v>
      </c>
      <c r="C2917" t="str">
        <f t="shared" si="838"/>
        <v>0.114496514013735-0.7050609078214i</v>
      </c>
      <c r="D2917" t="str">
        <f t="shared" si="839"/>
        <v>3.45907140797039-0.551465233031363i</v>
      </c>
      <c r="E2917" t="str">
        <f t="shared" si="840"/>
        <v>245.162810557627-24.5034076126721i</v>
      </c>
      <c r="F2917" t="str">
        <f t="shared" si="841"/>
        <v>2.42313975464549-2.83172564525926i</v>
      </c>
      <c r="G2917" t="str">
        <f t="shared" si="842"/>
        <v>0.999263824516342-0.027122564947208i</v>
      </c>
      <c r="H2917" t="str">
        <f t="shared" si="843"/>
        <v>2.52897483673597-300.296686034675i</v>
      </c>
      <c r="I2917" t="str">
        <f t="shared" si="844"/>
        <v>-2.38160735054221-2.07296404667002i</v>
      </c>
      <c r="K2917" t="str">
        <f t="shared" si="845"/>
        <v>0.000336506823269941-0.000756172914024301i</v>
      </c>
      <c r="L2917" t="str">
        <f t="shared" si="846"/>
        <v>0.00015-0.00522589031873171i</v>
      </c>
      <c r="M2917" t="str">
        <f t="shared" si="847"/>
        <v>0.0004-0.000922215938599715i</v>
      </c>
      <c r="N2917">
        <f t="shared" si="848"/>
        <v>99.223878221890473</v>
      </c>
      <c r="O2917">
        <f t="shared" si="849"/>
        <v>2.92242236040354</v>
      </c>
      <c r="P2917" s="3">
        <f t="shared" si="850"/>
        <v>-2.92242236040354</v>
      </c>
      <c r="Q2917" s="3">
        <f t="shared" si="851"/>
        <v>-80.776121778109527</v>
      </c>
      <c r="R2917">
        <f t="shared" si="852"/>
        <v>99.223878221890473</v>
      </c>
      <c r="S2917">
        <f t="shared" si="853"/>
        <v>53.998380792585799</v>
      </c>
      <c r="T2917">
        <f t="shared" si="836"/>
        <v>-2.92242236040354</v>
      </c>
    </row>
    <row r="2918" spans="1:20" x14ac:dyDescent="0.25">
      <c r="A2918">
        <f t="shared" si="837"/>
        <v>340571.10377213184</v>
      </c>
      <c r="B2918">
        <f t="shared" si="854"/>
        <v>54203.574639597624</v>
      </c>
      <c r="C2918" t="str">
        <f t="shared" si="838"/>
        <v>0.113221074788975-0.703921641822962i</v>
      </c>
      <c r="D2918" t="str">
        <f t="shared" si="839"/>
        <v>3.45892712633472-0.551314266255983i</v>
      </c>
      <c r="E2918" t="str">
        <f t="shared" si="840"/>
        <v>245.441744036395-25.1389144821451i</v>
      </c>
      <c r="F2918" t="str">
        <f t="shared" si="841"/>
        <v>2.42312617165652-2.82150436032394i</v>
      </c>
      <c r="G2918" t="str">
        <f t="shared" si="842"/>
        <v>0.99925822311037-0.0272254780798462i</v>
      </c>
      <c r="H2918" t="str">
        <f t="shared" si="843"/>
        <v>2.50623689596553-299.118389664485i</v>
      </c>
      <c r="I2918" t="str">
        <f t="shared" si="844"/>
        <v>-2.36372517621737-2.06464410569754i</v>
      </c>
      <c r="K2918" t="str">
        <f t="shared" si="845"/>
        <v>0.000336114036322791-0.00075345416522546i</v>
      </c>
      <c r="L2918" t="str">
        <f t="shared" si="846"/>
        <v>0.00015-0.00520610711170722i</v>
      </c>
      <c r="M2918" t="str">
        <f t="shared" si="847"/>
        <v>0.0004-0.000918724784418923i</v>
      </c>
      <c r="N2918">
        <f t="shared" si="848"/>
        <v>99.137381791529592</v>
      </c>
      <c r="O2918">
        <f t="shared" si="849"/>
        <v>2.9385879586883972</v>
      </c>
      <c r="P2918" s="3">
        <f t="shared" si="850"/>
        <v>-2.9385879586883972</v>
      </c>
      <c r="Q2918" s="3">
        <f t="shared" si="851"/>
        <v>-80.862618208470408</v>
      </c>
      <c r="R2918">
        <f t="shared" si="852"/>
        <v>99.137381791529592</v>
      </c>
      <c r="S2918">
        <f t="shared" si="853"/>
        <v>54.203574639597626</v>
      </c>
      <c r="T2918">
        <f t="shared" si="836"/>
        <v>-2.9385879586883972</v>
      </c>
    </row>
    <row r="2919" spans="1:20" x14ac:dyDescent="0.25">
      <c r="A2919">
        <f t="shared" si="837"/>
        <v>341865.27396646596</v>
      </c>
      <c r="B2919">
        <f t="shared" si="854"/>
        <v>54409.548223228099</v>
      </c>
      <c r="C2919" t="str">
        <f t="shared" si="838"/>
        <v>0.111936869448107-0.702781930863289i</v>
      </c>
      <c r="D2919" t="str">
        <f t="shared" si="839"/>
        <v>3.45878175824879-0.551171067535817i</v>
      </c>
      <c r="E2919" t="str">
        <f t="shared" si="840"/>
        <v>245.717215587584-25.7805122984853i</v>
      </c>
      <c r="F2919" t="str">
        <f t="shared" si="841"/>
        <v>2.42311248539474-2.81132365804439i</v>
      </c>
      <c r="G2919" t="str">
        <f t="shared" si="842"/>
        <v>0.999252579116345-0.0273287805377046i</v>
      </c>
      <c r="H2919" t="str">
        <f t="shared" si="843"/>
        <v>2.48372586049187-297.945030763143i</v>
      </c>
      <c r="I2919" t="str">
        <f t="shared" si="844"/>
        <v>-2.34598266955201-2.05636131444736i</v>
      </c>
      <c r="K2919" t="str">
        <f t="shared" si="845"/>
        <v>0.000335724034321006-0.000750745847808844i</v>
      </c>
      <c r="L2919" t="str">
        <f t="shared" si="846"/>
        <v>0.00015-0.00518639879628134i</v>
      </c>
      <c r="M2919" t="str">
        <f t="shared" si="847"/>
        <v>0.0004-0.000915246846402586i</v>
      </c>
      <c r="N2919">
        <f t="shared" si="848"/>
        <v>99.049871338683758</v>
      </c>
      <c r="O2919">
        <f t="shared" si="849"/>
        <v>2.9547859865670434</v>
      </c>
      <c r="P2919" s="3">
        <f t="shared" si="850"/>
        <v>-2.9547859865670434</v>
      </c>
      <c r="Q2919" s="3">
        <f t="shared" si="851"/>
        <v>-80.950128661316242</v>
      </c>
      <c r="R2919">
        <f t="shared" si="852"/>
        <v>99.049871338683758</v>
      </c>
      <c r="S2919">
        <f t="shared" si="853"/>
        <v>54.4095482232281</v>
      </c>
      <c r="T2919">
        <f t="shared" si="836"/>
        <v>-2.9547859865670434</v>
      </c>
    </row>
    <row r="2920" spans="1:20" x14ac:dyDescent="0.25">
      <c r="A2920">
        <f t="shared" si="837"/>
        <v>343164.3620075385</v>
      </c>
      <c r="B2920">
        <f t="shared" si="854"/>
        <v>54616.304506476365</v>
      </c>
      <c r="C2920" t="str">
        <f t="shared" si="838"/>
        <v>0.110643923442449-0.701641614362913i</v>
      </c>
      <c r="D2920" t="str">
        <f t="shared" si="839"/>
        <v>3.45863529562442-0.551035632968842i</v>
      </c>
      <c r="E2920" t="str">
        <f t="shared" si="840"/>
        <v>245.989131639124-26.4282036109168i</v>
      </c>
      <c r="F2920" t="str">
        <f t="shared" si="841"/>
        <v>2.42309869507611-2.80118339190345i</v>
      </c>
      <c r="G2920" t="str">
        <f t="shared" si="842"/>
        <v>0.999246892210952-0.027432473780287i</v>
      </c>
      <c r="H2920" t="str">
        <f t="shared" si="843"/>
        <v>2.46143915010157-296.776585100384i</v>
      </c>
      <c r="I2920" t="str">
        <f t="shared" si="844"/>
        <v>-2.3283787056426-2.04811545839805i</v>
      </c>
      <c r="K2920" t="str">
        <f t="shared" si="845"/>
        <v>0.000335336795456074-0.000748047927068243i</v>
      </c>
      <c r="L2920" t="str">
        <f t="shared" si="846"/>
        <v>0.00015-0.00516676508894335i</v>
      </c>
      <c r="M2920" t="str">
        <f t="shared" si="847"/>
        <v>0.0004-0.000911782074519419i</v>
      </c>
      <c r="N2920">
        <f t="shared" si="848"/>
        <v>98.961344954977676</v>
      </c>
      <c r="O2920">
        <f t="shared" si="849"/>
        <v>2.9710178659100484</v>
      </c>
      <c r="P2920" s="3">
        <f t="shared" si="850"/>
        <v>-2.9710178659100484</v>
      </c>
      <c r="Q2920" s="3">
        <f t="shared" si="851"/>
        <v>-81.038655045022324</v>
      </c>
      <c r="R2920">
        <f t="shared" si="852"/>
        <v>98.961344954977676</v>
      </c>
      <c r="S2920">
        <f t="shared" si="853"/>
        <v>54.616304506476368</v>
      </c>
      <c r="T2920">
        <f t="shared" si="836"/>
        <v>-2.9710178659100484</v>
      </c>
    </row>
    <row r="2921" spans="1:20" x14ac:dyDescent="0.25">
      <c r="A2921">
        <f t="shared" si="837"/>
        <v>344468.38658316719</v>
      </c>
      <c r="B2921">
        <f t="shared" si="854"/>
        <v>54823.846463600974</v>
      </c>
      <c r="C2921" t="str">
        <f t="shared" si="838"/>
        <v>0.109342264427742-0.700500530994086i</v>
      </c>
      <c r="D2921" t="str">
        <f t="shared" si="839"/>
        <v>3.45848773031468-0.550907958744047i</v>
      </c>
      <c r="E2921" t="str">
        <f t="shared" si="840"/>
        <v>246.257397757414-27.0819895578178i</v>
      </c>
      <c r="F2921" t="str">
        <f t="shared" si="841"/>
        <v>2.42308479991068-2.79108341596489i</v>
      </c>
      <c r="G2921" t="str">
        <f t="shared" si="842"/>
        <v>0.99924116206843-0.0275365592724161i</v>
      </c>
      <c r="H2921" t="str">
        <f t="shared" si="843"/>
        <v>2.43937421795376-295.613028603034i</v>
      </c>
      <c r="I2921" t="str">
        <f t="shared" si="844"/>
        <v>-2.31091216915546-2.03990632485569i</v>
      </c>
      <c r="K2921" t="str">
        <f t="shared" si="845"/>
        <v>0.000334952298069879-0.000745360368396108i</v>
      </c>
      <c r="L2921" t="str">
        <f t="shared" si="846"/>
        <v>0.00015-0.00514720570725579i</v>
      </c>
      <c r="M2921" t="str">
        <f t="shared" si="847"/>
        <v>0.0004-0.000908330418927494i</v>
      </c>
      <c r="N2921">
        <f t="shared" si="848"/>
        <v>98.871800835116616</v>
      </c>
      <c r="O2921">
        <f t="shared" si="849"/>
        <v>2.9872850293041031</v>
      </c>
      <c r="P2921" s="3">
        <f t="shared" si="850"/>
        <v>-2.9872850293041031</v>
      </c>
      <c r="Q2921" s="3">
        <f t="shared" si="851"/>
        <v>-81.128199164883384</v>
      </c>
      <c r="R2921">
        <f t="shared" si="852"/>
        <v>98.871800835116616</v>
      </c>
      <c r="S2921">
        <f t="shared" si="853"/>
        <v>54.823846463600972</v>
      </c>
      <c r="T2921">
        <f t="shared" si="836"/>
        <v>-2.9872850293041031</v>
      </c>
    </row>
    <row r="2922" spans="1:20" x14ac:dyDescent="0.25">
      <c r="A2922">
        <f t="shared" si="837"/>
        <v>345777.36645218323</v>
      </c>
      <c r="B2922">
        <f t="shared" si="854"/>
        <v>55032.177080162663</v>
      </c>
      <c r="C2922" t="str">
        <f t="shared" si="838"/>
        <v>0.108031922304259-0.699358518713179i</v>
      </c>
      <c r="D2922" t="str">
        <f t="shared" si="839"/>
        <v>3.45833905411331-0.550788041141131i</v>
      </c>
      <c r="E2922" t="str">
        <f t="shared" si="840"/>
        <v>246.521918664811-27.7418698349481i</v>
      </c>
      <c r="F2922" t="str">
        <f t="shared" si="841"/>
        <v>2.42307079910254-2.78102358487135i</v>
      </c>
      <c r="G2922" t="str">
        <f t="shared" si="842"/>
        <v>0.999235388360553-0.027641038484251i</v>
      </c>
      <c r="H2922" t="str">
        <f t="shared" si="843"/>
        <v>2.41752855009953-294.454337353619i</v>
      </c>
      <c r="I2922" t="str">
        <f t="shared" si="844"/>
        <v>-2.29358195423772-2.0317337029318i</v>
      </c>
      <c r="K2922" t="str">
        <f t="shared" si="845"/>
        <v>0.00033457052065358-0.000742683137283608i</v>
      </c>
      <c r="L2922" t="str">
        <f t="shared" si="846"/>
        <v>0.00015-0.00512772036985036i</v>
      </c>
      <c r="M2922" t="str">
        <f t="shared" si="847"/>
        <v>0.0004-0.00090489182997359i</v>
      </c>
      <c r="N2922">
        <f t="shared" si="848"/>
        <v>98.781237278786449</v>
      </c>
      <c r="O2922">
        <f t="shared" si="849"/>
        <v>3.0035889198943839</v>
      </c>
      <c r="P2922" s="3">
        <f t="shared" si="850"/>
        <v>-3.0035889198943839</v>
      </c>
      <c r="Q2922" s="3">
        <f t="shared" si="851"/>
        <v>-81.218762721213551</v>
      </c>
      <c r="R2922">
        <f t="shared" si="852"/>
        <v>98.781237278786449</v>
      </c>
      <c r="S2922">
        <f t="shared" si="853"/>
        <v>55.032177080162661</v>
      </c>
      <c r="T2922">
        <f t="shared" si="836"/>
        <v>-3.0035889198943839</v>
      </c>
    </row>
    <row r="2923" spans="1:20" x14ac:dyDescent="0.25">
      <c r="A2923">
        <f t="shared" si="837"/>
        <v>347091.32044470153</v>
      </c>
      <c r="B2923">
        <f t="shared" si="854"/>
        <v>55241.299353067283</v>
      </c>
      <c r="C2923" t="str">
        <f t="shared" si="838"/>
        <v>0.106712929256773-0.69821541479445i</v>
      </c>
      <c r="D2923" t="str">
        <f t="shared" si="839"/>
        <v>3.45818925875459-0.550675876530238i</v>
      </c>
      <c r="E2923" t="str">
        <f t="shared" si="840"/>
        <v>246.782598258065-28.4078426636425i</v>
      </c>
      <c r="F2923" t="str">
        <f t="shared" si="841"/>
        <v>2.42305669184973-2.77100375384218i</v>
      </c>
      <c r="G2923" t="str">
        <f t="shared" si="842"/>
        <v>0.999229570756609-0.0277459128913043i</v>
      </c>
      <c r="H2923" t="str">
        <f t="shared" si="843"/>
        <v>2.39589966500881-293.300487589001i</v>
      </c>
      <c r="I2923" t="str">
        <f t="shared" si="844"/>
        <v>-2.27638696442935-2.02359738352161i</v>
      </c>
      <c r="K2923" t="str">
        <f t="shared" si="845"/>
        <v>0.000334191441846526-0.000740016199320658i</v>
      </c>
      <c r="L2923" t="str">
        <f t="shared" si="846"/>
        <v>0.00015-0.00510830879642394i</v>
      </c>
      <c r="M2923" t="str">
        <f t="shared" si="847"/>
        <v>0.0004-0.000901466258192458i</v>
      </c>
      <c r="N2923">
        <f t="shared" si="848"/>
        <v>98.689652692560955</v>
      </c>
      <c r="O2923">
        <f t="shared" si="849"/>
        <v>3.0199309912192644</v>
      </c>
      <c r="P2923" s="3">
        <f t="shared" si="850"/>
        <v>-3.0199309912192644</v>
      </c>
      <c r="Q2923" s="3">
        <f t="shared" si="851"/>
        <v>-81.310347307439045</v>
      </c>
      <c r="R2923">
        <f t="shared" si="852"/>
        <v>98.689652692560955</v>
      </c>
      <c r="S2923">
        <f t="shared" si="853"/>
        <v>55.241299353067284</v>
      </c>
      <c r="T2923">
        <f t="shared" si="836"/>
        <v>-3.0199309912192644</v>
      </c>
    </row>
    <row r="2924" spans="1:20" x14ac:dyDescent="0.25">
      <c r="A2924">
        <f t="shared" si="837"/>
        <v>348410.26746239141</v>
      </c>
      <c r="B2924">
        <f t="shared" si="854"/>
        <v>55451.216290608943</v>
      </c>
      <c r="C2924" t="str">
        <f t="shared" si="838"/>
        <v>0.105385319794208-0.697071055865063i</v>
      </c>
      <c r="D2924" t="str">
        <f t="shared" si="839"/>
        <v>3.45803833591264-0.550571461371657i</v>
      </c>
      <c r="E2924" t="str">
        <f t="shared" si="840"/>
        <v>247.039339627732-29.0799047590307i</v>
      </c>
      <c r="F2924" t="str">
        <f t="shared" si="841"/>
        <v>2.42304247734425-2.76102377867145i</v>
      </c>
      <c r="G2924" t="str">
        <f t="shared" si="842"/>
        <v>0.999223708923385-0.0278511839744607i</v>
      </c>
      <c r="H2924" t="str">
        <f t="shared" si="843"/>
        <v>2.37448511310461-292.15145569902i</v>
      </c>
      <c r="I2924" t="str">
        <f t="shared" si="844"/>
        <v>-2.25932611257607-2.01549715928274i</v>
      </c>
      <c r="K2924" t="str">
        <f t="shared" si="845"/>
        <v>0.000333815040435157-0.000737359520195908i</v>
      </c>
      <c r="L2924" t="str">
        <f t="shared" si="846"/>
        <v>0.00015-0.00508897070773455i</v>
      </c>
      <c r="M2924" t="str">
        <f t="shared" si="847"/>
        <v>0.0004-0.0008980536543061i</v>
      </c>
      <c r="N2924">
        <f t="shared" si="848"/>
        <v>98.59704559180571</v>
      </c>
      <c r="O2924">
        <f t="shared" si="849"/>
        <v>3.0363127070392788</v>
      </c>
      <c r="P2924" s="3">
        <f t="shared" si="850"/>
        <v>-3.0363127070392788</v>
      </c>
      <c r="Q2924" s="3">
        <f t="shared" si="851"/>
        <v>-81.40295440819429</v>
      </c>
      <c r="R2924">
        <f t="shared" si="852"/>
        <v>98.59704559180571</v>
      </c>
      <c r="S2924">
        <f t="shared" si="853"/>
        <v>55.45121629060894</v>
      </c>
      <c r="T2924">
        <f t="shared" ref="T2924:T2987" si="855">P2924</f>
        <v>-3.0363127070392788</v>
      </c>
    </row>
    <row r="2925" spans="1:20" x14ac:dyDescent="0.25">
      <c r="A2925">
        <f t="shared" ref="A2925:A2988" si="856">2*PI()*B2925</f>
        <v>349734.22647874849</v>
      </c>
      <c r="B2925">
        <f t="shared" si="854"/>
        <v>55661.930912513257</v>
      </c>
      <c r="C2925" t="str">
        <f t="shared" ref="C2925:C2988" si="857">IMPRODUCT(D2925,E2925,$C$40,,K2925,$C$41)</f>
        <v>0.104049130789006-0.695925277941584i</v>
      </c>
      <c r="D2925" t="str">
        <f t="shared" ref="D2925:D2988" si="858">IMDIV(IMPRODUCT($C$37,$C$38,COMPLEX(1,A2925/$C$38)),IMSUM(-1*A2925*A2925/$C$39,COMPLEX(0,1*A2925)))</f>
        <v>3.45788627720123-0.550474792215536i</v>
      </c>
      <c r="E2925" t="str">
        <f t="shared" ref="E2925:E2988" si="859">IMDIV(IMPRODUCT(IMSUM(F2925,G2925),$C$29,H2925),IMSUM(1,I2925))</f>
        <v>247.292045078562-29.7580512982904i</v>
      </c>
      <c r="F2925" t="str">
        <f t="shared" ref="F2925:F2988" si="860">IMDIV(IMPRODUCT($C$14,$C$15,COMPLEX(1,A2925/$C$15)),IMSUM(-1*A2925*A2925/$C$16,COMPLEX(0,A2925)))</f>
        <v>2.42302815477194-2.75108351572573i</v>
      </c>
      <c r="G2925" t="str">
        <f t="shared" ref="G2925:G2988" si="861">IMDIV(1,COMPLEX(1,A2925*$C$9*$C$10))</f>
        <v>0.999217802525146-0.0279568532199942i</v>
      </c>
      <c r="H2925" t="str">
        <f t="shared" ref="H2925:H2988" si="862">IMDIV($C$3,IMSUM(K2925,COMPLEX(0,$C$28*A2925)))</f>
        <v>2.35328247630479-291.007218225156i</v>
      </c>
      <c r="I2925" t="str">
        <f t="shared" ref="I2925:I2988" si="863">IMPRODUCT(F2925,$C$29,H2925,$C$31)</f>
        <v>-2.24239832074311-2.00743282461405i</v>
      </c>
      <c r="K2925" t="str">
        <f t="shared" ref="K2925:K2988" si="864">IF($C$26&lt;=0,IMDIV(1,IMSUM(IMDIV(1,L2925),1/$C$18)),IMDIV(1,IMSUM(IMDIV(1,L2925),1/$C$18,IMDIV(1,M2925))))</f>
        <v>0.000333441295351929-0.000734713065696767i</v>
      </c>
      <c r="L2925" t="str">
        <f t="shared" ref="L2925:L2988" si="865">IMSUM($C$21/$C$22,IMDIV(1,COMPLEX(0,$C$20*$C$22*A2925)))</f>
        <v>0.00015-0.00506970582559729i</v>
      </c>
      <c r="M2925" t="str">
        <f t="shared" ref="M2925:M2988" si="866">IMSUM($C$25/$C$26,IMDIV(1,COMPLEX(0,$C$24*$C$26*A2925)))</f>
        <v>0.0004-0.00089465396922305i</v>
      </c>
      <c r="N2925">
        <f t="shared" ref="N2925:N2988" si="867">ABS(R2925)</f>
        <v>98.503414602581202</v>
      </c>
      <c r="O2925">
        <f t="shared" ref="O2925:O2988" si="868">ABS(P2925)</f>
        <v>3.0527355411573804</v>
      </c>
      <c r="P2925" s="3">
        <f t="shared" ref="P2925:P2988" si="869">20*LOG10(IMABS(C2925))</f>
        <v>-3.0527355411573804</v>
      </c>
      <c r="Q2925" s="3">
        <f t="shared" ref="Q2925:Q2988" si="870">IMARGUMENT(C2925)*180/PI()</f>
        <v>-81.496585397418798</v>
      </c>
      <c r="R2925">
        <f t="shared" ref="R2925:R2988" si="871">IF(Q2925&lt;0,Q2925+180,Q2925-180)</f>
        <v>98.503414602581202</v>
      </c>
      <c r="S2925">
        <f t="shared" ref="S2925:S2988" si="872">B2925/1000</f>
        <v>55.661930912513256</v>
      </c>
      <c r="T2925">
        <f t="shared" si="855"/>
        <v>-3.0527355411573804</v>
      </c>
    </row>
    <row r="2926" spans="1:20" x14ac:dyDescent="0.25">
      <c r="A2926">
        <f t="shared" si="856"/>
        <v>351063.21653936774</v>
      </c>
      <c r="B2926">
        <f t="shared" ref="B2926:B2989" si="873">B2925*(1+B$42)</f>
        <v>55873.446249980807</v>
      </c>
      <c r="C2926" t="str">
        <f t="shared" si="857"/>
        <v>0.102704401516108-0.694777916467798i</v>
      </c>
      <c r="D2926" t="str">
        <f t="shared" si="858"/>
        <v>3.45773307417322-0.550385865701596i</v>
      </c>
      <c r="E2926" t="str">
        <f t="shared" si="859"/>
        <v>247.540616150896-30.4422758889696i</v>
      </c>
      <c r="F2926" t="str">
        <f t="shared" si="860"/>
        <v>2.42301372331252-2.74118282194211i</v>
      </c>
      <c r="G2926" t="str">
        <f t="shared" si="861"/>
        <v>0.999211851223616-0.0280629221195855i</v>
      </c>
      <c r="H2926" t="str">
        <f t="shared" si="862"/>
        <v>2.33228936757042-289.867751859199i</v>
      </c>
      <c r="I2926" t="str">
        <f t="shared" si="863"/>
        <v>-2.22560252012992-1.99940417563493i</v>
      </c>
      <c r="K2926" t="str">
        <f t="shared" si="864"/>
        <v>0.000333070185674209-0.000732076801709409i</v>
      </c>
      <c r="L2926" t="str">
        <f t="shared" si="865"/>
        <v>0.00015-0.00505051387288035i</v>
      </c>
      <c r="M2926" t="str">
        <f t="shared" si="866"/>
        <v>0.0004-0.000891267154037706i</v>
      </c>
      <c r="N2926">
        <f t="shared" si="867"/>
        <v>98.408758463540707</v>
      </c>
      <c r="O2926">
        <f t="shared" si="868"/>
        <v>3.0692009772326707</v>
      </c>
      <c r="P2926" s="3">
        <f t="shared" si="869"/>
        <v>-3.0692009772326707</v>
      </c>
      <c r="Q2926" s="3">
        <f t="shared" si="870"/>
        <v>-81.591241536459293</v>
      </c>
      <c r="R2926">
        <f t="shared" si="871"/>
        <v>98.408758463540707</v>
      </c>
      <c r="S2926">
        <f t="shared" si="872"/>
        <v>55.873446249980809</v>
      </c>
      <c r="T2926">
        <f t="shared" si="855"/>
        <v>-3.0692009772326707</v>
      </c>
    </row>
    <row r="2927" spans="1:20" x14ac:dyDescent="0.25">
      <c r="A2927">
        <f t="shared" si="856"/>
        <v>352397.25676221738</v>
      </c>
      <c r="B2927">
        <f t="shared" si="873"/>
        <v>56085.765345730739</v>
      </c>
      <c r="C2927" t="str">
        <f t="shared" si="857"/>
        <v>0.101351173691589-0.693628806353924i</v>
      </c>
      <c r="D2927" t="str">
        <f t="shared" si="858"/>
        <v>3.45757871832022-0.550304678558843i</v>
      </c>
      <c r="E2927" t="str">
        <f t="shared" si="859"/>
        <v>247.784953643055-31.1325705374007i</v>
      </c>
      <c r="F2927" t="str">
        <f t="shared" si="860"/>
        <v>2.4229991821395-2.73132155482615i</v>
      </c>
      <c r="G2927" t="str">
        <f t="shared" si="861"/>
        <v>0.999205854677961-0.0281693921703408i</v>
      </c>
      <c r="H2927" t="str">
        <f t="shared" si="862"/>
        <v>2.31150343046188-288.733033441943i</v>
      </c>
      <c r="I2927" t="str">
        <f t="shared" si="863"/>
        <v>-2.20893765098584-1.99141101016487i</v>
      </c>
      <c r="K2927" t="str">
        <f t="shared" si="864"/>
        <v>0.000332701690623227-0.000729450694218773i</v>
      </c>
      <c r="L2927" t="str">
        <f t="shared" si="865"/>
        <v>0.00015-0.00503139457350102i</v>
      </c>
      <c r="M2927" t="str">
        <f t="shared" si="866"/>
        <v>0.0004-0.000887893160029592i</v>
      </c>
      <c r="N2927">
        <f t="shared" si="867"/>
        <v>98.313076027828032</v>
      </c>
      <c r="O2927">
        <f t="shared" si="868"/>
        <v>3.0857105085865029</v>
      </c>
      <c r="P2927" s="3">
        <f t="shared" si="869"/>
        <v>-3.0857105085865029</v>
      </c>
      <c r="Q2927" s="3">
        <f t="shared" si="870"/>
        <v>-81.686923972171968</v>
      </c>
      <c r="R2927">
        <f t="shared" si="871"/>
        <v>98.313076027828032</v>
      </c>
      <c r="S2927">
        <f t="shared" si="872"/>
        <v>56.085765345730742</v>
      </c>
      <c r="T2927">
        <f t="shared" si="855"/>
        <v>-3.0857105085865029</v>
      </c>
    </row>
    <row r="2928" spans="1:20" x14ac:dyDescent="0.25">
      <c r="A2928">
        <f t="shared" si="856"/>
        <v>353736.36633791379</v>
      </c>
      <c r="B2928">
        <f t="shared" si="873"/>
        <v>56298.891254044516</v>
      </c>
      <c r="C2928" t="str">
        <f t="shared" si="857"/>
        <v>0.0999894915108178-0.692477782017271i</v>
      </c>
      <c r="D2928" t="str">
        <f t="shared" si="858"/>
        <v>3.45742320107215-0.550231227605267i</v>
      </c>
      <c r="E2928" t="str">
        <f t="shared" si="859"/>
        <v>248.024957634768-31.8289256172429i</v>
      </c>
      <c r="F2928" t="str">
        <f t="shared" si="860"/>
        <v>2.42298453042011-2.72149957244971i</v>
      </c>
      <c r="G2928" t="str">
        <f t="shared" si="861"/>
        <v>0.999199812544766-0.0282762648748088i</v>
      </c>
      <c r="H2928" t="str">
        <f t="shared" si="862"/>
        <v>2.2909223387015-287.603039961888i</v>
      </c>
      <c r="I2928" t="str">
        <f t="shared" si="863"/>
        <v>-2.19240266252648-1.98345312770327i</v>
      </c>
      <c r="K2928" t="str">
        <f t="shared" si="864"/>
        <v>0.00033233578956301-0.000726834709308579i</v>
      </c>
      <c r="L2928" t="str">
        <f t="shared" si="865"/>
        <v>0.00015-0.00501234765242184i</v>
      </c>
      <c r="M2928" t="str">
        <f t="shared" si="866"/>
        <v>0.0004-0.000884531938662678i</v>
      </c>
      <c r="N2928">
        <f t="shared" si="867"/>
        <v>98.216366264966481</v>
      </c>
      <c r="O2928">
        <f t="shared" si="868"/>
        <v>3.1022656380006546</v>
      </c>
      <c r="P2928" s="3">
        <f t="shared" si="869"/>
        <v>-3.1022656380006546</v>
      </c>
      <c r="Q2928" s="3">
        <f t="shared" si="870"/>
        <v>-81.783633735033519</v>
      </c>
      <c r="R2928">
        <f t="shared" si="871"/>
        <v>98.216366264966481</v>
      </c>
      <c r="S2928">
        <f t="shared" si="872"/>
        <v>56.298891254044513</v>
      </c>
      <c r="T2928">
        <f t="shared" si="855"/>
        <v>-3.1022656380006546</v>
      </c>
    </row>
    <row r="2929" spans="1:20" x14ac:dyDescent="0.25">
      <c r="A2929">
        <f t="shared" si="856"/>
        <v>355080.56452999788</v>
      </c>
      <c r="B2929">
        <f t="shared" si="873"/>
        <v>56512.827040809883</v>
      </c>
      <c r="C2929" t="str">
        <f t="shared" si="857"/>
        <v>0.0986194016861636-0.691324677424213i</v>
      </c>
      <c r="D2929" t="str">
        <f t="shared" si="858"/>
        <v>3.45726651379678-0.55016550974756i</v>
      </c>
      <c r="E2929" t="str">
        <f t="shared" si="859"/>
        <v>248.260527511625-32.5313298381664i</v>
      </c>
      <c r="F2929" t="str">
        <f t="shared" si="860"/>
        <v>2.42296976731531-2.71171673344904i</v>
      </c>
      <c r="G2929" t="str">
        <f t="shared" si="861"/>
        <v>0.99919372447802-0.0283835417409989i</v>
      </c>
      <c r="H2929" t="str">
        <f t="shared" si="862"/>
        <v>2.2705437957428-286.477748553952i</v>
      </c>
      <c r="I2929" t="str">
        <f t="shared" si="863"/>
        <v>-2.17599651285118-1.9755303294096i</v>
      </c>
      <c r="K2929" t="str">
        <f t="shared" si="864"/>
        <v>0.000331972461999296-0.000724228813161277i</v>
      </c>
      <c r="L2929" t="str">
        <f t="shared" si="865"/>
        <v>0.00015-0.00499337283564637i</v>
      </c>
      <c r="M2929" t="str">
        <f t="shared" si="866"/>
        <v>0.0004-0.000881183441584657i</v>
      </c>
      <c r="N2929">
        <f t="shared" si="867"/>
        <v>98.118628262744679</v>
      </c>
      <c r="O2929">
        <f t="shared" si="868"/>
        <v>3.1188678775089542</v>
      </c>
      <c r="P2929" s="3">
        <f t="shared" si="869"/>
        <v>-3.1188678775089542</v>
      </c>
      <c r="Q2929" s="3">
        <f t="shared" si="870"/>
        <v>-81.881371737255321</v>
      </c>
      <c r="R2929">
        <f t="shared" si="871"/>
        <v>98.118628262744679</v>
      </c>
      <c r="S2929">
        <f t="shared" si="872"/>
        <v>56.512827040809881</v>
      </c>
      <c r="T2929">
        <f t="shared" si="855"/>
        <v>-3.1188678775089542</v>
      </c>
    </row>
    <row r="2930" spans="1:20" x14ac:dyDescent="0.25">
      <c r="A2930">
        <f t="shared" si="856"/>
        <v>356429.87067521189</v>
      </c>
      <c r="B2930">
        <f t="shared" si="873"/>
        <v>56727.575783564964</v>
      </c>
      <c r="C2930" t="str">
        <f t="shared" si="857"/>
        <v>0.0972409534841661-0.690169326133711i</v>
      </c>
      <c r="D2930" t="str">
        <f t="shared" si="858"/>
        <v>3.45710864779938-0.550107521980814i</v>
      </c>
      <c r="E2930" t="str">
        <f t="shared" si="859"/>
        <v>248.49156199058-33.2397702147342i</v>
      </c>
      <c r="F2930" t="str">
        <f t="shared" si="860"/>
        <v>2.4229548919797-2.70197289702261i</v>
      </c>
      <c r="G2930" t="str">
        <f t="shared" si="861"/>
        <v>0.999187590129092-0.0284912242823991i</v>
      </c>
      <c r="H2930" t="str">
        <f t="shared" si="862"/>
        <v>2.25036553434705-285.35713649821i</v>
      </c>
      <c r="I2930" t="str">
        <f t="shared" si="863"/>
        <v>-2.15971816886113-1.96764241808385i</v>
      </c>
      <c r="K2930" t="str">
        <f t="shared" si="864"/>
        <v>0.000331611687578517-0.000721632972058086i</v>
      </c>
      <c r="L2930" t="str">
        <f t="shared" si="865"/>
        <v>0.00015-0.00497446985021557i</v>
      </c>
      <c r="M2930" t="str">
        <f t="shared" si="866"/>
        <v>0.0004-0.000877847620626272i</v>
      </c>
      <c r="N2930">
        <f t="shared" si="867"/>
        <v>98.019861229092697</v>
      </c>
      <c r="O2930">
        <f t="shared" si="868"/>
        <v>3.1355187481796638</v>
      </c>
      <c r="P2930" s="3">
        <f t="shared" si="869"/>
        <v>-3.1355187481796638</v>
      </c>
      <c r="Q2930" s="3">
        <f t="shared" si="870"/>
        <v>-81.980138770907303</v>
      </c>
      <c r="R2930">
        <f t="shared" si="871"/>
        <v>98.019861229092697</v>
      </c>
      <c r="S2930">
        <f t="shared" si="872"/>
        <v>56.727575783564966</v>
      </c>
      <c r="T2930">
        <f t="shared" si="855"/>
        <v>-3.1355187481796638</v>
      </c>
    </row>
    <row r="2931" spans="1:20" x14ac:dyDescent="0.25">
      <c r="A2931">
        <f t="shared" si="856"/>
        <v>357784.30418377771</v>
      </c>
      <c r="B2931">
        <f t="shared" si="873"/>
        <v>56943.140571542513</v>
      </c>
      <c r="C2931" t="str">
        <f t="shared" si="857"/>
        <v>0.0958541987621033-0.689011561342145i</v>
      </c>
      <c r="D2931" t="str">
        <f t="shared" si="858"/>
        <v>3.45694959432221-0.55005726138823i</v>
      </c>
      <c r="E2931" t="str">
        <f t="shared" si="859"/>
        <v>248.717959146506-33.954232035493i</v>
      </c>
      <c r="F2931" t="str">
        <f t="shared" si="860"/>
        <v>2.42293990356148-2.69226792292916i</v>
      </c>
      <c r="G2931" t="str">
        <f t="shared" si="861"/>
        <v>0.999181409146715-0.0285993140179939i</v>
      </c>
      <c r="H2931" t="str">
        <f t="shared" si="862"/>
        <v>2.2303853161657-284.241181218632i</v>
      </c>
      <c r="I2931" t="str">
        <f t="shared" si="863"/>
        <v>-2.14356660617845-1.95978919814723i</v>
      </c>
      <c r="K2931" t="str">
        <f t="shared" si="864"/>
        <v>0.000331253446086716-0.000719047152378952i</v>
      </c>
      <c r="L2931" t="str">
        <f t="shared" si="865"/>
        <v>0.00015-0.00495563842420357i</v>
      </c>
      <c r="M2931" t="str">
        <f t="shared" si="866"/>
        <v>0.0004-0.000874524427800635i</v>
      </c>
      <c r="N2931">
        <f t="shared" si="867"/>
        <v>97.920064493947919</v>
      </c>
      <c r="O2931">
        <f t="shared" si="868"/>
        <v>3.1522197798915612</v>
      </c>
      <c r="P2931" s="3">
        <f t="shared" si="869"/>
        <v>-3.1522197798915612</v>
      </c>
      <c r="Q2931" s="3">
        <f t="shared" si="870"/>
        <v>-82.079935506052081</v>
      </c>
      <c r="R2931">
        <f t="shared" si="871"/>
        <v>97.920064493947919</v>
      </c>
      <c r="S2931">
        <f t="shared" si="872"/>
        <v>56.943140571542514</v>
      </c>
      <c r="T2931">
        <f t="shared" si="855"/>
        <v>-3.1522197798915612</v>
      </c>
    </row>
    <row r="2932" spans="1:20" x14ac:dyDescent="0.25">
      <c r="A2932">
        <f t="shared" si="856"/>
        <v>359143.88453967607</v>
      </c>
      <c r="B2932">
        <f t="shared" si="873"/>
        <v>57159.524505714377</v>
      </c>
      <c r="C2932" t="str">
        <f t="shared" si="857"/>
        <v>0.0944591920040044-0.687851215929609i</v>
      </c>
      <c r="D2932" t="str">
        <f t="shared" si="858"/>
        <v>3.45678934454415-0.550014725140818i</v>
      </c>
      <c r="E2932" t="str">
        <f t="shared" si="859"/>
        <v>248.939616439809-34.6746988323048i</v>
      </c>
      <c r="F2932" t="str">
        <f t="shared" si="860"/>
        <v>2.4229248012024-2.68260167148565i</v>
      </c>
      <c r="G2932" t="str">
        <f t="shared" si="861"/>
        <v>0.999175181176965-0.0287078124722824i</v>
      </c>
      <c r="H2932" t="str">
        <f t="shared" si="862"/>
        <v>2.21060093132987-283.129860281847i</v>
      </c>
      <c r="I2932" t="str">
        <f t="shared" si="863"/>
        <v>-2.12754080906616-1.95197047562322i</v>
      </c>
      <c r="K2932" t="str">
        <f t="shared" si="864"/>
        <v>0.000330897717448533-0.000716471320602523i</v>
      </c>
      <c r="L2932" t="str">
        <f t="shared" si="865"/>
        <v>0.00015-0.00493687828671407i</v>
      </c>
      <c r="M2932" t="str">
        <f t="shared" si="866"/>
        <v>0.0004-0.000871213815302486i</v>
      </c>
      <c r="N2932">
        <f t="shared" si="867"/>
        <v>97.819237511116029</v>
      </c>
      <c r="O2932">
        <f t="shared" si="868"/>
        <v>3.1689725111016855</v>
      </c>
      <c r="P2932" s="3">
        <f t="shared" si="869"/>
        <v>-3.1689725111016855</v>
      </c>
      <c r="Q2932" s="3">
        <f t="shared" si="870"/>
        <v>-82.180762488883971</v>
      </c>
      <c r="R2932">
        <f t="shared" si="871"/>
        <v>97.819237511116029</v>
      </c>
      <c r="S2932">
        <f t="shared" si="872"/>
        <v>57.15952450571438</v>
      </c>
      <c r="T2932">
        <f t="shared" si="855"/>
        <v>-3.1689725111016855</v>
      </c>
    </row>
    <row r="2933" spans="1:20" x14ac:dyDescent="0.25">
      <c r="A2933">
        <f t="shared" si="856"/>
        <v>360508.63130092685</v>
      </c>
      <c r="B2933">
        <f t="shared" si="873"/>
        <v>57376.730698836094</v>
      </c>
      <c r="C2933" t="str">
        <f t="shared" si="857"/>
        <v>0.0930559903559268-0.686688122507681i</v>
      </c>
      <c r="D2933" t="str">
        <f t="shared" si="858"/>
        <v>3.45662788958017-0.549979910497092i</v>
      </c>
      <c r="E2933" t="str">
        <f t="shared" si="859"/>
        <v>249.156430745129-35.4011523499732i</v>
      </c>
      <c r="F2933" t="str">
        <f t="shared" si="860"/>
        <v>2.42290958403774-2.67297400356523i</v>
      </c>
      <c r="G2933" t="str">
        <f t="shared" si="861"/>
        <v>0.999168905863241-0.0288167211752961i</v>
      </c>
      <c r="H2933" t="str">
        <f t="shared" si="862"/>
        <v>2.19101019804584-282.023151395908i</v>
      </c>
      <c r="I2933" t="str">
        <f t="shared" si="863"/>
        <v>-2.1116397703488-1.94418605811882i</v>
      </c>
      <c r="K2933" t="str">
        <f t="shared" si="864"/>
        <v>0.000330544481726168-0.000713905443306155i</v>
      </c>
      <c r="L2933" t="str">
        <f t="shared" si="865"/>
        <v>0.00015-0.00491818916787613i</v>
      </c>
      <c r="M2933" t="str">
        <f t="shared" si="866"/>
        <v>0.0004-0.000867915735507555i</v>
      </c>
      <c r="N2933">
        <f t="shared" si="867"/>
        <v>97.717379860114349</v>
      </c>
      <c r="O2933">
        <f t="shared" si="868"/>
        <v>3.185778488604762</v>
      </c>
      <c r="P2933" s="3">
        <f t="shared" si="869"/>
        <v>-3.185778488604762</v>
      </c>
      <c r="Q2933" s="3">
        <f t="shared" si="870"/>
        <v>-82.282620139885651</v>
      </c>
      <c r="R2933">
        <f t="shared" si="871"/>
        <v>97.717379860114349</v>
      </c>
      <c r="S2933">
        <f t="shared" si="872"/>
        <v>57.376730698836091</v>
      </c>
      <c r="T2933">
        <f t="shared" si="855"/>
        <v>-3.185778488604762</v>
      </c>
    </row>
    <row r="2934" spans="1:20" x14ac:dyDescent="0.25">
      <c r="A2934">
        <f t="shared" si="856"/>
        <v>361878.56409987039</v>
      </c>
      <c r="B2934">
        <f t="shared" si="873"/>
        <v>57594.762275491674</v>
      </c>
      <c r="C2934" t="str">
        <f t="shared" si="857"/>
        <v>0.0916446536605506-0.685522113468592i</v>
      </c>
      <c r="D2934" t="str">
        <f t="shared" si="858"/>
        <v>3.45646522048112-0.549952814802793i</v>
      </c>
      <c r="E2934" t="str">
        <f t="shared" si="859"/>
        <v>249.368298381112-36.1335725161741i</v>
      </c>
      <c r="F2934" t="str">
        <f t="shared" si="860"/>
        <v>2.42289425119622-2.66338478059522i</v>
      </c>
      <c r="G2934" t="str">
        <f t="shared" si="861"/>
        <v>0.999162582846243-0.0289260416626173i</v>
      </c>
      <c r="H2934" t="str">
        <f t="shared" si="862"/>
        <v>2.17161096219684-280.921032409082i</v>
      </c>
      <c r="I2934" t="str">
        <f t="shared" si="863"/>
        <v>-2.095862491334-1.93643575480609i</v>
      </c>
      <c r="K2934" t="str">
        <f t="shared" si="864"/>
        <v>0.000330193719118335-0.000711349487165849i</v>
      </c>
      <c r="L2934" t="str">
        <f t="shared" si="865"/>
        <v>0.00015-0.00489957079884054i</v>
      </c>
      <c r="M2934" t="str">
        <f t="shared" si="866"/>
        <v>0.0004-0.000864630140971858i</v>
      </c>
      <c r="N2934">
        <f t="shared" si="867"/>
        <v>97.614491248005734</v>
      </c>
      <c r="O2934">
        <f t="shared" si="868"/>
        <v>3.202639267285083</v>
      </c>
      <c r="P2934" s="3">
        <f t="shared" si="869"/>
        <v>-3.202639267285083</v>
      </c>
      <c r="Q2934" s="3">
        <f t="shared" si="870"/>
        <v>-82.385508751994266</v>
      </c>
      <c r="R2934">
        <f t="shared" si="871"/>
        <v>97.614491248005734</v>
      </c>
      <c r="S2934">
        <f t="shared" si="872"/>
        <v>57.594762275491675</v>
      </c>
      <c r="T2934">
        <f t="shared" si="855"/>
        <v>-3.202639267285083</v>
      </c>
    </row>
    <row r="2935" spans="1:20" x14ac:dyDescent="0.25">
      <c r="A2935">
        <f t="shared" si="856"/>
        <v>363253.70264344994</v>
      </c>
      <c r="B2935">
        <f t="shared" si="873"/>
        <v>57813.622372138547</v>
      </c>
      <c r="C2935" t="str">
        <f t="shared" si="857"/>
        <v>0.0902252444909976-0.684353021035782i</v>
      </c>
      <c r="D2935" t="str">
        <f t="shared" si="858"/>
        <v>3.45630132823293-0.549933435490549i</v>
      </c>
      <c r="E2935" t="str">
        <f t="shared" si="859"/>
        <v>249.575115141266-36.8719374117346i</v>
      </c>
      <c r="F2935" t="str">
        <f t="shared" si="860"/>
        <v>2.42287880179998-2.65383386455515i</v>
      </c>
      <c r="G2935" t="str">
        <f t="shared" si="861"/>
        <v>0.999156211763955-0.0290357754753968i</v>
      </c>
      <c r="H2935" t="str">
        <f t="shared" si="862"/>
        <v>2.15240109695124-279.823481308648i</v>
      </c>
      <c r="I2935" t="str">
        <f t="shared" si="863"/>
        <v>-2.08020798173493-1.92871937640404i</v>
      </c>
      <c r="K2935" t="str">
        <f t="shared" si="864"/>
        <v>0.000329845409959262-0.000708803418956255i</v>
      </c>
      <c r="L2935" t="str">
        <f t="shared" si="865"/>
        <v>0.00015-0.00488102291177579i</v>
      </c>
      <c r="M2935" t="str">
        <f t="shared" si="866"/>
        <v>0.0004-0.00086135698443102i</v>
      </c>
      <c r="N2935">
        <f t="shared" si="867"/>
        <v>97.510571511218103</v>
      </c>
      <c r="O2935">
        <f t="shared" si="868"/>
        <v>3.2195564098610023</v>
      </c>
      <c r="P2935" s="3">
        <f t="shared" si="869"/>
        <v>-3.2195564098610023</v>
      </c>
      <c r="Q2935" s="3">
        <f t="shared" si="870"/>
        <v>-82.489428488781897</v>
      </c>
      <c r="R2935">
        <f t="shared" si="871"/>
        <v>97.510571511218103</v>
      </c>
      <c r="S2935">
        <f t="shared" si="872"/>
        <v>57.813622372138546</v>
      </c>
      <c r="T2935">
        <f t="shared" si="855"/>
        <v>-3.2195564098610023</v>
      </c>
    </row>
    <row r="2936" spans="1:20" x14ac:dyDescent="0.25">
      <c r="A2936">
        <f t="shared" si="856"/>
        <v>364634.06671349506</v>
      </c>
      <c r="B2936">
        <f t="shared" si="873"/>
        <v>58033.314137152673</v>
      </c>
      <c r="C2936" t="str">
        <f t="shared" si="857"/>
        <v>0.0887978281838156-0.683180677315997i</v>
      </c>
      <c r="D2936" t="str">
        <f t="shared" si="858"/>
        <v>3.45613620375659-0.549921770079614i</v>
      </c>
      <c r="E2936" t="str">
        <f t="shared" si="859"/>
        <v>249.776776325913-37.6162232413107i</v>
      </c>
      <c r="F2936" t="str">
        <f t="shared" si="860"/>
        <v>2.42286323496452-2.64432111797473i</v>
      </c>
      <c r="G2936" t="str">
        <f t="shared" si="861"/>
        <v>0.999149792251622-0.0291459241603722i</v>
      </c>
      <c r="H2936" t="str">
        <f t="shared" si="862"/>
        <v>2.13337850237646-278.730476219704i</v>
      </c>
      <c r="I2936" t="str">
        <f t="shared" si="863"/>
        <v>-2.06467525959333-1.92103673516066i</v>
      </c>
      <c r="K2936" t="str">
        <f t="shared" si="864"/>
        <v>0.000329499534717665-0.000706267205550609i</v>
      </c>
      <c r="L2936" t="str">
        <f t="shared" si="865"/>
        <v>0.00015-0.00486254523986432i</v>
      </c>
      <c r="M2936" t="str">
        <f t="shared" si="866"/>
        <v>0.0004-0.000858096218799584i</v>
      </c>
      <c r="N2936">
        <f t="shared" si="867"/>
        <v>97.405620617345917</v>
      </c>
      <c r="O2936">
        <f t="shared" si="868"/>
        <v>3.236531486620069</v>
      </c>
      <c r="P2936" s="3">
        <f t="shared" si="869"/>
        <v>-3.236531486620069</v>
      </c>
      <c r="Q2936" s="3">
        <f t="shared" si="870"/>
        <v>-82.594379382654083</v>
      </c>
      <c r="R2936">
        <f t="shared" si="871"/>
        <v>97.405620617345917</v>
      </c>
      <c r="S2936">
        <f t="shared" si="872"/>
        <v>58.033314137152672</v>
      </c>
      <c r="T2936">
        <f t="shared" si="855"/>
        <v>-3.236531486620069</v>
      </c>
    </row>
    <row r="2937" spans="1:20" x14ac:dyDescent="0.25">
      <c r="A2937">
        <f t="shared" si="856"/>
        <v>366019.67616700631</v>
      </c>
      <c r="B2937">
        <f t="shared" si="873"/>
        <v>58253.840730873853</v>
      </c>
      <c r="C2937" t="str">
        <f t="shared" si="857"/>
        <v>0.0873624728711182-0.682004914352712i</v>
      </c>
      <c r="D2937" t="str">
        <f t="shared" si="858"/>
        <v>3.45596983790733-0.54991781617553i</v>
      </c>
      <c r="E2937" t="str">
        <f t="shared" si="859"/>
        <v>249.973176775251-38.3664043044675i</v>
      </c>
      <c r="F2937" t="str">
        <f t="shared" si="860"/>
        <v>2.42284754979865-2.63484640393185i</v>
      </c>
      <c r="G2937" t="str">
        <f t="shared" si="861"/>
        <v>0.999143323941732-0.0292564892698863i</v>
      </c>
      <c r="H2937" t="str">
        <f t="shared" si="862"/>
        <v>2.11454110505905-277.641995403993i</v>
      </c>
      <c r="I2937" t="str">
        <f t="shared" si="863"/>
        <v>-2.04926335120351-1.91338764483526i</v>
      </c>
      <c r="K2937" t="str">
        <f t="shared" si="864"/>
        <v>0.00032915607399574-0.000703740813920703i</v>
      </c>
      <c r="L2937" t="str">
        <f t="shared" si="865"/>
        <v>0.00015-0.00484413751729857i</v>
      </c>
      <c r="M2937" t="str">
        <f t="shared" si="866"/>
        <v>0.0004-0.000854847797170339i</v>
      </c>
      <c r="N2937">
        <f t="shared" si="867"/>
        <v>97.29963866693798</v>
      </c>
      <c r="O2937">
        <f t="shared" si="868"/>
        <v>3.2535660751473339</v>
      </c>
      <c r="P2937" s="3">
        <f t="shared" si="869"/>
        <v>-3.2535660751473339</v>
      </c>
      <c r="Q2937" s="3">
        <f t="shared" si="870"/>
        <v>-82.70036133306202</v>
      </c>
      <c r="R2937">
        <f t="shared" si="871"/>
        <v>97.29963866693798</v>
      </c>
      <c r="S2937">
        <f t="shared" si="872"/>
        <v>58.253840730873854</v>
      </c>
      <c r="T2937">
        <f t="shared" si="855"/>
        <v>-3.2535660751473339</v>
      </c>
    </row>
    <row r="2938" spans="1:20" x14ac:dyDescent="0.25">
      <c r="A2938">
        <f t="shared" si="856"/>
        <v>367410.550936441</v>
      </c>
      <c r="B2938">
        <f t="shared" si="873"/>
        <v>58475.205325651179</v>
      </c>
      <c r="C2938" t="str">
        <f t="shared" si="857"/>
        <v>0.0859192495117714-0.680825564181025i</v>
      </c>
      <c r="D2938" t="str">
        <f t="shared" si="858"/>
        <v>3.4558022214744-0.549921571469834i</v>
      </c>
      <c r="E2938" t="str">
        <f t="shared" si="859"/>
        <v>250.164210903489-39.122452967232i</v>
      </c>
      <c r="F2938" t="str">
        <f t="shared" si="860"/>
        <v>2.42283174540443-2.62540958605065i</v>
      </c>
      <c r="G2938" t="str">
        <f t="shared" si="861"/>
        <v>0.999136806463992-0.0293674723619049i</v>
      </c>
      <c r="H2938" t="str">
        <f t="shared" si="862"/>
        <v>2.09588685773058-276.55801725874i</v>
      </c>
      <c r="I2938" t="str">
        <f t="shared" si="863"/>
        <v>-2.03397129103708-1.90577192068112i</v>
      </c>
      <c r="K2938" t="str">
        <f t="shared" si="864"/>
        <v>0.000328815008528162-0.000701224211136841i</v>
      </c>
      <c r="L2938" t="str">
        <f t="shared" si="865"/>
        <v>0.00015-0.00482579947927732i</v>
      </c>
      <c r="M2938" t="str">
        <f t="shared" si="866"/>
        <v>0.0004-0.000851611672813642i</v>
      </c>
      <c r="N2938">
        <f t="shared" si="867"/>
        <v>97.192625895263532</v>
      </c>
      <c r="O2938">
        <f t="shared" si="868"/>
        <v>3.2706617600450514</v>
      </c>
      <c r="P2938" s="3">
        <f t="shared" si="869"/>
        <v>-3.2706617600450514</v>
      </c>
      <c r="Q2938" s="3">
        <f t="shared" si="870"/>
        <v>-82.807374104736468</v>
      </c>
      <c r="R2938">
        <f t="shared" si="871"/>
        <v>97.192625895263532</v>
      </c>
      <c r="S2938">
        <f t="shared" si="872"/>
        <v>58.475205325651181</v>
      </c>
      <c r="T2938">
        <f t="shared" si="855"/>
        <v>-3.2706617600450514</v>
      </c>
    </row>
    <row r="2939" spans="1:20" x14ac:dyDescent="0.25">
      <c r="A2939">
        <f t="shared" si="856"/>
        <v>368806.71102999948</v>
      </c>
      <c r="B2939">
        <f t="shared" si="873"/>
        <v>58697.411105888656</v>
      </c>
      <c r="C2939" t="str">
        <f t="shared" si="857"/>
        <v>0.0844682319216036-0.679642458884004i</v>
      </c>
      <c r="D2939" t="str">
        <f t="shared" si="858"/>
        <v>3.45563334518057-0.549933033739757i</v>
      </c>
      <c r="E2939" t="str">
        <f t="shared" si="859"/>
        <v>250.349772734108-39.88433963414i</v>
      </c>
      <c r="F2939" t="str">
        <f t="shared" si="860"/>
        <v>2.42281582087714-2.61601052849949i</v>
      </c>
      <c r="G2939" t="str">
        <f t="shared" si="861"/>
        <v>0.99913023944531-0.0294788750000353i</v>
      </c>
      <c r="H2939" t="str">
        <f t="shared" si="862"/>
        <v>2.0774137388992-275.478520315499i</v>
      </c>
      <c r="I2939" t="str">
        <f t="shared" si="863"/>
        <v>-2.01879812166842-1.89818937942831i</v>
      </c>
      <c r="K2939" t="str">
        <f t="shared" si="864"/>
        <v>0.000328476319181091-0.000698717364367813i</v>
      </c>
      <c r="L2939" t="str">
        <f t="shared" si="865"/>
        <v>0.00015-0.00480753086200171i</v>
      </c>
      <c r="M2939" t="str">
        <f t="shared" si="866"/>
        <v>0.0004-0.000848387799176772i</v>
      </c>
      <c r="N2939">
        <f t="shared" si="867"/>
        <v>97.084582674058069</v>
      </c>
      <c r="O2939">
        <f t="shared" si="868"/>
        <v>3.2878201326437742</v>
      </c>
      <c r="P2939" s="3">
        <f t="shared" si="869"/>
        <v>-3.2878201326437742</v>
      </c>
      <c r="Q2939" s="3">
        <f t="shared" si="870"/>
        <v>-82.915417325941931</v>
      </c>
      <c r="R2939">
        <f t="shared" si="871"/>
        <v>97.084582674058069</v>
      </c>
      <c r="S2939">
        <f t="shared" si="872"/>
        <v>58.697411105888655</v>
      </c>
      <c r="T2939">
        <f t="shared" si="855"/>
        <v>-3.2878201326437742</v>
      </c>
    </row>
    <row r="2940" spans="1:20" x14ac:dyDescent="0.25">
      <c r="A2940">
        <f t="shared" si="856"/>
        <v>370208.17653191352</v>
      </c>
      <c r="B2940">
        <f t="shared" si="873"/>
        <v>58920.461268091036</v>
      </c>
      <c r="C2940" t="str">
        <f t="shared" si="857"/>
        <v>0.0830094968026139-0.678455430650329i</v>
      </c>
      <c r="D2940" t="str">
        <f t="shared" si="858"/>
        <v>3.45546319968159-0.549952200847887i</v>
      </c>
      <c r="E2940" t="str">
        <f t="shared" si="859"/>
        <v>250.529755936215-40.6520327208077i</v>
      </c>
      <c r="F2940" t="str">
        <f t="shared" si="860"/>
        <v>2.42279977530522-2.60664909598903i</v>
      </c>
      <c r="G2940" t="str">
        <f t="shared" si="861"/>
        <v>0.999123622509772-0.0295906987535442i</v>
      </c>
      <c r="H2940" t="str">
        <f t="shared" si="862"/>
        <v>2.05911975248696-274.403483239014i</v>
      </c>
      <c r="I2940" t="str">
        <f t="shared" si="863"/>
        <v>-2.00374289370097-1.89063983926679i</v>
      </c>
      <c r="K2940" t="str">
        <f t="shared" si="864"/>
        <v>0.000328139986951173-0.000696220240880803i</v>
      </c>
      <c r="L2940" t="str">
        <f t="shared" si="865"/>
        <v>0.00015-0.00478933140267157i</v>
      </c>
      <c r="M2940" t="str">
        <f t="shared" si="866"/>
        <v>0.0004-0.000845176129883214i</v>
      </c>
      <c r="N2940">
        <f t="shared" si="867"/>
        <v>96.975509513251168</v>
      </c>
      <c r="O2940">
        <f t="shared" si="868"/>
        <v>3.3050427907067101</v>
      </c>
      <c r="P2940" s="3">
        <f t="shared" si="869"/>
        <v>-3.3050427907067101</v>
      </c>
      <c r="Q2940" s="3">
        <f t="shared" si="870"/>
        <v>-83.024490486748832</v>
      </c>
      <c r="R2940">
        <f t="shared" si="871"/>
        <v>96.975509513251168</v>
      </c>
      <c r="S2940">
        <f t="shared" si="872"/>
        <v>58.920461268091039</v>
      </c>
      <c r="T2940">
        <f t="shared" si="855"/>
        <v>-3.3050427907067101</v>
      </c>
    </row>
    <row r="2941" spans="1:20" x14ac:dyDescent="0.25">
      <c r="A2941">
        <f t="shared" si="856"/>
        <v>371614.96760273475</v>
      </c>
      <c r="B2941">
        <f t="shared" si="873"/>
        <v>59144.359020909782</v>
      </c>
      <c r="C2941" t="str">
        <f t="shared" si="857"/>
        <v>0.0815431237710577-0.677264311833495i</v>
      </c>
      <c r="D2941" t="str">
        <f t="shared" si="858"/>
        <v>3.45529177556588-0.549979070741895i</v>
      </c>
      <c r="E2941" t="str">
        <f t="shared" si="859"/>
        <v>250.704053862006-41.4254986270901i</v>
      </c>
      <c r="F2941" t="str">
        <f t="shared" si="860"/>
        <v>2.42278360777023-2.59732515377027i</v>
      </c>
      <c r="G2941" t="str">
        <f t="shared" si="861"/>
        <v>0.999116955278622-0.0297029451973767i</v>
      </c>
      <c r="H2941" t="str">
        <f t="shared" si="862"/>
        <v>2.0410029274727-273.332884826091i</v>
      </c>
      <c r="I2941" t="str">
        <f t="shared" si="863"/>
        <v>-1.98880466569423-1.88312311982975i</v>
      </c>
      <c r="K2941" t="str">
        <f t="shared" si="864"/>
        <v>0.000327805992964567-0.00069373280804138i</v>
      </c>
      <c r="L2941" t="str">
        <f t="shared" si="865"/>
        <v>0.00015-0.00477120083948154i</v>
      </c>
      <c r="M2941" t="str">
        <f t="shared" si="866"/>
        <v>0.0004-0.000841976618732036i</v>
      </c>
      <c r="N2941">
        <f t="shared" si="867"/>
        <v>96.865407062666335</v>
      </c>
      <c r="O2941">
        <f t="shared" si="868"/>
        <v>3.3223313381239428</v>
      </c>
      <c r="P2941" s="3">
        <f t="shared" si="869"/>
        <v>-3.3223313381239428</v>
      </c>
      <c r="Q2941" s="3">
        <f t="shared" si="870"/>
        <v>-83.134592937333665</v>
      </c>
      <c r="R2941">
        <f t="shared" si="871"/>
        <v>96.865407062666335</v>
      </c>
      <c r="S2941">
        <f t="shared" si="872"/>
        <v>59.144359020909782</v>
      </c>
      <c r="T2941">
        <f t="shared" si="855"/>
        <v>-3.3223313381239428</v>
      </c>
    </row>
    <row r="2942" spans="1:20" x14ac:dyDescent="0.25">
      <c r="A2942">
        <f t="shared" si="856"/>
        <v>373027.10447962512</v>
      </c>
      <c r="B2942">
        <f t="shared" si="873"/>
        <v>59369.107585189238</v>
      </c>
      <c r="C2942" t="str">
        <f t="shared" si="857"/>
        <v>0.0800691953844168-0.67606893501226i</v>
      </c>
      <c r="D2942" t="str">
        <f t="shared" si="858"/>
        <v>3.45511906335402-0.550013641454193i</v>
      </c>
      <c r="E2942" t="str">
        <f t="shared" si="859"/>
        <v>250.872559585325-42.2047017108438i</v>
      </c>
      <c r="F2942" t="str">
        <f t="shared" si="860"/>
        <v>2.42276731734675-2.58803856763257i</v>
      </c>
      <c r="G2942" t="str">
        <f t="shared" si="861"/>
        <v>0.99911023737024-0.0298156159121737i</v>
      </c>
      <c r="H2942" t="str">
        <f t="shared" si="862"/>
        <v>2.02306131754033-272.266704004486i</v>
      </c>
      <c r="I2942" t="str">
        <f t="shared" si="863"/>
        <v>-1.97398250409151-1.8756390421772i</v>
      </c>
      <c r="K2942" t="str">
        <f t="shared" si="864"/>
        <v>0.000327474318475961-0.0006912550333134i</v>
      </c>
      <c r="L2942" t="str">
        <f t="shared" si="865"/>
        <v>0.00015-0.00475313891161738i</v>
      </c>
      <c r="M2942" t="str">
        <f t="shared" si="866"/>
        <v>0.0004-0.000838789219697187i</v>
      </c>
      <c r="N2942">
        <f t="shared" si="867"/>
        <v>96.754276113699675</v>
      </c>
      <c r="O2942">
        <f t="shared" si="868"/>
        <v>3.3396873846001984</v>
      </c>
      <c r="P2942" s="3">
        <f t="shared" si="869"/>
        <v>-3.3396873846001984</v>
      </c>
      <c r="Q2942" s="3">
        <f t="shared" si="870"/>
        <v>-83.245723886300325</v>
      </c>
      <c r="R2942">
        <f t="shared" si="871"/>
        <v>96.754276113699675</v>
      </c>
      <c r="S2942">
        <f t="shared" si="872"/>
        <v>59.369107585189241</v>
      </c>
      <c r="T2942">
        <f t="shared" si="855"/>
        <v>-3.3396873846001984</v>
      </c>
    </row>
    <row r="2943" spans="1:20" x14ac:dyDescent="0.25">
      <c r="A2943">
        <f t="shared" si="856"/>
        <v>374444.60747664771</v>
      </c>
      <c r="B2943">
        <f t="shared" si="873"/>
        <v>59594.710194012958</v>
      </c>
      <c r="C2943" t="str">
        <f t="shared" si="857"/>
        <v>0.0785877971671319-0.67486913305253i</v>
      </c>
      <c r="D2943" t="str">
        <f t="shared" si="858"/>
        <v>3.45494505349817-0.550055911101624i</v>
      </c>
      <c r="E2943" t="str">
        <f t="shared" si="859"/>
        <v>251.035165941328-42.9896042623511i</v>
      </c>
      <c r="F2943" t="str">
        <f t="shared" si="860"/>
        <v>2.4227509031024-2.57878920390171i</v>
      </c>
      <c r="G2943" t="str">
        <f t="shared" si="861"/>
        <v>0.999103468400123-0.0299287124842913i</v>
      </c>
      <c r="H2943" t="str">
        <f t="shared" si="862"/>
        <v>2.00529300073255-271.2049198318i</v>
      </c>
      <c r="I2943" t="str">
        <f t="shared" si="863"/>
        <v>-1.95927548314841-1.86818742877977i</v>
      </c>
      <c r="K2943" t="str">
        <f t="shared" si="864"/>
        <v>0.000327144944867596-0.000688786884258973i</v>
      </c>
      <c r="L2943" t="str">
        <f t="shared" si="865"/>
        <v>0.00015-0.00473514535925224i</v>
      </c>
      <c r="M2943" t="str">
        <f t="shared" si="866"/>
        <v>0.0004-0.000835613886926861i</v>
      </c>
      <c r="N2943">
        <f t="shared" si="867"/>
        <v>96.642117600967921</v>
      </c>
      <c r="O2943">
        <f t="shared" si="868"/>
        <v>3.3571125453337061</v>
      </c>
      <c r="P2943" s="3">
        <f t="shared" si="869"/>
        <v>-3.3571125453337061</v>
      </c>
      <c r="Q2943" s="3">
        <f t="shared" si="870"/>
        <v>-83.357882399032079</v>
      </c>
      <c r="R2943">
        <f t="shared" si="871"/>
        <v>96.642117600967921</v>
      </c>
      <c r="S2943">
        <f t="shared" si="872"/>
        <v>59.594710194012961</v>
      </c>
      <c r="T2943">
        <f t="shared" si="855"/>
        <v>-3.3571125453337061</v>
      </c>
    </row>
    <row r="2944" spans="1:20" x14ac:dyDescent="0.25">
      <c r="A2944">
        <f t="shared" si="856"/>
        <v>375867.496985059</v>
      </c>
      <c r="B2944">
        <f t="shared" si="873"/>
        <v>59821.17009275021</v>
      </c>
      <c r="C2944" t="str">
        <f t="shared" si="857"/>
        <v>0.0770990176351381-0.673664739170617i</v>
      </c>
      <c r="D2944" t="str">
        <f t="shared" si="858"/>
        <v>3.45476973638181-0.550105877885155i</v>
      </c>
      <c r="E2944" t="str">
        <f t="shared" si="859"/>
        <v>251.191765567233-43.7801664794273i</v>
      </c>
      <c r="F2944" t="str">
        <f t="shared" si="860"/>
        <v>2.42273436409773-2.56957692943802i</v>
      </c>
      <c r="G2944" t="str">
        <f t="shared" si="861"/>
        <v>0.999096647980858-0.0300422365058182i</v>
      </c>
      <c r="H2944" t="str">
        <f t="shared" si="862"/>
        <v>1.98769607910987-270.147511494386i</v>
      </c>
      <c r="I2944" t="str">
        <f t="shared" si="863"/>
        <v>-1.94468268486209-1.86076810350277i</v>
      </c>
      <c r="K2944" t="str">
        <f t="shared" si="864"/>
        <v>0.00032681785364831-0.000686328328538396i</v>
      </c>
      <c r="L2944" t="str">
        <f t="shared" si="865"/>
        <v>0.00015-0.00471721992354277i</v>
      </c>
      <c r="M2944" t="str">
        <f t="shared" si="866"/>
        <v>0.0004-0.00083245057474284i</v>
      </c>
      <c r="N2944">
        <f t="shared" si="867"/>
        <v>96.528932603933058</v>
      </c>
      <c r="O2944">
        <f t="shared" si="868"/>
        <v>3.3746084406865808</v>
      </c>
      <c r="P2944" s="3">
        <f t="shared" si="869"/>
        <v>-3.3746084406865808</v>
      </c>
      <c r="Q2944" s="3">
        <f t="shared" si="870"/>
        <v>-83.471067396066942</v>
      </c>
      <c r="R2944">
        <f t="shared" si="871"/>
        <v>96.528932603933058</v>
      </c>
      <c r="S2944">
        <f t="shared" si="872"/>
        <v>59.821170092750208</v>
      </c>
      <c r="T2944">
        <f t="shared" si="855"/>
        <v>-3.3746084406865808</v>
      </c>
    </row>
    <row r="2945" spans="1:20" x14ac:dyDescent="0.25">
      <c r="A2945">
        <f t="shared" si="856"/>
        <v>377295.79347360221</v>
      </c>
      <c r="B2945">
        <f t="shared" si="873"/>
        <v>60048.490539102662</v>
      </c>
      <c r="C2945" t="str">
        <f t="shared" si="857"/>
        <v>0.075602948319044-0.672455586997784i</v>
      </c>
      <c r="D2945" t="str">
        <f t="shared" si="858"/>
        <v>3.45459310231912-0.550163540089542i</v>
      </c>
      <c r="E2945" t="str">
        <f t="shared" si="859"/>
        <v>251.342250944172-44.5763464432755i</v>
      </c>
      <c r="F2945" t="str">
        <f t="shared" si="860"/>
        <v>2.4227176993862-2.56040161163437i</v>
      </c>
      <c r="G2945" t="str">
        <f t="shared" si="861"/>
        <v>0.999089775722105-0.0301561895745948i</v>
      </c>
      <c r="H2945" t="str">
        <f t="shared" si="862"/>
        <v>1.97026867841489-269.094458306271i</v>
      </c>
      <c r="I2945" t="str">
        <f t="shared" si="863"/>
        <v>-1.93020319890115-1.85338089159045i</v>
      </c>
      <c r="K2945" t="str">
        <f t="shared" si="864"/>
        <v>0.00032649302645257-0.00068387933391007i</v>
      </c>
      <c r="L2945" t="str">
        <f t="shared" si="865"/>
        <v>0.00015-0.00469936234662558i</v>
      </c>
      <c r="M2945" t="str">
        <f t="shared" si="866"/>
        <v>0.0004-0.000829299237639812i</v>
      </c>
      <c r="N2945">
        <f t="shared" si="867"/>
        <v>96.414722348493626</v>
      </c>
      <c r="O2945">
        <f t="shared" si="868"/>
        <v>3.3921766958477546</v>
      </c>
      <c r="P2945" s="3">
        <f t="shared" si="869"/>
        <v>-3.3921766958477546</v>
      </c>
      <c r="Q2945" s="3">
        <f t="shared" si="870"/>
        <v>-83.585277651506374</v>
      </c>
      <c r="R2945">
        <f t="shared" si="871"/>
        <v>96.414722348493626</v>
      </c>
      <c r="S2945">
        <f t="shared" si="872"/>
        <v>60.048490539102666</v>
      </c>
      <c r="T2945">
        <f t="shared" si="855"/>
        <v>-3.3921766958477546</v>
      </c>
    </row>
    <row r="2946" spans="1:20" x14ac:dyDescent="0.25">
      <c r="A2946">
        <f t="shared" si="856"/>
        <v>378729.51748880197</v>
      </c>
      <c r="B2946">
        <f t="shared" si="873"/>
        <v>60276.674803151254</v>
      </c>
      <c r="C2946" t="str">
        <f t="shared" si="857"/>
        <v>0.0740996837859789-0.671241510646152i</v>
      </c>
      <c r="D2946" t="str">
        <f t="shared" si="858"/>
        <v>3.45441514155459-0.550228896083025i</v>
      </c>
      <c r="E2946" t="str">
        <f t="shared" si="859"/>
        <v>251.48651444012-45.3781000951068i</v>
      </c>
      <c r="F2946" t="str">
        <f t="shared" si="860"/>
        <v>2.42270090801408-2.5512631184143i</v>
      </c>
      <c r="G2946" t="str">
        <f t="shared" si="861"/>
        <v>0.999082851230573-0.0302705732942314i</v>
      </c>
      <c r="H2946" t="str">
        <f t="shared" si="862"/>
        <v>1.95300894774154-268.045739708088i</v>
      </c>
      <c r="I2946" t="str">
        <f t="shared" si="863"/>
        <v>-1.91583612253634-1.84602561965045i</v>
      </c>
      <c r="K2946" t="str">
        <f t="shared" si="864"/>
        <v>0.000326170445039519-0.000681439868230432i</v>
      </c>
      <c r="L2946" t="str">
        <f t="shared" si="865"/>
        <v>0.00015-0.00468157237161346i</v>
      </c>
      <c r="M2946" t="str">
        <f t="shared" si="866"/>
        <v>0.0004-0.000826159830284728i</v>
      </c>
      <c r="N2946">
        <f t="shared" si="867"/>
        <v>96.299488208546961</v>
      </c>
      <c r="O2946">
        <f t="shared" si="868"/>
        <v>3.4098189404871553</v>
      </c>
      <c r="P2946" s="3">
        <f t="shared" si="869"/>
        <v>-3.4098189404871553</v>
      </c>
      <c r="Q2946" s="3">
        <f t="shared" si="870"/>
        <v>-83.700511791453039</v>
      </c>
      <c r="R2946">
        <f t="shared" si="871"/>
        <v>96.299488208546961</v>
      </c>
      <c r="S2946">
        <f t="shared" si="872"/>
        <v>60.276674803151252</v>
      </c>
      <c r="T2946">
        <f t="shared" si="855"/>
        <v>-3.4098189404871553</v>
      </c>
    </row>
    <row r="2947" spans="1:20" x14ac:dyDescent="0.25">
      <c r="A2947">
        <f t="shared" si="856"/>
        <v>380168.68965525937</v>
      </c>
      <c r="B2947">
        <f t="shared" si="873"/>
        <v>60505.726167403227</v>
      </c>
      <c r="C2947" t="str">
        <f t="shared" si="857"/>
        <v>0.0725893216599727-0.670022344775856i</v>
      </c>
      <c r="D2947" t="str">
        <f t="shared" si="858"/>
        <v>3.4542358442625-0.550301944316997i</v>
      </c>
      <c r="E2947" t="str">
        <f t="shared" si="859"/>
        <v>251.624448353881-46.1853812135908i</v>
      </c>
      <c r="F2947" t="str">
        <f t="shared" si="860"/>
        <v>2.42268398902049-2.54216131823012i</v>
      </c>
      <c r="G2947" t="str">
        <f t="shared" si="861"/>
        <v>0.999075874109999-0.0303853892741266i</v>
      </c>
      <c r="H2947" t="str">
        <f t="shared" si="862"/>
        <v>1.93591505920956-267.001335266015i</v>
      </c>
      <c r="I2947" t="str">
        <f t="shared" si="863"/>
        <v>-1.90158056057188-1.83870211563863i</v>
      </c>
      <c r="K2947" t="str">
        <f t="shared" si="864"/>
        <v>0.000325850091292029-0.000679009899453895i</v>
      </c>
      <c r="L2947" t="str">
        <f t="shared" si="865"/>
        <v>0.00015-0.00466384974259162i</v>
      </c>
      <c r="M2947" t="str">
        <f t="shared" si="866"/>
        <v>0.0004-0.000823032307516166i</v>
      </c>
      <c r="N2947">
        <f t="shared" si="867"/>
        <v>96.183231707514906</v>
      </c>
      <c r="O2947">
        <f t="shared" si="868"/>
        <v>3.4275368084024107</v>
      </c>
      <c r="P2947" s="3">
        <f t="shared" si="869"/>
        <v>-3.4275368084024107</v>
      </c>
      <c r="Q2947" s="3">
        <f t="shared" si="870"/>
        <v>-83.816768292485094</v>
      </c>
      <c r="R2947">
        <f t="shared" si="871"/>
        <v>96.183231707514906</v>
      </c>
      <c r="S2947">
        <f t="shared" si="872"/>
        <v>60.505726167403225</v>
      </c>
      <c r="T2947">
        <f t="shared" si="855"/>
        <v>-3.4275368084024107</v>
      </c>
    </row>
    <row r="2948" spans="1:20" x14ac:dyDescent="0.25">
      <c r="A2948">
        <f t="shared" si="856"/>
        <v>381613.33067594934</v>
      </c>
      <c r="B2948">
        <f t="shared" si="873"/>
        <v>60735.64792683936</v>
      </c>
      <c r="C2948" t="str">
        <f t="shared" si="857"/>
        <v>0.0710719626408967-0.66879792466354i</v>
      </c>
      <c r="D2948" t="str">
        <f t="shared" si="858"/>
        <v>3.4540552005465-0.55038268332567i</v>
      </c>
      <c r="E2948" t="str">
        <f t="shared" si="859"/>
        <v>251.75594496017-46.9981413931647i</v>
      </c>
      <c r="F2948" t="str">
        <f t="shared" si="860"/>
        <v>2.42266694143726-2.53309608006093i</v>
      </c>
      <c r="G2948" t="str">
        <f t="shared" si="861"/>
        <v>0.999068843961124-0.0305006391294859i</v>
      </c>
      <c r="H2948" t="str">
        <f t="shared" si="862"/>
        <v>1.9189852076438-265.961224670734i</v>
      </c>
      <c r="I2948" t="str">
        <f t="shared" si="863"/>
        <v>-1.88743562527746-1.83141020884391i</v>
      </c>
      <c r="K2948" t="str">
        <f t="shared" si="864"/>
        <v>0.000325531947215756-0.000676589395632752i</v>
      </c>
      <c r="L2948" t="str">
        <f t="shared" si="865"/>
        <v>0.00015-0.00464619420461409i</v>
      </c>
      <c r="M2948" t="str">
        <f t="shared" si="866"/>
        <v>0.0004-0.000819916624343663i</v>
      </c>
      <c r="N2948">
        <f t="shared" si="867"/>
        <v>96.065954519837504</v>
      </c>
      <c r="O2948">
        <f t="shared" si="868"/>
        <v>3.445331937156519</v>
      </c>
      <c r="P2948" s="3">
        <f t="shared" si="869"/>
        <v>-3.445331937156519</v>
      </c>
      <c r="Q2948" s="3">
        <f t="shared" si="870"/>
        <v>-83.934045480162496</v>
      </c>
      <c r="R2948">
        <f t="shared" si="871"/>
        <v>96.065954519837504</v>
      </c>
      <c r="S2948">
        <f t="shared" si="872"/>
        <v>60.735647926839363</v>
      </c>
      <c r="T2948">
        <f t="shared" si="855"/>
        <v>-3.445331937156519</v>
      </c>
    </row>
    <row r="2949" spans="1:20" x14ac:dyDescent="0.25">
      <c r="A2949">
        <f t="shared" si="856"/>
        <v>383063.46133251797</v>
      </c>
      <c r="B2949">
        <f t="shared" si="873"/>
        <v>60966.44338896135</v>
      </c>
      <c r="C2949" t="str">
        <f t="shared" si="857"/>
        <v>0.0695477105218834-0.667568086272029i</v>
      </c>
      <c r="D2949" t="str">
        <f t="shared" si="858"/>
        <v>3.4538732004391-0.550471111725767i</v>
      </c>
      <c r="E2949" t="str">
        <f t="shared" si="859"/>
        <v>251.880896555723-47.8163300232333i</v>
      </c>
      <c r="F2949" t="str">
        <f t="shared" si="860"/>
        <v>2.42264976428889-2.52406727341084i</v>
      </c>
      <c r="G2949" t="str">
        <f t="shared" si="861"/>
        <v>0.999061760381672-0.0306163244813409i</v>
      </c>
      <c r="H2949" t="str">
        <f t="shared" si="862"/>
        <v>1.90221761025851-264.925387736392i</v>
      </c>
      <c r="I2949" t="str">
        <f t="shared" si="863"/>
        <v>-1.8734004363211-1.82414972987339i</v>
      </c>
      <c r="K2949" t="str">
        <f t="shared" si="864"/>
        <v>0.000325215994938217-0.000674178324917103i</v>
      </c>
      <c r="L2949" t="str">
        <f t="shared" si="865"/>
        <v>0.00015-0.00462860550370002i</v>
      </c>
      <c r="M2949" t="str">
        <f t="shared" si="866"/>
        <v>0.0004-0.00081681273594706i</v>
      </c>
      <c r="N2949">
        <f t="shared" si="867"/>
        <v>95.947658472431826</v>
      </c>
      <c r="O2949">
        <f t="shared" si="868"/>
        <v>3.4632059677082916</v>
      </c>
      <c r="P2949" s="3">
        <f t="shared" si="869"/>
        <v>-3.4632059677082916</v>
      </c>
      <c r="Q2949" s="3">
        <f t="shared" si="870"/>
        <v>-84.052341527568174</v>
      </c>
      <c r="R2949">
        <f t="shared" si="871"/>
        <v>95.947658472431826</v>
      </c>
      <c r="S2949">
        <f t="shared" si="872"/>
        <v>60.966443388961352</v>
      </c>
      <c r="T2949">
        <f t="shared" si="855"/>
        <v>-3.4632059677082916</v>
      </c>
    </row>
    <row r="2950" spans="1:20" x14ac:dyDescent="0.25">
      <c r="A2950">
        <f t="shared" si="856"/>
        <v>384519.10248558159</v>
      </c>
      <c r="B2950">
        <f t="shared" si="873"/>
        <v>61198.115873839408</v>
      </c>
      <c r="C2950" t="str">
        <f t="shared" si="857"/>
        <v>0.0680166722050689-0.666332666321244i</v>
      </c>
      <c r="D2950" t="str">
        <f t="shared" si="858"/>
        <v>3.45368983390121-0.55056722821618i</v>
      </c>
      <c r="E2950" t="str">
        <f t="shared" si="859"/>
        <v>251.999195506445-48.6398942683416i</v>
      </c>
      <c r="F2950" t="str">
        <f t="shared" si="860"/>
        <v>2.42263245659252-2.51507476830698i</v>
      </c>
      <c r="G2950" t="str">
        <f t="shared" si="861"/>
        <v>0.999054622966326-0.0307324469565666i</v>
      </c>
      <c r="H2950" t="str">
        <f t="shared" si="862"/>
        <v>1.88561050634633-263.893804399579i</v>
      </c>
      <c r="I2950" t="str">
        <f t="shared" si="863"/>
        <v>-1.85947412070244-1.81692051063779i</v>
      </c>
      <c r="K2950" t="str">
        <f t="shared" si="864"/>
        <v>0.00032490221670784-0.000671776655554776i</v>
      </c>
      <c r="L2950" t="str">
        <f t="shared" si="865"/>
        <v>0.00015-0.00461108338683006i</v>
      </c>
      <c r="M2950" t="str">
        <f t="shared" si="866"/>
        <v>0.0004-0.000813720597675892i</v>
      </c>
      <c r="N2950">
        <f t="shared" si="867"/>
        <v>95.828345546104899</v>
      </c>
      <c r="O2950">
        <f t="shared" si="868"/>
        <v>3.4811605440345406</v>
      </c>
      <c r="P2950" s="3">
        <f t="shared" si="869"/>
        <v>-3.4811605440345406</v>
      </c>
      <c r="Q2950" s="3">
        <f t="shared" si="870"/>
        <v>-84.171654453895101</v>
      </c>
      <c r="R2950">
        <f t="shared" si="871"/>
        <v>95.828345546104899</v>
      </c>
      <c r="S2950">
        <f t="shared" si="872"/>
        <v>61.198115873839406</v>
      </c>
      <c r="T2950">
        <f t="shared" si="855"/>
        <v>-3.4811605440345406</v>
      </c>
    </row>
    <row r="2951" spans="1:20" x14ac:dyDescent="0.25">
      <c r="A2951">
        <f t="shared" si="856"/>
        <v>385980.27507502679</v>
      </c>
      <c r="B2951">
        <f t="shared" si="873"/>
        <v>61430.668714159998</v>
      </c>
      <c r="C2951" t="str">
        <f t="shared" si="857"/>
        <v>0.066478957715772-0.665091502360258i</v>
      </c>
      <c r="D2951" t="str">
        <f t="shared" si="858"/>
        <v>3.45350509082157-0.550671031577636i</v>
      </c>
      <c r="E2951" t="str">
        <f t="shared" si="859"/>
        <v>252.110734295594-49.4687790493153i</v>
      </c>
      <c r="F2951" t="str">
        <f t="shared" si="860"/>
        <v>2.42261501735785-2.50611843529768i</v>
      </c>
      <c r="G2951" t="str">
        <f t="shared" si="861"/>
        <v>0.999047431306707-0.0308490081879009i</v>
      </c>
      <c r="H2951" t="str">
        <f t="shared" si="862"/>
        <v>1.86916215697193-262.866454718312i</v>
      </c>
      <c r="I2951" t="str">
        <f t="shared" si="863"/>
        <v>-1.84565581268686-1.80972238433692i</v>
      </c>
      <c r="K2951" t="str">
        <f t="shared" si="864"/>
        <v>0.000324590594893042-0.000669384355891217i</v>
      </c>
      <c r="L2951" t="str">
        <f t="shared" si="865"/>
        <v>0.00015-0.00459362760194268i</v>
      </c>
      <c r="M2951" t="str">
        <f t="shared" si="866"/>
        <v>0.0004-0.000810640165048705i</v>
      </c>
      <c r="N2951">
        <f t="shared" si="867"/>
        <v>95.708017876934235</v>
      </c>
      <c r="O2951">
        <f t="shared" si="868"/>
        <v>3.4991973127447187</v>
      </c>
      <c r="P2951" s="3">
        <f t="shared" si="869"/>
        <v>-3.4991973127447187</v>
      </c>
      <c r="Q2951" s="3">
        <f t="shared" si="870"/>
        <v>-84.291982123065765</v>
      </c>
      <c r="R2951">
        <f t="shared" si="871"/>
        <v>95.708017876934235</v>
      </c>
      <c r="S2951">
        <f t="shared" si="872"/>
        <v>61.430668714159999</v>
      </c>
      <c r="T2951">
        <f t="shared" si="855"/>
        <v>-3.4991973127447187</v>
      </c>
    </row>
    <row r="2952" spans="1:20" x14ac:dyDescent="0.25">
      <c r="A2952">
        <f t="shared" si="856"/>
        <v>387447.00012031186</v>
      </c>
      <c r="B2952">
        <f t="shared" si="873"/>
        <v>61664.105255273804</v>
      </c>
      <c r="C2952" t="str">
        <f t="shared" si="857"/>
        <v>0.0649346802149622-0.663844432840608i</v>
      </c>
      <c r="D2952" t="str">
        <f t="shared" si="858"/>
        <v>3.45331896101648-0.550782520672376i</v>
      </c>
      <c r="E2952" t="str">
        <f t="shared" si="859"/>
        <v>252.215405572964-50.3029270254395i</v>
      </c>
      <c r="F2952" t="str">
        <f t="shared" si="860"/>
        <v>2.42259744558713-2.49719814545055i</v>
      </c>
      <c r="G2952" t="str">
        <f t="shared" si="861"/>
        <v>0.999040184991351-0.0309660098139633i</v>
      </c>
      <c r="H2952" t="str">
        <f t="shared" si="862"/>
        <v>1.85287084467064-261.843318871035i</v>
      </c>
      <c r="I2952" t="str">
        <f t="shared" si="863"/>
        <v>-1.83194465374027-1.80255518544552i</v>
      </c>
      <c r="K2952" t="str">
        <f t="shared" si="864"/>
        <v>0.000324281111981332-0.000667001394369431i</v>
      </c>
      <c r="L2952" t="str">
        <f t="shared" si="865"/>
        <v>0.00015-0.00457623789793054i</v>
      </c>
      <c r="M2952" t="str">
        <f t="shared" si="866"/>
        <v>0.0004-0.000807571393752447i</v>
      </c>
      <c r="N2952">
        <f t="shared" si="867"/>
        <v>95.586677757604903</v>
      </c>
      <c r="O2952">
        <f t="shared" si="868"/>
        <v>3.517317922686289</v>
      </c>
      <c r="P2952" s="3">
        <f t="shared" si="869"/>
        <v>-3.517317922686289</v>
      </c>
      <c r="Q2952" s="3">
        <f t="shared" si="870"/>
        <v>-84.413322242395097</v>
      </c>
      <c r="R2952">
        <f t="shared" si="871"/>
        <v>95.586677757604903</v>
      </c>
      <c r="S2952">
        <f t="shared" si="872"/>
        <v>61.664105255273803</v>
      </c>
      <c r="T2952">
        <f t="shared" si="855"/>
        <v>-3.517317922686289</v>
      </c>
    </row>
    <row r="2953" spans="1:20" x14ac:dyDescent="0.25">
      <c r="A2953">
        <f t="shared" si="856"/>
        <v>388919.29872076906</v>
      </c>
      <c r="B2953">
        <f t="shared" si="873"/>
        <v>61898.428855243845</v>
      </c>
      <c r="C2953" t="str">
        <f t="shared" si="857"/>
        <v>0.0633839560098818-0.662591297190546i</v>
      </c>
      <c r="D2953" t="str">
        <f t="shared" si="858"/>
        <v>3.45313143422905-0.550901694443805i</v>
      </c>
      <c r="E2953" t="str">
        <f t="shared" si="859"/>
        <v>252.313102205054-51.1422785777279i</v>
      </c>
      <c r="F2953" t="str">
        <f t="shared" si="860"/>
        <v>2.42257974027504-2.48831377035066i</v>
      </c>
      <c r="G2953" t="str">
        <f t="shared" si="861"/>
        <v>0.999032883605682-0.0310834534792727i</v>
      </c>
      <c r="H2953" t="str">
        <f t="shared" si="862"/>
        <v>1.83673487315113-260.824377155623i</v>
      </c>
      <c r="I2953" t="str">
        <f t="shared" si="863"/>
        <v>-1.81833979246442-1.79541874969915i</v>
      </c>
      <c r="K2953" t="str">
        <f t="shared" si="864"/>
        <v>0.000323973750578361-0.000664627739529851i</v>
      </c>
      <c r="L2953" t="str">
        <f t="shared" si="865"/>
        <v>0.00015-0.00455891402463692i</v>
      </c>
      <c r="M2953" t="str">
        <f t="shared" si="866"/>
        <v>0.0004-0.000804514239641809i</v>
      </c>
      <c r="N2953">
        <f t="shared" si="867"/>
        <v>95.464327638697242</v>
      </c>
      <c r="O2953">
        <f t="shared" si="868"/>
        <v>3.535524024544622</v>
      </c>
      <c r="P2953" s="3">
        <f t="shared" si="869"/>
        <v>-3.535524024544622</v>
      </c>
      <c r="Q2953" s="3">
        <f t="shared" si="870"/>
        <v>-84.535672361302758</v>
      </c>
      <c r="R2953">
        <f t="shared" si="871"/>
        <v>95.464327638697242</v>
      </c>
      <c r="S2953">
        <f t="shared" si="872"/>
        <v>61.898428855243843</v>
      </c>
      <c r="T2953">
        <f t="shared" si="855"/>
        <v>-3.535524024544622</v>
      </c>
    </row>
    <row r="2954" spans="1:20" x14ac:dyDescent="0.25">
      <c r="A2954">
        <f t="shared" si="856"/>
        <v>390397.19205590797</v>
      </c>
      <c r="B2954">
        <f t="shared" si="873"/>
        <v>62133.642884893772</v>
      </c>
      <c r="C2954" t="str">
        <f t="shared" si="857"/>
        <v>0.0618269045629782-0.661331935890536i</v>
      </c>
      <c r="D2954" t="str">
        <f t="shared" si="858"/>
        <v>3.45294250012891-0.551028551916164i</v>
      </c>
      <c r="E2954" t="str">
        <f t="shared" si="859"/>
        <v>252.403717326214-51.9867717932885i</v>
      </c>
      <c r="F2954" t="str">
        <f t="shared" si="860"/>
        <v>2.42256190040867-2.47946518209865i</v>
      </c>
      <c r="G2954" t="str">
        <f t="shared" si="861"/>
        <v>0.999025526731994-0.0312013408342675i</v>
      </c>
      <c r="H2954" t="str">
        <f t="shared" si="862"/>
        <v>1.8207525670031-259.809609988405i</v>
      </c>
      <c r="I2954" t="str">
        <f t="shared" si="863"/>
        <v>-1.80484038453305-1.78831291408037i</v>
      </c>
      <c r="K2954" t="str">
        <f t="shared" si="864"/>
        <v>0.000323668493407053-0.000662263360010276i</v>
      </c>
      <c r="L2954" t="str">
        <f t="shared" si="865"/>
        <v>0.00015-0.00454165573285209i</v>
      </c>
      <c r="M2954" t="str">
        <f t="shared" si="866"/>
        <v>0.0004-0.000801468658738605i</v>
      </c>
      <c r="N2954">
        <f t="shared" si="867"/>
        <v>95.340970129938214</v>
      </c>
      <c r="O2954">
        <f t="shared" si="868"/>
        <v>3.5538172704327513</v>
      </c>
      <c r="P2954" s="3">
        <f t="shared" si="869"/>
        <v>-3.5538172704327513</v>
      </c>
      <c r="Q2954" s="3">
        <f t="shared" si="870"/>
        <v>-84.659029870061786</v>
      </c>
      <c r="R2954">
        <f t="shared" si="871"/>
        <v>95.340970129938214</v>
      </c>
      <c r="S2954">
        <f t="shared" si="872"/>
        <v>62.133642884893774</v>
      </c>
      <c r="T2954">
        <f t="shared" si="855"/>
        <v>-3.5538172704327513</v>
      </c>
    </row>
    <row r="2955" spans="1:20" x14ac:dyDescent="0.25">
      <c r="A2955">
        <f t="shared" si="856"/>
        <v>391880.70138572046</v>
      </c>
      <c r="B2955">
        <f t="shared" si="873"/>
        <v>62369.750727856372</v>
      </c>
      <c r="C2955" t="str">
        <f t="shared" si="857"/>
        <v>0.0602636484988484-0.66006619054963i</v>
      </c>
      <c r="D2955" t="str">
        <f t="shared" si="858"/>
        <v>3.4527521483116-0.551163092194187i</v>
      </c>
      <c r="E2955" t="str">
        <f t="shared" si="859"/>
        <v>252.487144390722-52.8363424508731i</v>
      </c>
      <c r="F2955" t="str">
        <f t="shared" si="860"/>
        <v>2.42254392496745-2.47065225330889i</v>
      </c>
      <c r="G2955" t="str">
        <f t="shared" si="861"/>
        <v>0.999018113949425-0.0313196735353232i</v>
      </c>
      <c r="H2955" t="str">
        <f t="shared" si="862"/>
        <v>1.80492227140899-258.798997903186i</v>
      </c>
      <c r="I2955" t="str">
        <f t="shared" si="863"/>
        <v>-1.79144559262849-1.78123751680508i</v>
      </c>
      <c r="K2955" t="str">
        <f t="shared" si="864"/>
        <v>0.000323365323306673-0.000659908224545742i</v>
      </c>
      <c r="L2955" t="str">
        <f t="shared" si="865"/>
        <v>0.00015-0.00452446277430971i</v>
      </c>
      <c r="M2955" t="str">
        <f t="shared" si="866"/>
        <v>0.0004-0.000798434607231127i</v>
      </c>
      <c r="N2955">
        <f t="shared" si="867"/>
        <v>95.216608001396807</v>
      </c>
      <c r="O2955">
        <f t="shared" si="868"/>
        <v>3.5721993134756054</v>
      </c>
      <c r="P2955" s="3">
        <f t="shared" si="869"/>
        <v>-3.5721993134756054</v>
      </c>
      <c r="Q2955" s="3">
        <f t="shared" si="870"/>
        <v>-84.783391998603193</v>
      </c>
      <c r="R2955">
        <f t="shared" si="871"/>
        <v>95.216608001396807</v>
      </c>
      <c r="S2955">
        <f t="shared" si="872"/>
        <v>62.369750727856371</v>
      </c>
      <c r="T2955">
        <f t="shared" si="855"/>
        <v>-3.5721993134756054</v>
      </c>
    </row>
    <row r="2956" spans="1:20" x14ac:dyDescent="0.25">
      <c r="A2956">
        <f t="shared" si="856"/>
        <v>393369.84805098618</v>
      </c>
      <c r="B2956">
        <f t="shared" si="873"/>
        <v>62606.755780622225</v>
      </c>
      <c r="C2956" t="str">
        <f t="shared" si="857"/>
        <v>0.0586943136093295-0.658793903982932i</v>
      </c>
      <c r="D2956" t="str">
        <f t="shared" si="858"/>
        <v>3.45256036829814-0.551305314462754i</v>
      </c>
      <c r="E2956" t="str">
        <f t="shared" si="859"/>
        <v>252.563277225798-53.6909240076222i</v>
      </c>
      <c r="F2956" t="str">
        <f t="shared" si="860"/>
        <v>2.42252581292313-2.46187485710762i</v>
      </c>
      <c r="G2956" t="str">
        <f t="shared" si="861"/>
        <v>0.999010644833932-0.0314384532447713i</v>
      </c>
      <c r="H2956" t="str">
        <f t="shared" si="862"/>
        <v>1.78924235186023-257.792521550292i</v>
      </c>
      <c r="I2956" t="str">
        <f t="shared" si="863"/>
        <v>-1.77815458637903-1.77419239730912i</v>
      </c>
      <c r="K2956" t="str">
        <f t="shared" si="864"/>
        <v>0.000323064223231944-0.000657562301968431i</v>
      </c>
      <c r="L2956" t="str">
        <f t="shared" si="865"/>
        <v>0.00015-0.00450733490168332i</v>
      </c>
      <c r="M2956" t="str">
        <f t="shared" si="866"/>
        <v>0.0004-0.000795412041473527i</v>
      </c>
      <c r="N2956">
        <f t="shared" si="867"/>
        <v>95.09124418463567</v>
      </c>
      <c r="O2956">
        <f t="shared" si="868"/>
        <v>3.5906718073853034</v>
      </c>
      <c r="P2956" s="3">
        <f t="shared" si="869"/>
        <v>-3.5906718073853034</v>
      </c>
      <c r="Q2956" s="3">
        <f t="shared" si="870"/>
        <v>-84.90875581536433</v>
      </c>
      <c r="R2956">
        <f t="shared" si="871"/>
        <v>95.09124418463567</v>
      </c>
      <c r="S2956">
        <f t="shared" si="872"/>
        <v>62.606755780622223</v>
      </c>
      <c r="T2956">
        <f t="shared" si="855"/>
        <v>-3.5906718073853034</v>
      </c>
    </row>
    <row r="2957" spans="1:20" x14ac:dyDescent="0.25">
      <c r="A2957">
        <f t="shared" si="856"/>
        <v>394864.65347357991</v>
      </c>
      <c r="B2957">
        <f t="shared" si="873"/>
        <v>62844.661452588589</v>
      </c>
      <c r="C2957" t="str">
        <f t="shared" si="857"/>
        <v>0.0571190288565953-0.657514920289968i</v>
      </c>
      <c r="D2957" t="str">
        <f t="shared" si="858"/>
        <v>3.45236714953452-0.551455217986553i</v>
      </c>
      <c r="E2957" t="str">
        <f t="shared" si="859"/>
        <v>252.632010085509-54.5504475870568i</v>
      </c>
      <c r="F2957" t="str">
        <f t="shared" si="860"/>
        <v>2.42250756323966-2.45313286713113i</v>
      </c>
      <c r="G2957" t="str">
        <f t="shared" si="861"/>
        <v>0.99900311895827-0.0315576816309186i</v>
      </c>
      <c r="H2957" t="str">
        <f t="shared" si="862"/>
        <v>1.77371119387783-256.790161695612i</v>
      </c>
      <c r="I2957" t="str">
        <f t="shared" si="863"/>
        <v>-1.76496654229685-1.76717739623488i</v>
      </c>
      <c r="K2957" t="str">
        <f t="shared" si="864"/>
        <v>0.000322765176252159-0.000655225561207576i</v>
      </c>
      <c r="L2957" t="str">
        <f t="shared" si="865"/>
        <v>0.00015-0.0044902718685827i</v>
      </c>
      <c r="M2957" t="str">
        <f t="shared" si="866"/>
        <v>0.0004-0.000792400917985183i</v>
      </c>
      <c r="N2957">
        <f t="shared" si="867"/>
        <v>94.964881773810589</v>
      </c>
      <c r="O2957">
        <f t="shared" si="868"/>
        <v>3.6092364060294861</v>
      </c>
      <c r="P2957" s="3">
        <f t="shared" si="869"/>
        <v>-3.6092364060294861</v>
      </c>
      <c r="Q2957" s="3">
        <f t="shared" si="870"/>
        <v>-85.035118226189411</v>
      </c>
      <c r="R2957">
        <f t="shared" si="871"/>
        <v>94.964881773810589</v>
      </c>
      <c r="S2957">
        <f t="shared" si="872"/>
        <v>62.844661452588589</v>
      </c>
      <c r="T2957">
        <f t="shared" si="855"/>
        <v>-3.6092364060294861</v>
      </c>
    </row>
    <row r="2958" spans="1:20" x14ac:dyDescent="0.25">
      <c r="A2958">
        <f t="shared" si="856"/>
        <v>396365.13915677957</v>
      </c>
      <c r="B2958">
        <f t="shared" si="873"/>
        <v>63083.471166108429</v>
      </c>
      <c r="C2958" t="str">
        <f t="shared" si="857"/>
        <v>0.0555379263742064-0.656229084933904i</v>
      </c>
      <c r="D2958" t="str">
        <f t="shared" si="858"/>
        <v>3.45217248139118-0.551612802109728i</v>
      </c>
      <c r="E2958" t="str">
        <f t="shared" si="859"/>
        <v>252.693237705541-55.4148419683672i</v>
      </c>
      <c r="F2958" t="str">
        <f t="shared" si="860"/>
        <v>2.42248917487316-2.44442615752394i</v>
      </c>
      <c r="G2958" t="str">
        <f t="shared" si="861"/>
        <v>0.998995535891967-0.0316773603680657i</v>
      </c>
      <c r="H2958" t="str">
        <f t="shared" si="862"/>
        <v>1.7583272027369-255.791899219659i</v>
      </c>
      <c r="I2958" t="str">
        <f t="shared" si="863"/>
        <v>-1.75188064371659-1.76019235541827i</v>
      </c>
      <c r="K2958" t="str">
        <f t="shared" si="864"/>
        <v>0.00032246816555028-0.000652897971289321i</v>
      </c>
      <c r="L2958" t="str">
        <f t="shared" si="865"/>
        <v>0.00015-0.0044732734295504i</v>
      </c>
      <c r="M2958" t="str">
        <f t="shared" si="866"/>
        <v>0.0004-0.00078940119345007i</v>
      </c>
      <c r="N2958">
        <f t="shared" si="867"/>
        <v>94.837524026716437</v>
      </c>
      <c r="O2958">
        <f t="shared" si="868"/>
        <v>3.6278947629929368</v>
      </c>
      <c r="P2958" s="3">
        <f t="shared" si="869"/>
        <v>-3.6278947629929368</v>
      </c>
      <c r="Q2958" s="3">
        <f t="shared" si="870"/>
        <v>-85.162475973283563</v>
      </c>
      <c r="R2958">
        <f t="shared" si="871"/>
        <v>94.837524026716437</v>
      </c>
      <c r="S2958">
        <f t="shared" si="872"/>
        <v>63.083471166108431</v>
      </c>
      <c r="T2958">
        <f t="shared" si="855"/>
        <v>-3.6278947629929368</v>
      </c>
    </row>
    <row r="2959" spans="1:20" x14ac:dyDescent="0.25">
      <c r="A2959">
        <f t="shared" si="856"/>
        <v>397871.3266855753</v>
      </c>
      <c r="B2959">
        <f t="shared" si="873"/>
        <v>63323.188356539642</v>
      </c>
      <c r="C2959" t="str">
        <f t="shared" si="857"/>
        <v>0.0539511414660925-0.654936244821665i</v>
      </c>
      <c r="D2959" t="str">
        <f t="shared" si="858"/>
        <v>3.45197635316251-0.551778066255532i</v>
      </c>
      <c r="E2959" t="str">
        <f t="shared" si="859"/>
        <v>252.746855358811-56.2840335770335i</v>
      </c>
      <c r="F2959" t="str">
        <f t="shared" si="860"/>
        <v>2.42247064677191-2.43575460293694i</v>
      </c>
      <c r="G2959" t="str">
        <f t="shared" si="861"/>
        <v>0.998987895201299-0.0317974911365257i</v>
      </c>
      <c r="H2959" t="str">
        <f t="shared" si="862"/>
        <v>1.74308880319571-254.797715116639i</v>
      </c>
      <c r="I2959" t="str">
        <f t="shared" si="863"/>
        <v>-1.73889608073451-1.75323711787585i</v>
      </c>
      <c r="K2959" t="str">
        <f t="shared" si="864"/>
        <v>0.000322173174422083-0.000650579501336644i</v>
      </c>
      <c r="L2959" t="str">
        <f t="shared" si="865"/>
        <v>0.00015-0.00445633934005819i</v>
      </c>
      <c r="M2959" t="str">
        <f t="shared" si="866"/>
        <v>0.0004-0.000786412824716149i</v>
      </c>
      <c r="N2959">
        <f t="shared" si="867"/>
        <v>94.709174365779191</v>
      </c>
      <c r="O2959">
        <f t="shared" si="868"/>
        <v>3.6466485311312047</v>
      </c>
      <c r="P2959" s="3">
        <f t="shared" si="869"/>
        <v>-3.6466485311312047</v>
      </c>
      <c r="Q2959" s="3">
        <f t="shared" si="870"/>
        <v>-85.290825634220809</v>
      </c>
      <c r="R2959">
        <f t="shared" si="871"/>
        <v>94.709174365779191</v>
      </c>
      <c r="S2959">
        <f t="shared" si="872"/>
        <v>63.323188356539639</v>
      </c>
      <c r="T2959">
        <f t="shared" si="855"/>
        <v>-3.6466485311312047</v>
      </c>
    </row>
    <row r="2960" spans="1:20" x14ac:dyDescent="0.25">
      <c r="A2960">
        <f t="shared" si="856"/>
        <v>399383.23772698053</v>
      </c>
      <c r="B2960">
        <f t="shared" si="873"/>
        <v>63563.816472294493</v>
      </c>
      <c r="C2960" t="str">
        <f t="shared" si="857"/>
        <v>0.0523588126034052-0.653636248384785i</v>
      </c>
      <c r="D2960" t="str">
        <f t="shared" si="858"/>
        <v>3.45177875406636-0.551951009925969i</v>
      </c>
      <c r="E2960" t="str">
        <f t="shared" si="859"/>
        <v>252.792758911892-57.1579464768138i</v>
      </c>
      <c r="F2960" t="str">
        <f t="shared" si="860"/>
        <v>2.42245197787623-2.42711807852559i</v>
      </c>
      <c r="G2960" t="str">
        <f t="shared" si="861"/>
        <v>0.998980196449265-0.0319180756226434i</v>
      </c>
      <c r="H2960" t="str">
        <f t="shared" si="862"/>
        <v>1.72799443922845-253.807590493527i</v>
      </c>
      <c r="I2960" t="str">
        <f t="shared" si="863"/>
        <v>-1.72601205014828-1.74631152779202i</v>
      </c>
      <c r="K2960" t="str">
        <f t="shared" si="864"/>
        <v>0.00032188018627526-0.000648270120569215i</v>
      </c>
      <c r="L2960" t="str">
        <f t="shared" si="865"/>
        <v>0.00015-0.00443946935650347i</v>
      </c>
      <c r="M2960" t="str">
        <f t="shared" si="866"/>
        <v>0.0004-0.00078343576879473i</v>
      </c>
      <c r="N2960">
        <f t="shared" si="867"/>
        <v>94.579836378992297</v>
      </c>
      <c r="O2960">
        <f t="shared" si="868"/>
        <v>3.6654993621179033</v>
      </c>
      <c r="P2960" s="3">
        <f t="shared" si="869"/>
        <v>-3.6654993621179033</v>
      </c>
      <c r="Q2960" s="3">
        <f t="shared" si="870"/>
        <v>-85.420163621007703</v>
      </c>
      <c r="R2960">
        <f t="shared" si="871"/>
        <v>94.579836378992297</v>
      </c>
      <c r="S2960">
        <f t="shared" si="872"/>
        <v>63.563816472294491</v>
      </c>
      <c r="T2960">
        <f t="shared" si="855"/>
        <v>-3.6654993621179033</v>
      </c>
    </row>
    <row r="2961" spans="1:20" x14ac:dyDescent="0.25">
      <c r="A2961">
        <f t="shared" si="856"/>
        <v>400900.89403034304</v>
      </c>
      <c r="B2961">
        <f t="shared" si="873"/>
        <v>63805.358974889212</v>
      </c>
      <c r="C2961" t="str">
        <f t="shared" si="857"/>
        <v>0.0507610814191836-0.652328945661022i</v>
      </c>
      <c r="D2961" t="str">
        <f t="shared" si="858"/>
        <v>3.45157967324353-0.55213163270145i</v>
      </c>
      <c r="E2961" t="str">
        <f t="shared" si="859"/>
        <v>252.830844882214-58.0365023631576i</v>
      </c>
      <c r="F2961" t="str">
        <f t="shared" si="860"/>
        <v>2.42243316711836-2.41851645994814i</v>
      </c>
      <c r="G2961" t="str">
        <f t="shared" si="861"/>
        <v>0.998972439195565-0.0320391155188139i</v>
      </c>
      <c r="H2961" t="str">
        <f t="shared" si="862"/>
        <v>1.71304257376223-252.821506569154i</v>
      </c>
      <c r="I2961" t="str">
        <f t="shared" si="863"/>
        <v>-1.71322775539738-1.73941543050645i</v>
      </c>
      <c r="K2961" t="str">
        <f t="shared" si="864"/>
        <v>0.000321589184628567-0.000645969798303289i</v>
      </c>
      <c r="L2961" t="str">
        <f t="shared" si="865"/>
        <v>0.00015-0.0044226632362059i</v>
      </c>
      <c r="M2961" t="str">
        <f t="shared" si="866"/>
        <v>0.0004-0.000780469982859861i</v>
      </c>
      <c r="N2961">
        <f t="shared" si="867"/>
        <v>94.449513820794337</v>
      </c>
      <c r="O2961">
        <f t="shared" si="868"/>
        <v>3.6844489059846892</v>
      </c>
      <c r="P2961" s="3">
        <f t="shared" si="869"/>
        <v>-3.6844489059846892</v>
      </c>
      <c r="Q2961" s="3">
        <f t="shared" si="870"/>
        <v>-85.550486179205663</v>
      </c>
      <c r="R2961">
        <f t="shared" si="871"/>
        <v>94.449513820794337</v>
      </c>
      <c r="S2961">
        <f t="shared" si="872"/>
        <v>63.805358974889209</v>
      </c>
      <c r="T2961">
        <f t="shared" si="855"/>
        <v>-3.6844489059846892</v>
      </c>
    </row>
    <row r="2962" spans="1:20" x14ac:dyDescent="0.25">
      <c r="A2962">
        <f t="shared" si="856"/>
        <v>402424.31742765836</v>
      </c>
      <c r="B2962">
        <f t="shared" si="873"/>
        <v>64047.819338993795</v>
      </c>
      <c r="C2962" t="str">
        <f t="shared" si="857"/>
        <v>0.0491580927007748-0.651014188376588i</v>
      </c>
      <c r="D2962" t="str">
        <f t="shared" si="858"/>
        <v>3.45137909975722-0.552319934240422i</v>
      </c>
      <c r="E2962" t="str">
        <f t="shared" si="859"/>
        <v>252.861010495992-58.9196205580699i</v>
      </c>
      <c r="F2962" t="str">
        <f t="shared" si="860"/>
        <v>2.42241421342261-2.40994962336378i</v>
      </c>
      <c r="G2962" t="str">
        <f t="shared" si="861"/>
        <v>0.998964622996574-0.032160612523502i</v>
      </c>
      <c r="H2962" t="str">
        <f t="shared" si="862"/>
        <v>1.69823168841793-251.839444673304i</v>
      </c>
      <c r="I2962" t="str">
        <f t="shared" si="863"/>
        <v>-1.70054240650402-1.73254867250183i</v>
      </c>
      <c r="K2962" t="str">
        <f t="shared" si="864"/>
        <v>0.000321300153110947-0.000643678503951585i</v>
      </c>
      <c r="L2962" t="str">
        <f t="shared" si="865"/>
        <v>0.00015-0.00440592073740376i</v>
      </c>
      <c r="M2962" t="str">
        <f t="shared" si="866"/>
        <v>0.0004-0.000777515424247719i</v>
      </c>
      <c r="N2962">
        <f t="shared" si="867"/>
        <v>94.318210612885565</v>
      </c>
      <c r="O2962">
        <f t="shared" si="868"/>
        <v>3.7034988106552409</v>
      </c>
      <c r="P2962" s="3">
        <f t="shared" si="869"/>
        <v>-3.7034988106552409</v>
      </c>
      <c r="Q2962" s="3">
        <f t="shared" si="870"/>
        <v>-85.681789387114435</v>
      </c>
      <c r="R2962">
        <f t="shared" si="871"/>
        <v>94.318210612885565</v>
      </c>
      <c r="S2962">
        <f t="shared" si="872"/>
        <v>64.04781933899379</v>
      </c>
      <c r="T2962">
        <f t="shared" si="855"/>
        <v>-3.7034988106552409</v>
      </c>
    </row>
    <row r="2963" spans="1:20" x14ac:dyDescent="0.25">
      <c r="A2963">
        <f t="shared" si="856"/>
        <v>403953.52983388345</v>
      </c>
      <c r="B2963">
        <f t="shared" si="873"/>
        <v>64291.201052481971</v>
      </c>
      <c r="C2963" t="str">
        <f t="shared" si="857"/>
        <v>0.0475499943800209-0.649691830029048i</v>
      </c>
      <c r="D2963" t="str">
        <f t="shared" si="858"/>
        <v>3.4511770225926-0.552515914279019i</v>
      </c>
      <c r="E2963" t="str">
        <f t="shared" si="859"/>
        <v>252.883153746878-59.8072180064689i</v>
      </c>
      <c r="F2963" t="str">
        <f t="shared" si="860"/>
        <v>2.42239511570509-2.40141744543089i</v>
      </c>
      <c r="G2963" t="str">
        <f t="shared" si="861"/>
        <v>0.998956747405315-0.0322825683412602i</v>
      </c>
      <c r="H2963" t="str">
        <f t="shared" si="862"/>
        <v>1.68356028325494-250.86138624582i</v>
      </c>
      <c r="I2963" t="str">
        <f t="shared" si="863"/>
        <v>-1.68795522001473-1.7257111013915i</v>
      </c>
      <c r="K2963" t="str">
        <f t="shared" si="864"/>
        <v>0.000321013075460684-0.000641396207023164i</v>
      </c>
      <c r="L2963" t="str">
        <f t="shared" si="865"/>
        <v>0.00015-0.00438924161925061i</v>
      </c>
      <c r="M2963" t="str">
        <f t="shared" si="866"/>
        <v>0.0004-0.000774572050455989i</v>
      </c>
      <c r="N2963">
        <f t="shared" si="867"/>
        <v>94.18593084498626</v>
      </c>
      <c r="O2963">
        <f t="shared" si="868"/>
        <v>3.7226507214718749</v>
      </c>
      <c r="P2963" s="3">
        <f t="shared" si="869"/>
        <v>-3.7226507214718749</v>
      </c>
      <c r="Q2963" s="3">
        <f t="shared" si="870"/>
        <v>-85.81406915501374</v>
      </c>
      <c r="R2963">
        <f t="shared" si="871"/>
        <v>94.18593084498626</v>
      </c>
      <c r="S2963">
        <f t="shared" si="872"/>
        <v>64.291201052481966</v>
      </c>
      <c r="T2963">
        <f t="shared" si="855"/>
        <v>-3.7226507214718749</v>
      </c>
    </row>
    <row r="2964" spans="1:20" x14ac:dyDescent="0.25">
      <c r="A2964">
        <f t="shared" si="856"/>
        <v>405488.55324725225</v>
      </c>
      <c r="B2964">
        <f t="shared" si="873"/>
        <v>64535.507616481402</v>
      </c>
      <c r="C2964" t="str">
        <f t="shared" si="857"/>
        <v>0.0459369375210862-0.648361725970704i</v>
      </c>
      <c r="D2964" t="str">
        <f t="shared" si="858"/>
        <v>3.45097343065618-0.552719572630692i</v>
      </c>
      <c r="E2964" t="str">
        <f t="shared" si="859"/>
        <v>252.897173455271-60.6992092740842i</v>
      </c>
      <c r="F2964" t="str">
        <f t="shared" si="860"/>
        <v>2.42237587287369-2.39291980330521i</v>
      </c>
      <c r="G2964" t="str">
        <f t="shared" si="861"/>
        <v>0.998948811971439-0.0324049846827488i</v>
      </c>
      <c r="H2964" t="str">
        <f t="shared" si="862"/>
        <v>1.6690268765197-249.887312835715i</v>
      </c>
      <c r="I2964" t="str">
        <f t="shared" si="863"/>
        <v>-1.67546541894245-1.7189025659074i</v>
      </c>
      <c r="K2964" t="str">
        <f t="shared" si="864"/>
        <v>0.000320727935524538-0.000639122877123289i</v>
      </c>
      <c r="L2964" t="str">
        <f t="shared" si="865"/>
        <v>0.00015-0.00437262564181172i</v>
      </c>
      <c r="M2964" t="str">
        <f t="shared" si="866"/>
        <v>0.0004-0.000771639819143243i</v>
      </c>
      <c r="N2964">
        <f t="shared" si="867"/>
        <v>94.052678775528264</v>
      </c>
      <c r="O2964">
        <f t="shared" si="868"/>
        <v>3.7419062807165933</v>
      </c>
      <c r="P2964" s="3">
        <f t="shared" si="869"/>
        <v>-3.7419062807165933</v>
      </c>
      <c r="Q2964" s="3">
        <f t="shared" si="870"/>
        <v>-85.947321224471736</v>
      </c>
      <c r="R2964">
        <f t="shared" si="871"/>
        <v>94.052678775528264</v>
      </c>
      <c r="S2964">
        <f t="shared" si="872"/>
        <v>64.535507616481397</v>
      </c>
      <c r="T2964">
        <f t="shared" si="855"/>
        <v>-3.7419062807165933</v>
      </c>
    </row>
    <row r="2965" spans="1:20" x14ac:dyDescent="0.25">
      <c r="A2965">
        <f t="shared" si="856"/>
        <v>407029.40974959178</v>
      </c>
      <c r="B2965">
        <f t="shared" si="873"/>
        <v>64780.742545424029</v>
      </c>
      <c r="C2965" t="str">
        <f t="shared" si="857"/>
        <v>0.0443190763059657-0.647023733492489i</v>
      </c>
      <c r="D2965" t="str">
        <f t="shared" si="858"/>
        <v>3.45076831277538-0.552930909185851i</v>
      </c>
      <c r="E2965" t="str">
        <f t="shared" si="859"/>
        <v>252.902969328237-61.595506546915i</v>
      </c>
      <c r="F2965" t="str">
        <f t="shared" si="860"/>
        <v>2.42235648382812-2.38445657463809i</v>
      </c>
      <c r="G2965" t="str">
        <f t="shared" si="861"/>
        <v>0.998940816241195-0.0325278632647543i</v>
      </c>
      <c r="H2965" t="str">
        <f t="shared" si="862"/>
        <v>1.65463000439823-248.917206100306i</v>
      </c>
      <c r="I2965" t="str">
        <f t="shared" si="863"/>
        <v>-1.66307223270932-1.71212291588835i</v>
      </c>
      <c r="K2965" t="str">
        <f t="shared" si="864"/>
        <v>0.000320444717256925-0.000636858483953328i</v>
      </c>
      <c r="L2965" t="str">
        <f t="shared" si="865"/>
        <v>0.00015-0.00435607256606068i</v>
      </c>
      <c r="M2965" t="str">
        <f t="shared" si="866"/>
        <v>0.0004-0.000768718688128354i</v>
      </c>
      <c r="N2965">
        <f t="shared" si="867"/>
        <v>93.918458832285367</v>
      </c>
      <c r="O2965">
        <f t="shared" si="868"/>
        <v>3.7612671271255445</v>
      </c>
      <c r="P2965" s="3">
        <f t="shared" si="869"/>
        <v>-3.7612671271255445</v>
      </c>
      <c r="Q2965" s="3">
        <f t="shared" si="870"/>
        <v>-86.081541167714633</v>
      </c>
      <c r="R2965">
        <f t="shared" si="871"/>
        <v>93.918458832285367</v>
      </c>
      <c r="S2965">
        <f t="shared" si="872"/>
        <v>64.780742545424033</v>
      </c>
      <c r="T2965">
        <f t="shared" si="855"/>
        <v>-3.7612671271255445</v>
      </c>
    </row>
    <row r="2966" spans="1:20" x14ac:dyDescent="0.25">
      <c r="A2966">
        <f t="shared" si="856"/>
        <v>408576.12150664022</v>
      </c>
      <c r="B2966">
        <f t="shared" si="873"/>
        <v>65026.909367096639</v>
      </c>
      <c r="C2966" t="str">
        <f t="shared" si="857"/>
        <v>0.0426965680175189-0.64567771190825i</v>
      </c>
      <c r="D2966" t="str">
        <f t="shared" si="858"/>
        <v>3.450561657698-0.553149923911492i</v>
      </c>
      <c r="E2966" t="str">
        <f t="shared" si="859"/>
        <v>252.900442020038-62.4960196323197i</v>
      </c>
      <c r="F2966" t="str">
        <f t="shared" si="860"/>
        <v>2.42233694745977-2.37602763757472i</v>
      </c>
      <c r="G2966" t="str">
        <f t="shared" si="861"/>
        <v>0.998932759757404-0.0326512058102083i</v>
      </c>
      <c r="H2966" t="str">
        <f t="shared" si="862"/>
        <v>1.64036822077179-247.951047804336i</v>
      </c>
      <c r="I2966" t="str">
        <f t="shared" si="863"/>
        <v>-1.65077489708982-1.70537200226814i</v>
      </c>
      <c r="K2966" t="str">
        <f t="shared" si="864"/>
        <v>0.000320163404719031-0.000634602997310585i</v>
      </c>
      <c r="L2966" t="str">
        <f t="shared" si="865"/>
        <v>0.00015-0.00433958215387596i</v>
      </c>
      <c r="M2966" t="str">
        <f t="shared" si="866"/>
        <v>0.0004-0.000765808615389876i</v>
      </c>
      <c r="N2966">
        <f t="shared" si="867"/>
        <v>93.783275612930538</v>
      </c>
      <c r="O2966">
        <f t="shared" si="868"/>
        <v>3.7807348953978162</v>
      </c>
      <c r="P2966" s="3">
        <f t="shared" si="869"/>
        <v>-3.7807348953978162</v>
      </c>
      <c r="Q2966" s="3">
        <f t="shared" si="870"/>
        <v>-86.216724387069462</v>
      </c>
      <c r="R2966">
        <f t="shared" si="871"/>
        <v>93.783275612930538</v>
      </c>
      <c r="S2966">
        <f t="shared" si="872"/>
        <v>65.026909367096636</v>
      </c>
      <c r="T2966">
        <f t="shared" si="855"/>
        <v>-3.7807348953978162</v>
      </c>
    </row>
    <row r="2967" spans="1:20" x14ac:dyDescent="0.25">
      <c r="A2967">
        <f t="shared" si="856"/>
        <v>410128.71076836548</v>
      </c>
      <c r="B2967">
        <f t="shared" si="873"/>
        <v>65274.011622691607</v>
      </c>
      <c r="C2967" t="str">
        <f t="shared" si="857"/>
        <v>0.0410695730201517-0.644323522639328i</v>
      </c>
      <c r="D2967" t="str">
        <f t="shared" si="858"/>
        <v>3.45035345409161-0.553376616850823i</v>
      </c>
      <c r="E2967" t="str">
        <f t="shared" si="859"/>
        <v>252.88949319317-63.400655961724i</v>
      </c>
      <c r="F2967" t="str">
        <f t="shared" si="860"/>
        <v>2.42231726265166-2.36763287075232i</v>
      </c>
      <c r="G2967" t="str">
        <f t="shared" si="861"/>
        <v>0.998924642059439-0.0327750140482071i</v>
      </c>
      <c r="H2967" t="str">
        <f t="shared" si="862"/>
        <v>1.62624009697682-246.988819819121i</v>
      </c>
      <c r="I2967" t="str">
        <f t="shared" si="863"/>
        <v>-1.63857265415468-1.69864967706408i</v>
      </c>
      <c r="K2967" t="str">
        <f t="shared" si="864"/>
        <v>0.000319883982078012-0.000632356387088181i</v>
      </c>
      <c r="L2967" t="str">
        <f t="shared" si="865"/>
        <v>0.00015-0.00432315416803742i</v>
      </c>
      <c r="M2967" t="str">
        <f t="shared" si="866"/>
        <v>0.0004-0.000762909559065424i</v>
      </c>
      <c r="N2967">
        <f t="shared" si="867"/>
        <v>93.647133885532895</v>
      </c>
      <c r="O2967">
        <f t="shared" si="868"/>
        <v>3.8003112156989598</v>
      </c>
      <c r="P2967" s="3">
        <f t="shared" si="869"/>
        <v>-3.8003112156989598</v>
      </c>
      <c r="Q2967" s="3">
        <f t="shared" si="870"/>
        <v>-86.352866114467105</v>
      </c>
      <c r="R2967">
        <f t="shared" si="871"/>
        <v>93.647133885532895</v>
      </c>
      <c r="S2967">
        <f t="shared" si="872"/>
        <v>65.274011622691603</v>
      </c>
      <c r="T2967">
        <f t="shared" si="855"/>
        <v>-3.8003112156989598</v>
      </c>
    </row>
    <row r="2968" spans="1:20" x14ac:dyDescent="0.25">
      <c r="A2968">
        <f t="shared" si="856"/>
        <v>411687.19986928522</v>
      </c>
      <c r="B2968">
        <f t="shared" si="873"/>
        <v>65522.052866857834</v>
      </c>
      <c r="C2968" t="str">
        <f t="shared" si="857"/>
        <v>0.0394382547379555-0.642961029299508i</v>
      </c>
      <c r="D2968" t="str">
        <f t="shared" si="858"/>
        <v>3.45014369054312-0.553610988122896i</v>
      </c>
      <c r="E2968" t="str">
        <f t="shared" si="859"/>
        <v>252.870025579921-64.3093205950295i</v>
      </c>
      <c r="F2968" t="str">
        <f t="shared" si="860"/>
        <v>2.42229742827834-2.35927215329843i</v>
      </c>
      <c r="G2968" t="str">
        <f t="shared" si="861"/>
        <v>0.998916462683195-0.0328992897140301i</v>
      </c>
      <c r="H2968" t="str">
        <f t="shared" si="862"/>
        <v>1.61224422156812-246.030504121702i</v>
      </c>
      <c r="I2968" t="str">
        <f t="shared" si="863"/>
        <v>-1.62646475221523-1.69195579336552i</v>
      </c>
      <c r="K2968" t="str">
        <f t="shared" si="864"/>
        <v>0.00031960643360615-0.000630118623274933i</v>
      </c>
      <c r="L2968" t="str">
        <f t="shared" si="865"/>
        <v>0.00015-0.00430678837222297i</v>
      </c>
      <c r="M2968" t="str">
        <f t="shared" si="866"/>
        <v>0.0004-0.00076002147745111i</v>
      </c>
      <c r="N2968">
        <f t="shared" si="867"/>
        <v>93.510038588978304</v>
      </c>
      <c r="O2968">
        <f t="shared" si="868"/>
        <v>3.819997713157651</v>
      </c>
      <c r="P2968" s="3">
        <f t="shared" si="869"/>
        <v>-3.819997713157651</v>
      </c>
      <c r="Q2968" s="3">
        <f t="shared" si="870"/>
        <v>-86.489961411021696</v>
      </c>
      <c r="R2968">
        <f t="shared" si="871"/>
        <v>93.510038588978304</v>
      </c>
      <c r="S2968">
        <f t="shared" si="872"/>
        <v>65.522052866857834</v>
      </c>
      <c r="T2968">
        <f t="shared" si="855"/>
        <v>-3.819997713157651</v>
      </c>
    </row>
    <row r="2969" spans="1:20" x14ac:dyDescent="0.25">
      <c r="A2969">
        <f t="shared" si="856"/>
        <v>413251.6112287885</v>
      </c>
      <c r="B2969">
        <f t="shared" si="873"/>
        <v>65771.03666775189</v>
      </c>
      <c r="C2969" t="str">
        <f t="shared" si="857"/>
        <v>0.0378027796303596-0.641590097780032i</v>
      </c>
      <c r="D2969" t="str">
        <f t="shared" si="858"/>
        <v>3.44993235555821-0.553853037922231i</v>
      </c>
      <c r="E2969" t="str">
        <f t="shared" si="859"/>
        <v>252.841943044351-65.2219162267266i</v>
      </c>
      <c r="F2969" t="str">
        <f t="shared" si="860"/>
        <v>2.42227744320587-2.35094536482914i</v>
      </c>
      <c r="G2969" t="str">
        <f t="shared" si="861"/>
        <v>0.998908221161063-0.0330240345491594i</v>
      </c>
      <c r="H2969" t="str">
        <f t="shared" si="862"/>
        <v>1.59837920008553-245.076082794i</v>
      </c>
      <c r="I2969" t="str">
        <f t="shared" si="863"/>
        <v>-1.61445044576832-1.6852902053226i</v>
      </c>
      <c r="K2969" t="str">
        <f t="shared" si="864"/>
        <v>0.000319330743680028-0.000627889675955193i</v>
      </c>
      <c r="L2969" t="str">
        <f t="shared" si="865"/>
        <v>0.00015-0.00429048453100514i</v>
      </c>
      <c r="M2969" t="str">
        <f t="shared" si="866"/>
        <v>0.0004-0.000757144329000908i</v>
      </c>
      <c r="N2969">
        <f t="shared" si="867"/>
        <v>93.371994833321352</v>
      </c>
      <c r="O2969">
        <f t="shared" si="868"/>
        <v>3.8397960073586983</v>
      </c>
      <c r="P2969" s="3">
        <f t="shared" si="869"/>
        <v>-3.8397960073586983</v>
      </c>
      <c r="Q2969" s="3">
        <f t="shared" si="870"/>
        <v>-86.628005166678648</v>
      </c>
      <c r="R2969">
        <f t="shared" si="871"/>
        <v>93.371994833321352</v>
      </c>
      <c r="S2969">
        <f t="shared" si="872"/>
        <v>65.771036667751886</v>
      </c>
      <c r="T2969">
        <f t="shared" si="855"/>
        <v>-3.8397960073586983</v>
      </c>
    </row>
    <row r="2970" spans="1:20" x14ac:dyDescent="0.25">
      <c r="A2970">
        <f t="shared" si="856"/>
        <v>414821.96735145786</v>
      </c>
      <c r="B2970">
        <f t="shared" si="873"/>
        <v>66020.966607089344</v>
      </c>
      <c r="C2970" t="str">
        <f t="shared" si="857"/>
        <v>0.03616331716523-0.640210596334758i</v>
      </c>
      <c r="D2970" t="str">
        <f t="shared" si="858"/>
        <v>3.44971943756079-0.554102766518434i</v>
      </c>
      <c r="E2970" t="str">
        <f t="shared" si="859"/>
        <v>252.805150644667-66.1383431937517i</v>
      </c>
      <c r="F2970" t="str">
        <f t="shared" si="860"/>
        <v>2.42225730629184-2.34265238544733i</v>
      </c>
      <c r="G2970" t="str">
        <f t="shared" si="861"/>
        <v>0.998899917021903-0.0331492503012987i</v>
      </c>
      <c r="H2970" t="str">
        <f t="shared" si="862"/>
        <v>1.58464365482421-244.125538021988i</v>
      </c>
      <c r="I2970" t="str">
        <f t="shared" si="863"/>
        <v>-1.60252899544179-1.67865276813526i</v>
      </c>
      <c r="K2970" t="str">
        <f t="shared" si="864"/>
        <v>0.000319056896779704-0.000625669515308709i</v>
      </c>
      <c r="L2970" t="str">
        <f t="shared" si="865"/>
        <v>0.00015-0.00427424240984773i</v>
      </c>
      <c r="M2970" t="str">
        <f t="shared" si="866"/>
        <v>0.0004-0.000754278072326069i</v>
      </c>
      <c r="N2970">
        <f t="shared" si="867"/>
        <v>93.233007900063029</v>
      </c>
      <c r="O2970">
        <f t="shared" si="868"/>
        <v>3.859707711830568</v>
      </c>
      <c r="P2970" s="3">
        <f t="shared" si="869"/>
        <v>-3.859707711830568</v>
      </c>
      <c r="Q2970" s="3">
        <f t="shared" si="870"/>
        <v>-86.766992099936971</v>
      </c>
      <c r="R2970">
        <f t="shared" si="871"/>
        <v>93.233007900063029</v>
      </c>
      <c r="S2970">
        <f t="shared" si="872"/>
        <v>66.020966607089349</v>
      </c>
      <c r="T2970">
        <f t="shared" si="855"/>
        <v>-3.859707711830568</v>
      </c>
    </row>
    <row r="2971" spans="1:20" x14ac:dyDescent="0.25">
      <c r="A2971">
        <f t="shared" si="856"/>
        <v>416398.29082739342</v>
      </c>
      <c r="B2971">
        <f t="shared" si="873"/>
        <v>66271.846280196289</v>
      </c>
      <c r="C2971" t="str">
        <f t="shared" si="857"/>
        <v>0.0345200397893998-0.63882239566541i</v>
      </c>
      <c r="D2971" t="str">
        <f t="shared" si="858"/>
        <v>3.4495049248925-0.554360174255816i</v>
      </c>
      <c r="E2971" t="str">
        <f t="shared" si="859"/>
        <v>252.75955469596-67.0584994851287i</v>
      </c>
      <c r="F2971" t="str">
        <f t="shared" si="860"/>
        <v>2.42223701638515-2.33439309574095i</v>
      </c>
      <c r="G2971" t="str">
        <f t="shared" si="861"/>
        <v>0.998891549791022-0.0332749387243927i</v>
      </c>
      <c r="H2971" t="str">
        <f t="shared" si="862"/>
        <v>1.57103622460829-243.178852094864i</v>
      </c>
      <c r="I2971" t="str">
        <f t="shared" si="863"/>
        <v>-1.59069966794043-1.67204333804214i</v>
      </c>
      <c r="K2971" t="str">
        <f t="shared" si="864"/>
        <v>0.000318784877487908-0.000623458111610499i</v>
      </c>
      <c r="L2971" t="str">
        <f t="shared" si="865"/>
        <v>0.00015-0.00425806177510234i</v>
      </c>
      <c r="M2971" t="str">
        <f t="shared" si="866"/>
        <v>0.0004-0.00075142266619453i</v>
      </c>
      <c r="N2971">
        <f t="shared" si="867"/>
        <v>93.093083242353984</v>
      </c>
      <c r="O2971">
        <f t="shared" si="868"/>
        <v>3.8797344335273025</v>
      </c>
      <c r="P2971" s="3">
        <f t="shared" si="869"/>
        <v>-3.8797344335273025</v>
      </c>
      <c r="Q2971" s="3">
        <f t="shared" si="870"/>
        <v>-86.906916757646016</v>
      </c>
      <c r="R2971">
        <f t="shared" si="871"/>
        <v>93.093083242353984</v>
      </c>
      <c r="S2971">
        <f t="shared" si="872"/>
        <v>66.271846280196286</v>
      </c>
      <c r="T2971">
        <f t="shared" si="855"/>
        <v>-3.8797344335273025</v>
      </c>
    </row>
    <row r="2972" spans="1:20" x14ac:dyDescent="0.25">
      <c r="A2972">
        <f t="shared" si="856"/>
        <v>417980.60433253751</v>
      </c>
      <c r="B2972">
        <f t="shared" si="873"/>
        <v>66523.679296061033</v>
      </c>
      <c r="C2972" t="str">
        <f t="shared" si="857"/>
        <v>0.0328731228965863-0.637425369006656i</v>
      </c>
      <c r="D2972" t="str">
        <f t="shared" si="858"/>
        <v>3.44928880581205-0.554625261552996i</v>
      </c>
      <c r="E2972" t="str">
        <f t="shared" si="859"/>
        <v>252.705062833208-67.9822807534092i</v>
      </c>
      <c r="F2972" t="str">
        <f t="shared" si="860"/>
        <v>2.42221657232594-2.32616737678125i</v>
      </c>
      <c r="G2972" t="str">
        <f t="shared" si="861"/>
        <v>0.998883118990143-0.0334011015786456i</v>
      </c>
      <c r="H2972" t="str">
        <f t="shared" si="862"/>
        <v>1.55755556456782-242.23600740424i</v>
      </c>
      <c r="I2972" t="str">
        <f t="shared" si="863"/>
        <v>-1.57896173599255-1.6654617723098i</v>
      </c>
      <c r="K2972" t="str">
        <f t="shared" si="864"/>
        <v>0.00031851467048922-0.000621255435230684i</v>
      </c>
      <c r="L2972" t="str">
        <f t="shared" si="865"/>
        <v>0.00015-0.00424194239400512i</v>
      </c>
      <c r="M2972" t="str">
        <f t="shared" si="866"/>
        <v>0.0004-0.000748578069530315i</v>
      </c>
      <c r="N2972">
        <f t="shared" si="867"/>
        <v>92.952226485120789</v>
      </c>
      <c r="O2972">
        <f t="shared" si="868"/>
        <v>3.8998777723075606</v>
      </c>
      <c r="P2972" s="3">
        <f t="shared" si="869"/>
        <v>-3.8998777723075606</v>
      </c>
      <c r="Q2972" s="3">
        <f t="shared" si="870"/>
        <v>-87.047773514879211</v>
      </c>
      <c r="R2972">
        <f t="shared" si="871"/>
        <v>92.952226485120789</v>
      </c>
      <c r="S2972">
        <f t="shared" si="872"/>
        <v>66.523679296061033</v>
      </c>
      <c r="T2972">
        <f t="shared" si="855"/>
        <v>-3.8998777723075606</v>
      </c>
    </row>
    <row r="2973" spans="1:20" x14ac:dyDescent="0.25">
      <c r="A2973">
        <f t="shared" si="856"/>
        <v>419568.93062900123</v>
      </c>
      <c r="B2973">
        <f t="shared" si="873"/>
        <v>66776.469277386073</v>
      </c>
      <c r="C2973" t="str">
        <f t="shared" si="857"/>
        <v>0.0312227447926973-0.636019392211141i</v>
      </c>
      <c r="D2973" t="str">
        <f t="shared" si="858"/>
        <v>3.44907106849488-0.554898028902539i</v>
      </c>
      <c r="E2973" t="str">
        <f t="shared" si="859"/>
        <v>252.641584074524-68.9095803279429i</v>
      </c>
      <c r="F2973" t="str">
        <f t="shared" si="860"/>
        <v>2.42219597294574-2.31797511012115i</v>
      </c>
      <c r="G2973" t="str">
        <f t="shared" si="861"/>
        <v>0.998874624137379-0.0335277406305413i</v>
      </c>
      <c r="H2973" t="str">
        <f t="shared" si="862"/>
        <v>1.544200345919-241.29698644333i</v>
      </c>
      <c r="I2973" t="str">
        <f t="shared" si="863"/>
        <v>-1.56731447829701-1.65890792922218i</v>
      </c>
      <c r="K2973" t="str">
        <f t="shared" si="864"/>
        <v>0.000318246260569256-0.000619061456634338i</v>
      </c>
      <c r="L2973" t="str">
        <f t="shared" si="865"/>
        <v>0.00015-0.00422588403467335i</v>
      </c>
      <c r="M2973" t="str">
        <f t="shared" si="866"/>
        <v>0.0004-0.000745744241412945i</v>
      </c>
      <c r="N2973">
        <f t="shared" si="867"/>
        <v>92.810443425115736</v>
      </c>
      <c r="O2973">
        <f t="shared" si="868"/>
        <v>3.920139320408186</v>
      </c>
      <c r="P2973" s="3">
        <f t="shared" si="869"/>
        <v>-3.920139320408186</v>
      </c>
      <c r="Q2973" s="3">
        <f t="shared" si="870"/>
        <v>-87.189556574884264</v>
      </c>
      <c r="R2973">
        <f t="shared" si="871"/>
        <v>92.810443425115736</v>
      </c>
      <c r="S2973">
        <f t="shared" si="872"/>
        <v>66.77646927738607</v>
      </c>
      <c r="T2973">
        <f t="shared" si="855"/>
        <v>-3.920139320408186</v>
      </c>
    </row>
    <row r="2974" spans="1:20" x14ac:dyDescent="0.25">
      <c r="A2974">
        <f t="shared" si="856"/>
        <v>421163.2925653914</v>
      </c>
      <c r="B2974">
        <f t="shared" si="873"/>
        <v>67030.219860640136</v>
      </c>
      <c r="C2974" t="str">
        <f t="shared" si="857"/>
        <v>0.0295690866584705-0.634604343834282i</v>
      </c>
      <c r="D2974" t="str">
        <f t="shared" si="858"/>
        <v>3.44885170103245-0.55517847687054i</v>
      </c>
      <c r="E2974" t="str">
        <f t="shared" si="859"/>
        <v>252.569028884584-69.8402892300228i</v>
      </c>
      <c r="F2974" t="str">
        <f t="shared" si="860"/>
        <v>2.42217521706718-2.30981617779338i</v>
      </c>
      <c r="G2974" t="str">
        <f t="shared" si="861"/>
        <v>0.998866064747208-0.0336548576528616i</v>
      </c>
      <c r="H2974" t="str">
        <f t="shared" si="862"/>
        <v>1.53096925574788-240.361771806153i</v>
      </c>
      <c r="I2974" t="str">
        <f t="shared" si="863"/>
        <v>-1.55575717947073-1.6523816680699i</v>
      </c>
      <c r="K2974" t="str">
        <f t="shared" si="864"/>
        <v>0.000317979632613896-0.000616876146381362i</v>
      </c>
      <c r="L2974" t="str">
        <f t="shared" si="865"/>
        <v>0.00015-0.00420988646610217i</v>
      </c>
      <c r="M2974" t="str">
        <f t="shared" si="866"/>
        <v>0.0004-0.000742921141076854i</v>
      </c>
      <c r="N2974">
        <f t="shared" si="867"/>
        <v>92.667740030885469</v>
      </c>
      <c r="O2974">
        <f t="shared" si="868"/>
        <v>3.9405206619140576</v>
      </c>
      <c r="P2974" s="3">
        <f t="shared" si="869"/>
        <v>-3.9405206619140576</v>
      </c>
      <c r="Q2974" s="3">
        <f t="shared" si="870"/>
        <v>-87.332259969114531</v>
      </c>
      <c r="R2974">
        <f t="shared" si="871"/>
        <v>92.667740030885469</v>
      </c>
      <c r="S2974">
        <f t="shared" si="872"/>
        <v>67.03021986064013</v>
      </c>
      <c r="T2974">
        <f t="shared" si="855"/>
        <v>-3.9405206619140576</v>
      </c>
    </row>
    <row r="2975" spans="1:20" x14ac:dyDescent="0.25">
      <c r="A2975">
        <f t="shared" si="856"/>
        <v>422763.71307713992</v>
      </c>
      <c r="B2975">
        <f t="shared" si="873"/>
        <v>67284.934696110577</v>
      </c>
      <c r="C2975" t="str">
        <f t="shared" si="857"/>
        <v>0.027912332509465-0.633180105218683i</v>
      </c>
      <c r="D2975" t="str">
        <f t="shared" si="858"/>
        <v>3.44863069143171-0.555466606096233i</v>
      </c>
      <c r="E2975" t="str">
        <f t="shared" si="859"/>
        <v>252.487309238163-70.7742961898937i</v>
      </c>
      <c r="F2975" t="str">
        <f t="shared" si="860"/>
        <v>2.42215430350401-2.30169046230887i</v>
      </c>
      <c r="G2975" t="str">
        <f t="shared" si="861"/>
        <v>0.998857440330444-0.0337824544247061i</v>
      </c>
      <c r="H2975" t="str">
        <f t="shared" si="862"/>
        <v>1.51786099679701-239.430346186744i</v>
      </c>
      <c r="I2975" t="str">
        <f t="shared" si="863"/>
        <v>-1.54428912999682-1.64588284914001i</v>
      </c>
      <c r="K2975" t="str">
        <f t="shared" si="864"/>
        <v>0.000317714771608472-0.000614699475126308i</v>
      </c>
      <c r="L2975" t="str">
        <f t="shared" si="865"/>
        <v>0.00015-0.00419394945816116i</v>
      </c>
      <c r="M2975" t="str">
        <f t="shared" si="866"/>
        <v>0.0004-0.000740108727910792i</v>
      </c>
      <c r="N2975">
        <f t="shared" si="867"/>
        <v>92.524122442661294</v>
      </c>
      <c r="O2975">
        <f t="shared" si="868"/>
        <v>3.9610233722252497</v>
      </c>
      <c r="P2975" s="3">
        <f t="shared" si="869"/>
        <v>-3.9610233722252497</v>
      </c>
      <c r="Q2975" s="3">
        <f t="shared" si="870"/>
        <v>-87.475877557338706</v>
      </c>
      <c r="R2975">
        <f t="shared" si="871"/>
        <v>92.524122442661294</v>
      </c>
      <c r="S2975">
        <f t="shared" si="872"/>
        <v>67.284934696110582</v>
      </c>
      <c r="T2975">
        <f t="shared" si="855"/>
        <v>-3.9610233722252497</v>
      </c>
    </row>
    <row r="2976" spans="1:20" x14ac:dyDescent="0.25">
      <c r="A2976">
        <f t="shared" si="856"/>
        <v>424370.21518683305</v>
      </c>
      <c r="B2976">
        <f t="shared" si="873"/>
        <v>67540.617447955796</v>
      </c>
      <c r="C2976" t="str">
        <f t="shared" si="857"/>
        <v>0.026252669153345-0.631746560578222i</v>
      </c>
      <c r="D2976" t="str">
        <f t="shared" si="858"/>
        <v>3.44840802761465-0.555762417291608i</v>
      </c>
      <c r="E2976" t="str">
        <f t="shared" si="859"/>
        <v>252.396338683744-71.7114876656779i</v>
      </c>
      <c r="F2976" t="str">
        <f t="shared" si="860"/>
        <v>2.42213323106103-2.29359784665504i</v>
      </c>
      <c r="G2976" t="str">
        <f t="shared" si="861"/>
        <v>0.99884875039421-0.0339105327315112i</v>
      </c>
      <c r="H2976" t="str">
        <f t="shared" si="862"/>
        <v>1.5048742872552-238.502692378369i</v>
      </c>
      <c r="I2976" t="str">
        <f t="shared" si="863"/>
        <v>-1.53290962617314-1.6394113337057i</v>
      </c>
      <c r="K2976" t="str">
        <f t="shared" si="864"/>
        <v>0.000317451662636958-0.000612531413618216i</v>
      </c>
      <c r="L2976" t="str">
        <f t="shared" si="865"/>
        <v>0.00015-0.00417807278159111i</v>
      </c>
      <c r="M2976" t="str">
        <f t="shared" si="866"/>
        <v>0.0004-0.000737306961457254i</v>
      </c>
      <c r="N2976">
        <f t="shared" si="867"/>
        <v>92.379596972164961</v>
      </c>
      <c r="O2976">
        <f t="shared" si="868"/>
        <v>3.98164901751991</v>
      </c>
      <c r="P2976" s="3">
        <f t="shared" si="869"/>
        <v>-3.98164901751991</v>
      </c>
      <c r="Q2976" s="3">
        <f t="shared" si="870"/>
        <v>-87.620403027835039</v>
      </c>
      <c r="R2976">
        <f t="shared" si="871"/>
        <v>92.379596972164961</v>
      </c>
      <c r="S2976">
        <f t="shared" si="872"/>
        <v>67.540617447955796</v>
      </c>
      <c r="T2976">
        <f t="shared" si="855"/>
        <v>-3.98164901751991</v>
      </c>
    </row>
    <row r="2977" spans="1:20" x14ac:dyDescent="0.25">
      <c r="A2977">
        <f t="shared" si="856"/>
        <v>425982.82200454309</v>
      </c>
      <c r="B2977">
        <f t="shared" si="873"/>
        <v>67797.271794258035</v>
      </c>
      <c r="C2977" t="str">
        <f t="shared" si="857"/>
        <v>0.0245902861444988-0.630303597081618i</v>
      </c>
      <c r="D2977" t="str">
        <f t="shared" si="858"/>
        <v>3.4481836974176-0.556065911240992i</v>
      </c>
      <c r="E2977" t="str">
        <f t="shared" si="859"/>
        <v>252.29603240711-72.651747864224i</v>
      </c>
      <c r="F2977" t="str">
        <f t="shared" si="860"/>
        <v>2.42211199853405-2.28553821429405i</v>
      </c>
      <c r="G2977" t="str">
        <f t="shared" si="861"/>
        <v>0.998839994441911-0.0340390943650693i</v>
      </c>
      <c r="H2977" t="str">
        <f t="shared" si="862"/>
        <v>1.49200786055076-237.578793272751i</v>
      </c>
      <c r="I2977" t="str">
        <f t="shared" si="863"/>
        <v>-1.52161797006137-1.63296698401623i</v>
      </c>
      <c r="K2977" t="str">
        <f t="shared" si="864"/>
        <v>0.000317190290881232-0.000610371932700494i</v>
      </c>
      <c r="L2977" t="str">
        <f t="shared" si="865"/>
        <v>0.00015-0.00416225620800072i</v>
      </c>
      <c r="M2977" t="str">
        <f t="shared" si="866"/>
        <v>0.0004-0.00073451580141189i</v>
      </c>
      <c r="N2977">
        <f t="shared" si="867"/>
        <v>92.234170102333863</v>
      </c>
      <c r="O2977">
        <f t="shared" si="868"/>
        <v>4.0023991542144808</v>
      </c>
      <c r="P2977" s="3">
        <f t="shared" si="869"/>
        <v>-4.0023991542144808</v>
      </c>
      <c r="Q2977" s="3">
        <f t="shared" si="870"/>
        <v>-87.765829897666137</v>
      </c>
      <c r="R2977">
        <f t="shared" si="871"/>
        <v>92.234170102333863</v>
      </c>
      <c r="S2977">
        <f t="shared" si="872"/>
        <v>67.797271794258037</v>
      </c>
      <c r="T2977">
        <f t="shared" si="855"/>
        <v>-4.0023991542144808</v>
      </c>
    </row>
    <row r="2978" spans="1:20" x14ac:dyDescent="0.25">
      <c r="A2978">
        <f t="shared" si="856"/>
        <v>427601.5567281603</v>
      </c>
      <c r="B2978">
        <f t="shared" si="873"/>
        <v>68054.901427076213</v>
      </c>
      <c r="C2978" t="str">
        <f t="shared" si="857"/>
        <v>0.0229253757359093-0.628851104935401i</v>
      </c>
      <c r="D2978" t="str">
        <f t="shared" si="858"/>
        <v>3.44795768859083-0.556377088800658i</v>
      </c>
      <c r="E2978" t="str">
        <f t="shared" si="859"/>
        <v>252.186307294889-73.5949587639042i</v>
      </c>
      <c r="F2978" t="str">
        <f t="shared" si="860"/>
        <v>2.4220906047098-2.27751144916114i</v>
      </c>
      <c r="G2978" t="str">
        <f t="shared" si="861"/>
        <v>0.998831171973205-0.0341681411235484i</v>
      </c>
      <c r="H2978" t="str">
        <f t="shared" si="862"/>
        <v>1.47926046514725-236.658631859301i</v>
      </c>
      <c r="I2978" t="str">
        <f t="shared" si="863"/>
        <v>-1.51041346943654-1.62654966328691i</v>
      </c>
      <c r="K2978" t="str">
        <f t="shared" si="864"/>
        <v>0.000316930641620241-0.000608221003310703i</v>
      </c>
      <c r="L2978" t="str">
        <f t="shared" si="865"/>
        <v>0.00015-0.00414649950986324i</v>
      </c>
      <c r="M2978" t="str">
        <f t="shared" si="866"/>
        <v>0.0004-0.000731735207622923i</v>
      </c>
      <c r="N2978">
        <f t="shared" si="867"/>
        <v>92.087848486958364</v>
      </c>
      <c r="O2978">
        <f t="shared" si="868"/>
        <v>4.0232753284214979</v>
      </c>
      <c r="P2978" s="3">
        <f t="shared" si="869"/>
        <v>-4.0232753284214979</v>
      </c>
      <c r="Q2978" s="3">
        <f t="shared" si="870"/>
        <v>-87.912151513041636</v>
      </c>
      <c r="R2978">
        <f t="shared" si="871"/>
        <v>92.087848486958364</v>
      </c>
      <c r="S2978">
        <f t="shared" si="872"/>
        <v>68.054901427076217</v>
      </c>
      <c r="T2978">
        <f t="shared" si="855"/>
        <v>-4.0232753284214979</v>
      </c>
    </row>
    <row r="2979" spans="1:20" x14ac:dyDescent="0.25">
      <c r="A2979">
        <f t="shared" si="856"/>
        <v>429226.44264372729</v>
      </c>
      <c r="B2979">
        <f t="shared" si="873"/>
        <v>68313.510052499099</v>
      </c>
      <c r="C2979" t="str">
        <f t="shared" si="857"/>
        <v>0.0212581328283653-0.627388977466238i</v>
      </c>
      <c r="D2979" t="str">
        <f t="shared" si="858"/>
        <v>3.44772998879789-0.556695950898409i</v>
      </c>
      <c r="E2979" t="str">
        <f t="shared" si="859"/>
        <v>252.067081997955-74.5410001393607i</v>
      </c>
      <c r="F2979" t="str">
        <f t="shared" si="860"/>
        <v>2.4220690483658-2.26951743566295i</v>
      </c>
      <c r="G2979" t="str">
        <f t="shared" si="861"/>
        <v>0.998822282483976-0.0342976748115108i</v>
      </c>
      <c r="H2979" t="str">
        <f t="shared" si="862"/>
        <v>1.46663086434275-235.742191224362i</v>
      </c>
      <c r="I2979" t="str">
        <f t="shared" si="863"/>
        <v>-1.49929543773714-1.62015923568927i</v>
      </c>
      <c r="K2979" t="str">
        <f t="shared" si="864"/>
        <v>0.000316672700229273-0.000606078596480447i</v>
      </c>
      <c r="L2979" t="str">
        <f t="shared" si="865"/>
        <v>0.00015-0.00413080246051328i</v>
      </c>
      <c r="M2979" t="str">
        <f t="shared" si="866"/>
        <v>0.0004-0.00072896514009058i</v>
      </c>
      <c r="N2979">
        <f t="shared" si="867"/>
        <v>91.940638950237727</v>
      </c>
      <c r="O2979">
        <f t="shared" si="868"/>
        <v>4.0442790754045168</v>
      </c>
      <c r="P2979" s="3">
        <f t="shared" si="869"/>
        <v>-4.0442790754045168</v>
      </c>
      <c r="Q2979" s="3">
        <f t="shared" si="870"/>
        <v>-88.059361049762273</v>
      </c>
      <c r="R2979">
        <f t="shared" si="871"/>
        <v>91.940638950237727</v>
      </c>
      <c r="S2979">
        <f t="shared" si="872"/>
        <v>68.313510052499097</v>
      </c>
      <c r="T2979">
        <f t="shared" si="855"/>
        <v>-4.0442790754045168</v>
      </c>
    </row>
    <row r="2980" spans="1:20" x14ac:dyDescent="0.25">
      <c r="A2980">
        <f t="shared" si="856"/>
        <v>430857.50312577351</v>
      </c>
      <c r="B2980">
        <f t="shared" si="873"/>
        <v>68573.101390698605</v>
      </c>
      <c r="C2980" t="str">
        <f t="shared" si="857"/>
        <v>0.0195887549169157-0.625917111202413i</v>
      </c>
      <c r="D2980" t="str">
        <f t="shared" si="858"/>
        <v>3.447500585615-0.557022498533165i</v>
      </c>
      <c r="E2980" t="str">
        <f t="shared" si="859"/>
        <v>251.938276994644-75.4897495882336i</v>
      </c>
      <c r="F2980" t="str">
        <f t="shared" si="860"/>
        <v>2.42204732827039-2.2615560586758i</v>
      </c>
      <c r="G2980" t="str">
        <f t="shared" si="861"/>
        <v>0.998813325466307-0.0344276972399331i</v>
      </c>
      <c r="H2980" t="str">
        <f t="shared" si="862"/>
        <v>1.45411783607166-234.829454550454i</v>
      </c>
      <c r="I2980" t="str">
        <f t="shared" si="863"/>
        <v>-1.48826319401563-1.61379556634137i</v>
      </c>
      <c r="K2980" t="str">
        <f t="shared" si="864"/>
        <v>0.000316416452179152-0.000603944683335168i</v>
      </c>
      <c r="L2980" t="str">
        <f t="shared" si="865"/>
        <v>0.00015-0.00411516483414354i</v>
      </c>
      <c r="M2980" t="str">
        <f t="shared" si="866"/>
        <v>0.0004-0.000726205558966507i</v>
      </c>
      <c r="N2980">
        <f t="shared" si="867"/>
        <v>91.792548486245678</v>
      </c>
      <c r="O2980">
        <f t="shared" si="868"/>
        <v>4.0654119190321136</v>
      </c>
      <c r="P2980" s="3">
        <f t="shared" si="869"/>
        <v>-4.0654119190321136</v>
      </c>
      <c r="Q2980" s="3">
        <f t="shared" si="870"/>
        <v>-88.207451513754322</v>
      </c>
      <c r="R2980">
        <f t="shared" si="871"/>
        <v>91.792548486245678</v>
      </c>
      <c r="S2980">
        <f t="shared" si="872"/>
        <v>68.573101390698611</v>
      </c>
      <c r="T2980">
        <f t="shared" si="855"/>
        <v>-4.0654119190321136</v>
      </c>
    </row>
    <row r="2981" spans="1:20" x14ac:dyDescent="0.25">
      <c r="A2981">
        <f t="shared" si="856"/>
        <v>432494.76163765142</v>
      </c>
      <c r="B2981">
        <f t="shared" si="873"/>
        <v>68833.679175983256</v>
      </c>
      <c r="C2981" t="str">
        <f t="shared" si="857"/>
        <v>0.0179174420346275-0.624435405954539i</v>
      </c>
      <c r="D2981" t="str">
        <f t="shared" si="858"/>
        <v>3.44726946653065-0.557356732774563i</v>
      </c>
      <c r="E2981" t="str">
        <f t="shared" si="859"/>
        <v>251.799814653704-76.4410825598763i</v>
      </c>
      <c r="F2981" t="str">
        <f t="shared" si="860"/>
        <v>2.42202544318265-2.25362720354411i</v>
      </c>
      <c r="G2981" t="str">
        <f t="shared" si="861"/>
        <v>0.998804300408447-0.034558210226225i</v>
      </c>
      <c r="H2981" t="str">
        <f t="shared" si="862"/>
        <v>1.44172017270967-233.92040511553i</v>
      </c>
      <c r="I2981" t="str">
        <f t="shared" si="863"/>
        <v>-1.47731606288946-1.60745852129824i</v>
      </c>
      <c r="K2981" t="str">
        <f t="shared" si="864"/>
        <v>0.000316161883035494-0.000601819235094005i</v>
      </c>
      <c r="L2981" t="str">
        <f t="shared" si="865"/>
        <v>0.00015-0.0040995864058015i</v>
      </c>
      <c r="M2981" t="str">
        <f t="shared" si="866"/>
        <v>0.0004-0.000723456424553206i</v>
      </c>
      <c r="N2981">
        <f t="shared" si="867"/>
        <v>91.643584258309644</v>
      </c>
      <c r="O2981">
        <f t="shared" si="868"/>
        <v>4.0866753712288464</v>
      </c>
      <c r="P2981" s="3">
        <f t="shared" si="869"/>
        <v>-4.0866753712288464</v>
      </c>
      <c r="Q2981" s="3">
        <f t="shared" si="870"/>
        <v>-88.356415741690356</v>
      </c>
      <c r="R2981">
        <f t="shared" si="871"/>
        <v>91.643584258309644</v>
      </c>
      <c r="S2981">
        <f t="shared" si="872"/>
        <v>68.833679175983249</v>
      </c>
      <c r="T2981">
        <f t="shared" si="855"/>
        <v>-4.0866753712288464</v>
      </c>
    </row>
    <row r="2982" spans="1:20" x14ac:dyDescent="0.25">
      <c r="A2982">
        <f t="shared" si="856"/>
        <v>434138.24173187453</v>
      </c>
      <c r="B2982">
        <f t="shared" si="873"/>
        <v>69095.247156851998</v>
      </c>
      <c r="C2982" t="str">
        <f t="shared" si="857"/>
        <v>0.0162443966936385-0.622943764895219i</v>
      </c>
      <c r="D2982" t="str">
        <f t="shared" si="858"/>
        <v>3.44703661894488-0.557698654762519i</v>
      </c>
      <c r="E2982" t="str">
        <f t="shared" si="859"/>
        <v>251.651619296925-77.3948723860592i</v>
      </c>
      <c r="F2982" t="str">
        <f t="shared" si="860"/>
        <v>2.42200339185221-2.24573075607861i</v>
      </c>
      <c r="G2982" t="str">
        <f t="shared" si="861"/>
        <v>0.998795206794789-0.0346892155942491i</v>
      </c>
      <c r="H2982" t="str">
        <f t="shared" si="862"/>
        <v>1.42943668088152-233.015026292242i</v>
      </c>
      <c r="I2982" t="str">
        <f t="shared" si="863"/>
        <v>-1.46645337449254-1.60114796754234i</v>
      </c>
      <c r="K2982" t="str">
        <f t="shared" si="864"/>
        <v>0.000315908978457939-0.000599702223069613i</v>
      </c>
      <c r="L2982" t="str">
        <f t="shared" si="865"/>
        <v>0.00015-0.00408406695138622i</v>
      </c>
      <c r="M2982" t="str">
        <f t="shared" si="866"/>
        <v>0.0004-0.000720717697303451i</v>
      </c>
      <c r="N2982">
        <f t="shared" si="867"/>
        <v>91.493753598301453</v>
      </c>
      <c r="O2982">
        <f t="shared" si="868"/>
        <v>4.1080709314260897</v>
      </c>
      <c r="P2982" s="3">
        <f t="shared" si="869"/>
        <v>-4.1080709314260897</v>
      </c>
      <c r="Q2982" s="3">
        <f t="shared" si="870"/>
        <v>-88.506246401698547</v>
      </c>
      <c r="R2982">
        <f t="shared" si="871"/>
        <v>91.493753598301453</v>
      </c>
      <c r="S2982">
        <f t="shared" si="872"/>
        <v>69.095247156851997</v>
      </c>
      <c r="T2982">
        <f t="shared" si="855"/>
        <v>-4.1080709314260897</v>
      </c>
    </row>
    <row r="2983" spans="1:20" x14ac:dyDescent="0.25">
      <c r="A2983">
        <f t="shared" si="856"/>
        <v>435787.96705045569</v>
      </c>
      <c r="B2983">
        <f t="shared" si="873"/>
        <v>69357.809096048033</v>
      </c>
      <c r="C2983" t="str">
        <f t="shared" si="857"/>
        <v>0.0145698238234996-0.621442094637665i</v>
      </c>
      <c r="D2983" t="str">
        <f t="shared" si="858"/>
        <v>3.44680203016877-0.558048265706825i</v>
      </c>
      <c r="E2983" t="str">
        <f t="shared" si="859"/>
        <v>251.49361726136-78.3509903136744i</v>
      </c>
      <c r="F2983" t="str">
        <f t="shared" si="860"/>
        <v>2.4219811730194-2.23786660255477i</v>
      </c>
      <c r="G2983" t="str">
        <f t="shared" si="861"/>
        <v>0.998786044105834-0.0348207151743399i</v>
      </c>
      <c r="H2983" t="str">
        <f t="shared" si="862"/>
        <v>1.4172661812715-232.113301547207i</v>
      </c>
      <c r="I2983" t="str">
        <f t="shared" si="863"/>
        <v>-1.45567446442722-1.59486377297436i</v>
      </c>
      <c r="K2983" t="str">
        <f t="shared" si="864"/>
        <v>0.000315657724199392-0.000597593618667997i</v>
      </c>
      <c r="L2983" t="str">
        <f t="shared" si="865"/>
        <v>0.00015-0.00406860624764517i</v>
      </c>
      <c r="M2983" t="str">
        <f t="shared" si="866"/>
        <v>0.0004-0.000717989337819734i</v>
      </c>
      <c r="N2983">
        <f t="shared" si="867"/>
        <v>91.343064005837562</v>
      </c>
      <c r="O2983">
        <f t="shared" si="868"/>
        <v>4.1296000860117381</v>
      </c>
      <c r="P2983" s="3">
        <f t="shared" si="869"/>
        <v>-4.1296000860117381</v>
      </c>
      <c r="Q2983" s="3">
        <f t="shared" si="870"/>
        <v>-88.656935994162438</v>
      </c>
      <c r="R2983">
        <f t="shared" si="871"/>
        <v>91.343064005837562</v>
      </c>
      <c r="S2983">
        <f t="shared" si="872"/>
        <v>69.35780909604803</v>
      </c>
      <c r="T2983">
        <f t="shared" si="855"/>
        <v>-4.1296000860117381</v>
      </c>
    </row>
    <row r="2984" spans="1:20" x14ac:dyDescent="0.25">
      <c r="A2984">
        <f t="shared" si="856"/>
        <v>437443.96132524736</v>
      </c>
      <c r="B2984">
        <f t="shared" si="873"/>
        <v>69621.368770613015</v>
      </c>
      <c r="C2984" t="str">
        <f t="shared" si="857"/>
        <v>0.0128939307068297-0.619930305313193i</v>
      </c>
      <c r="D2984" t="str">
        <f t="shared" si="858"/>
        <v>3.44656568742392-0.558405566886714i</v>
      </c>
      <c r="E2984" t="str">
        <f t="shared" si="859"/>
        <v>251.325736961101-79.3093055394542i</v>
      </c>
      <c r="F2984" t="str">
        <f t="shared" si="860"/>
        <v>2.42195878541494-2.23003462971114i</v>
      </c>
      <c r="G2984" t="str">
        <f t="shared" si="861"/>
        <v>0.998776811818171-0.0349527108033234i</v>
      </c>
      <c r="H2984" t="str">
        <f t="shared" si="862"/>
        <v>1.40520750843676-231.215214440288i</v>
      </c>
      <c r="I2984" t="str">
        <f t="shared" si="863"/>
        <v>-1.4449786737167-1.58860580640385i</v>
      </c>
      <c r="K2984" t="str">
        <f t="shared" si="864"/>
        <v>0.000315408106105262-0.000595493393388327i</v>
      </c>
      <c r="L2984" t="str">
        <f t="shared" si="865"/>
        <v>0.00015-0.00405320407217093i</v>
      </c>
      <c r="M2984" t="str">
        <f t="shared" si="866"/>
        <v>0.0004-0.000715271306853692i</v>
      </c>
      <c r="N2984">
        <f t="shared" si="867"/>
        <v>91.191523147388764</v>
      </c>
      <c r="O2984">
        <f t="shared" si="868"/>
        <v>4.1512643077787654</v>
      </c>
      <c r="P2984" s="3">
        <f t="shared" si="869"/>
        <v>-4.1512643077787654</v>
      </c>
      <c r="Q2984" s="3">
        <f t="shared" si="870"/>
        <v>-88.808476852611236</v>
      </c>
      <c r="R2984">
        <f t="shared" si="871"/>
        <v>91.191523147388764</v>
      </c>
      <c r="S2984">
        <f t="shared" si="872"/>
        <v>69.621368770613017</v>
      </c>
      <c r="T2984">
        <f t="shared" si="855"/>
        <v>-4.1512643077787654</v>
      </c>
    </row>
    <row r="2985" spans="1:20" x14ac:dyDescent="0.25">
      <c r="A2985">
        <f t="shared" si="856"/>
        <v>439106.24837828329</v>
      </c>
      <c r="B2985">
        <f t="shared" si="873"/>
        <v>69885.929971941339</v>
      </c>
      <c r="C2985" t="str">
        <f t="shared" si="857"/>
        <v>0.0112169269123004-0.618408310647384i</v>
      </c>
      <c r="D2985" t="str">
        <f t="shared" si="858"/>
        <v>3.44632757784168-0.558770559650421i</v>
      </c>
      <c r="E2985" t="str">
        <f t="shared" si="859"/>
        <v>251.147908948491-80.2696852466924i</v>
      </c>
      <c r="F2985" t="str">
        <f t="shared" si="860"/>
        <v>2.42193622776002-2.22223472474763i</v>
      </c>
      <c r="G2985" t="str">
        <f t="shared" si="861"/>
        <v>0.998767509404437-0.0350852043245364i</v>
      </c>
      <c r="H2985" t="str">
        <f t="shared" si="862"/>
        <v>1.3932595106235-230.320748623878i</v>
      </c>
      <c r="I2985" t="str">
        <f t="shared" si="863"/>
        <v>-1.43436534875785-1.58237393754025i</v>
      </c>
      <c r="K2985" t="str">
        <f t="shared" si="864"/>
        <v>0.000315160110112746-0.000593401518822779i</v>
      </c>
      <c r="L2985" t="str">
        <f t="shared" si="865"/>
        <v>0.00015-0.004037860203398i</v>
      </c>
      <c r="M2985" t="str">
        <f t="shared" si="866"/>
        <v>0.0004-0.000712563565305532i</v>
      </c>
      <c r="N2985">
        <f t="shared" si="867"/>
        <v>91.039138855298958</v>
      </c>
      <c r="O2985">
        <f t="shared" si="868"/>
        <v>4.1730650553747477</v>
      </c>
      <c r="P2985" s="3">
        <f t="shared" si="869"/>
        <v>-4.1730650553747477</v>
      </c>
      <c r="Q2985" s="3">
        <f t="shared" si="870"/>
        <v>-88.960861144701042</v>
      </c>
      <c r="R2985">
        <f t="shared" si="871"/>
        <v>91.039138855298958</v>
      </c>
      <c r="S2985">
        <f t="shared" si="872"/>
        <v>69.885929971941337</v>
      </c>
      <c r="T2985">
        <f t="shared" si="855"/>
        <v>-4.1730650553747477</v>
      </c>
    </row>
    <row r="2986" spans="1:20" x14ac:dyDescent="0.25">
      <c r="A2986">
        <f t="shared" si="856"/>
        <v>440774.85212212079</v>
      </c>
      <c r="B2986">
        <f t="shared" si="873"/>
        <v>70151.496505834715</v>
      </c>
      <c r="C2986" t="str">
        <f t="shared" si="857"/>
        <v>0.00953902422498867-0.616876028034953i</v>
      </c>
      <c r="D2986" t="str">
        <f t="shared" si="858"/>
        <v>3.44608768846282-0.559143245414775i</v>
      </c>
      <c r="E2986" t="str">
        <f t="shared" si="859"/>
        <v>250.960065974747-81.2319946439564i</v>
      </c>
      <c r="F2986" t="str">
        <f t="shared" si="860"/>
        <v>2.42191349876617-2.21446677532398i</v>
      </c>
      <c r="G2986" t="str">
        <f t="shared" si="861"/>
        <v>0.998758136333297-0.0352181975878459i</v>
      </c>
      <c r="H2986" t="str">
        <f t="shared" si="862"/>
        <v>1.38142104958558-229.42988784219i</v>
      </c>
      <c r="I2986" t="str">
        <f t="shared" si="863"/>
        <v>-1.42383384127464-1.57616803698387i</v>
      </c>
      <c r="K2986" t="str">
        <f t="shared" si="864"/>
        <v>0.000314913722250066-0.000591317966656352i</v>
      </c>
      <c r="L2986" t="str">
        <f t="shared" si="865"/>
        <v>0.00015-0.00402257442059973i</v>
      </c>
      <c r="M2986" t="str">
        <f t="shared" si="866"/>
        <v>0.0004-0.00070986607422348i</v>
      </c>
      <c r="N2986">
        <f t="shared" si="867"/>
        <v>90.885919126713844</v>
      </c>
      <c r="O2986">
        <f t="shared" si="868"/>
        <v>4.1950037727506091</v>
      </c>
      <c r="P2986" s="3">
        <f t="shared" si="869"/>
        <v>-4.1950037727506091</v>
      </c>
      <c r="Q2986" s="3">
        <f t="shared" si="870"/>
        <v>-89.114080873286156</v>
      </c>
      <c r="R2986">
        <f t="shared" si="871"/>
        <v>90.885919126713844</v>
      </c>
      <c r="S2986">
        <f t="shared" si="872"/>
        <v>70.151496505834714</v>
      </c>
      <c r="T2986">
        <f t="shared" si="855"/>
        <v>-4.1950037727506091</v>
      </c>
    </row>
    <row r="2987" spans="1:20" x14ac:dyDescent="0.25">
      <c r="A2987">
        <f t="shared" si="856"/>
        <v>442449.79656018486</v>
      </c>
      <c r="B2987">
        <f t="shared" si="873"/>
        <v>70418.072192556894</v>
      </c>
      <c r="C2987" t="str">
        <f t="shared" si="857"/>
        <v>0.0078604365740341-0.615333378613121i</v>
      </c>
      <c r="D2987" t="str">
        <f t="shared" si="858"/>
        <v>3.44584600623682-0.559523625664751i</v>
      </c>
      <c r="E2987" t="str">
        <f t="shared" si="859"/>
        <v>250.762143049904-82.1960970058313i</v>
      </c>
      <c r="F2987" t="str">
        <f t="shared" si="860"/>
        <v>2.42189059713527-2.20673066955805i</v>
      </c>
      <c r="G2987" t="str">
        <f t="shared" si="861"/>
        <v>0.998748692069407-0.0353516924496688i</v>
      </c>
      <c r="H2987" t="str">
        <f t="shared" si="862"/>
        <v>1.36969100040591-228.54261593056i</v>
      </c>
      <c r="I2987" t="str">
        <f t="shared" si="863"/>
        <v>-1.41338350827181-1.56998797621707i</v>
      </c>
      <c r="K2987" t="str">
        <f t="shared" si="864"/>
        <v>0.000314668928635718-0.000589242708666682i</v>
      </c>
      <c r="L2987" t="str">
        <f t="shared" si="865"/>
        <v>0.00015-0.00400734650388497i</v>
      </c>
      <c r="M2987" t="str">
        <f t="shared" si="866"/>
        <v>0.0004-0.00070717879480323i</v>
      </c>
      <c r="N2987">
        <f t="shared" si="867"/>
        <v>90.731872122410934</v>
      </c>
      <c r="O2987">
        <f t="shared" si="868"/>
        <v>4.2170818886105996</v>
      </c>
      <c r="P2987" s="3">
        <f t="shared" si="869"/>
        <v>-4.2170818886105996</v>
      </c>
      <c r="Q2987" s="3">
        <f t="shared" si="870"/>
        <v>-89.268127877589066</v>
      </c>
      <c r="R2987">
        <f t="shared" si="871"/>
        <v>90.731872122410934</v>
      </c>
      <c r="S2987">
        <f t="shared" si="872"/>
        <v>70.418072192556892</v>
      </c>
      <c r="T2987">
        <f t="shared" si="855"/>
        <v>-4.2170818886105996</v>
      </c>
    </row>
    <row r="2988" spans="1:20" x14ac:dyDescent="0.25">
      <c r="A2988">
        <f t="shared" si="856"/>
        <v>444131.1057871136</v>
      </c>
      <c r="B2988">
        <f t="shared" si="873"/>
        <v>70685.660866888618</v>
      </c>
      <c r="C2988" t="str">
        <f t="shared" si="857"/>
        <v>0.00618137995777879-0.613780287333418i</v>
      </c>
      <c r="D2988" t="str">
        <f t="shared" si="858"/>
        <v>3.44560251802123-0.559911701953018i</v>
      </c>
      <c r="E2988" t="str">
        <f t="shared" si="859"/>
        <v>250.554077502001-83.161853715636i</v>
      </c>
      <c r="F2988" t="str">
        <f t="shared" si="860"/>
        <v>2.42186752155934-2.19902629602421i</v>
      </c>
      <c r="G2988" t="str">
        <f t="shared" si="861"/>
        <v>0.99873917607339-0.0354856907729908i</v>
      </c>
      <c r="H2988" t="str">
        <f t="shared" si="862"/>
        <v>1.35806825132048-227.658916814749i</v>
      </c>
      <c r="I2988" t="str">
        <f t="shared" si="863"/>
        <v>-1.40301371198912-1.56383362759546i</v>
      </c>
      <c r="K2988" t="str">
        <f t="shared" si="864"/>
        <v>0.00031442571547777-0.000587175716723859i</v>
      </c>
      <c r="L2988" t="str">
        <f t="shared" si="865"/>
        <v>0.00015-0.00399217623419503i</v>
      </c>
      <c r="M2988" t="str">
        <f t="shared" si="866"/>
        <v>0.0004-0.000704501688387355i</v>
      </c>
      <c r="N2988">
        <f t="shared" si="867"/>
        <v>90.577006165544304</v>
      </c>
      <c r="O2988">
        <f t="shared" si="868"/>
        <v>4.2393008158634391</v>
      </c>
      <c r="P2988" s="3">
        <f t="shared" si="869"/>
        <v>-4.2393008158634391</v>
      </c>
      <c r="Q2988" s="3">
        <f t="shared" si="870"/>
        <v>-89.422993834455696</v>
      </c>
      <c r="R2988">
        <f t="shared" si="871"/>
        <v>90.577006165544304</v>
      </c>
      <c r="S2988">
        <f t="shared" si="872"/>
        <v>70.685660866888625</v>
      </c>
      <c r="T2988">
        <f t="shared" ref="T2988:T3051" si="874">P2988</f>
        <v>-4.2393008158634391</v>
      </c>
    </row>
    <row r="2989" spans="1:20" x14ac:dyDescent="0.25">
      <c r="A2989">
        <f t="shared" ref="A2989:A3052" si="875">2*PI()*B2989</f>
        <v>445818.80398910469</v>
      </c>
      <c r="B2989">
        <f t="shared" si="873"/>
        <v>70954.266378182801</v>
      </c>
      <c r="C2989" t="str">
        <f t="shared" ref="C2989:C3052" si="876">IMPRODUCT(D2989,E2989,$C$40,,K2989,$C$41)</f>
        <v>0.00450207236627909-0.612216683031879i</v>
      </c>
      <c r="D2989" t="str">
        <f t="shared" ref="D2989:D3052" si="877">IMDIV(IMPRODUCT($C$37,$C$38,COMPLEX(1,A2989/$C$38)),IMSUM(-1*A2989*A2989/$C$39,COMPLEX(0,1*A2989)))</f>
        <v>3.4453572105812-0.560307475899517i</v>
      </c>
      <c r="E2989" t="str">
        <f t="shared" ref="E2989:E3052" si="878">IMDIV(IMPRODUCT(IMSUM(F2989,G2989),$C$29,H2989),IMSUM(1,I2989))</f>
        <v>250.335809035441-84.1291243101286i</v>
      </c>
      <c r="F2989" t="str">
        <f t="shared" ref="F2989:F3052" si="879">IMDIV(IMPRODUCT($C$14,$C$15,COMPLEX(1,A2989/$C$15)),IMSUM(-1*A2989*A2989/$C$16,COMPLEX(0,A2989)))</f>
        <v>2.4218442707206-2.19135354375172i</v>
      </c>
      <c r="G2989" t="str">
        <f t="shared" ref="G2989:G3052" si="880">IMDIV(1,COMPLEX(1,A2989*$C$9*$C$10))</f>
        <v>0.998729587801802-0.0356201944273865i</v>
      </c>
      <c r="H2989" t="str">
        <f t="shared" ref="H2989:H3052" si="881">IMDIV($C$3,IMSUM(K2989,COMPLEX(0,$C$28*A2989)))</f>
        <v>1.34655170354493-226.778774510257i</v>
      </c>
      <c r="I2989" t="str">
        <f t="shared" ref="I2989:I3052" si="882">IMPRODUCT(F2989,$C$29,H2989,$C$31)</f>
        <v>-1.39272381985602-1.55770486433933i</v>
      </c>
      <c r="K2989" t="str">
        <f t="shared" ref="K2989:K3052" si="883">IF($C$26&lt;=0,IMDIV(1,IMSUM(IMDIV(1,L2989),1/$C$18)),IMDIV(1,IMSUM(IMDIV(1,L2989),1/$C$18,IMDIV(1,M2989))))</f>
        <v>0.000314184069073123-0.000585116962790273i</v>
      </c>
      <c r="L2989" t="str">
        <f t="shared" ref="L2989:L3052" si="884">IMSUM($C$21/$C$22,IMDIV(1,COMPLEX(0,$C$20*$C$22*A2989)))</f>
        <v>0.00015-0.00397706339330048i</v>
      </c>
      <c r="M2989" t="str">
        <f t="shared" ref="M2989:M3052" si="885">IMSUM($C$25/$C$26,IMDIV(1,COMPLEX(0,$C$24*$C$26*A2989)))</f>
        <v>0.0004-0.00070183471646479i</v>
      </c>
      <c r="N2989">
        <f t="shared" ref="N2989:N3052" si="886">ABS(R2989)</f>
        <v>90.421329740290332</v>
      </c>
      <c r="O2989">
        <f t="shared" ref="O2989:O3052" si="887">ABS(P2989)</f>
        <v>4.2616619510742026</v>
      </c>
      <c r="P2989" s="3">
        <f t="shared" ref="P2989:P3052" si="888">20*LOG10(IMABS(C2989))</f>
        <v>-4.2616619510742026</v>
      </c>
      <c r="Q2989" s="3">
        <f t="shared" ref="Q2989:Q3052" si="889">IMARGUMENT(C2989)*180/PI()</f>
        <v>-89.578670259709668</v>
      </c>
      <c r="R2989">
        <f t="shared" ref="R2989:R3052" si="890">IF(Q2989&lt;0,Q2989+180,Q2989-180)</f>
        <v>90.421329740290332</v>
      </c>
      <c r="S2989">
        <f t="shared" ref="S2989:S3052" si="891">B2989/1000</f>
        <v>70.954266378182808</v>
      </c>
      <c r="T2989">
        <f t="shared" si="874"/>
        <v>-4.2616619510742026</v>
      </c>
    </row>
    <row r="2990" spans="1:20" x14ac:dyDescent="0.25">
      <c r="A2990">
        <f t="shared" si="875"/>
        <v>447512.91544426332</v>
      </c>
      <c r="B2990">
        <f t="shared" ref="B2990:B3053" si="892">B2989*(1+B$42)</f>
        <v>71223.892590419899</v>
      </c>
      <c r="C2990" t="str">
        <f t="shared" si="876"/>
        <v>0.00282273370129543-0.6106424984974i</v>
      </c>
      <c r="D2990" t="str">
        <f t="shared" si="877"/>
        <v>3.44511007058881-0.560710949190996i</v>
      </c>
      <c r="E2990" t="str">
        <f t="shared" si="878"/>
        <v>250.107279788465-85.097766526197i</v>
      </c>
      <c r="F2990" t="str">
        <f t="shared" si="879"/>
        <v>2.42182084329126-2.18371230222314i</v>
      </c>
      <c r="G2990" t="str">
        <f t="shared" si="880"/>
        <v>0.998719926707103-0.0357552052890382i</v>
      </c>
      <c r="H2990" t="str">
        <f t="shared" si="881"/>
        <v>1.33514027110347-225.902173121644i</v>
      </c>
      <c r="I2990" t="str">
        <f t="shared" si="882"/>
        <v>-1.38251320444671-1.55160156052507i</v>
      </c>
      <c r="K2990" t="str">
        <f t="shared" si="883"/>
        <v>0.000313943975806769-0.000583066418920378i</v>
      </c>
      <c r="L2990" t="str">
        <f t="shared" si="884"/>
        <v>0.00015-0.00396200776379806i</v>
      </c>
      <c r="M2990" t="str">
        <f t="shared" si="885"/>
        <v>0.0004-0.000699177840670242i</v>
      </c>
      <c r="N2990">
        <f t="shared" si="886"/>
        <v>90.264851490401057</v>
      </c>
      <c r="O2990">
        <f t="shared" si="887"/>
        <v>4.284166673919259</v>
      </c>
      <c r="P2990" s="3">
        <f t="shared" si="888"/>
        <v>-4.284166673919259</v>
      </c>
      <c r="Q2990" s="3">
        <f t="shared" si="889"/>
        <v>-89.735148509598943</v>
      </c>
      <c r="R2990">
        <f t="shared" si="890"/>
        <v>90.264851490401057</v>
      </c>
      <c r="S2990">
        <f t="shared" si="891"/>
        <v>71.223892590419894</v>
      </c>
      <c r="T2990">
        <f t="shared" si="874"/>
        <v>-4.284166673919259</v>
      </c>
    </row>
    <row r="2991" spans="1:20" x14ac:dyDescent="0.25">
      <c r="A2991">
        <f t="shared" si="875"/>
        <v>449213.46452295152</v>
      </c>
      <c r="B2991">
        <f t="shared" si="892"/>
        <v>71494.543382263495</v>
      </c>
      <c r="C2991" t="str">
        <f t="shared" si="876"/>
        <v>0.00114358569379625-0.609057670538334i</v>
      </c>
      <c r="D2991" t="str">
        <f t="shared" si="877"/>
        <v>3.44486108462254-0.561122123580568i</v>
      </c>
      <c r="E2991" t="str">
        <f t="shared" si="878"/>
        <v>249.86843438964-86.0676363494981i</v>
      </c>
      <c r="F2991" t="str">
        <f t="shared" si="879"/>
        <v>2.42179723793359-2.17610246137266i</v>
      </c>
      <c r="G2991" t="str">
        <f t="shared" si="880"/>
        <v>0.998710192237629-0.0358907252407558i</v>
      </c>
      <c r="H2991" t="str">
        <f t="shared" si="881"/>
        <v>1.32383288066059-225.029096841855i</v>
      </c>
      <c r="I2991" t="str">
        <f t="shared" si="882"/>
        <v>-1.37238124343563-1.54552359107686i</v>
      </c>
      <c r="K2991" t="str">
        <f t="shared" si="883"/>
        <v>0.000313705422151108-0.00058102405726056i</v>
      </c>
      <c r="L2991" t="str">
        <f t="shared" si="884"/>
        <v>0.00015-0.00394700912910744i</v>
      </c>
      <c r="M2991" t="str">
        <f t="shared" si="885"/>
        <v>0.0004-0.000696531022783667i</v>
      </c>
      <c r="N2991">
        <f t="shared" si="886"/>
        <v>90.107580217663667</v>
      </c>
      <c r="O2991">
        <f t="shared" si="887"/>
        <v>4.3068163466421536</v>
      </c>
      <c r="P2991" s="3">
        <f t="shared" si="888"/>
        <v>-4.3068163466421536</v>
      </c>
      <c r="Q2991" s="3">
        <f t="shared" si="889"/>
        <v>-89.892419782336333</v>
      </c>
      <c r="R2991">
        <f t="shared" si="890"/>
        <v>90.107580217663667</v>
      </c>
      <c r="S2991">
        <f t="shared" si="891"/>
        <v>71.494543382263501</v>
      </c>
      <c r="T2991">
        <f t="shared" si="874"/>
        <v>-4.3068163466421536</v>
      </c>
    </row>
    <row r="2992" spans="1:20" x14ac:dyDescent="0.25">
      <c r="A2992">
        <f t="shared" si="875"/>
        <v>450920.47568813874</v>
      </c>
      <c r="B2992">
        <f t="shared" si="892"/>
        <v>71766.222647116098</v>
      </c>
      <c r="C2992" t="str">
        <f t="shared" si="876"/>
        <v>-0.000535148180991984-0.607462140047034i</v>
      </c>
      <c r="D2992" t="str">
        <f t="shared" si="877"/>
        <v>3.44461023916659-0.561541000887254i</v>
      </c>
      <c r="E2992" t="str">
        <f t="shared" si="878"/>
        <v>249.619220013325-87.0385880650394i</v>
      </c>
      <c r="F2992" t="str">
        <f t="shared" si="879"/>
        <v>2.42177345329978-2.16852391158459i</v>
      </c>
      <c r="G2992" t="str">
        <f t="shared" si="880"/>
        <v>0.998700383837554-0.0360267561719965i</v>
      </c>
      <c r="H2992" t="str">
        <f t="shared" si="881"/>
        <v>1.31262847135491-224.159529951552i</v>
      </c>
      <c r="I2992" t="str">
        <f t="shared" si="882"/>
        <v>-1.36232731955344-1.53947083175827i</v>
      </c>
      <c r="K2992" t="str">
        <f t="shared" si="883"/>
        <v>0.000313468394665198-0.000578989850048896i</v>
      </c>
      <c r="L2992" t="str">
        <f t="shared" si="884"/>
        <v>0.00015-0.00393206727346826i</v>
      </c>
      <c r="M2992" t="str">
        <f t="shared" si="885"/>
        <v>0.0004-0.000693894224729694i</v>
      </c>
      <c r="N2992">
        <f t="shared" si="886"/>
        <v>89.949524880265756</v>
      </c>
      <c r="O2992">
        <f t="shared" si="887"/>
        <v>4.3296123135136533</v>
      </c>
      <c r="P2992" s="3">
        <f t="shared" si="888"/>
        <v>-4.3296123135136533</v>
      </c>
      <c r="Q2992" s="3">
        <f t="shared" si="889"/>
        <v>-90.050475119734244</v>
      </c>
      <c r="R2992">
        <f t="shared" si="890"/>
        <v>89.949524880265756</v>
      </c>
      <c r="S2992">
        <f t="shared" si="891"/>
        <v>71.766222647116095</v>
      </c>
      <c r="T2992">
        <f t="shared" si="874"/>
        <v>-4.3296123135136533</v>
      </c>
    </row>
    <row r="2993" spans="1:20" x14ac:dyDescent="0.25">
      <c r="A2993">
        <f t="shared" si="875"/>
        <v>452633.97349575371</v>
      </c>
      <c r="B2993">
        <f t="shared" si="892"/>
        <v>72038.934293175145</v>
      </c>
      <c r="C2993" t="str">
        <f t="shared" si="876"/>
        <v>-0.00221324279094443-0.605855852062421i</v>
      </c>
      <c r="D2993" t="str">
        <f t="shared" si="877"/>
        <v>3.44435752061033-0.561967582995517i</v>
      </c>
      <c r="E2993" t="str">
        <f t="shared" si="878"/>
        <v>249.359586433993-88.0104743096815i</v>
      </c>
      <c r="F2993" t="str">
        <f t="shared" si="879"/>
        <v>2.42174948803183-2.16097654369167i</v>
      </c>
      <c r="G2993" t="str">
        <f t="shared" si="880"/>
        <v>0.998690500946867-0.0361632999788836i</v>
      </c>
      <c r="H2993" t="str">
        <f t="shared" si="881"/>
        <v>1.30152599463565-223.293456818453i</v>
      </c>
      <c r="I2993" t="str">
        <f t="shared" si="882"/>
        <v>-1.35235082054334-1.53344315916412i</v>
      </c>
      <c r="K2993" t="str">
        <f t="shared" si="883"/>
        <v>0.000313232879994075-0.000576963769615008i</v>
      </c>
      <c r="L2993" t="str">
        <f t="shared" si="884"/>
        <v>0.00015-0.0039171819819369i</v>
      </c>
      <c r="M2993" t="str">
        <f t="shared" si="885"/>
        <v>0.0004-0.000691267408577099i</v>
      </c>
      <c r="N2993">
        <f t="shared" si="886"/>
        <v>89.790694591065332</v>
      </c>
      <c r="O2993">
        <f t="shared" si="887"/>
        <v>4.3525559002938277</v>
      </c>
      <c r="P2993" s="3">
        <f t="shared" si="888"/>
        <v>-4.3525559002938277</v>
      </c>
      <c r="Q2993" s="3">
        <f t="shared" si="889"/>
        <v>-90.209305408934668</v>
      </c>
      <c r="R2993">
        <f t="shared" si="890"/>
        <v>89.790694591065332</v>
      </c>
      <c r="S2993">
        <f t="shared" si="891"/>
        <v>72.038934293175146</v>
      </c>
      <c r="T2993">
        <f t="shared" si="874"/>
        <v>-4.3525559002938277</v>
      </c>
    </row>
    <row r="2994" spans="1:20" x14ac:dyDescent="0.25">
      <c r="A2994">
        <f t="shared" si="875"/>
        <v>454353.98259503755</v>
      </c>
      <c r="B2994">
        <f t="shared" si="892"/>
        <v>72312.682243489209</v>
      </c>
      <c r="C2994" t="str">
        <f t="shared" si="876"/>
        <v>-0.00389047143675197-0.604238755830387i</v>
      </c>
      <c r="D2994" t="str">
        <f t="shared" si="877"/>
        <v>3.44410291524771-0.562401871854808i</v>
      </c>
      <c r="E2994" t="str">
        <f t="shared" si="878"/>
        <v>249.089486079396-88.983146126541i</v>
      </c>
      <c r="F2994" t="str">
        <f t="shared" si="879"/>
        <v>2.42172534076149-2.15346024897355i</v>
      </c>
      <c r="G2994" t="str">
        <f t="shared" si="880"/>
        <v>0.998680543001337-0.0363003585642266i</v>
      </c>
      <c r="H2994" t="str">
        <f t="shared" si="881"/>
        <v>1.2905244141013-222.430861896682i</v>
      </c>
      <c r="I2994" t="str">
        <f t="shared" si="882"/>
        <v>-1.34245113911784-1.52744045071237i</v>
      </c>
      <c r="K2994" t="str">
        <f t="shared" si="883"/>
        <v>0.000312998864868025-0.000574945788379847i</v>
      </c>
      <c r="L2994" t="str">
        <f t="shared" si="884"/>
        <v>0.00015-0.00390235304038345i</v>
      </c>
      <c r="M2994" t="str">
        <f t="shared" si="885"/>
        <v>0.0004-0.000688650536538255i</v>
      </c>
      <c r="N2994">
        <f t="shared" si="886"/>
        <v>89.631098615766106</v>
      </c>
      <c r="O2994">
        <f t="shared" si="887"/>
        <v>4.3756484136980482</v>
      </c>
      <c r="P2994" s="3">
        <f t="shared" si="888"/>
        <v>-4.3756484136980482</v>
      </c>
      <c r="Q2994" s="3">
        <f t="shared" si="889"/>
        <v>-90.368901384233894</v>
      </c>
      <c r="R2994">
        <f t="shared" si="890"/>
        <v>89.631098615766106</v>
      </c>
      <c r="S2994">
        <f t="shared" si="891"/>
        <v>72.312682243489206</v>
      </c>
      <c r="T2994">
        <f t="shared" si="874"/>
        <v>-4.3756484136980482</v>
      </c>
    </row>
    <row r="2995" spans="1:20" x14ac:dyDescent="0.25">
      <c r="A2995">
        <f t="shared" si="875"/>
        <v>456080.52772889868</v>
      </c>
      <c r="B2995">
        <f t="shared" si="892"/>
        <v>72587.470436014468</v>
      </c>
      <c r="C2995" t="str">
        <f t="shared" si="876"/>
        <v>-0.00556660594389902-0.6026108048619i</v>
      </c>
      <c r="D2995" t="str">
        <f t="shared" si="877"/>
        <v>3.44384640927666-0.562843869479094i</v>
      </c>
      <c r="E2995" t="str">
        <f t="shared" si="878"/>
        <v>248.808874082432-89.9564530212459i</v>
      </c>
      <c r="F2995" t="str">
        <f t="shared" si="879"/>
        <v>2.4217010101103-2.14597491915519i</v>
      </c>
      <c r="G2995" t="str">
        <f t="shared" si="880"/>
        <v>0.998670509432482-0.0364379338375404i</v>
      </c>
      <c r="H2995" t="str">
        <f t="shared" si="881"/>
        <v>1.27962270534078-221.571729726116i</v>
      </c>
      <c r="I2995" t="str">
        <f t="shared" si="882"/>
        <v>-1.33262767291596-1.52146258463622i</v>
      </c>
      <c r="K2995" t="str">
        <f t="shared" si="883"/>
        <v>0.000312766336101895-0.000572935878855492i</v>
      </c>
      <c r="L2995" t="str">
        <f t="shared" si="884"/>
        <v>0.00015-0.00388758023548859i</v>
      </c>
      <c r="M2995" t="str">
        <f t="shared" si="885"/>
        <v>0.0004-0.000686043570968574i</v>
      </c>
      <c r="N2995">
        <f t="shared" si="886"/>
        <v>89.470746371001269</v>
      </c>
      <c r="O2995">
        <f t="shared" si="887"/>
        <v>4.3988911408677929</v>
      </c>
      <c r="P2995" s="3">
        <f t="shared" si="888"/>
        <v>-4.3988911408677929</v>
      </c>
      <c r="Q2995" s="3">
        <f t="shared" si="889"/>
        <v>-90.529253628998731</v>
      </c>
      <c r="R2995">
        <f t="shared" si="890"/>
        <v>89.470746371001269</v>
      </c>
      <c r="S2995">
        <f t="shared" si="891"/>
        <v>72.58747043601447</v>
      </c>
      <c r="T2995">
        <f t="shared" si="874"/>
        <v>-4.3988911408677929</v>
      </c>
    </row>
    <row r="2996" spans="1:20" x14ac:dyDescent="0.25">
      <c r="A2996">
        <f t="shared" si="875"/>
        <v>457813.63373426854</v>
      </c>
      <c r="B2996">
        <f t="shared" si="892"/>
        <v>72863.302823671329</v>
      </c>
      <c r="C2996" t="str">
        <f t="shared" si="876"/>
        <v>-0.0072414167569177-0.600971956988894i</v>
      </c>
      <c r="D2996" t="str">
        <f t="shared" si="877"/>
        <v>3.44358798879838-0.563293577946377i</v>
      </c>
      <c r="E2996" t="str">
        <f t="shared" si="878"/>
        <v>248.517708331725-90.9302430200553i</v>
      </c>
      <c r="F2996" t="str">
        <f t="shared" si="879"/>
        <v>2.42167649468929-2.13852044640522i</v>
      </c>
      <c r="G2996" t="str">
        <f t="shared" si="880"/>
        <v>0.998660399667536-0.0365760277150649i</v>
      </c>
      <c r="H2996" t="str">
        <f t="shared" si="881"/>
        <v>1.26881985577675-220.716044931747i</v>
      </c>
      <c r="I2996" t="str">
        <f t="shared" si="882"/>
        <v>-1.32287982446076-1.51550943997604i</v>
      </c>
      <c r="K2996" t="str">
        <f t="shared" si="883"/>
        <v>0.000312535280594403-0.000570934013644982i</v>
      </c>
      <c r="L2996" t="str">
        <f t="shared" si="884"/>
        <v>0.00015-0.00387286335474058i</v>
      </c>
      <c r="M2996" t="str">
        <f t="shared" si="885"/>
        <v>0.0004-0.000683446474365984i</v>
      </c>
      <c r="N2996">
        <f t="shared" si="886"/>
        <v>89.309647422319159</v>
      </c>
      <c r="O2996">
        <f t="shared" si="887"/>
        <v>4.4222853488442411</v>
      </c>
      <c r="P2996" s="3">
        <f t="shared" si="888"/>
        <v>-4.4222853488442411</v>
      </c>
      <c r="Q2996" s="3">
        <f t="shared" si="889"/>
        <v>-90.690352577680841</v>
      </c>
      <c r="R2996">
        <f t="shared" si="890"/>
        <v>89.309647422319159</v>
      </c>
      <c r="S2996">
        <f t="shared" si="891"/>
        <v>72.863302823671333</v>
      </c>
      <c r="T2996">
        <f t="shared" si="874"/>
        <v>-4.4222853488442411</v>
      </c>
    </row>
    <row r="2997" spans="1:20" x14ac:dyDescent="0.25">
      <c r="A2997">
        <f t="shared" si="875"/>
        <v>459553.3255424588</v>
      </c>
      <c r="B2997">
        <f t="shared" si="892"/>
        <v>73140.183374401284</v>
      </c>
      <c r="C2997" t="str">
        <f t="shared" si="876"/>
        <v>-0.00891467303578886-0.599322174417579i</v>
      </c>
      <c r="D2997" t="str">
        <f t="shared" si="877"/>
        <v>3.4433276398169-0.563750999398236i</v>
      </c>
      <c r="E2997" t="str">
        <f t="shared" si="878"/>
        <v>248.215949520743-91.9043627297575i</v>
      </c>
      <c r="F2997" t="str">
        <f t="shared" si="879"/>
        <v>2.42165179309913-2.1310967233345i</v>
      </c>
      <c r="G2997" t="str">
        <f t="shared" si="880"/>
        <v>0.99865021312942-0.0367146421197848i</v>
      </c>
      <c r="H2997" t="str">
        <f t="shared" si="881"/>
        <v>1.25811486451123-219.863792223044i</v>
      </c>
      <c r="I2997" t="str">
        <f t="shared" si="882"/>
        <v>-1.31320700111738-1.50958089657181i</v>
      </c>
      <c r="K2997" t="str">
        <f t="shared" si="883"/>
        <v>0.000312305685327424-0.000568940165442083i</v>
      </c>
      <c r="L2997" t="str">
        <f t="shared" si="884"/>
        <v>0.00015-0.00385820218643213i</v>
      </c>
      <c r="M2997" t="str">
        <f t="shared" si="885"/>
        <v>0.0004-0.000680859209370375i</v>
      </c>
      <c r="N2997">
        <f t="shared" si="886"/>
        <v>89.147811482077316</v>
      </c>
      <c r="O2997">
        <f t="shared" si="887"/>
        <v>4.4458322840489819</v>
      </c>
      <c r="P2997" s="3">
        <f t="shared" si="888"/>
        <v>-4.4458322840489819</v>
      </c>
      <c r="Q2997" s="3">
        <f t="shared" si="889"/>
        <v>-90.852188517922684</v>
      </c>
      <c r="R2997">
        <f t="shared" si="890"/>
        <v>89.147811482077316</v>
      </c>
      <c r="S2997">
        <f t="shared" si="891"/>
        <v>73.140183374401289</v>
      </c>
      <c r="T2997">
        <f t="shared" si="874"/>
        <v>-4.4458322840489819</v>
      </c>
    </row>
    <row r="2998" spans="1:20" x14ac:dyDescent="0.25">
      <c r="A2998">
        <f t="shared" si="875"/>
        <v>461299.62817952014</v>
      </c>
      <c r="B2998">
        <f t="shared" si="892"/>
        <v>73418.116071224009</v>
      </c>
      <c r="C2998" t="str">
        <f t="shared" si="876"/>
        <v>-0.0105861427544405-0.597661423779407i</v>
      </c>
      <c r="D2998" t="str">
        <f t="shared" si="877"/>
        <v>3.44306534823829-0.564216136039329i</v>
      </c>
      <c r="E2998" t="str">
        <f t="shared" si="878"/>
        <v>247.903561195499-92.8786573993626i</v>
      </c>
      <c r="F2998" t="str">
        <f t="shared" si="879"/>
        <v>2.42162690392985-2.12370364299442i</v>
      </c>
      <c r="G2998" t="str">
        <f t="shared" si="880"/>
        <v>0.998639949236708-0.0368537789814486i</v>
      </c>
      <c r="H2998" t="str">
        <f t="shared" si="881"/>
        <v>1.24750674217355-219.014956393327i</v>
      </c>
      <c r="I2998" t="str">
        <f t="shared" si="882"/>
        <v>-1.30360861505136-1.50367683505523i</v>
      </c>
      <c r="K2998" t="str">
        <f t="shared" si="883"/>
        <v>0.00031207753736534-0.000566954307031126i</v>
      </c>
      <c r="L2998" t="str">
        <f t="shared" si="884"/>
        <v>0.00015-0.00384359651965744i</v>
      </c>
      <c r="M2998" t="str">
        <f t="shared" si="885"/>
        <v>0.0004-0.000678281738763075i</v>
      </c>
      <c r="N2998">
        <f t="shared" si="886"/>
        <v>88.985248407243432</v>
      </c>
      <c r="O2998">
        <f t="shared" si="887"/>
        <v>4.4695331717676092</v>
      </c>
      <c r="P2998" s="3">
        <f t="shared" si="888"/>
        <v>-4.4695331717676092</v>
      </c>
      <c r="Q2998" s="3">
        <f t="shared" si="889"/>
        <v>-91.014751592756568</v>
      </c>
      <c r="R2998">
        <f t="shared" si="890"/>
        <v>88.985248407243432</v>
      </c>
      <c r="S2998">
        <f t="shared" si="891"/>
        <v>73.418116071224006</v>
      </c>
      <c r="T2998">
        <f t="shared" si="874"/>
        <v>-4.4695331717676092</v>
      </c>
    </row>
    <row r="2999" spans="1:20" x14ac:dyDescent="0.25">
      <c r="A2999">
        <f t="shared" si="875"/>
        <v>463052.56676660228</v>
      </c>
      <c r="B2999">
        <f t="shared" si="892"/>
        <v>73697.104912294657</v>
      </c>
      <c r="C2999" t="str">
        <f t="shared" si="876"/>
        <v>-0.0122555928012775-0.595989676179255i</v>
      </c>
      <c r="D2999" t="str">
        <f t="shared" si="877"/>
        <v>3.44280109987019-0.564688990136919i</v>
      </c>
      <c r="E2999" t="str">
        <f t="shared" si="878"/>
        <v>247.580509800655-93.8529709834939i</v>
      </c>
      <c r="F2999" t="str">
        <f t="shared" si="879"/>
        <v>2.42160182576098-2.11634109887543i</v>
      </c>
      <c r="G2999" t="str">
        <f t="shared" si="880"/>
        <v>0.998629607403594-0.0369934402365887i</v>
      </c>
      <c r="H2999" t="str">
        <f t="shared" si="881"/>
        <v>1.23699451077025-218.169522319143i</v>
      </c>
      <c r="I2999" t="str">
        <f t="shared" si="882"/>
        <v>-1.29408408318748-1.49779713684233i</v>
      </c>
      <c r="K2999" t="str">
        <f t="shared" si="883"/>
        <v>0.000311850823854313-0.000564976411286772i</v>
      </c>
      <c r="L2999" t="str">
        <f t="shared" si="884"/>
        <v>0.00015-0.00382904614430905i</v>
      </c>
      <c r="M2999" t="str">
        <f t="shared" si="885"/>
        <v>0.0004-0.000675714025466305i</v>
      </c>
      <c r="N2999">
        <f t="shared" si="886"/>
        <v>88.821968197103033</v>
      </c>
      <c r="O2999">
        <f t="shared" si="887"/>
        <v>4.4933892156417539</v>
      </c>
      <c r="P2999" s="3">
        <f t="shared" si="888"/>
        <v>-4.4933892156417539</v>
      </c>
      <c r="Q2999" s="3">
        <f t="shared" si="889"/>
        <v>-91.178031802896967</v>
      </c>
      <c r="R2999">
        <f t="shared" si="890"/>
        <v>88.821968197103033</v>
      </c>
      <c r="S2999">
        <f t="shared" si="891"/>
        <v>73.697104912294662</v>
      </c>
      <c r="T2999">
        <f t="shared" si="874"/>
        <v>-4.4933892156417539</v>
      </c>
    </row>
    <row r="3000" spans="1:20" x14ac:dyDescent="0.25">
      <c r="A3000">
        <f t="shared" si="875"/>
        <v>464812.1665203154</v>
      </c>
      <c r="B3000">
        <f t="shared" si="892"/>
        <v>73977.15391096138</v>
      </c>
      <c r="C3000" t="str">
        <f t="shared" si="876"/>
        <v>-0.0139227890816841-0.594306907241076i</v>
      </c>
      <c r="D3000" t="str">
        <f t="shared" si="877"/>
        <v>3.44253488042107-0.565169564020376i</v>
      </c>
      <c r="E3000" t="str">
        <f t="shared" si="878"/>
        <v>247.246764724057-94.827146207509i</v>
      </c>
      <c r="F3000" t="str">
        <f t="shared" si="879"/>
        <v>2.42157655716123-2.10900898490544i</v>
      </c>
      <c r="G3000" t="str">
        <f t="shared" si="880"/>
        <v>0.998619187039861-0.0371336278285403i</v>
      </c>
      <c r="H3000" t="str">
        <f t="shared" si="881"/>
        <v>1.2265772035373-217.327474959647i</v>
      </c>
      <c r="I3000" t="str">
        <f t="shared" si="882"/>
        <v>-1.28463282716884-1.49194168412579i</v>
      </c>
      <c r="K3000" t="str">
        <f t="shared" si="883"/>
        <v>0.000311625532021632-0.00056300645117382i</v>
      </c>
      <c r="L3000" t="str">
        <f t="shared" si="884"/>
        <v>0.00015-0.00381455085107497i</v>
      </c>
      <c r="M3000" t="str">
        <f t="shared" si="885"/>
        <v>0.0004-0.000673156032542641i</v>
      </c>
      <c r="N3000">
        <f t="shared" si="886"/>
        <v>88.657980990873043</v>
      </c>
      <c r="O3000">
        <f t="shared" si="887"/>
        <v>4.517401597165037</v>
      </c>
      <c r="P3000" s="3">
        <f t="shared" si="888"/>
        <v>-4.517401597165037</v>
      </c>
      <c r="Q3000" s="3">
        <f t="shared" si="889"/>
        <v>-91.342019009126957</v>
      </c>
      <c r="R3000">
        <f t="shared" si="890"/>
        <v>88.657980990873043</v>
      </c>
      <c r="S3000">
        <f t="shared" si="891"/>
        <v>73.977153910961377</v>
      </c>
      <c r="T3000">
        <f t="shared" si="874"/>
        <v>-4.517401597165037</v>
      </c>
    </row>
    <row r="3001" spans="1:20" x14ac:dyDescent="0.25">
      <c r="A3001">
        <f t="shared" si="875"/>
        <v>466578.45275309257</v>
      </c>
      <c r="B3001">
        <f t="shared" si="892"/>
        <v>74258.26709582303</v>
      </c>
      <c r="C3001" t="str">
        <f t="shared" si="876"/>
        <v>-0.0155874966223525-0.592613097150701i</v>
      </c>
      <c r="D3001" t="str">
        <f t="shared" si="877"/>
        <v>3.44226667549972-0.565657860080691i</v>
      </c>
      <c r="E3001" t="str">
        <f t="shared" si="878"/>
        <v>246.90229833955-95.8010246342206i</v>
      </c>
      <c r="F3001" t="str">
        <f t="shared" si="879"/>
        <v>2.42155109668861-2.1017071954483i</v>
      </c>
      <c r="G3001" t="str">
        <f t="shared" si="880"/>
        <v>0.998608687550847-0.0372743437074616i</v>
      </c>
      <c r="H3001" t="str">
        <f t="shared" si="881"/>
        <v>1.21625386479453-216.488799355994i</v>
      </c>
      <c r="I3001" t="str">
        <f t="shared" si="882"/>
        <v>-1.27525427331647-1.48611035986769i</v>
      </c>
      <c r="K3001" t="str">
        <f t="shared" si="883"/>
        <v>0.000311401649175048-0.000561044399747026i</v>
      </c>
      <c r="L3001" t="str">
        <f t="shared" si="884"/>
        <v>0.00015-0.00380011043143552i</v>
      </c>
      <c r="M3001" t="str">
        <f t="shared" si="885"/>
        <v>0.0004-0.000670607723194505i</v>
      </c>
      <c r="N3001">
        <f t="shared" si="886"/>
        <v>88.493297065228091</v>
      </c>
      <c r="O3001">
        <f t="shared" si="887"/>
        <v>4.5415714751868954</v>
      </c>
      <c r="P3001" s="3">
        <f t="shared" si="888"/>
        <v>-4.5415714751868954</v>
      </c>
      <c r="Q3001" s="3">
        <f t="shared" si="889"/>
        <v>-91.506702934771909</v>
      </c>
      <c r="R3001">
        <f t="shared" si="890"/>
        <v>88.493297065228091</v>
      </c>
      <c r="S3001">
        <f t="shared" si="891"/>
        <v>74.25826709582303</v>
      </c>
      <c r="T3001">
        <f t="shared" si="874"/>
        <v>-4.5415714751868954</v>
      </c>
    </row>
    <row r="3002" spans="1:20" x14ac:dyDescent="0.25">
      <c r="A3002">
        <f t="shared" si="875"/>
        <v>468351.45087355433</v>
      </c>
      <c r="B3002">
        <f t="shared" si="892"/>
        <v>74540.448510787159</v>
      </c>
      <c r="C3002" t="str">
        <f t="shared" si="876"/>
        <v>-0.0172494796774489-0.59090823069577i</v>
      </c>
      <c r="D3002" t="str">
        <f t="shared" si="877"/>
        <v>3.44199647061456-0.566153880769981i</v>
      </c>
      <c r="E3002" t="str">
        <f t="shared" si="878"/>
        <v>246.547086048068-96.7744467322452i</v>
      </c>
      <c r="F3002" t="str">
        <f t="shared" si="879"/>
        <v>2.42152544289028-2.09443562530227i</v>
      </c>
      <c r="G3002" t="str">
        <f t="shared" si="880"/>
        <v>0.998598108337413-0.0374155898303531i</v>
      </c>
      <c r="H3002" t="str">
        <f t="shared" si="881"/>
        <v>1.2060235498019-215.653480630732i</v>
      </c>
      <c r="I3002" t="str">
        <f t="shared" si="882"/>
        <v>-1.26594785258922-1.48030304779215i</v>
      </c>
      <c r="K3002" t="str">
        <f t="shared" si="883"/>
        <v>0.000311179162702083-0.000559090230150855i</v>
      </c>
      <c r="L3002" t="str">
        <f t="shared" si="884"/>
        <v>0.00015-0.0037857246776604i</v>
      </c>
      <c r="M3002" t="str">
        <f t="shared" si="885"/>
        <v>0.0004-0.000668069060763601i</v>
      </c>
      <c r="N3002">
        <f t="shared" si="886"/>
        <v>88.327926831731048</v>
      </c>
      <c r="O3002">
        <f t="shared" si="887"/>
        <v>4.5658999854237674</v>
      </c>
      <c r="P3002" s="3">
        <f t="shared" si="888"/>
        <v>-4.5658999854237674</v>
      </c>
      <c r="Q3002" s="3">
        <f t="shared" si="889"/>
        <v>-91.672073168268952</v>
      </c>
      <c r="R3002">
        <f t="shared" si="890"/>
        <v>88.327926831731048</v>
      </c>
      <c r="S3002">
        <f t="shared" si="891"/>
        <v>74.540448510787158</v>
      </c>
      <c r="T3002">
        <f t="shared" si="874"/>
        <v>-4.5658999854237674</v>
      </c>
    </row>
    <row r="3003" spans="1:20" x14ac:dyDescent="0.25">
      <c r="A3003">
        <f t="shared" si="875"/>
        <v>470131.18638687389</v>
      </c>
      <c r="B3003">
        <f t="shared" si="892"/>
        <v>74823.702215128156</v>
      </c>
      <c r="C3003" t="str">
        <f t="shared" si="876"/>
        <v>-0.0189085018364479-0.589192297302814i</v>
      </c>
      <c r="D3003" t="str">
        <f t="shared" si="877"/>
        <v>3.44172425117296-0.56665762860096i</v>
      </c>
      <c r="E3003" t="str">
        <f t="shared" si="878"/>
        <v>246.181106316923-97.7472519458795i</v>
      </c>
      <c r="F3003" t="str">
        <f t="shared" si="879"/>
        <v>2.42149959430238-2.08719416969844i</v>
      </c>
      <c r="G3003" t="str">
        <f t="shared" si="880"/>
        <v>0.998587448795909-0.037557368161077i</v>
      </c>
      <c r="H3003" t="str">
        <f t="shared" si="881"/>
        <v>1.19588532461793-214.821503987205i</v>
      </c>
      <c r="I3003" t="str">
        <f t="shared" si="882"/>
        <v>-1.25671300054407-1.47451963237804i</v>
      </c>
      <c r="K3003" t="str">
        <f t="shared" si="883"/>
        <v>0.000310958060069364-0.000557143915619306i</v>
      </c>
      <c r="L3003" t="str">
        <f t="shared" si="884"/>
        <v>0.00015-0.00377139338280574i</v>
      </c>
      <c r="M3003" t="str">
        <f t="shared" si="885"/>
        <v>0.0004-0.000665540008730425i</v>
      </c>
      <c r="N3003">
        <f t="shared" si="886"/>
        <v>88.161880834177126</v>
      </c>
      <c r="O3003">
        <f t="shared" si="887"/>
        <v>4.5903882399767069</v>
      </c>
      <c r="P3003" s="3">
        <f t="shared" si="888"/>
        <v>-4.5903882399767069</v>
      </c>
      <c r="Q3003" s="3">
        <f t="shared" si="889"/>
        <v>-91.838119165822874</v>
      </c>
      <c r="R3003">
        <f t="shared" si="890"/>
        <v>88.161880834177126</v>
      </c>
      <c r="S3003">
        <f t="shared" si="891"/>
        <v>74.823702215128151</v>
      </c>
      <c r="T3003">
        <f t="shared" si="874"/>
        <v>-4.5903882399767069</v>
      </c>
    </row>
    <row r="3004" spans="1:20" x14ac:dyDescent="0.25">
      <c r="A3004">
        <f t="shared" si="875"/>
        <v>471917.68489514402</v>
      </c>
      <c r="B3004">
        <f t="shared" si="892"/>
        <v>75108.032283545646</v>
      </c>
      <c r="C3004" t="str">
        <f t="shared" si="876"/>
        <v>-0.0205643261335832-0.587465291071242i</v>
      </c>
      <c r="D3004" t="str">
        <f t="shared" si="877"/>
        <v>3.44145000248072-0.567169106146465i</v>
      </c>
      <c r="E3004" t="str">
        <f t="shared" si="878"/>
        <v>245.804340717172-98.7192787664696i</v>
      </c>
      <c r="F3004" t="str">
        <f t="shared" si="879"/>
        <v>2.42147354945014-2.07998272429925i</v>
      </c>
      <c r="G3004" t="str">
        <f t="shared" si="880"/>
        <v>0.99857670831814-0.0376996806703768i</v>
      </c>
      <c r="H3004" t="str">
        <f t="shared" si="881"/>
        <v>1.18583826596032-213.992854708956i</v>
      </c>
      <c r="I3004" t="str">
        <f t="shared" si="882"/>
        <v>-1.24754915729677-1.46875999885204i</v>
      </c>
      <c r="K3004" t="str">
        <f t="shared" si="883"/>
        <v>0.000310738328821986-0.000555205429475692i</v>
      </c>
      <c r="L3004" t="str">
        <f t="shared" si="884"/>
        <v>0.00015-0.00375711634071105i</v>
      </c>
      <c r="M3004" t="str">
        <f t="shared" si="885"/>
        <v>0.0004-0.000663020530713714i</v>
      </c>
      <c r="N3004">
        <f t="shared" si="886"/>
        <v>87.995169745848173</v>
      </c>
      <c r="O3004">
        <f t="shared" si="887"/>
        <v>4.6150373268583182</v>
      </c>
      <c r="P3004" s="3">
        <f t="shared" si="888"/>
        <v>-4.6150373268583182</v>
      </c>
      <c r="Q3004" s="3">
        <f t="shared" si="889"/>
        <v>-92.004830254151827</v>
      </c>
      <c r="R3004">
        <f t="shared" si="890"/>
        <v>87.995169745848173</v>
      </c>
      <c r="S3004">
        <f t="shared" si="891"/>
        <v>75.10803228354564</v>
      </c>
      <c r="T3004">
        <f t="shared" si="874"/>
        <v>-4.6150373268583182</v>
      </c>
    </row>
    <row r="3005" spans="1:20" x14ac:dyDescent="0.25">
      <c r="A3005">
        <f t="shared" si="875"/>
        <v>473710.97209774557</v>
      </c>
      <c r="B3005">
        <f t="shared" si="892"/>
        <v>75393.442806223116</v>
      </c>
      <c r="C3005" t="str">
        <f t="shared" si="876"/>
        <v>-0.0222167151588113-0.585727210804323i</v>
      </c>
      <c r="D3005" t="str">
        <f t="shared" si="877"/>
        <v>3.44117370974139-0.567688316038926i</v>
      </c>
      <c r="E3005" t="str">
        <f t="shared" si="878"/>
        <v>245.416773959103-99.6903648052148i</v>
      </c>
      <c r="F3005" t="str">
        <f t="shared" si="879"/>
        <v>2.42144730684759-2.07280118519693i</v>
      </c>
      <c r="G3005" t="str">
        <f t="shared" si="880"/>
        <v>0.998565886291332-0.0378425293358972i</v>
      </c>
      <c r="H3005" t="str">
        <f t="shared" si="881"/>
        <v>1.17588146106826-213.167518159143i</v>
      </c>
      <c r="I3005" t="str">
        <f t="shared" si="882"/>
        <v>-1.23845576748293-1.46302403318141i</v>
      </c>
      <c r="K3005" t="str">
        <f t="shared" si="883"/>
        <v>0.000310519956582823-0.00055327474513242i</v>
      </c>
      <c r="L3005" t="str">
        <f t="shared" si="884"/>
        <v>0.00015-0.00374289334599625i</v>
      </c>
      <c r="M3005" t="str">
        <f t="shared" si="885"/>
        <v>0.0004-0.00066051059046993i</v>
      </c>
      <c r="N3005">
        <f t="shared" si="886"/>
        <v>87.827804366679274</v>
      </c>
      <c r="O3005">
        <f t="shared" si="887"/>
        <v>4.6398483095271157</v>
      </c>
      <c r="P3005" s="3">
        <f t="shared" si="888"/>
        <v>-4.6398483095271157</v>
      </c>
      <c r="Q3005" s="3">
        <f t="shared" si="889"/>
        <v>-92.172195633320726</v>
      </c>
      <c r="R3005">
        <f t="shared" si="890"/>
        <v>87.827804366679274</v>
      </c>
      <c r="S3005">
        <f t="shared" si="891"/>
        <v>75.393442806223121</v>
      </c>
      <c r="T3005">
        <f t="shared" si="874"/>
        <v>-4.6398483095271157</v>
      </c>
    </row>
    <row r="3006" spans="1:20" x14ac:dyDescent="0.25">
      <c r="A3006">
        <f t="shared" si="875"/>
        <v>475511.073791717</v>
      </c>
      <c r="B3006">
        <f t="shared" si="892"/>
        <v>75679.937888886765</v>
      </c>
      <c r="C3006" t="str">
        <f t="shared" si="876"/>
        <v>-0.023865431170186-0.583978060036997i</v>
      </c>
      <c r="D3006" t="str">
        <f t="shared" si="877"/>
        <v>3.44089535805562-0.568215260969847i</v>
      </c>
      <c r="E3006" t="str">
        <f t="shared" si="878"/>
        <v>245.018393925688-100.660346867347i</v>
      </c>
      <c r="F3006" t="str">
        <f t="shared" si="879"/>
        <v>2.42142086499764-2.06564944891201i</v>
      </c>
      <c r="G3006" t="str">
        <f t="shared" si="880"/>
        <v>0.998554982098101-0.037985916142203i</v>
      </c>
      <c r="H3006" t="str">
        <f t="shared" si="881"/>
        <v>1.16601400756698-212.345479779955i</v>
      </c>
      <c r="I3006" t="str">
        <f t="shared" si="882"/>
        <v>-1.22943228021939-1.45731162206718i</v>
      </c>
      <c r="K3006" t="str">
        <f t="shared" si="883"/>
        <v>0.000310302931051905-0.000551351836090794i</v>
      </c>
      <c r="L3006" t="str">
        <f t="shared" si="884"/>
        <v>0.00015-0.00372872419405884i</v>
      </c>
      <c r="M3006" t="str">
        <f t="shared" si="885"/>
        <v>0.0004-0.000658010151892734i</v>
      </c>
      <c r="N3006">
        <f t="shared" si="886"/>
        <v>87.659795620339523</v>
      </c>
      <c r="O3006">
        <f t="shared" si="887"/>
        <v>4.6648222264311361</v>
      </c>
      <c r="P3006" s="3">
        <f t="shared" si="888"/>
        <v>-4.6648222264311361</v>
      </c>
      <c r="Q3006" s="3">
        <f t="shared" si="889"/>
        <v>-92.340204379660477</v>
      </c>
      <c r="R3006">
        <f t="shared" si="890"/>
        <v>87.659795620339523</v>
      </c>
      <c r="S3006">
        <f t="shared" si="891"/>
        <v>75.679937888886769</v>
      </c>
      <c r="T3006">
        <f t="shared" si="874"/>
        <v>-4.6648222264311361</v>
      </c>
    </row>
    <row r="3007" spans="1:20" x14ac:dyDescent="0.25">
      <c r="A3007">
        <f t="shared" si="875"/>
        <v>477318.01587212557</v>
      </c>
      <c r="B3007">
        <f t="shared" si="892"/>
        <v>75967.52165286454</v>
      </c>
      <c r="C3007" t="str">
        <f t="shared" si="876"/>
        <v>-0.0255102362075676-0.582217847060471i</v>
      </c>
      <c r="D3007" t="str">
        <f t="shared" si="877"/>
        <v>3.4406149324205-0.568749943689288i</v>
      </c>
      <c r="E3007" t="str">
        <f t="shared" si="878"/>
        <v>244.609191703998-101.629061027622i</v>
      </c>
      <c r="F3007" t="str">
        <f t="shared" si="879"/>
        <v>2.42139422239189-2.05852741239179i</v>
      </c>
      <c r="G3007" t="str">
        <f t="shared" si="880"/>
        <v>0.998543995116413-0.0381298430807993i</v>
      </c>
      <c r="H3007" t="str">
        <f t="shared" si="881"/>
        <v>1.156235013334-211.526725092036i</v>
      </c>
      <c r="I3007" t="str">
        <f t="shared" si="882"/>
        <v>-1.22047814906598-1.45162265293721i</v>
      </c>
      <c r="K3007" t="str">
        <f t="shared" si="883"/>
        <v>0.000310087240005744-0.000549436675940795i</v>
      </c>
      <c r="L3007" t="str">
        <f t="shared" si="884"/>
        <v>0.00015-0.00371460868107076i</v>
      </c>
      <c r="M3007" t="str">
        <f t="shared" si="885"/>
        <v>0.0004-0.000655519179012489i</v>
      </c>
      <c r="N3007">
        <f t="shared" si="886"/>
        <v>87.491154551225563</v>
      </c>
      <c r="O3007">
        <f t="shared" si="887"/>
        <v>4.6899600905609526</v>
      </c>
      <c r="P3007" s="3">
        <f t="shared" si="888"/>
        <v>-4.6899600905609526</v>
      </c>
      <c r="Q3007" s="3">
        <f t="shared" si="889"/>
        <v>-92.508845448774437</v>
      </c>
      <c r="R3007">
        <f t="shared" si="890"/>
        <v>87.491154551225563</v>
      </c>
      <c r="S3007">
        <f t="shared" si="891"/>
        <v>75.967521652864534</v>
      </c>
      <c r="T3007">
        <f t="shared" si="874"/>
        <v>-4.6899600905609526</v>
      </c>
    </row>
    <row r="3008" spans="1:20" x14ac:dyDescent="0.25">
      <c r="A3008">
        <f t="shared" si="875"/>
        <v>479131.82433243957</v>
      </c>
      <c r="B3008">
        <f t="shared" si="892"/>
        <v>76256.198235145421</v>
      </c>
      <c r="C3008" t="str">
        <f t="shared" si="876"/>
        <v>-0.0271508922074848-0.580446584943545i</v>
      </c>
      <c r="D3008" t="str">
        <f t="shared" si="877"/>
        <v>3.44033241772898-0.56929236700534i</v>
      </c>
      <c r="E3008" t="str">
        <f t="shared" si="878"/>
        <v>244.189161614495-102.596342707045i</v>
      </c>
      <c r="F3008" t="str">
        <f t="shared" si="879"/>
        <v>2.42136737751063-2.05143497300888i</v>
      </c>
      <c r="G3008" t="str">
        <f t="shared" si="880"/>
        <v>0.998532924719554-0.038274312150151i</v>
      </c>
      <c r="H3008" t="str">
        <f t="shared" si="881"/>
        <v>1.14654359636753-210.711239693915i</v>
      </c>
      <c r="I3008" t="str">
        <f t="shared" si="882"/>
        <v>-1.21159283198769-1.4459570139395i</v>
      </c>
      <c r="K3008" t="str">
        <f t="shared" si="883"/>
        <v>0.000309872871296713-0.000547529238360861i</v>
      </c>
      <c r="L3008" t="str">
        <f t="shared" si="884"/>
        <v>0.00015-0.00370054660397566i</v>
      </c>
      <c r="M3008" t="str">
        <f t="shared" si="885"/>
        <v>0.0004-0.000653037635995703i</v>
      </c>
      <c r="N3008">
        <f t="shared" si="886"/>
        <v>87.321892321376922</v>
      </c>
      <c r="O3008">
        <f t="shared" si="887"/>
        <v>4.7152628890124451</v>
      </c>
      <c r="P3008" s="3">
        <f t="shared" si="888"/>
        <v>-4.7152628890124451</v>
      </c>
      <c r="Q3008" s="3">
        <f t="shared" si="889"/>
        <v>-92.678107678623078</v>
      </c>
      <c r="R3008">
        <f t="shared" si="890"/>
        <v>87.321892321376922</v>
      </c>
      <c r="S3008">
        <f t="shared" si="891"/>
        <v>76.256198235145419</v>
      </c>
      <c r="T3008">
        <f t="shared" si="874"/>
        <v>-4.7152628890124451</v>
      </c>
    </row>
    <row r="3009" spans="1:20" x14ac:dyDescent="0.25">
      <c r="A3009">
        <f t="shared" si="875"/>
        <v>480952.52526490286</v>
      </c>
      <c r="B3009">
        <f t="shared" si="892"/>
        <v>76545.971788438968</v>
      </c>
      <c r="C3009" t="str">
        <f t="shared" si="876"/>
        <v>-0.0287871611191963-0.578664291550657i</v>
      </c>
      <c r="D3009" t="str">
        <f t="shared" si="877"/>
        <v>3.44004779876919-0.56984253378359i</v>
      </c>
      <c r="E3009" t="str">
        <f t="shared" si="878"/>
        <v>243.758301238186-103.562026750812i</v>
      </c>
      <c r="F3009" t="str">
        <f t="shared" si="879"/>
        <v>2.42134032882267-2.04437202855962i</v>
      </c>
      <c r="G3009" t="str">
        <f t="shared" si="880"/>
        <v>0.998521770276096-0.0384193253557015i</v>
      </c>
      <c r="H3009" t="str">
        <f t="shared" si="881"/>
        <v>1.13693888465643-209.899009261435i</v>
      </c>
      <c r="I3009" t="str">
        <f t="shared" si="882"/>
        <v>-1.20277579131703-1.44031459393536i</v>
      </c>
      <c r="K3009" t="str">
        <f t="shared" si="883"/>
        <v>0.00030965981285238-0.000545629497117674i</v>
      </c>
      <c r="L3009" t="str">
        <f t="shared" si="884"/>
        <v>0.00015-0.00368653776048582i</v>
      </c>
      <c r="M3009" t="str">
        <f t="shared" si="885"/>
        <v>0.0004-0.000650565487144555i</v>
      </c>
      <c r="N3009">
        <f t="shared" si="886"/>
        <v>87.152020207299742</v>
      </c>
      <c r="O3009">
        <f t="shared" si="887"/>
        <v>4.7407315825589755</v>
      </c>
      <c r="P3009" s="3">
        <f t="shared" si="888"/>
        <v>-4.7407315825589755</v>
      </c>
      <c r="Q3009" s="3">
        <f t="shared" si="889"/>
        <v>-92.847979792700258</v>
      </c>
      <c r="R3009">
        <f t="shared" si="890"/>
        <v>87.152020207299742</v>
      </c>
      <c r="S3009">
        <f t="shared" si="891"/>
        <v>76.545971788438962</v>
      </c>
      <c r="T3009">
        <f t="shared" si="874"/>
        <v>-4.7407315825589755</v>
      </c>
    </row>
    <row r="3010" spans="1:20" x14ac:dyDescent="0.25">
      <c r="A3010">
        <f t="shared" si="875"/>
        <v>482780.1448609095</v>
      </c>
      <c r="B3010">
        <f t="shared" si="892"/>
        <v>76836.846481235043</v>
      </c>
      <c r="C3010" t="str">
        <f t="shared" si="876"/>
        <v>-0.0304188050216297-0.576870989556464i</v>
      </c>
      <c r="D3010" t="str">
        <f t="shared" si="877"/>
        <v>3.43976106022377-0.570400446946582i</v>
      </c>
      <c r="E3010" t="str">
        <f t="shared" si="878"/>
        <v>243.316611441532-104.525947507314i</v>
      </c>
      <c r="F3010" t="str">
        <f t="shared" si="879"/>
        <v>2.42131307478531-2.03733847726267i</v>
      </c>
      <c r="G3010" t="str">
        <f t="shared" si="880"/>
        <v>0.998510531149857-0.0385648847098938i</v>
      </c>
      <c r="H3010" t="str">
        <f t="shared" si="881"/>
        <v>1.12742001605233-209.090019547201i</v>
      </c>
      <c r="I3010" t="str">
        <f t="shared" si="882"/>
        <v>-1.19402649371698-1.43469528249294i</v>
      </c>
      <c r="K3010" t="str">
        <f t="shared" si="883"/>
        <v>0.000309448052674892-0.000543737426065938i</v>
      </c>
      <c r="L3010" t="str">
        <f t="shared" si="884"/>
        <v>0.00015-0.00367258194907931i</v>
      </c>
      <c r="M3010" t="str">
        <f t="shared" si="885"/>
        <v>0.0004-0.000648102696896347i</v>
      </c>
      <c r="N3010">
        <f t="shared" si="886"/>
        <v>86.981549596720939</v>
      </c>
      <c r="O3010">
        <f t="shared" si="887"/>
        <v>4.7663671052354371</v>
      </c>
      <c r="P3010" s="3">
        <f t="shared" si="888"/>
        <v>-4.7663671052354371</v>
      </c>
      <c r="Q3010" s="3">
        <f t="shared" si="889"/>
        <v>-93.018450403279061</v>
      </c>
      <c r="R3010">
        <f t="shared" si="890"/>
        <v>86.981549596720939</v>
      </c>
      <c r="S3010">
        <f t="shared" si="891"/>
        <v>76.836846481235042</v>
      </c>
      <c r="T3010">
        <f t="shared" si="874"/>
        <v>-4.7663671052354371</v>
      </c>
    </row>
    <row r="3011" spans="1:20" x14ac:dyDescent="0.25">
      <c r="A3011">
        <f t="shared" si="875"/>
        <v>484614.70941138105</v>
      </c>
      <c r="B3011">
        <f t="shared" si="892"/>
        <v>77128.826497863745</v>
      </c>
      <c r="C3011" t="str">
        <f t="shared" si="876"/>
        <v>-0.0320455862412721-0.575066706457097i</v>
      </c>
      <c r="D3011" t="str">
        <f t="shared" si="877"/>
        <v>3.43947218666928-0.570966109473276i</v>
      </c>
      <c r="E3011" t="str">
        <f t="shared" si="878"/>
        <v>242.864096399127-105.487938908213i</v>
      </c>
      <c r="F3011" t="str">
        <f t="shared" si="879"/>
        <v>2.42128561384427-2.03033421775746i</v>
      </c>
      <c r="G3011" t="str">
        <f t="shared" si="880"/>
        <v>0.99849920669987-0.0387109922321882i</v>
      </c>
      <c r="H3011" t="str">
        <f t="shared" si="881"/>
        <v>1.11798613814337-208.284256380021i</v>
      </c>
      <c r="I3011" t="str">
        <f t="shared" si="882"/>
        <v>-1.18534441014408-1.42909896988064i</v>
      </c>
      <c r="K3011" t="str">
        <f t="shared" si="883"/>
        <v>0.000309237578840333-0.00054185299914817i</v>
      </c>
      <c r="L3011" t="str">
        <f t="shared" si="884"/>
        <v>0.00015-0.00365867896899712i</v>
      </c>
      <c r="M3011" t="str">
        <f t="shared" si="885"/>
        <v>0.0004-0.000645649229823023i</v>
      </c>
      <c r="N3011">
        <f t="shared" si="886"/>
        <v>86.810491985256874</v>
      </c>
      <c r="O3011">
        <f t="shared" si="887"/>
        <v>4.7921703639316533</v>
      </c>
      <c r="P3011" s="3">
        <f t="shared" si="888"/>
        <v>-4.7921703639316533</v>
      </c>
      <c r="Q3011" s="3">
        <f t="shared" si="889"/>
        <v>-93.189508014743126</v>
      </c>
      <c r="R3011">
        <f t="shared" si="890"/>
        <v>86.810491985256874</v>
      </c>
      <c r="S3011">
        <f t="shared" si="891"/>
        <v>77.128826497863741</v>
      </c>
      <c r="T3011">
        <f t="shared" si="874"/>
        <v>-4.7921703639316533</v>
      </c>
    </row>
    <row r="3012" spans="1:20" x14ac:dyDescent="0.25">
      <c r="A3012">
        <f t="shared" si="875"/>
        <v>486456.2453071443</v>
      </c>
      <c r="B3012">
        <f t="shared" si="892"/>
        <v>77421.916038555632</v>
      </c>
      <c r="C3012" t="str">
        <f t="shared" si="876"/>
        <v>-0.0336672674707892-0.573251474577835i</v>
      </c>
      <c r="D3012" t="str">
        <f t="shared" si="877"/>
        <v>3.43918116257549-0.571539524398508i</v>
      </c>
      <c r="E3012" t="str">
        <f t="shared" si="878"/>
        <v>242.400763614043-106.447834549466i</v>
      </c>
      <c r="F3012" t="str">
        <f t="shared" si="879"/>
        <v>2.42125794443357-2.02335914910277i</v>
      </c>
      <c r="G3012" t="str">
        <f t="shared" si="880"/>
        <v>0.998487796280345-0.0388576499490833i</v>
      </c>
      <c r="H3012" t="str">
        <f t="shared" si="881"/>
        <v>1.10863640812975-207.481705664356i</v>
      </c>
      <c r="I3012" t="str">
        <f t="shared" si="882"/>
        <v>-1.17672901581198-1.4235255470607i</v>
      </c>
      <c r="K3012" t="str">
        <f t="shared" si="883"/>
        <v>0.000309028379498099-0.00053997619039446i</v>
      </c>
      <c r="L3012" t="str">
        <f t="shared" si="884"/>
        <v>0.00015-0.00364482862024021i</v>
      </c>
      <c r="M3012" t="str">
        <f t="shared" si="885"/>
        <v>0.0004-0.000643205050630626i</v>
      </c>
      <c r="N3012">
        <f t="shared" si="886"/>
        <v>86.638858973007828</v>
      </c>
      <c r="O3012">
        <f t="shared" si="887"/>
        <v>4.8181422379987788</v>
      </c>
      <c r="P3012" s="3">
        <f t="shared" si="888"/>
        <v>-4.8181422379987788</v>
      </c>
      <c r="Q3012" s="3">
        <f t="shared" si="889"/>
        <v>-93.361141026992172</v>
      </c>
      <c r="R3012">
        <f t="shared" si="890"/>
        <v>86.638858973007828</v>
      </c>
      <c r="S3012">
        <f t="shared" si="891"/>
        <v>77.421916038555636</v>
      </c>
      <c r="T3012">
        <f t="shared" si="874"/>
        <v>-4.8181422379987788</v>
      </c>
    </row>
    <row r="3013" spans="1:20" x14ac:dyDescent="0.25">
      <c r="A3013">
        <f t="shared" si="875"/>
        <v>488304.77903931146</v>
      </c>
      <c r="B3013">
        <f t="shared" si="892"/>
        <v>77716.119319502148</v>
      </c>
      <c r="C3013" t="str">
        <f t="shared" si="876"/>
        <v>-0.0352836118883297-0.571425331077372i</v>
      </c>
      <c r="D3013" t="str">
        <f t="shared" si="877"/>
        <v>3.43888797230471-0.572120694812422i</v>
      </c>
      <c r="E3013" t="str">
        <f t="shared" si="878"/>
        <v>241.926623935853-107.405467773259i</v>
      </c>
      <c r="F3013" t="str">
        <f t="shared" si="879"/>
        <v>2.42123006497542-2.01641317077519i</v>
      </c>
      <c r="G3013" t="str">
        <f t="shared" si="880"/>
        <v>0.998476299240635-0.039004859894135i</v>
      </c>
      <c r="H3013" t="str">
        <f t="shared" si="881"/>
        <v>1.09936999270113-206.682353379775i</v>
      </c>
      <c r="I3013" t="str">
        <f t="shared" si="882"/>
        <v>-1.16817979015523-1.41797490568272i</v>
      </c>
      <c r="K3013" t="str">
        <f t="shared" si="883"/>
        <v>0.000308820442870269-0.000538106973922261i</v>
      </c>
      <c r="L3013" t="str">
        <f t="shared" si="884"/>
        <v>0.00015-0.00363103070356665i</v>
      </c>
      <c r="M3013" t="str">
        <f t="shared" si="885"/>
        <v>0.0004-0.000640770124158821i</v>
      </c>
      <c r="N3013">
        <f t="shared" si="886"/>
        <v>86.466662261074262</v>
      </c>
      <c r="O3013">
        <f t="shared" si="887"/>
        <v>4.8442835788657694</v>
      </c>
      <c r="P3013" s="3">
        <f t="shared" si="888"/>
        <v>-4.8442835788657694</v>
      </c>
      <c r="Q3013" s="3">
        <f t="shared" si="889"/>
        <v>-93.533337738925738</v>
      </c>
      <c r="R3013">
        <f t="shared" si="890"/>
        <v>86.466662261074262</v>
      </c>
      <c r="S3013">
        <f t="shared" si="891"/>
        <v>77.716119319502141</v>
      </c>
      <c r="T3013">
        <f t="shared" si="874"/>
        <v>-4.8442835788657694</v>
      </c>
    </row>
    <row r="3014" spans="1:20" x14ac:dyDescent="0.25">
      <c r="A3014">
        <f t="shared" si="875"/>
        <v>490160.33719966083</v>
      </c>
      <c r="B3014">
        <f t="shared" si="892"/>
        <v>78011.440572916254</v>
      </c>
      <c r="C3014" t="str">
        <f t="shared" si="876"/>
        <v>-0.0368943832772967-0.569588317948445i</v>
      </c>
      <c r="D3014" t="str">
        <f t="shared" si="877"/>
        <v>3.43859260011122-0.572709623859924i</v>
      </c>
      <c r="E3014" t="str">
        <f t="shared" si="878"/>
        <v>241.441691576227-108.360671750715i</v>
      </c>
      <c r="F3014" t="str">
        <f t="shared" si="879"/>
        <v>2.42120197388019-2.00949618266769i</v>
      </c>
      <c r="G3014" t="str">
        <f t="shared" si="880"/>
        <v>0.998464714925199-0.0391526241079759i</v>
      </c>
      <c r="H3014" t="str">
        <f t="shared" si="881"/>
        <v>1.09018606791565-205.886185580419i</v>
      </c>
      <c r="I3014" t="str">
        <f t="shared" si="882"/>
        <v>-1.15969621679352-1.41244693807753i</v>
      </c>
      <c r="K3014" t="str">
        <f t="shared" si="883"/>
        <v>0.000308613757250995-0.000536245323936168i</v>
      </c>
      <c r="L3014" t="str">
        <f t="shared" si="884"/>
        <v>0.00015-0.00361728502048879i</v>
      </c>
      <c r="M3014" t="str">
        <f t="shared" si="885"/>
        <v>0.0004-0.000638344415380374i</v>
      </c>
      <c r="N3014">
        <f t="shared" si="886"/>
        <v>86.293913648005244</v>
      </c>
      <c r="O3014">
        <f t="shared" si="887"/>
        <v>4.8705952096693643</v>
      </c>
      <c r="P3014" s="3">
        <f t="shared" si="888"/>
        <v>-4.8705952096693643</v>
      </c>
      <c r="Q3014" s="3">
        <f t="shared" si="889"/>
        <v>-93.706086351994756</v>
      </c>
      <c r="R3014">
        <f t="shared" si="890"/>
        <v>86.293913648005244</v>
      </c>
      <c r="S3014">
        <f t="shared" si="891"/>
        <v>78.011440572916257</v>
      </c>
      <c r="T3014">
        <f t="shared" si="874"/>
        <v>-4.8705952096693643</v>
      </c>
    </row>
    <row r="3015" spans="1:20" x14ac:dyDescent="0.25">
      <c r="A3015">
        <f t="shared" si="875"/>
        <v>492022.94648101955</v>
      </c>
      <c r="B3015">
        <f t="shared" si="892"/>
        <v>78307.884047093336</v>
      </c>
      <c r="C3015" t="str">
        <f t="shared" si="876"/>
        <v>-0.0384993461465511-0.567740482014951i</v>
      </c>
      <c r="D3015" t="str">
        <f t="shared" si="877"/>
        <v>3.43829503014055-0.573306314740124i</v>
      </c>
      <c r="E3015" t="str">
        <f t="shared" si="878"/>
        <v>240.945984122146-109.313279565356i</v>
      </c>
      <c r="F3015" t="str">
        <f t="shared" si="879"/>
        <v>2.42117366954626-2.00260808508816i</v>
      </c>
      <c r="G3015" t="str">
        <f t="shared" si="880"/>
        <v>0.998453042673565-0.039300944638335i</v>
      </c>
      <c r="H3015" t="str">
        <f t="shared" si="881"/>
        <v>1.08108381908076-205.093188394465i</v>
      </c>
      <c r="I3015" t="str">
        <f t="shared" si="882"/>
        <v>-1.15127778349617-1.40694153725085i</v>
      </c>
      <c r="K3015" t="str">
        <f t="shared" si="883"/>
        <v>0.000308408311005876-0.000534391214727686i</v>
      </c>
      <c r="L3015" t="str">
        <f t="shared" si="884"/>
        <v>0.00015-0.00360359137327037i</v>
      </c>
      <c r="M3015" t="str">
        <f t="shared" si="885"/>
        <v>0.0004-0.000635927889400653i</v>
      </c>
      <c r="N3015">
        <f t="shared" si="886"/>
        <v>86.120625026173613</v>
      </c>
      <c r="O3015">
        <f t="shared" si="887"/>
        <v>4.8970779248954495</v>
      </c>
      <c r="P3015" s="3">
        <f t="shared" si="888"/>
        <v>-4.8970779248954495</v>
      </c>
      <c r="Q3015" s="3">
        <f t="shared" si="889"/>
        <v>-93.879374973826387</v>
      </c>
      <c r="R3015">
        <f t="shared" si="890"/>
        <v>86.120625026173613</v>
      </c>
      <c r="S3015">
        <f t="shared" si="891"/>
        <v>78.307884047093339</v>
      </c>
      <c r="T3015">
        <f t="shared" si="874"/>
        <v>-4.8970779248954495</v>
      </c>
    </row>
    <row r="3016" spans="1:20" x14ac:dyDescent="0.25">
      <c r="A3016">
        <f t="shared" si="875"/>
        <v>493892.63367764745</v>
      </c>
      <c r="B3016">
        <f t="shared" si="892"/>
        <v>78605.454006472297</v>
      </c>
      <c r="C3016" t="str">
        <f t="shared" si="876"/>
        <v>-0.040098265850895-0.565881874925395i</v>
      </c>
      <c r="D3016" t="str">
        <f t="shared" si="877"/>
        <v>3.4379952464288-0.573910770705747i</v>
      </c>
      <c r="E3016" t="str">
        <f t="shared" si="878"/>
        <v>240.439522546622-110.263124297206i</v>
      </c>
      <c r="F3016" t="str">
        <f t="shared" si="879"/>
        <v>2.42114515036003-1.99574877875793i</v>
      </c>
      <c r="G3016" t="str">
        <f t="shared" si="880"/>
        <v>0.998441281820295-0.0394498235400569i</v>
      </c>
      <c r="H3016" t="str">
        <f t="shared" si="881"/>
        <v>1.07206244063559-204.303348023596i</v>
      </c>
      <c r="I3016" t="str">
        <f t="shared" si="882"/>
        <v>-1.14292398214696-1.40145859687722i</v>
      </c>
      <c r="K3016" t="str">
        <f t="shared" si="883"/>
        <v>0.000308204092571344-0.000532544620674994i</v>
      </c>
      <c r="L3016" t="str">
        <f t="shared" si="884"/>
        <v>0.00015-0.00358994956492366i</v>
      </c>
      <c r="M3016" t="str">
        <f t="shared" si="885"/>
        <v>0.0004-0.000633520511457117i</v>
      </c>
      <c r="N3016">
        <f t="shared" si="886"/>
        <v>85.946808378082324</v>
      </c>
      <c r="O3016">
        <f t="shared" si="887"/>
        <v>4.9237324900341983</v>
      </c>
      <c r="P3016" s="3">
        <f t="shared" si="888"/>
        <v>-4.9237324900341983</v>
      </c>
      <c r="Q3016" s="3">
        <f t="shared" si="889"/>
        <v>-94.053191621917676</v>
      </c>
      <c r="R3016">
        <f t="shared" si="890"/>
        <v>85.946808378082324</v>
      </c>
      <c r="S3016">
        <f t="shared" si="891"/>
        <v>78.6054540064723</v>
      </c>
      <c r="T3016">
        <f t="shared" si="874"/>
        <v>-4.9237324900341983</v>
      </c>
    </row>
    <row r="3017" spans="1:20" x14ac:dyDescent="0.25">
      <c r="A3017">
        <f t="shared" si="875"/>
        <v>495769.42568562255</v>
      </c>
      <c r="B3017">
        <f t="shared" si="892"/>
        <v>78904.154731696894</v>
      </c>
      <c r="C3017" t="str">
        <f t="shared" si="876"/>
        <v>-0.041690908711714-0.564012553142752i</v>
      </c>
      <c r="D3017" t="str">
        <f t="shared" si="877"/>
        <v>3.43769323290195-0.57452299506257i</v>
      </c>
      <c r="E3017" t="str">
        <f t="shared" si="878"/>
        <v>239.922331216934-111.210039107458i</v>
      </c>
      <c r="F3017" t="str">
        <f t="shared" si="879"/>
        <v>2.42111641469571-1.98891816481032i</v>
      </c>
      <c r="G3017" t="str">
        <f t="shared" si="880"/>
        <v>0.998429431694946-0.0395992628751221i</v>
      </c>
      <c r="H3017" t="str">
        <f t="shared" si="881"/>
        <v>1.0631211360352-203.516650742477i</v>
      </c>
      <c r="I3017" t="str">
        <f t="shared" si="882"/>
        <v>-1.1346343087093-1.39599801129389i</v>
      </c>
      <c r="K3017" t="str">
        <f t="shared" si="883"/>
        <v>0.000308001090454066-0.000530705516242734i</v>
      </c>
      <c r="L3017" t="str">
        <f t="shared" si="884"/>
        <v>0.00015-0.00357635939920668i</v>
      </c>
      <c r="M3017" t="str">
        <f t="shared" si="885"/>
        <v>0.0004-0.000631122246918825i</v>
      </c>
      <c r="N3017">
        <f t="shared" si="886"/>
        <v>85.772475772604182</v>
      </c>
      <c r="O3017">
        <f t="shared" si="887"/>
        <v>4.9505596412477306</v>
      </c>
      <c r="P3017" s="3">
        <f t="shared" si="888"/>
        <v>-4.9505596412477306</v>
      </c>
      <c r="Q3017" s="3">
        <f t="shared" si="889"/>
        <v>-94.227524227395818</v>
      </c>
      <c r="R3017">
        <f t="shared" si="890"/>
        <v>85.772475772604182</v>
      </c>
      <c r="S3017">
        <f t="shared" si="891"/>
        <v>78.904154731696892</v>
      </c>
      <c r="T3017">
        <f t="shared" si="874"/>
        <v>-4.9505596412477306</v>
      </c>
    </row>
    <row r="3018" spans="1:20" x14ac:dyDescent="0.25">
      <c r="A3018">
        <f t="shared" si="875"/>
        <v>497653.34950322798</v>
      </c>
      <c r="B3018">
        <f t="shared" si="892"/>
        <v>79203.990519677347</v>
      </c>
      <c r="C3018" t="str">
        <f t="shared" si="876"/>
        <v>-0.0432770421376122-0.56213257793069i</v>
      </c>
      <c r="D3018" t="str">
        <f t="shared" si="877"/>
        <v>3.43738897337534-0.575142991168857i</v>
      </c>
      <c r="E3018" t="str">
        <f t="shared" si="878"/>
        <v>239.394437900356-112.153857323607i</v>
      </c>
      <c r="F3018" t="str">
        <f t="shared" si="879"/>
        <v>2.4210874609153-1.98211614478921i</v>
      </c>
      <c r="G3018" t="str">
        <f t="shared" si="880"/>
        <v>0.998417491622036-0.0397492647126653i</v>
      </c>
      <c r="H3018" t="str">
        <f t="shared" si="881"/>
        <v>1.05425911763622-202.733082898238i</v>
      </c>
      <c r="I3018" t="str">
        <f t="shared" si="882"/>
        <v>-1.12640826319172-1.39055967549487i</v>
      </c>
      <c r="K3018" t="str">
        <f t="shared" si="883"/>
        <v>0.000307799293230335-0.000528873875981772i</v>
      </c>
      <c r="L3018" t="str">
        <f t="shared" si="884"/>
        <v>0.00015-0.00356282068062031i</v>
      </c>
      <c r="M3018" t="str">
        <f t="shared" si="885"/>
        <v>0.0004-0.000628733061285937i</v>
      </c>
      <c r="N3018">
        <f t="shared" si="886"/>
        <v>85.597639361161228</v>
      </c>
      <c r="O3018">
        <f t="shared" si="887"/>
        <v>4.9775600850512189</v>
      </c>
      <c r="P3018" s="3">
        <f t="shared" si="888"/>
        <v>-4.9775600850512189</v>
      </c>
      <c r="Q3018" s="3">
        <f t="shared" si="889"/>
        <v>-94.402360638838772</v>
      </c>
      <c r="R3018">
        <f t="shared" si="890"/>
        <v>85.597639361161228</v>
      </c>
      <c r="S3018">
        <f t="shared" si="891"/>
        <v>79.203990519677347</v>
      </c>
      <c r="T3018">
        <f t="shared" si="874"/>
        <v>-4.9775600850512189</v>
      </c>
    </row>
    <row r="3019" spans="1:20" x14ac:dyDescent="0.25">
      <c r="A3019">
        <f t="shared" si="875"/>
        <v>499544.43223134021</v>
      </c>
      <c r="B3019">
        <f t="shared" si="892"/>
        <v>79504.965683652117</v>
      </c>
      <c r="C3019" t="str">
        <f t="shared" si="876"/>
        <v>-0.0448564347449787-0.56024201533607i</v>
      </c>
      <c r="D3019" t="str">
        <f t="shared" si="877"/>
        <v>3.43708245155278-0.575770762434745i</v>
      </c>
      <c r="E3019" t="str">
        <f t="shared" si="878"/>
        <v>238.855873767328-113.094412524981i</v>
      </c>
      <c r="F3019" t="str">
        <f t="shared" si="879"/>
        <v>2.4210582873685-1.97534262064759i</v>
      </c>
      <c r="G3019" t="str">
        <f t="shared" si="880"/>
        <v>0.998405460921003-0.0398998311289961i</v>
      </c>
      <c r="H3019" t="str">
        <f t="shared" si="881"/>
        <v>1.04547560658421-201.952630909958i</v>
      </c>
      <c r="I3019" t="str">
        <f t="shared" si="882"/>
        <v>-1.1182453496137-1.385143485125i</v>
      </c>
      <c r="K3019" t="str">
        <f t="shared" si="883"/>
        <v>0.000307598689545459-0.000527049674528969i</v>
      </c>
      <c r="L3019" t="str">
        <f t="shared" si="884"/>
        <v>0.00015-0.00354933321440557i</v>
      </c>
      <c r="M3019" t="str">
        <f t="shared" si="885"/>
        <v>0.0004-0.00062635292018922i</v>
      </c>
      <c r="N3019">
        <f t="shared" si="886"/>
        <v>85.422311373839392</v>
      </c>
      <c r="O3019">
        <f t="shared" si="887"/>
        <v>5.0047344980088146</v>
      </c>
      <c r="P3019" s="3">
        <f t="shared" si="888"/>
        <v>-5.0047344980088146</v>
      </c>
      <c r="Q3019" s="3">
        <f t="shared" si="889"/>
        <v>-94.577688626160608</v>
      </c>
      <c r="R3019">
        <f t="shared" si="890"/>
        <v>85.422311373839392</v>
      </c>
      <c r="S3019">
        <f t="shared" si="891"/>
        <v>79.504965683652117</v>
      </c>
      <c r="T3019">
        <f t="shared" si="874"/>
        <v>-5.0047344980088146</v>
      </c>
    </row>
    <row r="3020" spans="1:20" x14ac:dyDescent="0.25">
      <c r="A3020">
        <f t="shared" si="875"/>
        <v>501442.70107381931</v>
      </c>
      <c r="B3020">
        <f t="shared" si="892"/>
        <v>79807.084553249995</v>
      </c>
      <c r="C3020" t="str">
        <f t="shared" si="876"/>
        <v>-0.0464288564783293-0.558340936167898i</v>
      </c>
      <c r="D3020" t="str">
        <f t="shared" si="877"/>
        <v>3.43677365102607-0.576406312321675i</v>
      </c>
      <c r="E3020" t="str">
        <f t="shared" si="878"/>
        <v>238.306673392078-114.031538628593i</v>
      </c>
      <c r="F3020" t="str">
        <f t="shared" si="879"/>
        <v>2.42102889239257-1.96859749474611i</v>
      </c>
      <c r="G3020" t="str">
        <f t="shared" si="880"/>
        <v>0.99839333890617-0.0400509642076175i</v>
      </c>
      <c r="H3020" t="str">
        <f t="shared" si="881"/>
        <v>1.03676983270265-201.175281268155i</v>
      </c>
      <c r="I3020" t="str">
        <f t="shared" si="882"/>
        <v>-1.1101450759717-1.37974933647405i</v>
      </c>
      <c r="K3020" t="str">
        <f t="shared" si="883"/>
        <v>0.000307399268113184-0.000525232886606944i</v>
      </c>
      <c r="L3020" t="str">
        <f t="shared" si="884"/>
        <v>0.00015-0.00353589680654072i</v>
      </c>
      <c r="M3020" t="str">
        <f t="shared" si="885"/>
        <v>0.0004-0.000623981789389538i</v>
      </c>
      <c r="N3020">
        <f t="shared" si="886"/>
        <v>85.246504115444637</v>
      </c>
      <c r="O3020">
        <f t="shared" si="887"/>
        <v>5.0320835264419213</v>
      </c>
      <c r="P3020" s="3">
        <f t="shared" si="888"/>
        <v>-5.0320835264419213</v>
      </c>
      <c r="Q3020" s="3">
        <f t="shared" si="889"/>
        <v>-94.753495884555363</v>
      </c>
      <c r="R3020">
        <f t="shared" si="890"/>
        <v>85.246504115444637</v>
      </c>
      <c r="S3020">
        <f t="shared" si="891"/>
        <v>79.807084553249993</v>
      </c>
      <c r="T3020">
        <f t="shared" si="874"/>
        <v>-5.0320835264419213</v>
      </c>
    </row>
    <row r="3021" spans="1:20" x14ac:dyDescent="0.25">
      <c r="A3021">
        <f t="shared" si="875"/>
        <v>503348.1833378998</v>
      </c>
      <c r="B3021">
        <f t="shared" si="892"/>
        <v>80110.351474552343</v>
      </c>
      <c r="C3021" t="str">
        <f t="shared" si="876"/>
        <v>-0.0479940787302341-0.556429415972463i</v>
      </c>
      <c r="D3021" t="str">
        <f t="shared" si="877"/>
        <v>3.43646255527417-0.577049644341783i</v>
      </c>
      <c r="E3021" t="str">
        <f t="shared" si="878"/>
        <v>237.74687475064-114.965069975154i</v>
      </c>
      <c r="F3021" t="str">
        <f t="shared" si="879"/>
        <v>2.42099927431235-1.96188066985166i</v>
      </c>
      <c r="G3021" t="str">
        <f t="shared" si="880"/>
        <v>0.998381124886704-0.0402026660392457i</v>
      </c>
      <c r="H3021" t="str">
        <f t="shared" si="881"/>
        <v>1.02814103438337-200.401020534282i</v>
      </c>
      <c r="I3021" t="str">
        <f t="shared" si="882"/>
        <v>-1.1021069542057-1.37437712647106i</v>
      </c>
      <c r="K3021" t="str">
        <f t="shared" si="883"/>
        <v>0.000307201017715084-0.00052342348702385i</v>
      </c>
      <c r="L3021" t="str">
        <f t="shared" si="884"/>
        <v>0.00015-0.00352251126373852i</v>
      </c>
      <c r="M3021" t="str">
        <f t="shared" si="885"/>
        <v>0.0004-0.000621619634777384i</v>
      </c>
      <c r="N3021">
        <f t="shared" si="886"/>
        <v>85.070229961507721</v>
      </c>
      <c r="O3021">
        <f t="shared" si="887"/>
        <v>5.0596077861543209</v>
      </c>
      <c r="P3021" s="3">
        <f t="shared" si="888"/>
        <v>-5.0596077861543209</v>
      </c>
      <c r="Q3021" s="3">
        <f t="shared" si="889"/>
        <v>-94.929770038492279</v>
      </c>
      <c r="R3021">
        <f t="shared" si="890"/>
        <v>85.070229961507721</v>
      </c>
      <c r="S3021">
        <f t="shared" si="891"/>
        <v>80.110351474552346</v>
      </c>
      <c r="T3021">
        <f t="shared" si="874"/>
        <v>-5.0596077861543209</v>
      </c>
    </row>
    <row r="3022" spans="1:20" x14ac:dyDescent="0.25">
      <c r="A3022">
        <f t="shared" si="875"/>
        <v>505260.90643458383</v>
      </c>
      <c r="B3022">
        <f t="shared" si="892"/>
        <v>80414.770810155649</v>
      </c>
      <c r="C3022" t="str">
        <f t="shared" si="876"/>
        <v>-0.0495518744608335-0.554507535004959i</v>
      </c>
      <c r="D3022" t="str">
        <f t="shared" si="877"/>
        <v>3.43614914766264-0.577700762057307i</v>
      </c>
      <c r="E3022" t="str">
        <f t="shared" si="878"/>
        <v>237.176519216305-115.894841415272i</v>
      </c>
      <c r="F3022" t="str">
        <f t="shared" si="879"/>
        <v>2.42096943143999-1.95519204913598i</v>
      </c>
      <c r="G3022" t="str">
        <f t="shared" si="880"/>
        <v>0.998368818166584-0.0403549387218298i</v>
      </c>
      <c r="H3022" t="str">
        <f t="shared" si="881"/>
        <v>1.01958845847861-199.629835340229i</v>
      </c>
      <c r="I3022" t="str">
        <f t="shared" si="882"/>
        <v>-1.09413050016587-1.36902675267851i</v>
      </c>
      <c r="K3022" t="str">
        <f t="shared" si="883"/>
        <v>0.00030700392719998-0.000521621450673129i</v>
      </c>
      <c r="L3022" t="str">
        <f t="shared" si="884"/>
        <v>0.00015-0.00350917639344343i</v>
      </c>
      <c r="M3022" t="str">
        <f t="shared" si="885"/>
        <v>0.0004-0.00061926642237237i</v>
      </c>
      <c r="N3022">
        <f t="shared" si="886"/>
        <v>84.893501354229002</v>
      </c>
      <c r="O3022">
        <f t="shared" si="887"/>
        <v>5.0873078621696477</v>
      </c>
      <c r="P3022" s="3">
        <f t="shared" si="888"/>
        <v>-5.0873078621696477</v>
      </c>
      <c r="Q3022" s="3">
        <f t="shared" si="889"/>
        <v>-95.106498645770998</v>
      </c>
      <c r="R3022">
        <f t="shared" si="890"/>
        <v>84.893501354229002</v>
      </c>
      <c r="S3022">
        <f t="shared" si="891"/>
        <v>80.414770810155645</v>
      </c>
      <c r="T3022">
        <f t="shared" si="874"/>
        <v>-5.0873078621696477</v>
      </c>
    </row>
    <row r="3023" spans="1:20" x14ac:dyDescent="0.25">
      <c r="A3023">
        <f t="shared" si="875"/>
        <v>507180.89787903527</v>
      </c>
      <c r="B3023">
        <f t="shared" si="892"/>
        <v>80720.346939234238</v>
      </c>
      <c r="C3023" t="str">
        <f t="shared" si="876"/>
        <v>-0.0511020183166806-0.552575378197362i</v>
      </c>
      <c r="D3023" t="str">
        <f t="shared" si="877"/>
        <v>3.4358334114429-0.578359669079974i</v>
      </c>
      <c r="E3023" t="str">
        <f t="shared" si="878"/>
        <v>236.595651552446-116.82068839564i</v>
      </c>
      <c r="F3023" t="str">
        <f t="shared" si="879"/>
        <v>2.42093936207501-1.94853153617418i</v>
      </c>
      <c r="G3023" t="str">
        <f t="shared" si="880"/>
        <v>0.998356418044553-0.0405077843605707i</v>
      </c>
      <c r="H3023" t="str">
        <f t="shared" si="881"/>
        <v>1.01111136019451-198.861712387824i</v>
      </c>
      <c r="I3023" t="str">
        <f t="shared" si="882"/>
        <v>-1.08621523357962-1.36369811328674i</v>
      </c>
      <c r="K3023" t="str">
        <f t="shared" si="883"/>
        <v>0.000306807985483353-0.000519826752533281i</v>
      </c>
      <c r="L3023" t="str">
        <f t="shared" si="884"/>
        <v>0.00015-0.00349589200382888i</v>
      </c>
      <c r="M3023" t="str">
        <f t="shared" si="885"/>
        <v>0.0004-0.000616922118322742i</v>
      </c>
      <c r="N3023">
        <f t="shared" si="886"/>
        <v>84.716330798377669</v>
      </c>
      <c r="O3023">
        <f t="shared" si="887"/>
        <v>5.1151843084853974</v>
      </c>
      <c r="P3023" s="3">
        <f t="shared" si="888"/>
        <v>-5.1151843084853974</v>
      </c>
      <c r="Q3023" s="3">
        <f t="shared" si="889"/>
        <v>-95.283669201622331</v>
      </c>
      <c r="R3023">
        <f t="shared" si="890"/>
        <v>84.716330798377669</v>
      </c>
      <c r="S3023">
        <f t="shared" si="891"/>
        <v>80.720346939234233</v>
      </c>
      <c r="T3023">
        <f t="shared" si="874"/>
        <v>-5.1151843084853974</v>
      </c>
    </row>
    <row r="3024" spans="1:20" x14ac:dyDescent="0.25">
      <c r="A3024">
        <f t="shared" si="875"/>
        <v>509108.18529097561</v>
      </c>
      <c r="B3024">
        <f t="shared" si="892"/>
        <v>81027.084257603332</v>
      </c>
      <c r="C3024" t="str">
        <f t="shared" si="876"/>
        <v>-0.0526442867488619-0.550633035122673i</v>
      </c>
      <c r="D3024" t="str">
        <f t="shared" si="877"/>
        <v>3.43551532975151-0.579026369070377i</v>
      </c>
      <c r="E3024" t="str">
        <f t="shared" si="878"/>
        <v>236.00431990273-117.742447045179i</v>
      </c>
      <c r="F3024" t="str">
        <f t="shared" si="879"/>
        <v>2.42090906450414-1.94189903494335i</v>
      </c>
      <c r="G3024" t="str">
        <f t="shared" si="880"/>
        <v>0.998343923814089-0.0406612050679411i</v>
      </c>
      <c r="H3024" t="str">
        <f t="shared" si="881"/>
        <v>1.00270900298617-198.096638448341i</v>
      </c>
      <c r="I3024" t="str">
        <f t="shared" si="882"/>
        <v>-1.07836067801892-1.35839110710836i</v>
      </c>
      <c r="K3024" t="str">
        <f t="shared" si="883"/>
        <v>0.000306613181546761-0.000518039367667628i</v>
      </c>
      <c r="L3024" t="str">
        <f t="shared" si="884"/>
        <v>0.00015-0.00348265790379446i</v>
      </c>
      <c r="M3024" t="str">
        <f t="shared" si="885"/>
        <v>0.0004-0.000614586688904904i</v>
      </c>
      <c r="N3024">
        <f t="shared" si="886"/>
        <v>84.538730857140763</v>
      </c>
      <c r="O3024">
        <f t="shared" si="887"/>
        <v>5.143237647842116</v>
      </c>
      <c r="P3024" s="3">
        <f t="shared" si="888"/>
        <v>-5.143237647842116</v>
      </c>
      <c r="Q3024" s="3">
        <f t="shared" si="889"/>
        <v>-95.461269142859237</v>
      </c>
      <c r="R3024">
        <f t="shared" si="890"/>
        <v>84.538730857140763</v>
      </c>
      <c r="S3024">
        <f t="shared" si="891"/>
        <v>81.027084257603335</v>
      </c>
      <c r="T3024">
        <f t="shared" si="874"/>
        <v>-5.143237647842116</v>
      </c>
    </row>
    <row r="3025" spans="1:20" x14ac:dyDescent="0.25">
      <c r="A3025">
        <f t="shared" si="875"/>
        <v>511042.79639508133</v>
      </c>
      <c r="B3025">
        <f t="shared" si="892"/>
        <v>81334.987177782226</v>
      </c>
      <c r="C3025" t="str">
        <f t="shared" si="876"/>
        <v>-0.0541784581302059-0.548680599955603i</v>
      </c>
      <c r="D3025" t="str">
        <f t="shared" si="877"/>
        <v>3.43519488560957-0.579700865737374i</v>
      </c>
      <c r="E3025" t="str">
        <f t="shared" si="878"/>
        <v>235.402575778738-118.659954261022i</v>
      </c>
      <c r="F3025" t="str">
        <f t="shared" si="879"/>
        <v>2.42087853700125-1.93529444982119i</v>
      </c>
      <c r="G3025" t="str">
        <f t="shared" si="880"/>
        <v>0.99833133476336-0.0408152029637041i</v>
      </c>
      <c r="H3025" t="str">
        <f t="shared" si="881"/>
        <v>0.994380658454112-197.334600362022i</v>
      </c>
      <c r="I3025" t="str">
        <f t="shared" si="882"/>
        <v>-1.07056636086802-1.35310563357278i</v>
      </c>
      <c r="K3025" t="str">
        <f t="shared" si="883"/>
        <v>0.000306419504437262-0.00051625927122407i</v>
      </c>
      <c r="L3025" t="str">
        <f t="shared" si="884"/>
        <v>0.00015-0.0034694739029632i</v>
      </c>
      <c r="M3025" t="str">
        <f t="shared" si="885"/>
        <v>0.0004-0.000612260100522918i</v>
      </c>
      <c r="N3025">
        <f t="shared" si="886"/>
        <v>84.360714147931773</v>
      </c>
      <c r="O3025">
        <f t="shared" si="887"/>
        <v>5.1714683715071752</v>
      </c>
      <c r="P3025" s="3">
        <f t="shared" si="888"/>
        <v>-5.1714683715071752</v>
      </c>
      <c r="Q3025" s="3">
        <f t="shared" si="889"/>
        <v>-95.639285852068227</v>
      </c>
      <c r="R3025">
        <f t="shared" si="890"/>
        <v>84.360714147931773</v>
      </c>
      <c r="S3025">
        <f t="shared" si="891"/>
        <v>81.334987177782224</v>
      </c>
      <c r="T3025">
        <f t="shared" si="874"/>
        <v>-5.1714683715071752</v>
      </c>
    </row>
    <row r="3026" spans="1:20" x14ac:dyDescent="0.25">
      <c r="A3026">
        <f t="shared" si="875"/>
        <v>512984.75902138266</v>
      </c>
      <c r="B3026">
        <f t="shared" si="892"/>
        <v>81644.060129057805</v>
      </c>
      <c r="C3026" t="str">
        <f t="shared" si="876"/>
        <v>-0.0557043128715342-0.546718171429592i</v>
      </c>
      <c r="D3026" t="str">
        <f t="shared" si="877"/>
        <v>3.43487206192195-0.58038316283744i</v>
      </c>
      <c r="E3026" t="str">
        <f t="shared" si="878"/>
        <v>234.790474044941-119.573047794269i</v>
      </c>
      <c r="F3026" t="str">
        <f t="shared" si="879"/>
        <v>2.4208477778272-1.92871768558453i</v>
      </c>
      <c r="G3026" t="str">
        <f t="shared" si="880"/>
        <v>0.998318650175184-0.0409697801749335i</v>
      </c>
      <c r="H3026" t="str">
        <f t="shared" si="881"/>
        <v>0.9861256062422-196.575585037585i</v>
      </c>
      <c r="I3026" t="str">
        <f t="shared" si="882"/>
        <v>-1.06283181329129-1.34784159272071i</v>
      </c>
      <c r="K3026" t="str">
        <f t="shared" si="883"/>
        <v>0.000306226943266845-0.000514486438434848i</v>
      </c>
      <c r="L3026" t="str">
        <f t="shared" si="884"/>
        <v>0.00015-0.00345633981167882i</v>
      </c>
      <c r="M3026" t="str">
        <f t="shared" si="885"/>
        <v>0.0004-0.000609942319708027i</v>
      </c>
      <c r="N3026">
        <f t="shared" si="886"/>
        <v>84.182293338151737</v>
      </c>
      <c r="O3026">
        <f t="shared" si="887"/>
        <v>5.199876939075347</v>
      </c>
      <c r="P3026" s="3">
        <f t="shared" si="888"/>
        <v>-5.199876939075347</v>
      </c>
      <c r="Q3026" s="3">
        <f t="shared" si="889"/>
        <v>-95.817706661848263</v>
      </c>
      <c r="R3026">
        <f t="shared" si="890"/>
        <v>84.182293338151737</v>
      </c>
      <c r="S3026">
        <f t="shared" si="891"/>
        <v>81.644060129057806</v>
      </c>
      <c r="T3026">
        <f t="shared" si="874"/>
        <v>-5.199876939075347</v>
      </c>
    </row>
    <row r="3027" spans="1:20" x14ac:dyDescent="0.25">
      <c r="A3027">
        <f t="shared" si="875"/>
        <v>514934.10110566393</v>
      </c>
      <c r="B3027">
        <f t="shared" si="892"/>
        <v>81954.307557548222</v>
      </c>
      <c r="C3027" t="str">
        <f t="shared" si="876"/>
        <v>-0.0572216335367359-0.544745852790314i</v>
      </c>
      <c r="D3027" t="str">
        <f t="shared" si="877"/>
        <v>3.43454684147662-0.581073264174051i</v>
      </c>
      <c r="E3027" t="str">
        <f t="shared" si="878"/>
        <v>234.168072901092-120.481566335386i</v>
      </c>
      <c r="F3027" t="str">
        <f t="shared" si="879"/>
        <v>2.42081678522988-1.92216864740804i</v>
      </c>
      <c r="G3027" t="str">
        <f t="shared" si="880"/>
        <v>0.998305869326995-0.0411249388360324i</v>
      </c>
      <c r="H3027" t="str">
        <f t="shared" si="881"/>
        <v>0.977943133936999-195.819579451755i</v>
      </c>
      <c r="I3027" t="str">
        <f t="shared" si="882"/>
        <v>-1.05515657020152-1.34259888519886i</v>
      </c>
      <c r="K3027" t="str">
        <f t="shared" si="883"/>
        <v>0.000306035487211851-0.000512720844616308i</v>
      </c>
      <c r="L3027" t="str">
        <f t="shared" si="884"/>
        <v>0.00015-0.00344325544100301i</v>
      </c>
      <c r="M3027" t="str">
        <f t="shared" si="885"/>
        <v>0.0004-0.000607633313118179i</v>
      </c>
      <c r="N3027">
        <f t="shared" si="886"/>
        <v>84.003481140916904</v>
      </c>
      <c r="O3027">
        <f t="shared" si="887"/>
        <v>5.2284637782846124</v>
      </c>
      <c r="P3027" s="3">
        <f t="shared" si="888"/>
        <v>-5.2284637782846124</v>
      </c>
      <c r="Q3027" s="3">
        <f t="shared" si="889"/>
        <v>-95.996518859083096</v>
      </c>
      <c r="R3027">
        <f t="shared" si="890"/>
        <v>84.003481140916904</v>
      </c>
      <c r="S3027">
        <f t="shared" si="891"/>
        <v>81.954307557548219</v>
      </c>
      <c r="T3027">
        <f t="shared" si="874"/>
        <v>-5.2284637782846124</v>
      </c>
    </row>
    <row r="3028" spans="1:20" x14ac:dyDescent="0.25">
      <c r="A3028">
        <f t="shared" si="875"/>
        <v>516890.85068986547</v>
      </c>
      <c r="B3028">
        <f t="shared" si="892"/>
        <v>82265.733926266912</v>
      </c>
      <c r="C3028" t="str">
        <f t="shared" si="876"/>
        <v>-0.0587302049566097-0.542763751745623i</v>
      </c>
      <c r="D3028" t="str">
        <f t="shared" si="877"/>
        <v>3.43421920694401-0.581771173597039i</v>
      </c>
      <c r="E3028" t="str">
        <f t="shared" si="878"/>
        <v>233.535433861998-121.385349599195i</v>
      </c>
      <c r="F3028" t="str">
        <f t="shared" si="879"/>
        <v>2.4207855574439-1.91564724086271i</v>
      </c>
      <c r="G3028" t="str">
        <f t="shared" si="880"/>
        <v>0.998292991490798-0.0412806810887527i</v>
      </c>
      <c r="H3028" t="str">
        <f t="shared" si="881"/>
        <v>0.969832536968501-195.066570648786i</v>
      </c>
      <c r="I3028" t="str">
        <f t="shared" si="882"/>
        <v>-1.0475401702284-1.33737741225453i</v>
      </c>
      <c r="K3028" t="str">
        <f t="shared" si="883"/>
        <v>0.000305845125512408-0.000510962465168645i</v>
      </c>
      <c r="L3028" t="str">
        <f t="shared" si="884"/>
        <v>0.00015-0.0034302206027127i</v>
      </c>
      <c r="M3028" t="str">
        <f t="shared" si="885"/>
        <v>0.0004-0.000605333047537535i</v>
      </c>
      <c r="N3028">
        <f t="shared" si="886"/>
        <v>83.824290310747315</v>
      </c>
      <c r="O3028">
        <f t="shared" si="887"/>
        <v>5.2572292848485223</v>
      </c>
      <c r="P3028" s="3">
        <f t="shared" si="888"/>
        <v>-5.2572292848485223</v>
      </c>
      <c r="Q3028" s="3">
        <f t="shared" si="889"/>
        <v>-96.175709689252685</v>
      </c>
      <c r="R3028">
        <f t="shared" si="890"/>
        <v>83.824290310747315</v>
      </c>
      <c r="S3028">
        <f t="shared" si="891"/>
        <v>82.265733926266918</v>
      </c>
      <c r="T3028">
        <f t="shared" si="874"/>
        <v>-5.2572292848485223</v>
      </c>
    </row>
    <row r="3029" spans="1:20" x14ac:dyDescent="0.25">
      <c r="A3029">
        <f t="shared" si="875"/>
        <v>518855.03592248698</v>
      </c>
      <c r="B3029">
        <f t="shared" si="892"/>
        <v>82578.343715186726</v>
      </c>
      <c r="C3029" t="str">
        <f t="shared" si="876"/>
        <v>-0.0602298143413007-0.540771980412004i</v>
      </c>
      <c r="D3029" t="str">
        <f t="shared" si="877"/>
        <v>3.43388914087619-0.582476895001936i</v>
      </c>
      <c r="E3029" t="str">
        <f t="shared" si="878"/>
        <v>232.892621734704-122.284238409327i</v>
      </c>
      <c r="F3029" t="str">
        <f t="shared" si="879"/>
        <v>2.4207540926907-1.90915337191456i</v>
      </c>
      <c r="G3029" t="str">
        <f t="shared" si="880"/>
        <v>0.99828001593313-0.0414370090822148i</v>
      </c>
      <c r="H3029" t="str">
        <f t="shared" si="881"/>
        <v>0.961793118512286-194.316545739994i</v>
      </c>
      <c r="I3029" t="str">
        <f t="shared" si="882"/>
        <v>-1.03998215568731-1.33217707573047i</v>
      </c>
      <c r="K3029" t="str">
        <f t="shared" si="883"/>
        <v>0.000305655847471876-0.000509211275575677i</v>
      </c>
      <c r="L3029" t="str">
        <f t="shared" si="884"/>
        <v>0.00015-0.00341723510929737i</v>
      </c>
      <c r="M3029" t="str">
        <f t="shared" si="885"/>
        <v>0.0004-0.000603041489876006i</v>
      </c>
      <c r="N3029">
        <f t="shared" si="886"/>
        <v>83.644733639225194</v>
      </c>
      <c r="O3029">
        <f t="shared" si="887"/>
        <v>5.2861738223050283</v>
      </c>
      <c r="P3029" s="3">
        <f t="shared" si="888"/>
        <v>-5.2861738223050283</v>
      </c>
      <c r="Q3029" s="3">
        <f t="shared" si="889"/>
        <v>-96.355266360774806</v>
      </c>
      <c r="R3029">
        <f t="shared" si="890"/>
        <v>83.644733639225194</v>
      </c>
      <c r="S3029">
        <f t="shared" si="891"/>
        <v>82.578343715186719</v>
      </c>
      <c r="T3029">
        <f t="shared" si="874"/>
        <v>-5.2861738223050283</v>
      </c>
    </row>
    <row r="3030" spans="1:20" x14ac:dyDescent="0.25">
      <c r="A3030">
        <f t="shared" si="875"/>
        <v>520826.68505899241</v>
      </c>
      <c r="B3030">
        <f t="shared" si="892"/>
        <v>82892.141421304434</v>
      </c>
      <c r="C3030" t="str">
        <f t="shared" si="876"/>
        <v>-0.0617202513912134-0.538770655257637i</v>
      </c>
      <c r="D3030" t="str">
        <f t="shared" si="877"/>
        <v>3.43355662570632-0.583190432329349i</v>
      </c>
      <c r="E3030" t="str">
        <f t="shared" si="878"/>
        <v>232.239704593127-123.178074782067i</v>
      </c>
      <c r="F3030" t="str">
        <f t="shared" si="879"/>
        <v>2.42072238917832-1.90268694692325i</v>
      </c>
      <c r="G3030" t="str">
        <f t="shared" si="880"/>
        <v>0.998266941915021-0.0415939249729263i</v>
      </c>
      <c r="H3030" t="str">
        <f t="shared" si="881"/>
        <v>0.95382418939295-193.569491903293i</v>
      </c>
      <c r="I3030" t="str">
        <f t="shared" si="882"/>
        <v>-1.03248207254848-1.32699777805958i</v>
      </c>
      <c r="K3030" t="str">
        <f t="shared" si="883"/>
        <v>0.000305467642456279-0.000507467251404588i</v>
      </c>
      <c r="L3030" t="str">
        <f t="shared" si="884"/>
        <v>0.00015-0.00340429877395633i</v>
      </c>
      <c r="M3030" t="str">
        <f t="shared" si="885"/>
        <v>0.0004-0.000600758607168765i</v>
      </c>
      <c r="N3030">
        <f t="shared" si="886"/>
        <v>83.464823950625799</v>
      </c>
      <c r="O3030">
        <f t="shared" si="887"/>
        <v>5.3152977218809312</v>
      </c>
      <c r="P3030" s="3">
        <f t="shared" si="888"/>
        <v>-5.3152977218809312</v>
      </c>
      <c r="Q3030" s="3">
        <f t="shared" si="889"/>
        <v>-96.535176049374201</v>
      </c>
      <c r="R3030">
        <f t="shared" si="890"/>
        <v>83.464823950625799</v>
      </c>
      <c r="S3030">
        <f t="shared" si="891"/>
        <v>82.89214142130443</v>
      </c>
      <c r="T3030">
        <f t="shared" si="874"/>
        <v>-5.3152977218809312</v>
      </c>
    </row>
    <row r="3031" spans="1:20" x14ac:dyDescent="0.25">
      <c r="A3031">
        <f t="shared" si="875"/>
        <v>522805.82646221662</v>
      </c>
      <c r="B3031">
        <f t="shared" si="892"/>
        <v>83207.131558705398</v>
      </c>
      <c r="C3031" t="str">
        <f t="shared" si="876"/>
        <v>-0.0632013084063159-0.53675989704198i</v>
      </c>
      <c r="D3031" t="str">
        <f t="shared" si="877"/>
        <v>3.43322164374784-0.583911789564271i</v>
      </c>
      <c r="E3031" t="str">
        <f t="shared" si="878"/>
        <v>231.576753750098-124.066702009497i</v>
      </c>
      <c r="F3031" t="str">
        <f t="shared" si="879"/>
        <v>2.42069044510137-1.89624787264064i</v>
      </c>
      <c r="G3031" t="str">
        <f t="shared" si="880"/>
        <v>0.99825376869195-0.0417514309248014i</v>
      </c>
      <c r="H3031" t="str">
        <f t="shared" si="881"/>
        <v>0.945925067988983-192.825396382736i</v>
      </c>
      <c r="I3031" t="str">
        <f t="shared" si="882"/>
        <v>-1.02503947040626-1.3218394222599i</v>
      </c>
      <c r="K3031" t="str">
        <f t="shared" si="883"/>
        <v>0.000305280499893756-0.000505730368305688i</v>
      </c>
      <c r="L3031" t="str">
        <f t="shared" si="884"/>
        <v>0.00015-0.00339141141059607i</v>
      </c>
      <c r="M3031" t="str">
        <f t="shared" si="885"/>
        <v>0.0004-0.000598484366575779i</v>
      </c>
      <c r="N3031">
        <f t="shared" si="886"/>
        <v>83.284574097519197</v>
      </c>
      <c r="O3031">
        <f t="shared" si="887"/>
        <v>5.3446012823742928</v>
      </c>
      <c r="P3031" s="3">
        <f t="shared" si="888"/>
        <v>-5.3446012823742928</v>
      </c>
      <c r="Q3031" s="3">
        <f t="shared" si="889"/>
        <v>-96.715425902480803</v>
      </c>
      <c r="R3031">
        <f t="shared" si="890"/>
        <v>83.284574097519197</v>
      </c>
      <c r="S3031">
        <f t="shared" si="891"/>
        <v>83.207131558705399</v>
      </c>
      <c r="T3031">
        <f t="shared" si="874"/>
        <v>-5.3446012823742928</v>
      </c>
    </row>
    <row r="3032" spans="1:20" x14ac:dyDescent="0.25">
      <c r="A3032">
        <f t="shared" si="875"/>
        <v>524792.48860277305</v>
      </c>
      <c r="B3032">
        <f t="shared" si="892"/>
        <v>83523.318658628486</v>
      </c>
      <c r="C3032" t="str">
        <f t="shared" si="876"/>
        <v>-0.0646727803936759-0.534739830752084i</v>
      </c>
      <c r="D3032" t="str">
        <f t="shared" si="877"/>
        <v>3.43288417719377-0.584640970735441i</v>
      </c>
      <c r="E3032" t="str">
        <f t="shared" si="878"/>
        <v>230.90384372691-124.949964741847i</v>
      </c>
      <c r="F3032" t="str">
        <f t="shared" si="879"/>
        <v>2.42065825864084-1.8898360562095i</v>
      </c>
      <c r="G3032" t="str">
        <f t="shared" si="880"/>
        <v>0.99824049551381-0.0419095291091806i</v>
      </c>
      <c r="H3032" t="str">
        <f t="shared" si="881"/>
        <v>0.938095080138826-192.084246488057i</v>
      </c>
      <c r="I3032" t="str">
        <f t="shared" si="882"/>
        <v>-1.01765390244888-1.3167019119294i</v>
      </c>
      <c r="K3032" t="str">
        <f t="shared" si="883"/>
        <v>0.000305094409273995-0.000504000602012155i</v>
      </c>
      <c r="L3032" t="str">
        <f t="shared" si="884"/>
        <v>0.00015-0.00337857283382753i</v>
      </c>
      <c r="M3032" t="str">
        <f t="shared" si="885"/>
        <v>0.0004-0.000596218735381329i</v>
      </c>
      <c r="N3032">
        <f t="shared" si="886"/>
        <v>83.103996956351196</v>
      </c>
      <c r="O3032">
        <f t="shared" si="887"/>
        <v>5.3740847700525567</v>
      </c>
      <c r="P3032" s="3">
        <f t="shared" si="888"/>
        <v>-5.3740847700525567</v>
      </c>
      <c r="Q3032" s="3">
        <f t="shared" si="889"/>
        <v>-96.896003043648804</v>
      </c>
      <c r="R3032">
        <f t="shared" si="890"/>
        <v>83.103996956351196</v>
      </c>
      <c r="S3032">
        <f t="shared" si="891"/>
        <v>83.523318658628483</v>
      </c>
      <c r="T3032">
        <f t="shared" si="874"/>
        <v>-5.3740847700525567</v>
      </c>
    </row>
    <row r="3033" spans="1:20" x14ac:dyDescent="0.25">
      <c r="A3033">
        <f t="shared" si="875"/>
        <v>526786.70005946362</v>
      </c>
      <c r="B3033">
        <f t="shared" si="892"/>
        <v>83840.707269531282</v>
      </c>
      <c r="C3033" t="str">
        <f t="shared" si="876"/>
        <v>-0.0661344651731176-0.532710585535577i</v>
      </c>
      <c r="D3033" t="str">
        <f t="shared" si="877"/>
        <v>3.43254420811602-0.585377979914653i</v>
      </c>
      <c r="E3033" t="str">
        <f t="shared" si="878"/>
        <v>230.22105222032-125.82770906895i</v>
      </c>
      <c r="F3033" t="str">
        <f t="shared" si="879"/>
        <v>2.42062582796419-1.88345140516209i</v>
      </c>
      <c r="G3033" t="str">
        <f t="shared" si="880"/>
        <v>0.998227121624859-0.0420682217048493i</v>
      </c>
      <c r="H3033" t="str">
        <f t="shared" si="881"/>
        <v>0.930333559048392-191.346029594221i</v>
      </c>
      <c r="I3033" t="str">
        <f t="shared" si="882"/>
        <v>-1.01032492542824-1.31158515124115i</v>
      </c>
      <c r="K3033" t="str">
        <f t="shared" si="883"/>
        <v>0.000304909360147704-0.000502277928339805i</v>
      </c>
      <c r="L3033" t="str">
        <f t="shared" si="884"/>
        <v>0.00015-0.00336578285896347i</v>
      </c>
      <c r="M3033" t="str">
        <f t="shared" si="885"/>
        <v>0.0004-0.000593961680993551i</v>
      </c>
      <c r="N3033">
        <f t="shared" si="886"/>
        <v>82.923105423005268</v>
      </c>
      <c r="O3033">
        <f t="shared" si="887"/>
        <v>5.4037484185683997</v>
      </c>
      <c r="P3033" s="3">
        <f t="shared" si="888"/>
        <v>-5.4037484185683997</v>
      </c>
      <c r="Q3033" s="3">
        <f t="shared" si="889"/>
        <v>-97.076894576994732</v>
      </c>
      <c r="R3033">
        <f t="shared" si="890"/>
        <v>82.923105423005268</v>
      </c>
      <c r="S3033">
        <f t="shared" si="891"/>
        <v>83.840707269531279</v>
      </c>
      <c r="T3033">
        <f t="shared" si="874"/>
        <v>-5.4037484185683997</v>
      </c>
    </row>
    <row r="3034" spans="1:20" x14ac:dyDescent="0.25">
      <c r="A3034">
        <f t="shared" si="875"/>
        <v>528788.4895196897</v>
      </c>
      <c r="B3034">
        <f t="shared" si="892"/>
        <v>84159.301957155505</v>
      </c>
      <c r="C3034" t="str">
        <f t="shared" si="876"/>
        <v>-0.0675861634809031-0.530672294630513i</v>
      </c>
      <c r="D3034" t="str">
        <f t="shared" si="877"/>
        <v>3.43220171846477-0.586122821216099i</v>
      </c>
      <c r="E3034" t="str">
        <f t="shared" si="878"/>
        <v>229.528460067122-126.699782600742i</v>
      </c>
      <c r="F3034" t="str">
        <f t="shared" si="879"/>
        <v>2.42059315122499-1.87709382741882i</v>
      </c>
      <c r="G3034" t="str">
        <f t="shared" si="880"/>
        <v>0.998213646263683-0.0422275108980572i</v>
      </c>
      <c r="H3034" t="str">
        <f t="shared" si="881"/>
        <v>0.922639845199694-190.610733140976i</v>
      </c>
      <c r="I3034" t="str">
        <f t="shared" si="882"/>
        <v>-1.0030520996302-1.30648904493819i</v>
      </c>
      <c r="K3034" t="str">
        <f t="shared" si="883"/>
        <v>0.000304725342126051-0.000500562323186835i</v>
      </c>
      <c r="L3034" t="str">
        <f t="shared" si="884"/>
        <v>0.00015-0.0033530413020158i</v>
      </c>
      <c r="M3034" t="str">
        <f t="shared" si="885"/>
        <v>0.0004-0.000591713170943965i</v>
      </c>
      <c r="N3034">
        <f t="shared" si="886"/>
        <v>82.741912408347915</v>
      </c>
      <c r="O3034">
        <f t="shared" si="887"/>
        <v>5.4335924288912976</v>
      </c>
      <c r="P3034" s="3">
        <f t="shared" si="888"/>
        <v>-5.4335924288912976</v>
      </c>
      <c r="Q3034" s="3">
        <f t="shared" si="889"/>
        <v>-97.258087591652085</v>
      </c>
      <c r="R3034">
        <f t="shared" si="890"/>
        <v>82.741912408347915</v>
      </c>
      <c r="S3034">
        <f t="shared" si="891"/>
        <v>84.159301957155506</v>
      </c>
      <c r="T3034">
        <f t="shared" si="874"/>
        <v>-5.4335924288912976</v>
      </c>
    </row>
    <row r="3035" spans="1:20" x14ac:dyDescent="0.25">
      <c r="A3035">
        <f t="shared" si="875"/>
        <v>530797.8857798645</v>
      </c>
      <c r="B3035">
        <f t="shared" si="892"/>
        <v>84479.107304592704</v>
      </c>
      <c r="C3035" t="str">
        <f t="shared" si="876"/>
        <v>-0.0690276790712512-0.528625095291974i</v>
      </c>
      <c r="D3035" t="str">
        <f t="shared" si="877"/>
        <v>3.43185669006759-0.586875498795668i</v>
      </c>
      <c r="E3035" t="str">
        <f t="shared" si="878"/>
        <v>228.826151206252-127.566034546671i</v>
      </c>
      <c r="F3035" t="str">
        <f t="shared" si="879"/>
        <v>2.42056022656305-1.87076323128689i</v>
      </c>
      <c r="G3035" t="str">
        <f t="shared" si="880"/>
        <v>0.998200068663155-0.0423873988825375i</v>
      </c>
      <c r="H3035" t="str">
        <f t="shared" si="881"/>
        <v>0.915013286260884-189.878344632412i</v>
      </c>
      <c r="I3035" t="str">
        <f t="shared" si="882"/>
        <v>-0.995834988845047-1.30141349832879i</v>
      </c>
      <c r="K3035" t="str">
        <f t="shared" si="883"/>
        <v>0.00030454234488013-0.000498853762533562i</v>
      </c>
      <c r="L3035" t="str">
        <f t="shared" si="884"/>
        <v>0.00015-0.00334034797969297i</v>
      </c>
      <c r="M3035" t="str">
        <f t="shared" si="885"/>
        <v>0.0004-0.000589473172886994i</v>
      </c>
      <c r="N3035">
        <f t="shared" si="886"/>
        <v>82.560430833766503</v>
      </c>
      <c r="O3035">
        <f t="shared" si="887"/>
        <v>5.4636169692579308</v>
      </c>
      <c r="P3035" s="3">
        <f t="shared" si="888"/>
        <v>-5.4636169692579308</v>
      </c>
      <c r="Q3035" s="3">
        <f t="shared" si="889"/>
        <v>-97.439569166233497</v>
      </c>
      <c r="R3035">
        <f t="shared" si="890"/>
        <v>82.560430833766503</v>
      </c>
      <c r="S3035">
        <f t="shared" si="891"/>
        <v>84.479107304592702</v>
      </c>
      <c r="T3035">
        <f t="shared" si="874"/>
        <v>-5.4636169692579308</v>
      </c>
    </row>
    <row r="3036" spans="1:20" x14ac:dyDescent="0.25">
      <c r="A3036">
        <f t="shared" si="875"/>
        <v>532814.91774582805</v>
      </c>
      <c r="B3036">
        <f t="shared" si="892"/>
        <v>84800.127912350159</v>
      </c>
      <c r="C3036" t="str">
        <f t="shared" si="876"/>
        <v>-0.0704588188157537-0.52656912871568i</v>
      </c>
      <c r="D3036" t="str">
        <f t="shared" si="877"/>
        <v>3.43150910462882-0.587636016850257i</v>
      </c>
      <c r="E3036" t="str">
        <f t="shared" si="878"/>
        <v>228.114212638483-128.426315794006i</v>
      </c>
      <c r="F3036" t="str">
        <f t="shared" si="879"/>
        <v>2.42052705210417-1.86445952545896i</v>
      </c>
      <c r="G3036" t="str">
        <f t="shared" si="880"/>
        <v>0.99818638805039-0.0425478878595258i</v>
      </c>
      <c r="H3036" t="str">
        <f t="shared" si="881"/>
        <v>0.90745323699741-189.148851636514i</v>
      </c>
      <c r="I3036" t="str">
        <f t="shared" si="882"/>
        <v>-0.988673160338129-1.29635841728149i</v>
      </c>
      <c r="K3036" t="str">
        <f t="shared" si="883"/>
        <v>0.000304360358140425-0.000497152222442189i</v>
      </c>
      <c r="L3036" t="str">
        <f t="shared" si="884"/>
        <v>0.00015-0.00332770270939726i</v>
      </c>
      <c r="M3036" t="str">
        <f t="shared" si="885"/>
        <v>0.0004-0.000587241654599515i</v>
      </c>
      <c r="N3036">
        <f t="shared" si="886"/>
        <v>82.37867362668689</v>
      </c>
      <c r="O3036">
        <f t="shared" si="887"/>
        <v>5.4938221751382512</v>
      </c>
      <c r="P3036" s="3">
        <f t="shared" si="888"/>
        <v>-5.4938221751382512</v>
      </c>
      <c r="Q3036" s="3">
        <f t="shared" si="889"/>
        <v>-97.62132637331311</v>
      </c>
      <c r="R3036">
        <f t="shared" si="890"/>
        <v>82.37867362668689</v>
      </c>
      <c r="S3036">
        <f t="shared" si="891"/>
        <v>84.800127912350163</v>
      </c>
      <c r="T3036">
        <f t="shared" si="874"/>
        <v>-5.4938221751382512</v>
      </c>
    </row>
    <row r="3037" spans="1:20" x14ac:dyDescent="0.25">
      <c r="A3037">
        <f t="shared" si="875"/>
        <v>534839.61443326215</v>
      </c>
      <c r="B3037">
        <f t="shared" si="892"/>
        <v>85122.368398417093</v>
      </c>
      <c r="C3037" t="str">
        <f t="shared" si="876"/>
        <v>-0.0718793928003419-0.52450453995858i</v>
      </c>
      <c r="D3037" t="str">
        <f t="shared" si="877"/>
        <v>3.43115894372886-0.588404379617079i</v>
      </c>
      <c r="E3037" t="str">
        <f t="shared" si="878"/>
        <v>227.392734383789-129.280478984861i</v>
      </c>
      <c r="F3037" t="str">
        <f t="shared" si="879"/>
        <v>2.42049362596008-1.85818261901178i</v>
      </c>
      <c r="G3037" t="str">
        <f t="shared" si="880"/>
        <v>0.9981726036467-0.0427089800377798i</v>
      </c>
      <c r="H3037" t="str">
        <f t="shared" si="881"/>
        <v>0.899959059184454-188.42224178474i</v>
      </c>
      <c r="I3037" t="str">
        <f t="shared" si="882"/>
        <v>-0.981566184820972-1.29132370822042i</v>
      </c>
      <c r="K3037" t="str">
        <f t="shared" si="883"/>
        <v>0.000304179371696259-0.000495457679056539i</v>
      </c>
      <c r="L3037" t="str">
        <f t="shared" si="884"/>
        <v>0.00015-0.00331510530922222i</v>
      </c>
      <c r="M3037" t="str">
        <f t="shared" si="885"/>
        <v>0.0004-0.00058501858398039i</v>
      </c>
      <c r="N3037">
        <f t="shared" si="886"/>
        <v>82.196653716098695</v>
      </c>
      <c r="O3037">
        <f t="shared" si="887"/>
        <v>5.524208149219457</v>
      </c>
      <c r="P3037" s="3">
        <f t="shared" si="888"/>
        <v>-5.524208149219457</v>
      </c>
      <c r="Q3037" s="3">
        <f t="shared" si="889"/>
        <v>-97.803346283901305</v>
      </c>
      <c r="R3037">
        <f t="shared" si="890"/>
        <v>82.196653716098695</v>
      </c>
      <c r="S3037">
        <f t="shared" si="891"/>
        <v>85.122368398417095</v>
      </c>
      <c r="T3037">
        <f t="shared" si="874"/>
        <v>-5.524208149219457</v>
      </c>
    </row>
    <row r="3038" spans="1:20" x14ac:dyDescent="0.25">
      <c r="A3038">
        <f t="shared" si="875"/>
        <v>536872.00496810861</v>
      </c>
      <c r="B3038">
        <f t="shared" si="892"/>
        <v>85445.833398331073</v>
      </c>
      <c r="C3038" t="str">
        <f t="shared" si="876"/>
        <v>-0.0732892144199092-0.522431477856553i</v>
      </c>
      <c r="D3038" t="str">
        <f t="shared" si="877"/>
        <v>3.43080618882341-0.589180591372953i</v>
      </c>
      <c r="E3038" t="str">
        <f t="shared" si="878"/>
        <v>226.661809436364-130.12837859195i</v>
      </c>
      <c r="F3038" t="str">
        <f t="shared" si="879"/>
        <v>2.42045994622839-1.85193242140486i</v>
      </c>
      <c r="G3038" t="str">
        <f t="shared" si="880"/>
        <v>0.998158714667561-0.0428706776335971i</v>
      </c>
      <c r="H3038" t="str">
        <f t="shared" si="881"/>
        <v>0.892530121520594-187.698502771574i</v>
      </c>
      <c r="I3038" t="str">
        <f t="shared" si="882"/>
        <v>-0.974513636422426-1.2863092781205i</v>
      </c>
      <c r="K3038" t="str">
        <f t="shared" si="883"/>
        <v>0.000303999375395288-0.000493770108601809i</v>
      </c>
      <c r="L3038" t="str">
        <f t="shared" si="884"/>
        <v>0.00015-0.00330255559795001i</v>
      </c>
      <c r="M3038" t="str">
        <f t="shared" si="885"/>
        <v>0.0004-0.000582803929049999i</v>
      </c>
      <c r="N3038">
        <f t="shared" si="886"/>
        <v>82.014384028069571</v>
      </c>
      <c r="O3038">
        <f t="shared" si="887"/>
        <v>5.5547749614066735</v>
      </c>
      <c r="P3038" s="3">
        <f t="shared" si="888"/>
        <v>-5.5547749614066735</v>
      </c>
      <c r="Q3038" s="3">
        <f t="shared" si="889"/>
        <v>-97.985615971930429</v>
      </c>
      <c r="R3038">
        <f t="shared" si="890"/>
        <v>82.014384028069571</v>
      </c>
      <c r="S3038">
        <f t="shared" si="891"/>
        <v>85.445833398331075</v>
      </c>
      <c r="T3038">
        <f t="shared" si="874"/>
        <v>-5.5547749614066735</v>
      </c>
    </row>
    <row r="3039" spans="1:20" x14ac:dyDescent="0.25">
      <c r="A3039">
        <f t="shared" si="875"/>
        <v>538912.11858698737</v>
      </c>
      <c r="B3039">
        <f t="shared" si="892"/>
        <v>85770.527565244731</v>
      </c>
      <c r="C3039" t="str">
        <f t="shared" si="876"/>
        <v>-0.0746881004703765-0.520350094939267i</v>
      </c>
      <c r="D3039" t="str">
        <f t="shared" si="877"/>
        <v>3.43045082124281-0.589964656433598i</v>
      </c>
      <c r="E3039" t="str">
        <f t="shared" si="878"/>
        <v>225.921533717378-130.969870992919i</v>
      </c>
      <c r="F3039" t="str">
        <f t="shared" si="879"/>
        <v>2.42042601099237-1.84570884247914i</v>
      </c>
      <c r="G3039" t="str">
        <f t="shared" si="880"/>
        <v>0.998144720322557-0.0430329828708356i</v>
      </c>
      <c r="H3039" t="str">
        <f t="shared" si="881"/>
        <v>0.8851657995426-186.977622354112i</v>
      </c>
      <c r="I3039" t="str">
        <f t="shared" si="882"/>
        <v>-0.967515092660257-1.28131503450284i</v>
      </c>
      <c r="K3039" t="str">
        <f t="shared" si="883"/>
        <v>0.000303820359142958-0.000492089487384319i</v>
      </c>
      <c r="L3039" t="str">
        <f t="shared" si="884"/>
        <v>0.00015-0.00329005339504882i</v>
      </c>
      <c r="M3039" t="str">
        <f t="shared" si="885"/>
        <v>0.0004-0.000580597657949793i</v>
      </c>
      <c r="N3039">
        <f t="shared" si="886"/>
        <v>81.831877481263376</v>
      </c>
      <c r="O3039">
        <f t="shared" si="887"/>
        <v>5.585522648841275</v>
      </c>
      <c r="P3039" s="3">
        <f t="shared" si="888"/>
        <v>-5.585522648841275</v>
      </c>
      <c r="Q3039" s="3">
        <f t="shared" si="889"/>
        <v>-98.168122518736624</v>
      </c>
      <c r="R3039">
        <f t="shared" si="890"/>
        <v>81.831877481263376</v>
      </c>
      <c r="S3039">
        <f t="shared" si="891"/>
        <v>85.770527565244734</v>
      </c>
      <c r="T3039">
        <f t="shared" si="874"/>
        <v>-5.585522648841275</v>
      </c>
    </row>
    <row r="3040" spans="1:20" x14ac:dyDescent="0.25">
      <c r="A3040">
        <f t="shared" si="875"/>
        <v>540959.98463761795</v>
      </c>
      <c r="B3040">
        <f t="shared" si="892"/>
        <v>86096.455569992657</v>
      </c>
      <c r="C3040" t="str">
        <f t="shared" si="876"/>
        <v>-0.0760758712381112-0.51826054734231i</v>
      </c>
      <c r="D3040" t="str">
        <f t="shared" si="877"/>
        <v>3.43009282219119-0.590756579152898i</v>
      </c>
      <c r="E3040" t="str">
        <f t="shared" si="878"/>
        <v>225.172006025527-131.804814543213i</v>
      </c>
      <c r="F3040" t="str">
        <f t="shared" si="879"/>
        <v>2.42039181832099-1.83951179245567i</v>
      </c>
      <c r="G3040" t="str">
        <f t="shared" si="880"/>
        <v>0.998130619815346-0.0431958979809316i</v>
      </c>
      <c r="H3040" t="str">
        <f t="shared" si="881"/>
        <v>0.877865475541405-186.259588351629i</v>
      </c>
      <c r="I3040" t="str">
        <f t="shared" si="882"/>
        <v>-0.960570134412876-1.27634088543005i</v>
      </c>
      <c r="K3040" t="str">
        <f t="shared" si="883"/>
        <v>0.000303642312901978-0.000490415791791236i</v>
      </c>
      <c r="L3040" t="str">
        <f t="shared" si="884"/>
        <v>0.00015-0.00327759852067028i</v>
      </c>
      <c r="M3040" t="str">
        <f t="shared" si="885"/>
        <v>0.0004-0.000578399738941812i</v>
      </c>
      <c r="N3040">
        <f t="shared" si="886"/>
        <v>81.649146982465084</v>
      </c>
      <c r="O3040">
        <f t="shared" si="887"/>
        <v>5.616451215936431</v>
      </c>
      <c r="P3040" s="3">
        <f t="shared" si="888"/>
        <v>-5.616451215936431</v>
      </c>
      <c r="Q3040" s="3">
        <f t="shared" si="889"/>
        <v>-98.350853017534916</v>
      </c>
      <c r="R3040">
        <f t="shared" si="890"/>
        <v>81.649146982465084</v>
      </c>
      <c r="S3040">
        <f t="shared" si="891"/>
        <v>86.096455569992656</v>
      </c>
      <c r="T3040">
        <f t="shared" si="874"/>
        <v>-5.616451215936431</v>
      </c>
    </row>
    <row r="3041" spans="1:20" x14ac:dyDescent="0.25">
      <c r="A3041">
        <f t="shared" si="875"/>
        <v>543015.63257924083</v>
      </c>
      <c r="B3041">
        <f t="shared" si="892"/>
        <v>86423.622101158631</v>
      </c>
      <c r="C3041" t="str">
        <f t="shared" si="876"/>
        <v>-0.0774523505866737-0.516162994716726i</v>
      </c>
      <c r="D3041" t="str">
        <f t="shared" si="877"/>
        <v>3.42973217274592-0.591556363922199i</v>
      </c>
      <c r="E3041" t="str">
        <f t="shared" si="878"/>
        <v>224.413327985395-132.633069647395i</v>
      </c>
      <c r="F3041" t="str">
        <f t="shared" si="879"/>
        <v>2.42035736626867-1.83334118193426i</v>
      </c>
      <c r="G3041" t="str">
        <f t="shared" si="880"/>
        <v>0.998116412343613-0.0433594252029192i</v>
      </c>
      <c r="H3041" t="str">
        <f t="shared" si="881"/>
        <v>0.870628538479261-185.544388645165i</v>
      </c>
      <c r="I3041" t="str">
        <f t="shared" si="882"/>
        <v>-0.953678345891372-1.27138673950175i</v>
      </c>
      <c r="K3041" t="str">
        <f t="shared" si="883"/>
        <v>0.000303465226691809-0.000488748998290347i</v>
      </c>
      <c r="L3041" t="str">
        <f t="shared" si="884"/>
        <v>0.00015-0.00326519079564682i</v>
      </c>
      <c r="M3041" t="str">
        <f t="shared" si="885"/>
        <v>0.0004-0.000576210140408263i</v>
      </c>
      <c r="N3041">
        <f t="shared" si="886"/>
        <v>81.466205422109198</v>
      </c>
      <c r="O3041">
        <f t="shared" si="887"/>
        <v>5.647560634429035</v>
      </c>
      <c r="P3041" s="3">
        <f t="shared" si="888"/>
        <v>-5.647560634429035</v>
      </c>
      <c r="Q3041" s="3">
        <f t="shared" si="889"/>
        <v>-98.533794577890802</v>
      </c>
      <c r="R3041">
        <f t="shared" si="890"/>
        <v>81.466205422109198</v>
      </c>
      <c r="S3041">
        <f t="shared" si="891"/>
        <v>86.423622101158628</v>
      </c>
      <c r="T3041">
        <f t="shared" si="874"/>
        <v>-5.647560634429035</v>
      </c>
    </row>
    <row r="3042" spans="1:20" x14ac:dyDescent="0.25">
      <c r="A3042">
        <f t="shared" si="875"/>
        <v>545079.09198304208</v>
      </c>
      <c r="B3042">
        <f t="shared" si="892"/>
        <v>86752.031865143043</v>
      </c>
      <c r="C3042" t="str">
        <f t="shared" si="876"/>
        <v>-0.0788173660406989-0.514057600135978i</v>
      </c>
      <c r="D3042" t="str">
        <f t="shared" si="877"/>
        <v>3.42936885385674-0.592364015169555i</v>
      </c>
      <c r="E3042" t="str">
        <f t="shared" si="878"/>
        <v>223.645603993732-133.454498828836i</v>
      </c>
      <c r="F3042" t="str">
        <f t="shared" si="879"/>
        <v>2.42032265287525-1.82719692189219i</v>
      </c>
      <c r="G3042" t="str">
        <f t="shared" si="880"/>
        <v>0.998102097099025-0.0435235667834486i</v>
      </c>
      <c r="H3042" t="str">
        <f t="shared" si="881"/>
        <v>0.863454383908022-184.832011177105i</v>
      </c>
      <c r="I3042" t="str">
        <f t="shared" si="882"/>
        <v>-0.946839314611788-1.26645250584999i</v>
      </c>
      <c r="K3042" t="str">
        <f t="shared" si="883"/>
        <v>0.000303289090588146-0.000487089083429776i</v>
      </c>
      <c r="L3042" t="str">
        <f t="shared" si="884"/>
        <v>0.00015-0.00325283004148915i</v>
      </c>
      <c r="M3042" t="str">
        <f t="shared" si="885"/>
        <v>0.0004-0.000574028830851029i</v>
      </c>
      <c r="N3042">
        <f t="shared" si="886"/>
        <v>81.283065669824822</v>
      </c>
      <c r="O3042">
        <f t="shared" si="887"/>
        <v>5.6788508434495366</v>
      </c>
      <c r="P3042" s="3">
        <f t="shared" si="888"/>
        <v>-5.6788508434495366</v>
      </c>
      <c r="Q3042" s="3">
        <f t="shared" si="889"/>
        <v>-98.716934330175178</v>
      </c>
      <c r="R3042">
        <f t="shared" si="890"/>
        <v>81.283065669824822</v>
      </c>
      <c r="S3042">
        <f t="shared" si="891"/>
        <v>86.752031865143039</v>
      </c>
      <c r="T3042">
        <f t="shared" si="874"/>
        <v>-5.6788508434495366</v>
      </c>
    </row>
    <row r="3043" spans="1:20" x14ac:dyDescent="0.25">
      <c r="A3043">
        <f t="shared" si="875"/>
        <v>547150.39253257762</v>
      </c>
      <c r="B3043">
        <f t="shared" si="892"/>
        <v>87081.689586230583</v>
      </c>
      <c r="C3043" t="str">
        <f t="shared" si="876"/>
        <v>-0.0801707488669226-0.511944530000469i</v>
      </c>
      <c r="D3043" t="str">
        <f t="shared" si="877"/>
        <v>3.42900284634506-0.59317953735899i</v>
      </c>
      <c r="E3043" t="str">
        <f t="shared" si="878"/>
        <v>222.868941163661-134.268966797704i</v>
      </c>
      <c r="F3043" t="str">
        <f t="shared" si="879"/>
        <v>2.42028767616594-1.82107892368287i</v>
      </c>
      <c r="G3043" t="str">
        <f t="shared" si="880"/>
        <v>0.998087673267188-0.0436883249768055i</v>
      </c>
      <c r="H3043" t="str">
        <f t="shared" si="881"/>
        <v>0.856342413888481-184.122443950768i</v>
      </c>
      <c r="I3043" t="str">
        <f t="shared" si="882"/>
        <v>-0.940052631367628-1.26153809413485i</v>
      </c>
      <c r="K3043" t="str">
        <f t="shared" si="883"/>
        <v>0.000303113894722397-0.000485436023837739i</v>
      </c>
      <c r="L3043" t="str">
        <f t="shared" si="884"/>
        <v>0.00015-0.0032405160803837i</v>
      </c>
      <c r="M3043" t="str">
        <f t="shared" si="885"/>
        <v>0.0004-0.00057185577889124i</v>
      </c>
      <c r="N3043">
        <f t="shared" si="886"/>
        <v>81.099740569991226</v>
      </c>
      <c r="O3043">
        <f t="shared" si="887"/>
        <v>5.710321749608819</v>
      </c>
      <c r="P3043" s="3">
        <f t="shared" si="888"/>
        <v>-5.710321749608819</v>
      </c>
      <c r="Q3043" s="3">
        <f t="shared" si="889"/>
        <v>-98.900259430008774</v>
      </c>
      <c r="R3043">
        <f t="shared" si="890"/>
        <v>81.099740569991226</v>
      </c>
      <c r="S3043">
        <f t="shared" si="891"/>
        <v>87.081689586230581</v>
      </c>
      <c r="T3043">
        <f t="shared" si="874"/>
        <v>-5.710321749608819</v>
      </c>
    </row>
    <row r="3044" spans="1:20" x14ac:dyDescent="0.25">
      <c r="A3044">
        <f t="shared" si="875"/>
        <v>549229.56402420136</v>
      </c>
      <c r="B3044">
        <f t="shared" si="892"/>
        <v>87412.600006658264</v>
      </c>
      <c r="C3044" t="str">
        <f t="shared" si="876"/>
        <v>-0.081512334152193-0.509823953939813i</v>
      </c>
      <c r="D3044" t="str">
        <f t="shared" si="877"/>
        <v>3.42863413090329-0.594002934989764i</v>
      </c>
      <c r="E3044" t="str">
        <f t="shared" si="878"/>
        <v>222.083449266927-135.076340517186i</v>
      </c>
      <c r="F3044" t="str">
        <f t="shared" si="879"/>
        <v>2.42025243415101-1.81498709903458i</v>
      </c>
      <c r="G3044" t="str">
        <f t="shared" si="880"/>
        <v>0.998073140027601-0.04385370204493i</v>
      </c>
      <c r="H3044" t="str">
        <f t="shared" si="881"/>
        <v>0.849292036910918-183.415675030002i</v>
      </c>
      <c r="I3044" t="str">
        <f t="shared" si="882"/>
        <v>-0.933317890202677-1.25664341453997i</v>
      </c>
      <c r="K3044" t="str">
        <f t="shared" si="883"/>
        <v>0.000302939629281183-0.000483789796222285i</v>
      </c>
      <c r="L3044" t="str">
        <f t="shared" si="884"/>
        <v>0.00015-0.00322824873518997i</v>
      </c>
      <c r="M3044" t="str">
        <f t="shared" si="885"/>
        <v>0.0004-0.000569690953268819i</v>
      </c>
      <c r="N3044">
        <f t="shared" si="886"/>
        <v>80.916242937316483</v>
      </c>
      <c r="O3044">
        <f t="shared" si="887"/>
        <v>5.7419732271008908</v>
      </c>
      <c r="P3044" s="3">
        <f t="shared" si="888"/>
        <v>-5.7419732271008908</v>
      </c>
      <c r="Q3044" s="3">
        <f t="shared" si="889"/>
        <v>-99.083757062683517</v>
      </c>
      <c r="R3044">
        <f t="shared" si="890"/>
        <v>80.916242937316483</v>
      </c>
      <c r="S3044">
        <f t="shared" si="891"/>
        <v>87.412600006658266</v>
      </c>
      <c r="T3044">
        <f t="shared" si="874"/>
        <v>-5.7419732271008908</v>
      </c>
    </row>
    <row r="3045" spans="1:20" x14ac:dyDescent="0.25">
      <c r="A3045">
        <f t="shared" si="875"/>
        <v>551316.63636749331</v>
      </c>
      <c r="B3045">
        <f t="shared" si="892"/>
        <v>87744.767886683563</v>
      </c>
      <c r="C3045" t="str">
        <f t="shared" si="876"/>
        <v>-0.0828419608784803-0.507696044712753i</v>
      </c>
      <c r="D3045" t="str">
        <f t="shared" si="877"/>
        <v>3.42826268809402-0.594834212595598i</v>
      </c>
      <c r="E3045" t="str">
        <f t="shared" si="878"/>
        <v>221.289240674189-135.876489267884i</v>
      </c>
      <c r="F3045" t="str">
        <f t="shared" si="879"/>
        <v>2.42021692482595-1.80892136004909i</v>
      </c>
      <c r="G3045" t="str">
        <f t="shared" si="880"/>
        <v>0.998058496553613-0.0440197002574349i</v>
      </c>
      <c r="H3045" t="str">
        <f t="shared" si="881"/>
        <v>0.842302667816569-182.711692538772i</v>
      </c>
      <c r="I3045" t="str">
        <f t="shared" si="882"/>
        <v>-0.926634688383932-1.25176837776829i</v>
      </c>
      <c r="K3045" t="str">
        <f t="shared" si="883"/>
        <v>0.000302766284505806-0.00048215037737102i</v>
      </c>
      <c r="L3045" t="str">
        <f t="shared" si="884"/>
        <v>0.00015-0.00321602782943812i</v>
      </c>
      <c r="M3045" t="str">
        <f t="shared" si="885"/>
        <v>0.0004-0.000567534322842019i</v>
      </c>
      <c r="N3045">
        <f t="shared" si="886"/>
        <v>80.732585552430137</v>
      </c>
      <c r="O3045">
        <f t="shared" si="887"/>
        <v>5.7738051178244998</v>
      </c>
      <c r="P3045" s="3">
        <f t="shared" si="888"/>
        <v>-5.7738051178244998</v>
      </c>
      <c r="Q3045" s="3">
        <f t="shared" si="889"/>
        <v>-99.267414447569863</v>
      </c>
      <c r="R3045">
        <f t="shared" si="890"/>
        <v>80.732585552430137</v>
      </c>
      <c r="S3045">
        <f t="shared" si="891"/>
        <v>87.744767886683562</v>
      </c>
      <c r="T3045">
        <f t="shared" si="874"/>
        <v>-5.7738051178244998</v>
      </c>
    </row>
    <row r="3046" spans="1:20" x14ac:dyDescent="0.25">
      <c r="A3046">
        <f t="shared" si="875"/>
        <v>553411.63958568987</v>
      </c>
      <c r="B3046">
        <f t="shared" si="892"/>
        <v>88078.198004652964</v>
      </c>
      <c r="C3046" t="str">
        <f t="shared" si="876"/>
        <v>-0.0841594719946886-0.505560978105148i</v>
      </c>
      <c r="D3046" t="str">
        <f t="shared" si="877"/>
        <v>3.4278884983493-0.595673374743918i</v>
      </c>
      <c r="E3046" t="str">
        <f t="shared" si="878"/>
        <v>220.486430293506-136.669284710303i</v>
      </c>
      <c r="F3046" t="str">
        <f t="shared" si="879"/>
        <v>2.42018114617116-1.80288161920043i</v>
      </c>
      <c r="G3046" t="str">
        <f t="shared" si="880"/>
        <v>0.998043742012376-0.0441863218916245i</v>
      </c>
      <c r="H3046" t="str">
        <f t="shared" si="881"/>
        <v>0.835373727720398-182.010484660764i</v>
      </c>
      <c r="I3046" t="str">
        <f t="shared" si="882"/>
        <v>-0.920002626374921-1.24691289503761i</v>
      </c>
      <c r="K3046" t="str">
        <f t="shared" si="883"/>
        <v>0.000302593850691789-0.000480517744150869i</v>
      </c>
      <c r="L3046" t="str">
        <f t="shared" si="884"/>
        <v>0.00015-0.00320385318732627i</v>
      </c>
      <c r="M3046" t="str">
        <f t="shared" si="885"/>
        <v>0.0004-0.000565385856586991i</v>
      </c>
      <c r="N3046">
        <f t="shared" si="886"/>
        <v>80.548781157511073</v>
      </c>
      <c r="O3046">
        <f t="shared" si="887"/>
        <v>5.8058172315187448</v>
      </c>
      <c r="P3046" s="3">
        <f t="shared" si="888"/>
        <v>-5.8058172315187448</v>
      </c>
      <c r="Q3046" s="3">
        <f t="shared" si="889"/>
        <v>-99.451218842488927</v>
      </c>
      <c r="R3046">
        <f t="shared" si="890"/>
        <v>80.548781157511073</v>
      </c>
      <c r="S3046">
        <f t="shared" si="891"/>
        <v>88.078198004652961</v>
      </c>
      <c r="T3046">
        <f t="shared" si="874"/>
        <v>-5.8058172315187448</v>
      </c>
    </row>
    <row r="3047" spans="1:20" x14ac:dyDescent="0.25">
      <c r="A3047">
        <f t="shared" si="875"/>
        <v>555514.60381611541</v>
      </c>
      <c r="B3047">
        <f t="shared" si="892"/>
        <v>88412.895157070641</v>
      </c>
      <c r="C3047" t="str">
        <f t="shared" si="876"/>
        <v>-0.0854647144853318-0.503418932825799i</v>
      </c>
      <c r="D3047" t="str">
        <f t="shared" si="877"/>
        <v>3.42751154197-0.596520426035091i</v>
      </c>
      <c r="E3047" t="str">
        <f t="shared" si="878"/>
        <v>219.675135506996-137.454600945378i</v>
      </c>
      <c r="F3047" t="str">
        <f t="shared" si="879"/>
        <v>2.42014509615188-1.79686778933357i</v>
      </c>
      <c r="G3047" t="str">
        <f t="shared" si="880"/>
        <v>0.998028875564798-0.0443535692325137i</v>
      </c>
      <c r="H3047" t="str">
        <f t="shared" si="881"/>
        <v>0.828504643934661-181.312039638986i</v>
      </c>
      <c r="I3047" t="str">
        <f t="shared" si="882"/>
        <v>-0.913421307809173-1.24207687807643i</v>
      </c>
      <c r="K3047" t="str">
        <f t="shared" si="883"/>
        <v>0.000302422318188333-0.000478891873507785i</v>
      </c>
      <c r="L3047" t="str">
        <f t="shared" si="884"/>
        <v>0.00015-0.00319172463371815i</v>
      </c>
      <c r="M3047" t="str">
        <f t="shared" si="885"/>
        <v>0.0004-0.000563245523597321i</v>
      </c>
      <c r="N3047">
        <f t="shared" si="886"/>
        <v>80.364842451934322</v>
      </c>
      <c r="O3047">
        <f t="shared" si="887"/>
        <v>5.8380093459178992</v>
      </c>
      <c r="P3047" s="3">
        <f t="shared" si="888"/>
        <v>-5.8380093459178992</v>
      </c>
      <c r="Q3047" s="3">
        <f t="shared" si="889"/>
        <v>-99.635157548065678</v>
      </c>
      <c r="R3047">
        <f t="shared" si="890"/>
        <v>80.364842451934322</v>
      </c>
      <c r="S3047">
        <f t="shared" si="891"/>
        <v>88.412895157070636</v>
      </c>
      <c r="T3047">
        <f t="shared" si="874"/>
        <v>-5.8380093459178992</v>
      </c>
    </row>
    <row r="3048" spans="1:20" x14ac:dyDescent="0.25">
      <c r="A3048">
        <f t="shared" si="875"/>
        <v>557625.55931061669</v>
      </c>
      <c r="B3048">
        <f t="shared" si="892"/>
        <v>88748.864158667508</v>
      </c>
      <c r="C3048" t="str">
        <f t="shared" si="876"/>
        <v>-0.0867575394359213-0.501270090400516i</v>
      </c>
      <c r="D3048" t="str">
        <f t="shared" si="877"/>
        <v>3.42713179912492-0.597375371101633i</v>
      </c>
      <c r="E3048" t="str">
        <f t="shared" si="878"/>
        <v>218.85547610582-138.232314572987i</v>
      </c>
      <c r="F3048" t="str">
        <f t="shared" si="879"/>
        <v>2.42010877271814-1.79087978366312i</v>
      </c>
      <c r="G3048" t="str">
        <f t="shared" si="880"/>
        <v>0.9980138963655-0.0445214445728463i</v>
      </c>
      <c r="H3048" t="str">
        <f t="shared" si="881"/>
        <v>0.821694849893692-180.616345775372i</v>
      </c>
      <c r="I3048" t="str">
        <f t="shared" si="882"/>
        <v>-0.906890339463932-1.2372602391197i</v>
      </c>
      <c r="K3048" t="str">
        <f t="shared" si="883"/>
        <v>0.000302251677397845-0.000477272742466515i</v>
      </c>
      <c r="L3048" t="str">
        <f t="shared" si="884"/>
        <v>0.00015-0.00317964199414041i</v>
      </c>
      <c r="M3048" t="str">
        <f t="shared" si="885"/>
        <v>0.0004-0.000561113293083602i</v>
      </c>
      <c r="N3048">
        <f t="shared" si="886"/>
        <v>80.180782087954469</v>
      </c>
      <c r="O3048">
        <f t="shared" si="887"/>
        <v>5.8703812069208352</v>
      </c>
      <c r="P3048" s="3">
        <f t="shared" si="888"/>
        <v>-5.8703812069208352</v>
      </c>
      <c r="Q3048" s="3">
        <f t="shared" si="889"/>
        <v>-99.819217912045531</v>
      </c>
      <c r="R3048">
        <f t="shared" si="890"/>
        <v>80.180782087954469</v>
      </c>
      <c r="S3048">
        <f t="shared" si="891"/>
        <v>88.748864158667502</v>
      </c>
      <c r="T3048">
        <f t="shared" si="874"/>
        <v>-5.8703812069208352</v>
      </c>
    </row>
    <row r="3049" spans="1:20" x14ac:dyDescent="0.25">
      <c r="A3049">
        <f t="shared" si="875"/>
        <v>559744.536435997</v>
      </c>
      <c r="B3049">
        <f t="shared" si="892"/>
        <v>89086.10984247044</v>
      </c>
      <c r="C3049" t="str">
        <f t="shared" si="876"/>
        <v>-0.0880378020950374-0.499114635064371i</v>
      </c>
      <c r="D3049" t="str">
        <f t="shared" si="877"/>
        <v>3.42674924985012-0.598238214607428i</v>
      </c>
      <c r="E3049" t="str">
        <f t="shared" si="878"/>
        <v>218.027574223522-139.002304748388i</v>
      </c>
      <c r="F3049" t="str">
        <f t="shared" si="879"/>
        <v>2.42007217380463-1.78491751577209i</v>
      </c>
      <c r="G3049" t="str">
        <f t="shared" si="880"/>
        <v>0.997998803562769-0.0446899502131138i</v>
      </c>
      <c r="H3049" t="str">
        <f t="shared" si="881"/>
        <v>0.814943785079617-179.923391430394i</v>
      </c>
      <c r="I3049" t="str">
        <f t="shared" si="882"/>
        <v>-0.900409331234156-1.23246289090466i</v>
      </c>
      <c r="K3049" t="str">
        <f t="shared" si="883"/>
        <v>0.000302081918775427-0.000475660328130309i</v>
      </c>
      <c r="L3049" t="str">
        <f t="shared" si="884"/>
        <v>0.00015-0.00316760509478025i</v>
      </c>
      <c r="M3049" t="str">
        <f t="shared" si="885"/>
        <v>0.0004-0.000558989134372983i</v>
      </c>
      <c r="N3049">
        <f t="shared" si="886"/>
        <v>79.996612666422649</v>
      </c>
      <c r="O3049">
        <f t="shared" si="887"/>
        <v>5.9029325287776011</v>
      </c>
      <c r="P3049" s="3">
        <f t="shared" si="888"/>
        <v>-5.9029325287776011</v>
      </c>
      <c r="Q3049" s="3">
        <f t="shared" si="889"/>
        <v>-100.00338733357735</v>
      </c>
      <c r="R3049">
        <f t="shared" si="890"/>
        <v>79.996612666422649</v>
      </c>
      <c r="S3049">
        <f t="shared" si="891"/>
        <v>89.086109842470435</v>
      </c>
      <c r="T3049">
        <f t="shared" si="874"/>
        <v>-5.9029325287776011</v>
      </c>
    </row>
    <row r="3050" spans="1:20" x14ac:dyDescent="0.25">
      <c r="A3050">
        <f t="shared" si="875"/>
        <v>561871.56567445386</v>
      </c>
      <c r="B3050">
        <f t="shared" si="892"/>
        <v>89424.637059871835</v>
      </c>
      <c r="C3050" t="str">
        <f t="shared" si="876"/>
        <v>-0.0893053619330535-0.496952753652353i</v>
      </c>
      <c r="D3050" t="str">
        <f t="shared" si="877"/>
        <v>3.42636387404819-0.599108961246934i</v>
      </c>
      <c r="E3050" t="str">
        <f t="shared" si="878"/>
        <v>217.191554267801-139.764453236534i</v>
      </c>
      <c r="F3050" t="str">
        <f t="shared" si="879"/>
        <v>2.42003529733048-1.77898089961056i</v>
      </c>
      <c r="G3050" t="str">
        <f t="shared" si="880"/>
        <v>0.997983596298509-0.0448590884615732i</v>
      </c>
      <c r="H3050" t="str">
        <f t="shared" si="881"/>
        <v>0.808250894949127-179.233165022672i</v>
      </c>
      <c r="I3050" t="str">
        <f t="shared" si="882"/>
        <v>-0.89397789610667-1.2276847466667i</v>
      </c>
      <c r="K3050" t="str">
        <f t="shared" si="883"/>
        <v>0.000301913032828403-0.000474054607680678i</v>
      </c>
      <c r="L3050" t="str">
        <f t="shared" si="884"/>
        <v>0.00015-0.00315561376248281i</v>
      </c>
      <c r="M3050" t="str">
        <f t="shared" si="885"/>
        <v>0.0004-0.000556873016908733i</v>
      </c>
      <c r="N3050">
        <f t="shared" si="886"/>
        <v>79.81234673253941</v>
      </c>
      <c r="O3050">
        <f t="shared" si="887"/>
        <v>5.9356629942914152</v>
      </c>
      <c r="P3050" s="3">
        <f t="shared" si="888"/>
        <v>-5.9356629942914152</v>
      </c>
      <c r="Q3050" s="3">
        <f t="shared" si="889"/>
        <v>-100.18765326746059</v>
      </c>
      <c r="R3050">
        <f t="shared" si="890"/>
        <v>79.81234673253941</v>
      </c>
      <c r="S3050">
        <f t="shared" si="891"/>
        <v>89.424637059871841</v>
      </c>
      <c r="T3050">
        <f t="shared" si="874"/>
        <v>-5.9356629942914152</v>
      </c>
    </row>
    <row r="3051" spans="1:20" x14ac:dyDescent="0.25">
      <c r="A3051">
        <f t="shared" si="875"/>
        <v>564006.67762401677</v>
      </c>
      <c r="B3051">
        <f t="shared" si="892"/>
        <v>89764.450680699345</v>
      </c>
      <c r="C3051" t="str">
        <f t="shared" si="876"/>
        <v>-0.0905600826973908-0.494784635488462i</v>
      </c>
      <c r="D3051" t="str">
        <f t="shared" si="877"/>
        <v>3.42597565148748-0.59998761574438i</v>
      </c>
      <c r="E3051" t="str">
        <f t="shared" si="878"/>
        <v>216.347542850819-140.518644464199i</v>
      </c>
      <c r="F3051" t="str">
        <f t="shared" si="879"/>
        <v>2.4199981411993-1.77306984949441i</v>
      </c>
      <c r="G3051" t="str">
        <f t="shared" si="880"/>
        <v>0.997968273708197-0.0450288616342668i</v>
      </c>
      <c r="H3051" t="str">
        <f t="shared" si="881"/>
        <v>0.801615630861223-178.545655028593i</v>
      </c>
      <c r="I3051" t="str">
        <f t="shared" si="882"/>
        <v>-0.887595650134604-1.22292572013533i</v>
      </c>
      <c r="K3051" t="str">
        <f t="shared" si="883"/>
        <v>0.000301745010115827-0.000472455558377103i</v>
      </c>
      <c r="L3051" t="str">
        <f t="shared" si="884"/>
        <v>0.00015-0.00314366782474877i</v>
      </c>
      <c r="M3051" t="str">
        <f t="shared" si="885"/>
        <v>0.0004-0.000554764910249781i</v>
      </c>
      <c r="N3051">
        <f t="shared" si="886"/>
        <v>79.627996771653301</v>
      </c>
      <c r="O3051">
        <f t="shared" si="887"/>
        <v>5.9685722550374267</v>
      </c>
      <c r="P3051" s="3">
        <f t="shared" si="888"/>
        <v>-5.9685722550374267</v>
      </c>
      <c r="Q3051" s="3">
        <f t="shared" si="889"/>
        <v>-100.3720032283467</v>
      </c>
      <c r="R3051">
        <f t="shared" si="890"/>
        <v>79.627996771653301</v>
      </c>
      <c r="S3051">
        <f t="shared" si="891"/>
        <v>89.764450680699341</v>
      </c>
      <c r="T3051">
        <f t="shared" si="874"/>
        <v>-5.9685722550374267</v>
      </c>
    </row>
    <row r="3052" spans="1:20" x14ac:dyDescent="0.25">
      <c r="A3052">
        <f t="shared" si="875"/>
        <v>566149.90299898793</v>
      </c>
      <c r="B3052">
        <f t="shared" si="892"/>
        <v>90105.555593286001</v>
      </c>
      <c r="C3052" t="str">
        <f t="shared" si="876"/>
        <v>-0.0918018324643812-0.49261047227346i</v>
      </c>
      <c r="D3052" t="str">
        <f t="shared" si="877"/>
        <v>3.42558456180133-0.600874182852953i</v>
      </c>
      <c r="E3052" t="str">
        <f t="shared" si="878"/>
        <v>215.495668718111-141.2647655699i</v>
      </c>
      <c r="F3052" t="str">
        <f t="shared" si="879"/>
        <v>2.41996070329902-1.76718428010412i</v>
      </c>
      <c r="G3052" t="str">
        <f t="shared" si="880"/>
        <v>0.997952834920833-0.0451992720550395i</v>
      </c>
      <c r="H3052" t="str">
        <f t="shared" si="881"/>
        <v>0.795037450005856-177.860849981928i</v>
      </c>
      <c r="I3052" t="str">
        <f t="shared" si="882"/>
        <v>-0.88126221241207-1.21818572553013i</v>
      </c>
      <c r="K3052" t="str">
        <f t="shared" si="883"/>
        <v>0.000301577841247974-0.000470863157556787i</v>
      </c>
      <c r="L3052" t="str">
        <f t="shared" si="884"/>
        <v>0.00015-0.00313176710973179i</v>
      </c>
      <c r="M3052" t="str">
        <f t="shared" si="885"/>
        <v>0.0004-0.000552664784070314i</v>
      </c>
      <c r="N3052">
        <f t="shared" si="886"/>
        <v>79.443575205096209</v>
      </c>
      <c r="O3052">
        <f t="shared" si="887"/>
        <v>6.0016599315961381</v>
      </c>
      <c r="P3052" s="3">
        <f t="shared" si="888"/>
        <v>-6.0016599315961381</v>
      </c>
      <c r="Q3052" s="3">
        <f t="shared" si="889"/>
        <v>-100.55642479490379</v>
      </c>
      <c r="R3052">
        <f t="shared" si="890"/>
        <v>79.443575205096209</v>
      </c>
      <c r="S3052">
        <f t="shared" si="891"/>
        <v>90.105555593285999</v>
      </c>
      <c r="T3052">
        <f t="shared" ref="T3052:T3115" si="893">P3052</f>
        <v>-6.0016599315961381</v>
      </c>
    </row>
    <row r="3053" spans="1:20" x14ac:dyDescent="0.25">
      <c r="A3053">
        <f t="shared" ref="A3053:A3116" si="894">2*PI()*B3053</f>
        <v>568301.27263038408</v>
      </c>
      <c r="B3053">
        <f t="shared" si="892"/>
        <v>90447.956704540484</v>
      </c>
      <c r="C3053" t="str">
        <f t="shared" ref="C3053:C3116" si="895">IMPRODUCT(D3053,E3053,$C$40,,K3053,$C$41)</f>
        <v>-0.0930304836875588-0.490430457971345i</v>
      </c>
      <c r="D3053" t="str">
        <f t="shared" ref="D3053:D3116" si="896">IMDIV(IMPRODUCT($C$37,$C$38,COMPLEX(1,A3053/$C$38)),IMSUM(-1*A3053*A3053/$C$39,COMPLEX(0,1*A3053)))</f>
        <v>3.42519058448735-0.601768667353978i</v>
      </c>
      <c r="E3053" t="str">
        <f t="shared" ref="E3053:E3116" si="897">IMDIV(IMPRODUCT(IMSUM(F3053,G3053),$C$29,H3053),IMSUM(1,I3053))</f>
        <v>214.636062676166-142.002706451545i</v>
      </c>
      <c r="F3053" t="str">
        <f t="shared" ref="F3053:F3116" si="898">IMDIV(IMPRODUCT($C$14,$C$15,COMPLEX(1,A3053/$C$15)),IMSUM(-1*A3053*A3053/$C$16,COMPLEX(0,A3053)))</f>
        <v>2.41992298150167-1.7613241064834i</v>
      </c>
      <c r="G3053" t="str">
        <f t="shared" ref="G3053:G3116" si="899">IMDIV(1,COMPLEX(1,A3053*$C$9*$C$10))</f>
        <v>0.997937279058894-0.0453703220555578i</v>
      </c>
      <c r="H3053" t="str">
        <f t="shared" ref="H3053:H3116" si="900">IMDIV($C$3,IMSUM(K3053,COMPLEX(0,$C$28*A3053)))</f>
        <v>0.788515815333731-177.178738473456i</v>
      </c>
      <c r="I3053" t="str">
        <f t="shared" ref="I3053:I3116" si="901">IMPRODUCT(F3053,$C$29,H3053,$C$31)</f>
        <v>-0.874977205048984-1.21346467755676i</v>
      </c>
      <c r="K3053" t="str">
        <f t="shared" ref="K3053:K3116" si="902">IF($C$26&lt;=0,IMDIV(1,IMSUM(IMDIV(1,L3053),1/$C$18)),IMDIV(1,IMSUM(IMDIV(1,L3053),1/$C$18,IMDIV(1,M3053))))</f>
        <v>0.000301411516885907-0.000469277382634381i</v>
      </c>
      <c r="L3053" t="str">
        <f t="shared" ref="L3053:L3116" si="903">IMSUM($C$21/$C$22,IMDIV(1,COMPLEX(0,$C$20*$C$22*A3053)))</f>
        <v>0.00015-0.00311991144623608i</v>
      </c>
      <c r="M3053" t="str">
        <f t="shared" ref="M3053:M3116" si="904">IMSUM($C$25/$C$26,IMDIV(1,COMPLEX(0,$C$24*$C$26*A3053)))</f>
        <v>0.0004-0.000550572608159309i</v>
      </c>
      <c r="N3053">
        <f t="shared" ref="N3053:N3116" si="905">ABS(R3053)</f>
        <v>79.259094386073556</v>
      </c>
      <c r="O3053">
        <f t="shared" ref="O3053:O3116" si="906">ABS(P3053)</f>
        <v>6.034925613802681</v>
      </c>
      <c r="P3053" s="3">
        <f t="shared" ref="P3053:P3116" si="907">20*LOG10(IMABS(C3053))</f>
        <v>-6.034925613802681</v>
      </c>
      <c r="Q3053" s="3">
        <f t="shared" ref="Q3053:Q3116" si="908">IMARGUMENT(C3053)*180/PI()</f>
        <v>-100.74090561392644</v>
      </c>
      <c r="R3053">
        <f t="shared" ref="R3053:R3116" si="909">IF(Q3053&lt;0,Q3053+180,Q3053-180)</f>
        <v>79.259094386073556</v>
      </c>
      <c r="S3053">
        <f t="shared" ref="S3053:S3116" si="910">B3053/1000</f>
        <v>90.447956704540488</v>
      </c>
      <c r="T3053">
        <f t="shared" si="893"/>
        <v>-6.034925613802681</v>
      </c>
    </row>
    <row r="3054" spans="1:20" x14ac:dyDescent="0.25">
      <c r="A3054">
        <f t="shared" si="894"/>
        <v>570460.81746637949</v>
      </c>
      <c r="B3054">
        <f t="shared" ref="B3054:B3117" si="911">B3053*(1+B$42)</f>
        <v>90791.658940017733</v>
      </c>
      <c r="C3054" t="str">
        <f t="shared" si="895"/>
        <v>-0.094245913242478-0.48824478869468i</v>
      </c>
      <c r="D3054" t="str">
        <f t="shared" si="896"/>
        <v>3.4247936989067-0.602671074056099i</v>
      </c>
      <c r="E3054" t="str">
        <f t="shared" si="897"/>
        <v>213.768857518795-142.732359811787i</v>
      </c>
      <c r="F3054" t="str">
        <f t="shared" si="898"/>
        <v>2.41988497366341-1.75548924403803i</v>
      </c>
      <c r="G3054" t="str">
        <f t="shared" si="899"/>
        <v>0.997921605238285-0.0455420139753276i</v>
      </c>
      <c r="H3054" t="str">
        <f t="shared" si="900"/>
        <v>0.782050195486818-176.499309150589i</v>
      </c>
      <c r="I3054" t="str">
        <f t="shared" si="901"/>
        <v>-0.868740253146213-1.20876249140302i</v>
      </c>
      <c r="K3054" t="str">
        <f t="shared" si="902"/>
        <v>0.000301246027740953-0.000467698211101708i</v>
      </c>
      <c r="L3054" t="str">
        <f t="shared" si="903"/>
        <v>0.00015-0.00310810066371398i</v>
      </c>
      <c r="M3054" t="str">
        <f t="shared" si="904"/>
        <v>0.0004-0.000548488352420113i</v>
      </c>
      <c r="N3054">
        <f t="shared" si="905"/>
        <v>79.074566595597219</v>
      </c>
      <c r="O3054">
        <f t="shared" si="906"/>
        <v>6.0683688610111561</v>
      </c>
      <c r="P3054" s="3">
        <f t="shared" si="907"/>
        <v>-6.0683688610111561</v>
      </c>
      <c r="Q3054" s="3">
        <f t="shared" si="908"/>
        <v>-100.92543340440278</v>
      </c>
      <c r="R3054">
        <f t="shared" si="909"/>
        <v>79.074566595597219</v>
      </c>
      <c r="S3054">
        <f t="shared" si="910"/>
        <v>90.791658940017726</v>
      </c>
      <c r="T3054">
        <f t="shared" si="893"/>
        <v>-6.0683688610111561</v>
      </c>
    </row>
    <row r="3055" spans="1:20" x14ac:dyDescent="0.25">
      <c r="A3055">
        <f t="shared" si="894"/>
        <v>572628.56857275171</v>
      </c>
      <c r="B3055">
        <f t="shared" si="911"/>
        <v>91136.667243989796</v>
      </c>
      <c r="C3055" t="str">
        <f t="shared" si="895"/>
        <v>-0.095448002467923-0.486053662588909i</v>
      </c>
      <c r="D3055" t="str">
        <f t="shared" si="896"/>
        <v>3.42439388428321-0.603581407794425i</v>
      </c>
      <c r="E3055" t="str">
        <f t="shared" si="897"/>
        <v>212.894187952335-143.45362120103i</v>
      </c>
      <c r="F3055" t="str">
        <f t="shared" si="898"/>
        <v>2.41984667762432-1.74967960853454i</v>
      </c>
      <c r="G3055" t="str">
        <f t="shared" si="899"/>
        <v>0.997905812568293-0.0457143501617128i</v>
      </c>
      <c r="H3055" t="str">
        <f t="shared" si="900"/>
        <v>0.775640064729967-175.822550717004i</v>
      </c>
      <c r="I3055" t="str">
        <f t="shared" si="901"/>
        <v>-0.862550984770869-1.20407908273498i</v>
      </c>
      <c r="K3055" t="str">
        <f t="shared" si="902"/>
        <v>0.000301081364574253-0.000466125620527499i</v>
      </c>
      <c r="L3055" t="str">
        <f t="shared" si="903"/>
        <v>0.00015-0.00309633459226337i</v>
      </c>
      <c r="M3055" t="str">
        <f t="shared" si="904"/>
        <v>0.0004-0.000546411986870009i</v>
      </c>
      <c r="N3055">
        <f t="shared" si="905"/>
        <v>78.890004038476548</v>
      </c>
      <c r="O3055">
        <f t="shared" si="906"/>
        <v>6.101989202374086</v>
      </c>
      <c r="P3055" s="3">
        <f t="shared" si="907"/>
        <v>-6.101989202374086</v>
      </c>
      <c r="Q3055" s="3">
        <f t="shared" si="908"/>
        <v>-101.10999596152345</v>
      </c>
      <c r="R3055">
        <f t="shared" si="909"/>
        <v>78.890004038476548</v>
      </c>
      <c r="S3055">
        <f t="shared" si="910"/>
        <v>91.136667243989791</v>
      </c>
      <c r="T3055">
        <f t="shared" si="893"/>
        <v>-6.101989202374086</v>
      </c>
    </row>
    <row r="3056" spans="1:20" x14ac:dyDescent="0.25">
      <c r="A3056">
        <f t="shared" si="894"/>
        <v>574804.55713332829</v>
      </c>
      <c r="B3056">
        <f t="shared" si="911"/>
        <v>91482.986579516961</v>
      </c>
      <c r="C3056" t="str">
        <f t="shared" si="895"/>
        <v>-0.0966366372035677-0.483857279715825i</v>
      </c>
      <c r="D3056" t="str">
        <f t="shared" si="896"/>
        <v>3.42399111970278-0.604499673429712i</v>
      </c>
      <c r="E3056" t="str">
        <f t="shared" si="897"/>
        <v>212.0121905198-144.166389058079i</v>
      </c>
      <c r="F3056" t="str">
        <f t="shared" si="898"/>
        <v>2.4198080912083-1.74389511609899i</v>
      </c>
      <c r="G3056" t="str">
        <f t="shared" si="899"/>
        <v>0.997889900151534-0.0458873329699539i</v>
      </c>
      <c r="H3056" t="str">
        <f t="shared" si="900"/>
        <v>0.769284902883386-175.148451932275i</v>
      </c>
      <c r="I3056" t="str">
        <f t="shared" si="901"/>
        <v>-0.856409030931857-1.19941436769311i</v>
      </c>
      <c r="K3056" t="str">
        <f t="shared" si="902"/>
        <v>0.000300917518196289-0.00046455958855712i</v>
      </c>
      <c r="L3056" t="str">
        <f t="shared" si="903"/>
        <v>0.00015-0.0030846130626254i</v>
      </c>
      <c r="M3056" t="str">
        <f t="shared" si="904"/>
        <v>0.0004-0.000544343481639775i</v>
      </c>
      <c r="N3056">
        <f t="shared" si="905"/>
        <v>78.705418839361585</v>
      </c>
      <c r="O3056">
        <f t="shared" si="906"/>
        <v>6.1357861371357627</v>
      </c>
      <c r="P3056" s="3">
        <f t="shared" si="907"/>
        <v>-6.1357861371357627</v>
      </c>
      <c r="Q3056" s="3">
        <f t="shared" si="908"/>
        <v>-101.29458116063842</v>
      </c>
      <c r="R3056">
        <f t="shared" si="909"/>
        <v>78.705418839361585</v>
      </c>
      <c r="S3056">
        <f t="shared" si="910"/>
        <v>91.482986579516961</v>
      </c>
      <c r="T3056">
        <f t="shared" si="893"/>
        <v>-6.1357861371357627</v>
      </c>
    </row>
    <row r="3057" spans="1:20" x14ac:dyDescent="0.25">
      <c r="A3057">
        <f t="shared" si="894"/>
        <v>576988.81445043499</v>
      </c>
      <c r="B3057">
        <f t="shared" si="911"/>
        <v>91830.621928519133</v>
      </c>
      <c r="C3057" t="str">
        <f t="shared" si="895"/>
        <v>-0.0978117078240206-0.481655841936229i</v>
      </c>
      <c r="D3057" t="str">
        <f t="shared" si="896"/>
        <v>3.4235853841125-0.605425875847483i</v>
      </c>
      <c r="E3057" t="str">
        <f t="shared" si="897"/>
        <v>211.12300352405-144.870564748381i</v>
      </c>
      <c r="F3057" t="str">
        <f t="shared" si="898"/>
        <v>2.41976921222299-1.73813568321571i</v>
      </c>
      <c r="G3057" t="str">
        <f t="shared" si="899"/>
        <v>0.997873867083908-0.0460609647631852i</v>
      </c>
      <c r="H3057" t="str">
        <f t="shared" si="900"/>
        <v>0.762984195256004-174.477001611505i</v>
      </c>
      <c r="I3057" t="str">
        <f t="shared" si="901"/>
        <v>-0.850314025555603-1.19476826288848i</v>
      </c>
      <c r="K3057" t="str">
        <f t="shared" si="902"/>
        <v>0.000300754479466406-0.000463000092912305i</v>
      </c>
      <c r="L3057" t="str">
        <f t="shared" si="903"/>
        <v>0.00015-0.00307293590618191i</v>
      </c>
      <c r="M3057" t="str">
        <f t="shared" si="904"/>
        <v>0.0004-0.000542282806973278i</v>
      </c>
      <c r="N3057">
        <f t="shared" si="905"/>
        <v>78.520823038844981</v>
      </c>
      <c r="O3057">
        <f t="shared" si="906"/>
        <v>6.169759134940902</v>
      </c>
      <c r="P3057" s="3">
        <f t="shared" si="907"/>
        <v>-6.169759134940902</v>
      </c>
      <c r="Q3057" s="3">
        <f t="shared" si="908"/>
        <v>-101.47917696115502</v>
      </c>
      <c r="R3057">
        <f t="shared" si="909"/>
        <v>78.520823038844981</v>
      </c>
      <c r="S3057">
        <f t="shared" si="910"/>
        <v>91.830621928519136</v>
      </c>
      <c r="T3057">
        <f t="shared" si="893"/>
        <v>-6.169759134940902</v>
      </c>
    </row>
    <row r="3058" spans="1:20" x14ac:dyDescent="0.25">
      <c r="A3058">
        <f t="shared" si="894"/>
        <v>579181.37194534659</v>
      </c>
      <c r="B3058">
        <f t="shared" si="911"/>
        <v>92179.578291847502</v>
      </c>
      <c r="C3058" t="str">
        <f t="shared" si="895"/>
        <v>-0.0989731092692329-0.479449552792033i</v>
      </c>
      <c r="D3058" t="str">
        <f t="shared" si="896"/>
        <v>3.42317665631995-0.606360019957188i</v>
      </c>
      <c r="E3058" t="str">
        <f t="shared" si="897"/>
        <v>210.22676695009-145.566052599848i</v>
      </c>
      <c r="F3058" t="str">
        <f t="shared" si="898"/>
        <v>2.41973003845959-1.73240122672609i</v>
      </c>
      <c r="G3058" t="str">
        <f t="shared" si="899"/>
        <v>0.997857712454546-0.0462352479124535i</v>
      </c>
      <c r="H3058" t="str">
        <f t="shared" si="900"/>
        <v>0.756737432579774-173.808188624973i</v>
      </c>
      <c r="I3058" t="str">
        <f t="shared" si="901"/>
        <v>-0.844265605462076-1.19014068539898i</v>
      </c>
      <c r="K3058" t="str">
        <f t="shared" si="902"/>
        <v>0.000300592239292358-0.000461447111390871i</v>
      </c>
      <c r="L3058" t="str">
        <f t="shared" si="903"/>
        <v>0.00015-0.00306130295495309i</v>
      </c>
      <c r="M3058" t="str">
        <f t="shared" si="904"/>
        <v>0.0004-0.000540229933227014i</v>
      </c>
      <c r="N3058">
        <f t="shared" si="905"/>
        <v>78.336228589628604</v>
      </c>
      <c r="O3058">
        <f t="shared" si="906"/>
        <v>6.2039076361561838</v>
      </c>
      <c r="P3058" s="3">
        <f t="shared" si="907"/>
        <v>-6.2039076361561838</v>
      </c>
      <c r="Q3058" s="3">
        <f t="shared" si="908"/>
        <v>-101.6637714103714</v>
      </c>
      <c r="R3058">
        <f t="shared" si="909"/>
        <v>78.336228589628604</v>
      </c>
      <c r="S3058">
        <f t="shared" si="910"/>
        <v>92.179578291847506</v>
      </c>
      <c r="T3058">
        <f t="shared" si="893"/>
        <v>-6.2039076361561838</v>
      </c>
    </row>
    <row r="3059" spans="1:20" x14ac:dyDescent="0.25">
      <c r="A3059">
        <f t="shared" si="894"/>
        <v>581382.26115873898</v>
      </c>
      <c r="B3059">
        <f t="shared" si="911"/>
        <v>92529.86068935653</v>
      </c>
      <c r="C3059" t="str">
        <f t="shared" si="895"/>
        <v>-0.100120741071354-0.477238617387807i</v>
      </c>
      <c r="D3059" t="str">
        <f t="shared" si="896"/>
        <v>3.42276491499246-0.607302110691328i</v>
      </c>
      <c r="E3059" t="str">
        <f t="shared" si="897"/>
        <v>209.323622386535-146.252759936247i</v>
      </c>
      <c r="F3059" t="str">
        <f t="shared" si="898"/>
        <v>2.41969056769282-1.72669166382729i</v>
      </c>
      <c r="G3059" t="str">
        <f t="shared" si="899"/>
        <v>0.997841435345766-0.0464101847967362i</v>
      </c>
      <c r="H3059" t="str">
        <f t="shared" si="900"/>
        <v>0.750544110944809-173.142001897766i</v>
      </c>
      <c r="I3059" t="str">
        <f t="shared" si="901"/>
        <v>-0.838263410340883-1.18553155276562i</v>
      </c>
      <c r="K3059" t="str">
        <f t="shared" si="902"/>
        <v>0.000300430788629837-0.000459900621866458i</v>
      </c>
      <c r="L3059" t="str">
        <f t="shared" si="903"/>
        <v>0.00015-0.00304971404159502i</v>
      </c>
      <c r="M3059" t="str">
        <f t="shared" si="904"/>
        <v>0.0004-0.00053818483086971i</v>
      </c>
      <c r="N3059">
        <f t="shared" si="905"/>
        <v>78.151647352744675</v>
      </c>
      <c r="O3059">
        <f t="shared" si="906"/>
        <v>6.2382310522062498</v>
      </c>
      <c r="P3059" s="3">
        <f t="shared" si="907"/>
        <v>-6.2382310522062498</v>
      </c>
      <c r="Q3059" s="3">
        <f t="shared" si="908"/>
        <v>-101.84835264725533</v>
      </c>
      <c r="R3059">
        <f t="shared" si="909"/>
        <v>78.151647352744675</v>
      </c>
      <c r="S3059">
        <f t="shared" si="910"/>
        <v>92.529860689356525</v>
      </c>
      <c r="T3059">
        <f t="shared" si="893"/>
        <v>-6.2382310522062498</v>
      </c>
    </row>
    <row r="3060" spans="1:20" x14ac:dyDescent="0.25">
      <c r="A3060">
        <f t="shared" si="894"/>
        <v>583591.51375114219</v>
      </c>
      <c r="B3060">
        <f t="shared" si="911"/>
        <v>92881.474159976089</v>
      </c>
      <c r="C3060" t="str">
        <f t="shared" si="895"/>
        <v>-0.101254507377878-0.47502324227198i</v>
      </c>
      <c r="D3060" t="str">
        <f t="shared" si="896"/>
        <v>3.42235013865625-0.608252153004565i</v>
      </c>
      <c r="E3060" t="str">
        <f t="shared" si="897"/>
        <v>208.4137129464-146.93059710811i</v>
      </c>
      <c r="F3060" t="str">
        <f t="shared" si="898"/>
        <v>2.41965079768065-1.72100691207107i</v>
      </c>
      <c r="G3060" t="str">
        <f t="shared" si="899"/>
        <v>0.997825034833016-0.0465857778029589i</v>
      </c>
      <c r="H3060" t="str">
        <f t="shared" si="900"/>
        <v>0.744403731735418-172.478430409433i</v>
      </c>
      <c r="I3060" t="str">
        <f t="shared" si="901"/>
        <v>-0.832307082727738-1.18094078298878i</v>
      </c>
      <c r="K3060" t="str">
        <f t="shared" si="902"/>
        <v>0.000300270118482017-0.000458360602288241i</v>
      </c>
      <c r="L3060" t="str">
        <f t="shared" si="903"/>
        <v>0.00015-0.00303816899939731i</v>
      </c>
      <c r="M3060" t="str">
        <f t="shared" si="904"/>
        <v>0.0004-0.000536147470481879i</v>
      </c>
      <c r="N3060">
        <f t="shared" si="905"/>
        <v>77.967091093852943</v>
      </c>
      <c r="O3060">
        <f t="shared" si="906"/>
        <v>6.2727287659229649</v>
      </c>
      <c r="P3060" s="3">
        <f t="shared" si="907"/>
        <v>-6.2727287659229649</v>
      </c>
      <c r="Q3060" s="3">
        <f t="shared" si="908"/>
        <v>-102.03290890614706</v>
      </c>
      <c r="R3060">
        <f t="shared" si="909"/>
        <v>77.967091093852943</v>
      </c>
      <c r="S3060">
        <f t="shared" si="910"/>
        <v>92.881474159976094</v>
      </c>
      <c r="T3060">
        <f t="shared" si="893"/>
        <v>-6.2727287659229649</v>
      </c>
    </row>
    <row r="3061" spans="1:20" x14ac:dyDescent="0.25">
      <c r="A3061">
        <f t="shared" si="894"/>
        <v>585809.16150339646</v>
      </c>
      <c r="B3061">
        <f t="shared" si="911"/>
        <v>93234.423761783997</v>
      </c>
      <c r="C3061" t="str">
        <f t="shared" si="895"/>
        <v>-0.102374316971227-0.472803635317828i</v>
      </c>
      <c r="D3061" t="str">
        <f t="shared" si="896"/>
        <v>3.42193230569576-0.609210151872851i</v>
      </c>
      <c r="E3061" t="str">
        <f t="shared" si="897"/>
        <v>207.497183187249-147.599477521185i</v>
      </c>
      <c r="F3061" t="str">
        <f t="shared" si="898"/>
        <v>2.41961072616441-1.71534688936252i</v>
      </c>
      <c r="G3061" t="str">
        <f t="shared" si="899"/>
        <v>0.997808509984827-0.0467620293260132i</v>
      </c>
      <c r="H3061" t="str">
        <f t="shared" si="900"/>
        <v>0.738315801567011-171.817463193632i</v>
      </c>
      <c r="I3061" t="str">
        <f t="shared" si="901"/>
        <v>-0.826396267981023-1.17636829452469i</v>
      </c>
      <c r="K3061" t="str">
        <f t="shared" si="902"/>
        <v>0.000300110219899103-0.000456827030680664i</v>
      </c>
      <c r="L3061" t="str">
        <f t="shared" si="903"/>
        <v>0.00015-0.00302666766228064i</v>
      </c>
      <c r="M3061" t="str">
        <f t="shared" si="904"/>
        <v>0.0004-0.000534117822755407i</v>
      </c>
      <c r="N3061">
        <f t="shared" si="905"/>
        <v>77.782571479600321</v>
      </c>
      <c r="O3061">
        <f t="shared" si="906"/>
        <v>6.3074001319069728</v>
      </c>
      <c r="P3061" s="3">
        <f t="shared" si="907"/>
        <v>-6.3074001319069728</v>
      </c>
      <c r="Q3061" s="3">
        <f t="shared" si="908"/>
        <v>-102.21742852039968</v>
      </c>
      <c r="R3061">
        <f t="shared" si="909"/>
        <v>77.782571479600321</v>
      </c>
      <c r="S3061">
        <f t="shared" si="910"/>
        <v>93.234423761784001</v>
      </c>
      <c r="T3061">
        <f t="shared" si="893"/>
        <v>-6.3074001319069728</v>
      </c>
    </row>
    <row r="3062" spans="1:20" x14ac:dyDescent="0.25">
      <c r="A3062">
        <f t="shared" si="894"/>
        <v>588035.23631710943</v>
      </c>
      <c r="B3062">
        <f t="shared" si="911"/>
        <v>93588.714572078781</v>
      </c>
      <c r="C3062" t="str">
        <f t="shared" si="895"/>
        <v>-0.103480083284725-0.470580005604298i</v>
      </c>
      <c r="D3062" t="str">
        <f t="shared" si="896"/>
        <v>3.42151139435284-0.610176112292522i</v>
      </c>
      <c r="E3062" t="str">
        <f t="shared" si="897"/>
        <v>206.574179030798-148.2593176624i</v>
      </c>
      <c r="F3062" t="str">
        <f t="shared" si="898"/>
        <v>2.4195703508684-1.70971151395887i</v>
      </c>
      <c r="G3062" t="str">
        <f t="shared" si="899"/>
        <v>0.997791859862762-0.046938941768775i</v>
      </c>
      <c r="H3062" t="str">
        <f t="shared" si="900"/>
        <v>0.732279832223787-171.159089337776i</v>
      </c>
      <c r="I3062" t="str">
        <f t="shared" si="901"/>
        <v>-0.820530614258584-1.17181400628168i</v>
      </c>
      <c r="K3062" t="str">
        <f t="shared" si="902"/>
        <v>0.000299951083977875-0.000455299885143166i</v>
      </c>
      <c r="L3062" t="str">
        <f t="shared" si="903"/>
        <v>0.00015-0.00301520986479443i</v>
      </c>
      <c r="M3062" t="str">
        <f t="shared" si="904"/>
        <v>0.0004-0.000532095858493135i</v>
      </c>
      <c r="N3062">
        <f t="shared" si="905"/>
        <v>77.598100074049626</v>
      </c>
      <c r="O3062">
        <f t="shared" si="906"/>
        <v>6.3422444769027635</v>
      </c>
      <c r="P3062" s="3">
        <f t="shared" si="907"/>
        <v>-6.3422444769027635</v>
      </c>
      <c r="Q3062" s="3">
        <f t="shared" si="908"/>
        <v>-102.40189992595037</v>
      </c>
      <c r="R3062">
        <f t="shared" si="909"/>
        <v>77.598100074049626</v>
      </c>
      <c r="S3062">
        <f t="shared" si="910"/>
        <v>93.588714572078786</v>
      </c>
      <c r="T3062">
        <f t="shared" si="893"/>
        <v>-6.3422444769027635</v>
      </c>
    </row>
    <row r="3063" spans="1:20" x14ac:dyDescent="0.25">
      <c r="A3063">
        <f t="shared" si="894"/>
        <v>590269.77021511446</v>
      </c>
      <c r="B3063">
        <f t="shared" si="911"/>
        <v>93944.351687452683</v>
      </c>
      <c r="C3063" t="str">
        <f t="shared" si="895"/>
        <v>-0.104571724414932-0.468352563296879i</v>
      </c>
      <c r="D3063" t="str">
        <f t="shared" si="896"/>
        <v>3.42108738272604-0.611150039279398i</v>
      </c>
      <c r="E3063" t="str">
        <f t="shared" si="897"/>
        <v>205.644847682102-148.910037123327i</v>
      </c>
      <c r="F3063" t="str">
        <f t="shared" si="898"/>
        <v>2.41952966950002-1.70410070446824i</v>
      </c>
      <c r="G3063" t="str">
        <f t="shared" si="899"/>
        <v>0.997775083521366-0.0471165175421219i</v>
      </c>
      <c r="H3063" t="str">
        <f t="shared" si="900"/>
        <v>0.726295340597297-170.503297982694i</v>
      </c>
      <c r="I3063" t="str">
        <f t="shared" si="901"/>
        <v>-0.81470977249475-1.16727783761674i</v>
      </c>
      <c r="K3063" t="str">
        <f t="shared" si="902"/>
        <v>0.000299792701861232-0.000453779143849882i</v>
      </c>
      <c r="L3063" t="str">
        <f t="shared" si="903"/>
        <v>0.00015-0.00300379544211439i</v>
      </c>
      <c r="M3063" t="str">
        <f t="shared" si="904"/>
        <v>0.0004-0.000530081548608421i</v>
      </c>
      <c r="N3063">
        <f t="shared" si="905"/>
        <v>77.413688335186549</v>
      </c>
      <c r="O3063">
        <f t="shared" si="906"/>
        <v>6.3772611001855228</v>
      </c>
      <c r="P3063" s="3">
        <f t="shared" si="907"/>
        <v>-6.3772611001855228</v>
      </c>
      <c r="Q3063" s="3">
        <f t="shared" si="908"/>
        <v>-102.58631166481345</v>
      </c>
      <c r="R3063">
        <f t="shared" si="909"/>
        <v>77.413688335186549</v>
      </c>
      <c r="S3063">
        <f t="shared" si="910"/>
        <v>93.944351687452681</v>
      </c>
      <c r="T3063">
        <f t="shared" si="893"/>
        <v>-6.3772611001855228</v>
      </c>
    </row>
    <row r="3064" spans="1:20" x14ac:dyDescent="0.25">
      <c r="A3064">
        <f t="shared" si="894"/>
        <v>592512.79534193187</v>
      </c>
      <c r="B3064">
        <f t="shared" si="911"/>
        <v>94301.340223865001</v>
      </c>
      <c r="C3064" t="str">
        <f t="shared" si="895"/>
        <v>-0.10564916313045-0.466121519528604i</v>
      </c>
      <c r="D3064" t="str">
        <f t="shared" si="896"/>
        <v>3.42066024876971-0.612131937867863i</v>
      </c>
      <c r="E3064" t="str">
        <f t="shared" si="897"/>
        <v>204.709337548359-149.551558621166i</v>
      </c>
      <c r="F3064" t="str">
        <f t="shared" si="898"/>
        <v>2.4194886797494-1.69851437984847i</v>
      </c>
      <c r="G3064" t="str">
        <f t="shared" si="899"/>
        <v>0.997758180008112-0.0472947590649508i</v>
      </c>
      <c r="H3064" t="str">
        <f t="shared" si="900"/>
        <v>0.720361848625831-169.850078322284i</v>
      </c>
      <c r="I3064" t="str">
        <f t="shared" si="901"/>
        <v>-0.808933396377539-1.16275970833186i</v>
      </c>
      <c r="K3064" t="str">
        <f t="shared" si="902"/>
        <v>0.000299635064737754-0.000452264785049398i</v>
      </c>
      <c r="L3064" t="str">
        <f t="shared" si="903"/>
        <v>0.00015-0.00299242423004024i</v>
      </c>
      <c r="M3064" t="str">
        <f t="shared" si="904"/>
        <v>0.0004-0.000528074864124749i</v>
      </c>
      <c r="N3064">
        <f t="shared" si="905"/>
        <v>77.229347611495427</v>
      </c>
      <c r="O3064">
        <f t="shared" si="906"/>
        <v>6.412449273959786</v>
      </c>
      <c r="P3064" s="3">
        <f t="shared" si="907"/>
        <v>-6.412449273959786</v>
      </c>
      <c r="Q3064" s="3">
        <f t="shared" si="908"/>
        <v>-102.77065238850457</v>
      </c>
      <c r="R3064">
        <f t="shared" si="909"/>
        <v>77.229347611495427</v>
      </c>
      <c r="S3064">
        <f t="shared" si="910"/>
        <v>94.301340223864997</v>
      </c>
      <c r="T3064">
        <f t="shared" si="893"/>
        <v>-6.412449273959786</v>
      </c>
    </row>
    <row r="3065" spans="1:20" x14ac:dyDescent="0.25">
      <c r="A3065">
        <f t="shared" si="894"/>
        <v>594764.34396423132</v>
      </c>
      <c r="B3065">
        <f t="shared" si="911"/>
        <v>94659.685316715695</v>
      </c>
      <c r="C3065" t="str">
        <f t="shared" si="895"/>
        <v>-0.10671232687712-0.463887086281296i</v>
      </c>
      <c r="D3065" t="str">
        <f t="shared" si="896"/>
        <v>3.42022997029339-0.613121813109948i</v>
      </c>
      <c r="E3065" t="str">
        <f t="shared" si="897"/>
        <v>203.767798157454-150.183808017214i</v>
      </c>
      <c r="F3065" t="str">
        <f t="shared" si="898"/>
        <v>2.41944737928951-1.69295245940586i</v>
      </c>
      <c r="G3065" t="str">
        <f t="shared" si="899"/>
        <v>0.997741148363351-0.0474736687641958i</v>
      </c>
      <c r="H3065" t="str">
        <f t="shared" si="900"/>
        <v>0.714478883234585-169.199419603177i</v>
      </c>
      <c r="I3065" t="str">
        <f t="shared" si="901"/>
        <v>-0.803201142326061-1.1582595386707i</v>
      </c>
      <c r="K3065" t="str">
        <f t="shared" si="902"/>
        <v>0.000299478163841256-0.000450756787064442i</v>
      </c>
      <c r="L3065" t="str">
        <f t="shared" si="903"/>
        <v>0.00015-0.00298109606499327i</v>
      </c>
      <c r="M3065" t="str">
        <f t="shared" si="904"/>
        <v>0.0004-0.000526075776175283i</v>
      </c>
      <c r="N3065">
        <f t="shared" si="905"/>
        <v>77.045089138617371</v>
      </c>
      <c r="O3065">
        <f t="shared" si="906"/>
        <v>6.4478082437700381</v>
      </c>
      <c r="P3065" s="3">
        <f t="shared" si="907"/>
        <v>-6.4478082437700381</v>
      </c>
      <c r="Q3065" s="3">
        <f t="shared" si="908"/>
        <v>-102.95491086138263</v>
      </c>
      <c r="R3065">
        <f t="shared" si="909"/>
        <v>77.045089138617371</v>
      </c>
      <c r="S3065">
        <f t="shared" si="910"/>
        <v>94.659685316715695</v>
      </c>
      <c r="T3065">
        <f t="shared" si="893"/>
        <v>-6.4478082437700381</v>
      </c>
    </row>
    <row r="3066" spans="1:20" x14ac:dyDescent="0.25">
      <c r="A3066">
        <f t="shared" si="894"/>
        <v>597024.44847129541</v>
      </c>
      <c r="B3066">
        <f t="shared" si="911"/>
        <v>95019.392120919219</v>
      </c>
      <c r="C3066" t="str">
        <f t="shared" si="895"/>
        <v>-0.10776114777973-0.461649476267206i</v>
      </c>
      <c r="D3066" t="str">
        <f t="shared" si="896"/>
        <v>3.41979652496091-0.614119670074387i</v>
      </c>
      <c r="E3066" t="str">
        <f t="shared" si="897"/>
        <v>202.820380076318-150.806714332862i</v>
      </c>
      <c r="F3066" t="str">
        <f t="shared" si="898"/>
        <v>2.41940576577585-1.68741486279402i</v>
      </c>
      <c r="G3066" t="str">
        <f t="shared" si="899"/>
        <v>0.997723987620258-0.0476532490748453i</v>
      </c>
      <c r="H3066" t="str">
        <f t="shared" si="900"/>
        <v>0.708645976276641-168.551311124396i</v>
      </c>
      <c r="I3066" t="str">
        <f t="shared" si="901"/>
        <v>-0.797512669468124-1.15377724931501i</v>
      </c>
      <c r="K3066" t="str">
        <f t="shared" si="902"/>
        <v>0.000299321990450348-0.000449255128291621i</v>
      </c>
      <c r="L3066" t="str">
        <f t="shared" si="903"/>
        <v>0.00015-0.00296981078401401i</v>
      </c>
      <c r="M3066" t="str">
        <f t="shared" si="904"/>
        <v>0.0004-0.000524084256002473i</v>
      </c>
      <c r="N3066">
        <f t="shared" si="905"/>
        <v>76.860924036082523</v>
      </c>
      <c r="O3066">
        <f t="shared" si="906"/>
        <v>6.483337228922089</v>
      </c>
      <c r="P3066" s="3">
        <f t="shared" si="907"/>
        <v>-6.483337228922089</v>
      </c>
      <c r="Q3066" s="3">
        <f t="shared" si="908"/>
        <v>-103.13907596391748</v>
      </c>
      <c r="R3066">
        <f t="shared" si="909"/>
        <v>76.860924036082523</v>
      </c>
      <c r="S3066">
        <f t="shared" si="910"/>
        <v>95.019392120919221</v>
      </c>
      <c r="T3066">
        <f t="shared" si="893"/>
        <v>-6.483337228922089</v>
      </c>
    </row>
    <row r="3067" spans="1:20" x14ac:dyDescent="0.25">
      <c r="A3067">
        <f t="shared" si="894"/>
        <v>599293.14137548627</v>
      </c>
      <c r="B3067">
        <f t="shared" si="911"/>
        <v>95380.465810978712</v>
      </c>
      <c r="C3067" t="str">
        <f t="shared" si="895"/>
        <v>-0.108795562640219-0.459408902811166i</v>
      </c>
      <c r="D3067" t="str">
        <f t="shared" si="896"/>
        <v>3.4193598902897-0.61512551384569i</v>
      </c>
      <c r="E3067" t="str">
        <f t="shared" si="897"/>
        <v>201.8672348292-151.420209763107i</v>
      </c>
      <c r="F3067" t="str">
        <f t="shared" si="898"/>
        <v>2.41936383684644-1.68190151001263i</v>
      </c>
      <c r="G3067" t="str">
        <f t="shared" si="899"/>
        <v>0.997706696804781-0.0478335024399598i</v>
      </c>
      <c r="H3067" t="str">
        <f t="shared" si="900"/>
        <v>0.70286266447471-167.905742237028i</v>
      </c>
      <c r="I3067" t="str">
        <f t="shared" si="901"/>
        <v>-0.791867639618048-1.14931276138127i</v>
      </c>
      <c r="K3067" t="str">
        <f t="shared" si="902"/>
        <v>0.000299166535887996-0.000447759787201135i</v>
      </c>
      <c r="L3067" t="str">
        <f t="shared" si="903"/>
        <v>0.00015-0.00295856822475993i</v>
      </c>
      <c r="M3067" t="str">
        <f t="shared" si="904"/>
        <v>0.0004-0.000522100274957635i</v>
      </c>
      <c r="N3067">
        <f t="shared" si="905"/>
        <v>76.676863304124296</v>
      </c>
      <c r="O3067">
        <f t="shared" si="906"/>
        <v>6.5190354229149063</v>
      </c>
      <c r="P3067" s="3">
        <f t="shared" si="907"/>
        <v>-6.5190354229149063</v>
      </c>
      <c r="Q3067" s="3">
        <f t="shared" si="908"/>
        <v>-103.3231366958757</v>
      </c>
      <c r="R3067">
        <f t="shared" si="909"/>
        <v>76.676863304124296</v>
      </c>
      <c r="S3067">
        <f t="shared" si="910"/>
        <v>95.380465810978706</v>
      </c>
      <c r="T3067">
        <f t="shared" si="893"/>
        <v>-6.5190354229149063</v>
      </c>
    </row>
    <row r="3068" spans="1:20" x14ac:dyDescent="0.25">
      <c r="A3068">
        <f t="shared" si="894"/>
        <v>601570.45531271317</v>
      </c>
      <c r="B3068">
        <f t="shared" si="911"/>
        <v>95742.911581060427</v>
      </c>
      <c r="C3068" t="str">
        <f t="shared" si="895"/>
        <v>-0.109815512932398-0.457165579733323i</v>
      </c>
      <c r="D3068" t="str">
        <f t="shared" si="896"/>
        <v>3.41892004364997-0.61613934952318i</v>
      </c>
      <c r="E3068" t="str">
        <f t="shared" si="897"/>
        <v>200.90851481592-152.024229687578i</v>
      </c>
      <c r="F3068" t="str">
        <f t="shared" si="898"/>
        <v>2.41932159012158-1.67641232140627i</v>
      </c>
      <c r="G3068" t="str">
        <f t="shared" si="899"/>
        <v>0.997689274935588-0.048014431310689i</v>
      </c>
      <c r="H3068" t="str">
        <f t="shared" si="900"/>
        <v>0.697128489363662-167.262702343888i</v>
      </c>
      <c r="I3068" t="str">
        <f t="shared" si="901"/>
        <v>-0.786265717254645-1.1448659964173i</v>
      </c>
      <c r="K3068" t="str">
        <f t="shared" si="902"/>
        <v>0.000299011791521081-0.000446270742336494i</v>
      </c>
      <c r="L3068" t="str">
        <f t="shared" si="903"/>
        <v>0.00015-0.00294736822550302i</v>
      </c>
      <c r="M3068" t="str">
        <f t="shared" si="904"/>
        <v>0.0004-0.000520123804500532i</v>
      </c>
      <c r="N3068">
        <f t="shared" si="905"/>
        <v>76.492917820577119</v>
      </c>
      <c r="O3068">
        <f t="shared" si="906"/>
        <v>6.5549019938834663</v>
      </c>
      <c r="P3068" s="3">
        <f t="shared" si="907"/>
        <v>-6.5549019938834663</v>
      </c>
      <c r="Q3068" s="3">
        <f t="shared" si="908"/>
        <v>-103.50708217942288</v>
      </c>
      <c r="R3068">
        <f t="shared" si="909"/>
        <v>76.492917820577119</v>
      </c>
      <c r="S3068">
        <f t="shared" si="910"/>
        <v>95.742911581060426</v>
      </c>
      <c r="T3068">
        <f t="shared" si="893"/>
        <v>-6.5549019938834663</v>
      </c>
    </row>
    <row r="3069" spans="1:20" x14ac:dyDescent="0.25">
      <c r="A3069">
        <f t="shared" si="894"/>
        <v>603856.42304290144</v>
      </c>
      <c r="B3069">
        <f t="shared" si="911"/>
        <v>96106.734645068456</v>
      </c>
      <c r="C3069" t="str">
        <f t="shared" si="895"/>
        <v>-0.110820944793269-0.454919721232638i</v>
      </c>
      <c r="D3069" t="str">
        <f t="shared" si="896"/>
        <v>3.41847696226394-0.617161182220033i</v>
      </c>
      <c r="E3069" t="str">
        <f t="shared" si="897"/>
        <v>199.944373230198-152.618712679109i</v>
      </c>
      <c r="F3069" t="str">
        <f t="shared" si="898"/>
        <v>2.41927902320387-1.67094721766323i</v>
      </c>
      <c r="G3069" t="str">
        <f t="shared" si="899"/>
        <v>0.997671721024011-0.0481960381462892i</v>
      </c>
      <c r="H3069" t="str">
        <f t="shared" si="900"/>
        <v>0.691442997233825-166.622180899192i</v>
      </c>
      <c r="I3069" t="str">
        <f t="shared" si="901"/>
        <v>-0.780706569499413-1.14043687639894i</v>
      </c>
      <c r="K3069" t="str">
        <f t="shared" si="902"/>
        <v>0.000298857748759984-0.000444787972314244i</v>
      </c>
      <c r="L3069" t="str">
        <f t="shared" si="903"/>
        <v>0.00015-0.00293621062512753i</v>
      </c>
      <c r="M3069" t="str">
        <f t="shared" si="904"/>
        <v>0.0004-0.000518154816198976i</v>
      </c>
      <c r="N3069">
        <f t="shared" si="905"/>
        <v>76.309098337856909</v>
      </c>
      <c r="O3069">
        <f t="shared" si="906"/>
        <v>6.5909360850508829</v>
      </c>
      <c r="P3069" s="3">
        <f t="shared" si="907"/>
        <v>-6.5909360850508829</v>
      </c>
      <c r="Q3069" s="3">
        <f t="shared" si="908"/>
        <v>-103.69090166214309</v>
      </c>
      <c r="R3069">
        <f t="shared" si="909"/>
        <v>76.309098337856909</v>
      </c>
      <c r="S3069">
        <f t="shared" si="910"/>
        <v>96.106734645068457</v>
      </c>
      <c r="T3069">
        <f t="shared" si="893"/>
        <v>-6.5909360850508829</v>
      </c>
    </row>
    <row r="3070" spans="1:20" x14ac:dyDescent="0.25">
      <c r="A3070">
        <f t="shared" si="894"/>
        <v>606151.07745046448</v>
      </c>
      <c r="B3070">
        <f t="shared" si="911"/>
        <v>96471.940236719718</v>
      </c>
      <c r="C3070" t="str">
        <f t="shared" si="895"/>
        <v>-0.111811809010978-0.452671541771215i</v>
      </c>
      <c r="D3070" t="str">
        <f t="shared" si="896"/>
        <v>3.41803062320508-0.618191017062309i</v>
      </c>
      <c r="E3070" t="str">
        <f t="shared" si="897"/>
        <v>198.974963978147-153.203600509886i</v>
      </c>
      <c r="F3070" t="str">
        <f t="shared" si="898"/>
        <v>2.41923613367794-1.66550611981431i</v>
      </c>
      <c r="G3070" t="str">
        <f t="shared" si="899"/>
        <v>0.997654034073998-0.0483783254141405i</v>
      </c>
      <c r="H3070" t="str">
        <f t="shared" si="900"/>
        <v>0.685805739075017-165.984167408233i</v>
      </c>
      <c r="I3070" t="str">
        <f t="shared" si="901"/>
        <v>-0.775189866094913-1.1360253237267i</v>
      </c>
      <c r="K3070" t="str">
        <f t="shared" si="902"/>
        <v>0.000298704399058142-0.000443311455823666i</v>
      </c>
      <c r="L3070" t="str">
        <f t="shared" si="903"/>
        <v>0.00015-0.00292509526312764i</v>
      </c>
      <c r="M3070" t="str">
        <f t="shared" si="904"/>
        <v>0.0004-0.000516193281728409i</v>
      </c>
      <c r="N3070">
        <f t="shared" si="905"/>
        <v>76.125415480025509</v>
      </c>
      <c r="O3070">
        <f t="shared" si="906"/>
        <v>6.6271368151902266</v>
      </c>
      <c r="P3070" s="3">
        <f t="shared" si="907"/>
        <v>-6.6271368151902266</v>
      </c>
      <c r="Q3070" s="3">
        <f t="shared" si="908"/>
        <v>-103.87458451997449</v>
      </c>
      <c r="R3070">
        <f t="shared" si="909"/>
        <v>76.125415480025509</v>
      </c>
      <c r="S3070">
        <f t="shared" si="910"/>
        <v>96.471940236719718</v>
      </c>
      <c r="T3070">
        <f t="shared" si="893"/>
        <v>-6.6271368151902266</v>
      </c>
    </row>
    <row r="3071" spans="1:20" x14ac:dyDescent="0.25">
      <c r="A3071">
        <f t="shared" si="894"/>
        <v>608454.45154477633</v>
      </c>
      <c r="B3071">
        <f t="shared" si="911"/>
        <v>96838.533609619262</v>
      </c>
      <c r="C3071" t="str">
        <f t="shared" si="895"/>
        <v>-0.112788061009413-0.450421255959602i</v>
      </c>
      <c r="D3071" t="str">
        <f t="shared" si="896"/>
        <v>3.41758100339734-0.619228859187975i</v>
      </c>
      <c r="E3071" t="str">
        <f t="shared" si="897"/>
        <v>198.000441597012-153.77883815514i</v>
      </c>
      <c r="F3071" t="str">
        <f t="shared" si="898"/>
        <v>2.41919291911038-1.66008894923165i</v>
      </c>
      <c r="G3071" t="str">
        <f t="shared" si="899"/>
        <v>0.99763621308205-0.0485612955897637i</v>
      </c>
      <c r="H3071" t="str">
        <f t="shared" si="900"/>
        <v>0.680216270521302-165.34865142706i</v>
      </c>
      <c r="I3071" t="str">
        <f t="shared" si="901"/>
        <v>-0.769715279383348-1.13163126122254i</v>
      </c>
      <c r="K3071" t="str">
        <f t="shared" si="902"/>
        <v>0.000298551733911629-0.000441841171626509i</v>
      </c>
      <c r="L3071" t="str">
        <f t="shared" si="903"/>
        <v>0.00015-0.00291402197960514i</v>
      </c>
      <c r="M3071" t="str">
        <f t="shared" si="904"/>
        <v>0.0004-0.000514239172871495i</v>
      </c>
      <c r="N3071">
        <f t="shared" si="905"/>
        <v>75.941879739945819</v>
      </c>
      <c r="O3071">
        <f t="shared" si="906"/>
        <v>6.6635032790952131</v>
      </c>
      <c r="P3071" s="3">
        <f t="shared" si="907"/>
        <v>-6.6635032790952131</v>
      </c>
      <c r="Q3071" s="3">
        <f t="shared" si="908"/>
        <v>-104.05812026005418</v>
      </c>
      <c r="R3071">
        <f t="shared" si="909"/>
        <v>75.941879739945819</v>
      </c>
      <c r="S3071">
        <f t="shared" si="910"/>
        <v>96.838533609619262</v>
      </c>
      <c r="T3071">
        <f t="shared" si="893"/>
        <v>-6.6635032790952131</v>
      </c>
    </row>
    <row r="3072" spans="1:20" x14ac:dyDescent="0.25">
      <c r="A3072">
        <f t="shared" si="894"/>
        <v>610766.57846064644</v>
      </c>
      <c r="B3072">
        <f t="shared" si="911"/>
        <v>97206.520037335824</v>
      </c>
      <c r="C3072" t="str">
        <f t="shared" si="895"/>
        <v>-0.113749660829565-0.448169078443117i</v>
      </c>
      <c r="D3072" t="str">
        <f t="shared" si="896"/>
        <v>3.41712807961432-0.620274713745906i</v>
      </c>
      <c r="E3072" t="str">
        <f t="shared" si="897"/>
        <v>197.020961174212-154.344373794472i</v>
      </c>
      <c r="F3072" t="str">
        <f t="shared" si="898"/>
        <v>2.4191493770496-1.65469562762756i</v>
      </c>
      <c r="G3072" t="str">
        <f t="shared" si="899"/>
        <v>0.997618257037176-0.0487449511568376i</v>
      </c>
      <c r="H3072" t="str">
        <f t="shared" si="900"/>
        <v>0.674674151796536-164.715622562152i</v>
      </c>
      <c r="I3072" t="str">
        <f t="shared" si="901"/>
        <v>-0.764282484285293-1.12725461212659i</v>
      </c>
      <c r="K3072" t="str">
        <f t="shared" si="902"/>
        <v>0.000298399744858734-0.0004403770985567i</v>
      </c>
      <c r="L3072" t="str">
        <f t="shared" si="903"/>
        <v>0.00015-0.00290299061526713i</v>
      </c>
      <c r="M3072" t="str">
        <f t="shared" si="904"/>
        <v>0.0004-0.000512292461517727i</v>
      </c>
      <c r="N3072">
        <f t="shared" si="905"/>
        <v>75.758501476519442</v>
      </c>
      <c r="O3072">
        <f t="shared" si="906"/>
        <v>6.7000345480600556</v>
      </c>
      <c r="P3072" s="3">
        <f t="shared" si="907"/>
        <v>-6.7000345480600556</v>
      </c>
      <c r="Q3072" s="3">
        <f t="shared" si="908"/>
        <v>-104.24149852348056</v>
      </c>
      <c r="R3072">
        <f t="shared" si="909"/>
        <v>75.758501476519442</v>
      </c>
      <c r="S3072">
        <f t="shared" si="910"/>
        <v>97.206520037335821</v>
      </c>
      <c r="T3072">
        <f t="shared" si="893"/>
        <v>-6.7000345480600556</v>
      </c>
    </row>
    <row r="3073" spans="1:20" x14ac:dyDescent="0.25">
      <c r="A3073">
        <f t="shared" si="894"/>
        <v>613087.4914587969</v>
      </c>
      <c r="B3073">
        <f t="shared" si="911"/>
        <v>97575.904813477697</v>
      </c>
      <c r="C3073" t="str">
        <f t="shared" si="895"/>
        <v>-0.114696573107649-0.445915223789396i</v>
      </c>
      <c r="D3073" t="str">
        <f t="shared" si="896"/>
        <v>3.41667182847858-0.621328585894894i</v>
      </c>
      <c r="E3073" t="str">
        <f t="shared" si="897"/>
        <v>196.036678266812-154.900158810784i</v>
      </c>
      <c r="F3073" t="str">
        <f t="shared" si="898"/>
        <v>2.41910550502576-1.64932607705332i</v>
      </c>
      <c r="G3073" t="str">
        <f t="shared" si="899"/>
        <v>0.997600164920833-0.0489292946072157i</v>
      </c>
      <c r="H3073" t="str">
        <f t="shared" si="900"/>
        <v>0.669178947660531-164.08507047011i</v>
      </c>
      <c r="I3073" t="str">
        <f t="shared" si="901"/>
        <v>-0.758891158278658-1.12289530009403i</v>
      </c>
      <c r="K3073" t="str">
        <f t="shared" si="902"/>
        <v>0.000298248423479532-0.000438919215520056i</v>
      </c>
      <c r="L3073" t="str">
        <f t="shared" si="903"/>
        <v>0.00015-0.00289200101142372i</v>
      </c>
      <c r="M3073" t="str">
        <f t="shared" si="904"/>
        <v>0.0004-0.00051035311966301i</v>
      </c>
      <c r="N3073">
        <f t="shared" si="905"/>
        <v>75.575290912018588</v>
      </c>
      <c r="O3073">
        <f t="shared" si="906"/>
        <v>6.7367296703666515</v>
      </c>
      <c r="P3073" s="3">
        <f t="shared" si="907"/>
        <v>-6.7367296703666515</v>
      </c>
      <c r="Q3073" s="3">
        <f t="shared" si="908"/>
        <v>-104.42470908798141</v>
      </c>
      <c r="R3073">
        <f t="shared" si="909"/>
        <v>75.575290912018588</v>
      </c>
      <c r="S3073">
        <f t="shared" si="910"/>
        <v>97.575904813477692</v>
      </c>
      <c r="T3073">
        <f t="shared" si="893"/>
        <v>-6.7367296703666515</v>
      </c>
    </row>
    <row r="3074" spans="1:20" x14ac:dyDescent="0.25">
      <c r="A3074">
        <f t="shared" si="894"/>
        <v>615417.22392634035</v>
      </c>
      <c r="B3074">
        <f t="shared" si="911"/>
        <v>97946.693251768913</v>
      </c>
      <c r="C3074" t="str">
        <f t="shared" si="895"/>
        <v>-0.11562876705009-0.443659906377187i</v>
      </c>
      <c r="D3074" t="str">
        <f t="shared" si="896"/>
        <v>3.41621222646075-0.622390480802631i</v>
      </c>
      <c r="E3074" t="str">
        <f t="shared" si="897"/>
        <v>195.047748821461-155.446147786896i</v>
      </c>
      <c r="F3074" t="str">
        <f t="shared" si="898"/>
        <v>2.41906130055044-1.64398021989806i</v>
      </c>
      <c r="G3074" t="str">
        <f t="shared" si="899"/>
        <v>0.997581935706869-0.0491143284409429i</v>
      </c>
      <c r="H3074" t="str">
        <f t="shared" si="900"/>
        <v>0.663730227356043-163.456984857333i</v>
      </c>
      <c r="I3074" t="str">
        <f t="shared" si="901"/>
        <v>-0.753540981377793-1.11855324919174i</v>
      </c>
      <c r="K3074" t="str">
        <f t="shared" si="902"/>
        <v>0.000298097761395488-0.000437467501493994i</v>
      </c>
      <c r="L3074" t="str">
        <f t="shared" si="903"/>
        <v>0.00015-0.00288105300998577i</v>
      </c>
      <c r="M3074" t="str">
        <f t="shared" si="904"/>
        <v>0.0004-0.000508421119409255i</v>
      </c>
      <c r="N3074">
        <f t="shared" si="905"/>
        <v>75.392258129504825</v>
      </c>
      <c r="O3074">
        <f t="shared" si="906"/>
        <v>6.7735876717798185</v>
      </c>
      <c r="P3074" s="3">
        <f t="shared" si="907"/>
        <v>-6.7735876717798185</v>
      </c>
      <c r="Q3074" s="3">
        <f t="shared" si="908"/>
        <v>-104.60774187049518</v>
      </c>
      <c r="R3074">
        <f t="shared" si="909"/>
        <v>75.392258129504825</v>
      </c>
      <c r="S3074">
        <f t="shared" si="910"/>
        <v>97.946693251768906</v>
      </c>
      <c r="T3074">
        <f t="shared" si="893"/>
        <v>-6.7735876717798185</v>
      </c>
    </row>
    <row r="3075" spans="1:20" x14ac:dyDescent="0.25">
      <c r="A3075">
        <f t="shared" si="894"/>
        <v>617755.80937726051</v>
      </c>
      <c r="B3075">
        <f t="shared" si="911"/>
        <v>98318.89068612564</v>
      </c>
      <c r="C3075" t="str">
        <f t="shared" si="895"/>
        <v>-0.1165462164054-0.441403340286471i</v>
      </c>
      <c r="D3075" t="str">
        <f t="shared" si="896"/>
        <v>3.41574924987883-0.623460403644686i</v>
      </c>
      <c r="E3075" t="str">
        <f t="shared" si="897"/>
        <v>194.054329094876-155.982298499807i</v>
      </c>
      <c r="F3075" t="str">
        <f t="shared" si="898"/>
        <v>2.41901676111678-1.63865797888754i</v>
      </c>
      <c r="G3075" t="str">
        <f t="shared" si="899"/>
        <v>0.997563568361473-0.0493000551662728i</v>
      </c>
      <c r="H3075" t="str">
        <f t="shared" si="900"/>
        <v>0.658327564556339-162.831355479713i</v>
      </c>
      <c r="I3075" t="str">
        <f t="shared" si="901"/>
        <v>-0.748231636112791-1.11422838389541i</v>
      </c>
      <c r="K3075" t="str">
        <f t="shared" si="902"/>
        <v>0.000297947750269015-0.00043602193552725i</v>
      </c>
      <c r="L3075" t="str">
        <f t="shared" si="903"/>
        <v>0.00015-0.00287014645346261i</v>
      </c>
      <c r="M3075" t="str">
        <f t="shared" si="904"/>
        <v>0.0004-0.000506496432963992i</v>
      </c>
      <c r="N3075">
        <f t="shared" si="905"/>
        <v>75.209413070340446</v>
      </c>
      <c r="O3075">
        <f t="shared" si="906"/>
        <v>6.8106075560507131</v>
      </c>
      <c r="P3075" s="3">
        <f t="shared" si="907"/>
        <v>-6.8106075560507131</v>
      </c>
      <c r="Q3075" s="3">
        <f t="shared" si="908"/>
        <v>-104.79058692965955</v>
      </c>
      <c r="R3075">
        <f t="shared" si="909"/>
        <v>75.209413070340446</v>
      </c>
      <c r="S3075">
        <f t="shared" si="910"/>
        <v>98.318890686125641</v>
      </c>
      <c r="T3075">
        <f t="shared" si="893"/>
        <v>-6.8106075560507131</v>
      </c>
    </row>
    <row r="3076" spans="1:20" x14ac:dyDescent="0.25">
      <c r="A3076">
        <f t="shared" si="894"/>
        <v>620103.28145289409</v>
      </c>
      <c r="B3076">
        <f t="shared" si="911"/>
        <v>98692.502470732914</v>
      </c>
      <c r="C3076" t="str">
        <f t="shared" si="895"/>
        <v>-0.117448899433043-0.439145739190139i</v>
      </c>
      <c r="D3076" t="str">
        <f t="shared" si="896"/>
        <v>3.4152828748974-0.624538359603489i</v>
      </c>
      <c r="E3076" t="str">
        <f t="shared" si="897"/>
        <v>193.05657557499-156.508571912719i</v>
      </c>
      <c r="F3076" t="str">
        <f t="shared" si="898"/>
        <v>2.41897188419915-1.63335927708304i</v>
      </c>
      <c r="G3076" t="str">
        <f t="shared" si="899"/>
        <v>0.997545061843114-0.0494864772996836i</v>
      </c>
      <c r="H3076" t="str">
        <f t="shared" si="900"/>
        <v>0.652970537313562-162.208172142325i</v>
      </c>
      <c r="I3076" t="str">
        <f t="shared" si="901"/>
        <v>-0.742962807508993-1.10992062908627i</v>
      </c>
      <c r="K3076" t="str">
        <f t="shared" si="902"/>
        <v>0.000297798381803086-0.000434582496739591i</v>
      </c>
      <c r="L3076" t="str">
        <f t="shared" si="903"/>
        <v>0.00015-0.00285928118495977i</v>
      </c>
      <c r="M3076" t="str">
        <f t="shared" si="904"/>
        <v>0.0004-0.000504579032639959i</v>
      </c>
      <c r="N3076">
        <f t="shared" si="905"/>
        <v>75.026765531793487</v>
      </c>
      <c r="O3076">
        <f t="shared" si="906"/>
        <v>6.847788305425345</v>
      </c>
      <c r="P3076" s="3">
        <f t="shared" si="907"/>
        <v>-6.847788305425345</v>
      </c>
      <c r="Q3076" s="3">
        <f t="shared" si="908"/>
        <v>-104.97323446820651</v>
      </c>
      <c r="R3076">
        <f t="shared" si="909"/>
        <v>75.026765531793487</v>
      </c>
      <c r="S3076">
        <f t="shared" si="910"/>
        <v>98.692502470732919</v>
      </c>
      <c r="T3076">
        <f t="shared" si="893"/>
        <v>-6.847788305425345</v>
      </c>
    </row>
    <row r="3077" spans="1:20" x14ac:dyDescent="0.25">
      <c r="A3077">
        <f t="shared" si="894"/>
        <v>622459.67392241512</v>
      </c>
      <c r="B3077">
        <f t="shared" si="911"/>
        <v>99067.533980121705</v>
      </c>
      <c r="C3077" t="str">
        <f t="shared" si="895"/>
        <v>-0.118336798869369-0.436887316247137i</v>
      </c>
      <c r="D3077" t="str">
        <f t="shared" si="896"/>
        <v>3.41481307752678-0.625624353867266i</v>
      </c>
      <c r="E3077" t="str">
        <f t="shared" si="897"/>
        <v>192.054644902768-157.024932164817i</v>
      </c>
      <c r="F3077" t="str">
        <f t="shared" si="898"/>
        <v>2.41892666725301-1.62808403788019i</v>
      </c>
      <c r="G3077" t="str">
        <f t="shared" si="899"/>
        <v>0.997526415102486-0.0496735973658951i</v>
      </c>
      <c r="H3077" t="str">
        <f t="shared" si="900"/>
        <v>0.647658728007677-161.587424699117i</v>
      </c>
      <c r="I3077" t="str">
        <f t="shared" si="901"/>
        <v>-0.737734183066622-1.10562991004804i</v>
      </c>
      <c r="K3077" t="str">
        <f t="shared" si="902"/>
        <v>0.000297649647740815-0.000433149164321522i</v>
      </c>
      <c r="L3077" t="str">
        <f t="shared" si="903"/>
        <v>0.00015-0.0028484570481767i</v>
      </c>
      <c r="M3077" t="str">
        <f t="shared" si="904"/>
        <v>0.0004-0.000502668890854711i</v>
      </c>
      <c r="N3077">
        <f t="shared" si="905"/>
        <v>74.844325164730463</v>
      </c>
      <c r="O3077">
        <f t="shared" si="906"/>
        <v>6.8851288811610498</v>
      </c>
      <c r="P3077" s="3">
        <f t="shared" si="907"/>
        <v>-6.8851288811610498</v>
      </c>
      <c r="Q3077" s="3">
        <f t="shared" si="908"/>
        <v>-105.15567483526954</v>
      </c>
      <c r="R3077">
        <f t="shared" si="909"/>
        <v>74.844325164730463</v>
      </c>
      <c r="S3077">
        <f t="shared" si="910"/>
        <v>99.067533980121709</v>
      </c>
      <c r="T3077">
        <f t="shared" si="893"/>
        <v>-6.8851288811610498</v>
      </c>
    </row>
    <row r="3078" spans="1:20" x14ac:dyDescent="0.25">
      <c r="A3078">
        <f t="shared" si="894"/>
        <v>624825.02068332036</v>
      </c>
      <c r="B3078">
        <f t="shared" si="911"/>
        <v>99443.990609246175</v>
      </c>
      <c r="C3078" t="str">
        <f t="shared" si="895"/>
        <v>-0.119209901890618-0.434628283997302i</v>
      </c>
      <c r="D3078" t="str">
        <f t="shared" si="896"/>
        <v>3.41433983362233-0.626718391629014i</v>
      </c>
      <c r="E3078" t="str">
        <f t="shared" si="897"/>
        <v>191.048693794825-157.531346558818i</v>
      </c>
      <c r="F3078" t="str">
        <f t="shared" si="898"/>
        <v>2.41888110771497-1.6228321850078i</v>
      </c>
      <c r="G3078" t="str">
        <f t="shared" si="899"/>
        <v>0.997507627082452-0.049861417897885i</v>
      </c>
      <c r="H3078" t="str">
        <f t="shared" si="900"/>
        <v>0.64239172329614-160.96910305261i</v>
      </c>
      <c r="I3078" t="str">
        <f t="shared" si="901"/>
        <v>-0.732545452740633-1.10135615246399i</v>
      </c>
      <c r="K3078" t="str">
        <f t="shared" si="902"/>
        <v>0.000297501539865048-0.000431721917533998i</v>
      </c>
      <c r="L3078" t="str">
        <f t="shared" si="903"/>
        <v>0.00015-0.00283767388740456i</v>
      </c>
      <c r="M3078" t="str">
        <f t="shared" si="904"/>
        <v>0.0004-0.000500765980130217i</v>
      </c>
      <c r="N3078">
        <f t="shared" si="905"/>
        <v>74.662101471410494</v>
      </c>
      <c r="O3078">
        <f t="shared" si="906"/>
        <v>6.9226282240482906</v>
      </c>
      <c r="P3078" s="3">
        <f t="shared" si="907"/>
        <v>-6.9226282240482906</v>
      </c>
      <c r="Q3078" s="3">
        <f t="shared" si="908"/>
        <v>-105.33789852858951</v>
      </c>
      <c r="R3078">
        <f t="shared" si="909"/>
        <v>74.662101471410494</v>
      </c>
      <c r="S3078">
        <f t="shared" si="910"/>
        <v>99.443990609246171</v>
      </c>
      <c r="T3078">
        <f t="shared" si="893"/>
        <v>-6.9226282240482906</v>
      </c>
    </row>
    <row r="3079" spans="1:20" x14ac:dyDescent="0.25">
      <c r="A3079">
        <f t="shared" si="894"/>
        <v>627199.35576191696</v>
      </c>
      <c r="B3079">
        <f t="shared" si="911"/>
        <v>99821.877773561311</v>
      </c>
      <c r="C3079" t="str">
        <f t="shared" si="895"/>
        <v>-0.120068200073188-0.432368854257925i</v>
      </c>
      <c r="D3079" t="str">
        <f t="shared" si="896"/>
        <v>3.41386311888359-0.627820478085417i</v>
      </c>
      <c r="E3079" t="str">
        <f t="shared" si="897"/>
        <v>190.03887896687-158.027785546416i</v>
      </c>
      <c r="F3079" t="str">
        <f t="shared" si="898"/>
        <v>2.41883520300234-1.61760364252673i</v>
      </c>
      <c r="G3079" t="str">
        <f t="shared" si="899"/>
        <v>0.997488696717988-0.0500499414369053i</v>
      </c>
      <c r="H3079" t="str">
        <f t="shared" si="900"/>
        <v>0.637169114064238-160.353197153594i</v>
      </c>
      <c r="I3079" t="str">
        <f t="shared" si="901"/>
        <v>-0.727396308920718-1.0970992824138i</v>
      </c>
      <c r="K3079" t="str">
        <f t="shared" si="902"/>
        <v>0.000297354049997978-0.000430300735708133i</v>
      </c>
      <c r="L3079" t="str">
        <f t="shared" si="903"/>
        <v>0.00015-0.00282693154752397i</v>
      </c>
      <c r="M3079" t="str">
        <f t="shared" si="904"/>
        <v>0.0004-0.000498870273092464i</v>
      </c>
      <c r="N3079">
        <f t="shared" si="905"/>
        <v>74.480103803365637</v>
      </c>
      <c r="O3079">
        <f t="shared" si="906"/>
        <v>6.9602852549377303</v>
      </c>
      <c r="P3079" s="3">
        <f t="shared" si="907"/>
        <v>-6.9602852549377303</v>
      </c>
      <c r="Q3079" s="3">
        <f t="shared" si="908"/>
        <v>-105.51989619663436</v>
      </c>
      <c r="R3079">
        <f t="shared" si="909"/>
        <v>74.480103803365637</v>
      </c>
      <c r="S3079">
        <f t="shared" si="910"/>
        <v>99.821877773561312</v>
      </c>
      <c r="T3079">
        <f t="shared" si="893"/>
        <v>-6.9602852549377303</v>
      </c>
    </row>
    <row r="3080" spans="1:20" x14ac:dyDescent="0.25">
      <c r="A3080">
        <f t="shared" si="894"/>
        <v>629582.71331381227</v>
      </c>
      <c r="B3080">
        <f t="shared" si="911"/>
        <v>100201.20090910085</v>
      </c>
      <c r="C3080" t="str">
        <f t="shared" si="895"/>
        <v>-0.120911689351132-0.430109238022109i</v>
      </c>
      <c r="D3080" t="str">
        <f t="shared" si="896"/>
        <v>3.41338290885354-0.628930618435788i</v>
      </c>
      <c r="E3080" t="str">
        <f t="shared" si="897"/>
        <v>189.025357058071-158.514222711564i</v>
      </c>
      <c r="F3080" t="str">
        <f t="shared" si="898"/>
        <v>2.41878895051327-1.61239833482876i</v>
      </c>
      <c r="G3080" t="str">
        <f t="shared" si="899"/>
        <v>0.997469622936121-0.0502391705324983i</v>
      </c>
      <c r="H3080" t="str">
        <f t="shared" si="900"/>
        <v>0.631990495376021-159.73969700083i</v>
      </c>
      <c r="I3080" t="str">
        <f t="shared" si="901"/>
        <v>-0.722286446411499-1.09285922637067i</v>
      </c>
      <c r="K3080" t="str">
        <f t="shared" si="902"/>
        <v>0.000297207170000729-0.000428885598244913i</v>
      </c>
      <c r="L3080" t="str">
        <f t="shared" si="903"/>
        <v>0.00015-0.00281622987400276i</v>
      </c>
      <c r="M3080" t="str">
        <f t="shared" si="904"/>
        <v>0.0004-0.000496981742471076i</v>
      </c>
      <c r="N3080">
        <f t="shared" si="905"/>
        <v>74.298341359381098</v>
      </c>
      <c r="O3080">
        <f t="shared" si="906"/>
        <v>6.9980988752728903</v>
      </c>
      <c r="P3080" s="3">
        <f t="shared" si="907"/>
        <v>-6.9980988752728903</v>
      </c>
      <c r="Q3080" s="3">
        <f t="shared" si="908"/>
        <v>-105.7016586406189</v>
      </c>
      <c r="R3080">
        <f t="shared" si="909"/>
        <v>74.298341359381098</v>
      </c>
      <c r="S3080">
        <f t="shared" si="910"/>
        <v>100.20120090910085</v>
      </c>
      <c r="T3080">
        <f t="shared" si="893"/>
        <v>-6.9980988752728903</v>
      </c>
    </row>
    <row r="3081" spans="1:20" x14ac:dyDescent="0.25">
      <c r="A3081">
        <f t="shared" si="894"/>
        <v>631975.12762440485</v>
      </c>
      <c r="B3081">
        <f t="shared" si="911"/>
        <v>100581.96547255544</v>
      </c>
      <c r="C3081" t="str">
        <f t="shared" si="895"/>
        <v>-0.121740369971026-0.427849645359016i</v>
      </c>
      <c r="D3081" t="str">
        <f t="shared" si="896"/>
        <v>3.41289917891783-0.630048817880982i</v>
      </c>
      <c r="E3081" t="str">
        <f t="shared" si="897"/>
        <v>188.008284556388-158.990634751717i</v>
      </c>
      <c r="F3081" t="str">
        <f t="shared" si="898"/>
        <v>2.41874234762648-1.60721618663545i</v>
      </c>
      <c r="G3081" t="str">
        <f t="shared" si="899"/>
        <v>0.997450404655875-0.0504291077425129i</v>
      </c>
      <c r="H3081" t="str">
        <f t="shared" si="900"/>
        <v>0.626855466425884-159.128592640754i</v>
      </c>
      <c r="I3081" t="str">
        <f t="shared" si="901"/>
        <v>-0.717215562412886-1.08863591119839i</v>
      </c>
      <c r="K3081" t="str">
        <f t="shared" si="902"/>
        <v>0.000297060891772951-0.000427476484614891i</v>
      </c>
      <c r="L3081" t="str">
        <f t="shared" si="903"/>
        <v>0.00015-0.00280556871289376i</v>
      </c>
      <c r="M3081" t="str">
        <f t="shared" si="904"/>
        <v>0.0004-0.000495100361098898i</v>
      </c>
      <c r="N3081">
        <f t="shared" si="905"/>
        <v>74.116823183569167</v>
      </c>
      <c r="O3081">
        <f t="shared" si="906"/>
        <v>7.0360679676273961</v>
      </c>
      <c r="P3081" s="3">
        <f t="shared" si="907"/>
        <v>-7.0360679676273961</v>
      </c>
      <c r="Q3081" s="3">
        <f t="shared" si="908"/>
        <v>-105.88317681643083</v>
      </c>
      <c r="R3081">
        <f t="shared" si="909"/>
        <v>74.116823183569167</v>
      </c>
      <c r="S3081">
        <f t="shared" si="910"/>
        <v>100.58196547255544</v>
      </c>
      <c r="T3081">
        <f t="shared" si="893"/>
        <v>-7.0360679676273961</v>
      </c>
    </row>
    <row r="3082" spans="1:20" x14ac:dyDescent="0.25">
      <c r="A3082">
        <f t="shared" si="894"/>
        <v>634376.63310937758</v>
      </c>
      <c r="B3082">
        <f t="shared" si="911"/>
        <v>100964.17694135115</v>
      </c>
      <c r="C3082" t="str">
        <f t="shared" si="895"/>
        <v>-0.122554246444293-0.42559028531609i</v>
      </c>
      <c r="D3082" t="str">
        <f t="shared" si="896"/>
        <v>3.41241190430391-0.631175081622293i</v>
      </c>
      <c r="E3082" t="str">
        <f t="shared" si="897"/>
        <v>186.987817724933-159.457001457055i</v>
      </c>
      <c r="F3082" t="str">
        <f t="shared" si="898"/>
        <v>2.41869539170114-1.60205712299696i</v>
      </c>
      <c r="G3082" t="str">
        <f t="shared" si="899"/>
        <v>0.997431040788211-0.0506197556331206i</v>
      </c>
      <c r="H3082" t="str">
        <f t="shared" si="900"/>
        <v>0.621763630490874-158.519874167183i</v>
      </c>
      <c r="I3082" t="str">
        <f t="shared" si="901"/>
        <v>-0.712183356500582-1.08442926414839i</v>
      </c>
      <c r="K3082" t="str">
        <f t="shared" si="902"/>
        <v>0.000296915207252462-0.000426073374357908i</v>
      </c>
      <c r="L3082" t="str">
        <f t="shared" si="903"/>
        <v>0.00015-0.0027949479108326i</v>
      </c>
      <c r="M3082" t="str">
        <f t="shared" si="904"/>
        <v>0.0004-0.000493226101911635i</v>
      </c>
      <c r="N3082">
        <f t="shared" si="905"/>
        <v>73.935558163537294</v>
      </c>
      <c r="O3082">
        <f t="shared" si="906"/>
        <v>7.074191396246059</v>
      </c>
      <c r="P3082" s="3">
        <f t="shared" si="907"/>
        <v>-7.074191396246059</v>
      </c>
      <c r="Q3082" s="3">
        <f t="shared" si="908"/>
        <v>-106.06444183646271</v>
      </c>
      <c r="R3082">
        <f t="shared" si="909"/>
        <v>73.935558163537294</v>
      </c>
      <c r="S3082">
        <f t="shared" si="910"/>
        <v>100.96417694135116</v>
      </c>
      <c r="T3082">
        <f t="shared" si="893"/>
        <v>-7.074191396246059</v>
      </c>
    </row>
    <row r="3083" spans="1:20" x14ac:dyDescent="0.25">
      <c r="A3083">
        <f t="shared" si="894"/>
        <v>636787.26431519317</v>
      </c>
      <c r="B3083">
        <f t="shared" si="911"/>
        <v>101347.84081372828</v>
      </c>
      <c r="C3083" t="str">
        <f t="shared" si="895"/>
        <v>-0.123353327497061-0.423331365823331i</v>
      </c>
      <c r="D3083" t="str">
        <f t="shared" si="896"/>
        <v>3.41192106008039-0.632309414860372i</v>
      </c>
      <c r="E3083" t="str">
        <f t="shared" si="897"/>
        <v>185.96411252945-159.913305687741i</v>
      </c>
      <c r="F3083" t="str">
        <f t="shared" si="898"/>
        <v>2.41864808007671-1.59692106929101i</v>
      </c>
      <c r="G3083" t="str">
        <f t="shared" si="899"/>
        <v>0.997411530235969-0.0508111167788315i</v>
      </c>
      <c r="H3083" t="str">
        <f t="shared" si="900"/>
        <v>0.616714594883458-157.913531721023i</v>
      </c>
      <c r="I3083" t="str">
        <f t="shared" si="901"/>
        <v>-0.707189530606811-1.08023921285684i</v>
      </c>
      <c r="K3083" t="str">
        <f t="shared" si="902"/>
        <v>0.000296770108414816-0.000424676247082797i</v>
      </c>
      <c r="L3083" t="str">
        <f t="shared" si="903"/>
        <v>0.00015-0.00278436731503546i</v>
      </c>
      <c r="M3083" t="str">
        <f t="shared" si="904"/>
        <v>0.0004-0.000491358937947434i</v>
      </c>
      <c r="N3083">
        <f t="shared" si="905"/>
        <v>73.754555028651325</v>
      </c>
      <c r="O3083">
        <f t="shared" si="906"/>
        <v>7.1124680075893201</v>
      </c>
      <c r="P3083" s="3">
        <f t="shared" si="907"/>
        <v>-7.1124680075893201</v>
      </c>
      <c r="Q3083" s="3">
        <f t="shared" si="908"/>
        <v>-106.24544497134868</v>
      </c>
      <c r="R3083">
        <f t="shared" si="909"/>
        <v>73.754555028651325</v>
      </c>
      <c r="S3083">
        <f t="shared" si="910"/>
        <v>101.34784081372828</v>
      </c>
      <c r="T3083">
        <f t="shared" si="893"/>
        <v>-7.1124680075893201</v>
      </c>
    </row>
    <row r="3084" spans="1:20" x14ac:dyDescent="0.25">
      <c r="A3084">
        <f t="shared" si="894"/>
        <v>639207.05591959087</v>
      </c>
      <c r="B3084">
        <f t="shared" si="911"/>
        <v>101732.96260882045</v>
      </c>
      <c r="C3084" t="str">
        <f t="shared" si="895"/>
        <v>-0.124137626017606-0.421073093599586i</v>
      </c>
      <c r="D3084" t="str">
        <f t="shared" si="896"/>
        <v>3.41142662115607-0.63345182279408i</v>
      </c>
      <c r="E3084" t="str">
        <f t="shared" si="897"/>
        <v>184.937324566908-160.359533349253i</v>
      </c>
      <c r="F3084" t="str">
        <f t="shared" si="898"/>
        <v>2.41860041007282-1.59180795122165i</v>
      </c>
      <c r="G3084" t="str">
        <f t="shared" si="899"/>
        <v>0.997391871893806-0.0510031937625096i</v>
      </c>
      <c r="H3084" t="str">
        <f t="shared" si="900"/>
        <v>0.611707970905035-157.30955548998i</v>
      </c>
      <c r="I3084" t="str">
        <f t="shared" si="901"/>
        <v>-0.702233789001132-1.07606568534185i</v>
      </c>
      <c r="K3084" t="str">
        <f t="shared" si="902"/>
        <v>0.000296625587272939-0.000423285082467082i</v>
      </c>
      <c r="L3084" t="str">
        <f t="shared" si="903"/>
        <v>0.00015-0.00277382677329693i</v>
      </c>
      <c r="M3084" t="str">
        <f t="shared" si="904"/>
        <v>0.0004-0.000489498842346518i</v>
      </c>
      <c r="N3084">
        <f t="shared" si="905"/>
        <v>73.57382234839568</v>
      </c>
      <c r="O3084">
        <f t="shared" si="906"/>
        <v>7.150896630882694</v>
      </c>
      <c r="P3084" s="3">
        <f t="shared" si="907"/>
        <v>-7.150896630882694</v>
      </c>
      <c r="Q3084" s="3">
        <f t="shared" si="908"/>
        <v>-106.42617765160432</v>
      </c>
      <c r="R3084">
        <f t="shared" si="909"/>
        <v>73.57382234839568</v>
      </c>
      <c r="S3084">
        <f t="shared" si="910"/>
        <v>101.73296260882046</v>
      </c>
      <c r="T3084">
        <f t="shared" si="893"/>
        <v>-7.150896630882694</v>
      </c>
    </row>
    <row r="3085" spans="1:20" x14ac:dyDescent="0.25">
      <c r="A3085">
        <f t="shared" si="894"/>
        <v>641636.04273208533</v>
      </c>
      <c r="B3085">
        <f t="shared" si="911"/>
        <v>102119.54786673398</v>
      </c>
      <c r="C3085" t="str">
        <f t="shared" si="895"/>
        <v>-0.124907159001523-0.418815674061102i</v>
      </c>
      <c r="D3085" t="str">
        <f t="shared" si="896"/>
        <v>3.41092856227934-0.634602310619389i</v>
      </c>
      <c r="E3085" t="str">
        <f t="shared" si="897"/>
        <v>183.907608995332-160.795673365863i</v>
      </c>
      <c r="F3085" t="str">
        <f t="shared" si="898"/>
        <v>2.41855237898912-1.58671769481824i</v>
      </c>
      <c r="G3085" t="str">
        <f t="shared" si="899"/>
        <v>0.99737206464814-0.0511959891753889i</v>
      </c>
      <c r="H3085" t="str">
        <f t="shared" si="900"/>
        <v>0.606743373799993-156.707935708273i</v>
      </c>
      <c r="I3085" t="str">
        <f t="shared" si="901"/>
        <v>-0.697315838271512-1.07190861000062i</v>
      </c>
      <c r="K3085" t="str">
        <f t="shared" si="902"/>
        <v>0.000296481635876736-0.000421899860256688i</v>
      </c>
      <c r="L3085" t="str">
        <f t="shared" si="903"/>
        <v>0.00015-0.00276332613398778i</v>
      </c>
      <c r="M3085" t="str">
        <f t="shared" si="904"/>
        <v>0.0004-0.000487645788350786i</v>
      </c>
      <c r="N3085">
        <f t="shared" si="905"/>
        <v>73.393368530829378</v>
      </c>
      <c r="O3085">
        <f t="shared" si="906"/>
        <v>7.1894760786670506</v>
      </c>
      <c r="P3085" s="3">
        <f t="shared" si="907"/>
        <v>-7.1894760786670506</v>
      </c>
      <c r="Q3085" s="3">
        <f t="shared" si="908"/>
        <v>-106.60663146917062</v>
      </c>
      <c r="R3085">
        <f t="shared" si="909"/>
        <v>73.393368530829378</v>
      </c>
      <c r="S3085">
        <f t="shared" si="910"/>
        <v>102.11954786673398</v>
      </c>
      <c r="T3085">
        <f t="shared" si="893"/>
        <v>-7.1894760786670506</v>
      </c>
    </row>
    <row r="3086" spans="1:20" x14ac:dyDescent="0.25">
      <c r="A3086">
        <f t="shared" si="894"/>
        <v>644074.2596944673</v>
      </c>
      <c r="B3086">
        <f t="shared" si="911"/>
        <v>102507.60214862757</v>
      </c>
      <c r="C3086" t="str">
        <f t="shared" si="895"/>
        <v>-0.125661947494705-0.416559311232222i</v>
      </c>
      <c r="D3086" t="str">
        <f t="shared" si="896"/>
        <v>3.41042685803726-0.635760883528231i</v>
      </c>
      <c r="E3086" t="str">
        <f t="shared" si="897"/>
        <v>182.87512046487-161.221717652322i</v>
      </c>
      <c r="F3086" t="str">
        <f t="shared" si="898"/>
        <v>2.41850398410511-1.58165022643424i</v>
      </c>
      <c r="G3086" t="str">
        <f t="shared" si="899"/>
        <v>0.997352107377089-0.0513895056170892i</v>
      </c>
      <c r="H3086" t="str">
        <f t="shared" si="900"/>
        <v>0.601820422710366-156.108662656351i</v>
      </c>
      <c r="I3086" t="str">
        <f t="shared" si="901"/>
        <v>-0.692435387305471-1.06776791560664i</v>
      </c>
      <c r="K3086" t="str">
        <f t="shared" si="902"/>
        <v>0.00029633824631271-0.000420520560265636i</v>
      </c>
      <c r="L3086" t="str">
        <f t="shared" si="903"/>
        <v>0.00015-0.00275286524605278i</v>
      </c>
      <c r="M3086" t="str">
        <f t="shared" si="904"/>
        <v>0.0004-0.000485799749303431i</v>
      </c>
      <c r="N3086">
        <f t="shared" si="905"/>
        <v>73.213201821133538</v>
      </c>
      <c r="O3086">
        <f t="shared" si="906"/>
        <v>7.2282051473526892</v>
      </c>
      <c r="P3086" s="3">
        <f t="shared" si="907"/>
        <v>-7.2282051473526892</v>
      </c>
      <c r="Q3086" s="3">
        <f t="shared" si="908"/>
        <v>-106.78679817886646</v>
      </c>
      <c r="R3086">
        <f t="shared" si="909"/>
        <v>73.213201821133538</v>
      </c>
      <c r="S3086">
        <f t="shared" si="910"/>
        <v>102.50760214862757</v>
      </c>
      <c r="T3086">
        <f t="shared" si="893"/>
        <v>-7.2282051473526892</v>
      </c>
    </row>
    <row r="3087" spans="1:20" x14ac:dyDescent="0.25">
      <c r="A3087">
        <f t="shared" si="894"/>
        <v>646521.74188130628</v>
      </c>
      <c r="B3087">
        <f t="shared" si="911"/>
        <v>102897.13103679236</v>
      </c>
      <c r="C3087" t="str">
        <f t="shared" si="895"/>
        <v>-0.126402016534194-0.414304207658407i</v>
      </c>
      <c r="D3087" t="str">
        <f t="shared" si="896"/>
        <v>3.40992148285481-0.636927546707347i</v>
      </c>
      <c r="E3087" t="str">
        <f t="shared" si="897"/>
        <v>181.840013050186-161.637661083782i</v>
      </c>
      <c r="F3087" t="str">
        <f t="shared" si="898"/>
        <v>2.41845522268005-1.57660547274618i</v>
      </c>
      <c r="G3087" t="str">
        <f t="shared" si="899"/>
        <v>0.997331998950408-0.0515837456956306i</v>
      </c>
      <c r="H3087" t="str">
        <f t="shared" si="900"/>
        <v>0.596938740631092-155.511726660611i</v>
      </c>
      <c r="I3087" t="str">
        <f t="shared" si="901"/>
        <v>-0.687592147271473-1.06364353130693i</v>
      </c>
      <c r="K3087" t="str">
        <f t="shared" si="902"/>
        <v>0.000296195410703576-0.000419147162375767i</v>
      </c>
      <c r="L3087" t="str">
        <f t="shared" si="903"/>
        <v>0.00015-0.00274244395900854i</v>
      </c>
      <c r="M3087" t="str">
        <f t="shared" si="904"/>
        <v>0.0004-0.000483960698648568i</v>
      </c>
      <c r="N3087">
        <f t="shared" si="905"/>
        <v>73.033330300258015</v>
      </c>
      <c r="O3087">
        <f t="shared" si="906"/>
        <v>7.2670826177744763</v>
      </c>
      <c r="P3087" s="3">
        <f t="shared" si="907"/>
        <v>-7.2670826177744763</v>
      </c>
      <c r="Q3087" s="3">
        <f t="shared" si="908"/>
        <v>-106.96666969974198</v>
      </c>
      <c r="R3087">
        <f t="shared" si="909"/>
        <v>73.033330300258015</v>
      </c>
      <c r="S3087">
        <f t="shared" si="910"/>
        <v>102.89713103679236</v>
      </c>
      <c r="T3087">
        <f t="shared" si="893"/>
        <v>-7.2670826177744763</v>
      </c>
    </row>
    <row r="3088" spans="1:20" x14ac:dyDescent="0.25">
      <c r="A3088">
        <f t="shared" si="894"/>
        <v>648978.52450045524</v>
      </c>
      <c r="B3088">
        <f t="shared" si="911"/>
        <v>103288.14013473217</v>
      </c>
      <c r="C3088" t="str">
        <f t="shared" si="895"/>
        <v>-0.127127395087007-0.412050564321532i</v>
      </c>
      <c r="D3088" t="str">
        <f t="shared" si="896"/>
        <v>3.40941241099418-0.638102305337137i</v>
      </c>
      <c r="E3088" t="str">
        <f t="shared" si="897"/>
        <v>180.802440184171-162.043501464028i</v>
      </c>
      <c r="F3088" t="str">
        <f t="shared" si="898"/>
        <v>2.41840609195275-1.5715833607525i</v>
      </c>
      <c r="G3088" t="str">
        <f t="shared" si="899"/>
        <v>0.997311738229431-0.0517787120274496i</v>
      </c>
      <c r="H3088" t="str">
        <f t="shared" si="900"/>
        <v>0.59209795436584-154.917118093115i</v>
      </c>
      <c r="I3088" t="str">
        <f t="shared" si="901"/>
        <v>-0.682785831600398-1.05953538661932i</v>
      </c>
      <c r="K3088" t="str">
        <f t="shared" si="902"/>
        <v>0.000296053121207901-0.000417779646536425i</v>
      </c>
      <c r="L3088" t="str">
        <f t="shared" si="903"/>
        <v>0.00015-0.00273206212294137i</v>
      </c>
      <c r="M3088" t="str">
        <f t="shared" si="904"/>
        <v>0.0004-0.000482128609930831i</v>
      </c>
      <c r="N3088">
        <f t="shared" si="905"/>
        <v>72.853761883661818</v>
      </c>
      <c r="O3088">
        <f t="shared" si="906"/>
        <v>7.306107255749561</v>
      </c>
      <c r="P3088" s="3">
        <f t="shared" si="907"/>
        <v>-7.306107255749561</v>
      </c>
      <c r="Q3088" s="3">
        <f t="shared" si="908"/>
        <v>-107.14623811633818</v>
      </c>
      <c r="R3088">
        <f t="shared" si="909"/>
        <v>72.853761883661818</v>
      </c>
      <c r="S3088">
        <f t="shared" si="910"/>
        <v>103.28814013473216</v>
      </c>
      <c r="T3088">
        <f t="shared" si="893"/>
        <v>-7.306107255749561</v>
      </c>
    </row>
    <row r="3089" spans="1:20" x14ac:dyDescent="0.25">
      <c r="A3089">
        <f t="shared" si="894"/>
        <v>651444.64289355697</v>
      </c>
      <c r="B3089">
        <f t="shared" si="911"/>
        <v>103680.63506724415</v>
      </c>
      <c r="C3089" t="str">
        <f t="shared" si="895"/>
        <v>-0.127838115987058-0.40979858055757i</v>
      </c>
      <c r="D3089" t="str">
        <f t="shared" si="896"/>
        <v>3.40889961655386-0.639285164590478i</v>
      </c>
      <c r="E3089" t="str">
        <f t="shared" si="897"/>
        <v>179.762554593091-162.439239492094i</v>
      </c>
      <c r="F3089" t="str">
        <f t="shared" si="898"/>
        <v>2.41835658914148-1.56658381777245i</v>
      </c>
      <c r="G3089" t="str">
        <f t="shared" si="899"/>
        <v>0.997291324067009-0.0519744072374141i</v>
      </c>
      <c r="H3089" t="str">
        <f t="shared" si="900"/>
        <v>0.587297694483394-154.324827371319i</v>
      </c>
      <c r="I3089" t="str">
        <f t="shared" si="901"/>
        <v>-0.67801615596724-1.05544341142973i</v>
      </c>
      <c r="K3089" t="str">
        <f t="shared" si="902"/>
        <v>0.000295911370019704-0.000416417992764157i</v>
      </c>
      <c r="L3089" t="str">
        <f t="shared" si="903"/>
        <v>0.00015-0.00272171958850505i</v>
      </c>
      <c r="M3089" t="str">
        <f t="shared" si="904"/>
        <v>0.0004-0.000480303456795008i</v>
      </c>
      <c r="N3089">
        <f t="shared" si="905"/>
        <v>72.674504320146141</v>
      </c>
      <c r="O3089">
        <f t="shared" si="906"/>
        <v>7.345277812635751</v>
      </c>
      <c r="P3089" s="3">
        <f t="shared" si="907"/>
        <v>-7.345277812635751</v>
      </c>
      <c r="Q3089" s="3">
        <f t="shared" si="908"/>
        <v>-107.32549567985386</v>
      </c>
      <c r="R3089">
        <f t="shared" si="909"/>
        <v>72.674504320146141</v>
      </c>
      <c r="S3089">
        <f t="shared" si="910"/>
        <v>103.68063506724415</v>
      </c>
      <c r="T3089">
        <f t="shared" si="893"/>
        <v>-7.345277812635751</v>
      </c>
    </row>
    <row r="3090" spans="1:20" x14ac:dyDescent="0.25">
      <c r="A3090">
        <f t="shared" si="894"/>
        <v>653920.13253655261</v>
      </c>
      <c r="B3090">
        <f t="shared" si="911"/>
        <v>104074.62148049969</v>
      </c>
      <c r="C3090" t="str">
        <f t="shared" si="895"/>
        <v>-0.128534215870253-0.407548453976697i</v>
      </c>
      <c r="D3090" t="str">
        <f t="shared" si="896"/>
        <v>3.40838307346793-0.640476129631543i</v>
      </c>
      <c r="E3090" t="str">
        <f t="shared" si="897"/>
        <v>178.720508233136-162.824878727297i</v>
      </c>
      <c r="F3090" t="str">
        <f t="shared" si="898"/>
        <v>2.41830671144375-1.56160677144502i</v>
      </c>
      <c r="G3090" t="str">
        <f t="shared" si="899"/>
        <v>0.997270755307448-0.0521708339588379i</v>
      </c>
      <c r="H3090" t="str">
        <f t="shared" si="900"/>
        <v>0.582537595274613-153.734844957791i</v>
      </c>
      <c r="I3090" t="str">
        <f t="shared" si="901"/>
        <v>-0.673282838272917-1.05136753598946i</v>
      </c>
      <c r="K3090" t="str">
        <f t="shared" si="902"/>
        <v>0.000295770149368102-0.000415062181142438i</v>
      </c>
      <c r="L3090" t="str">
        <f t="shared" si="903"/>
        <v>0.00015-0.00271141620691876i</v>
      </c>
      <c r="M3090" t="str">
        <f t="shared" si="904"/>
        <v>0.0004-0.000478485212985664i</v>
      </c>
      <c r="N3090">
        <f t="shared" si="905"/>
        <v>72.495565190781576</v>
      </c>
      <c r="O3090">
        <f t="shared" si="906"/>
        <v>7.3845930258904513</v>
      </c>
      <c r="P3090" s="3">
        <f t="shared" si="907"/>
        <v>-7.3845930258904513</v>
      </c>
      <c r="Q3090" s="3">
        <f t="shared" si="908"/>
        <v>-107.50443480921842</v>
      </c>
      <c r="R3090">
        <f t="shared" si="909"/>
        <v>72.495565190781576</v>
      </c>
      <c r="S3090">
        <f t="shared" si="910"/>
        <v>104.07462148049969</v>
      </c>
      <c r="T3090">
        <f t="shared" si="893"/>
        <v>-7.3845930258904513</v>
      </c>
    </row>
    <row r="3091" spans="1:20" x14ac:dyDescent="0.25">
      <c r="A3091">
        <f t="shared" si="894"/>
        <v>656405.02904019156</v>
      </c>
      <c r="B3091">
        <f t="shared" si="911"/>
        <v>104470.10504212559</v>
      </c>
      <c r="C3091" t="str">
        <f t="shared" si="895"/>
        <v>-0.129215735107828-0.405300380385833i</v>
      </c>
      <c r="D3091" t="str">
        <f t="shared" si="896"/>
        <v>3.40786275550528-0.641675205614614i</v>
      </c>
      <c r="E3091" t="str">
        <f t="shared" si="897"/>
        <v>177.676452228465-163.200425552771i</v>
      </c>
      <c r="F3091" t="str">
        <f t="shared" si="898"/>
        <v>2.41825645603619-1.55665214972781i</v>
      </c>
      <c r="G3091" t="str">
        <f t="shared" si="899"/>
        <v>0.997250030786443-0.0523679948334966i</v>
      </c>
      <c r="H3091" t="str">
        <f t="shared" si="900"/>
        <v>0.577817294709975-153.147161359943i</v>
      </c>
      <c r="I3091" t="str">
        <f t="shared" si="901"/>
        <v>-0.668585598626258-1.04730769091257i</v>
      </c>
      <c r="K3091" t="str">
        <f t="shared" si="902"/>
        <v>0.000295629451516942-0.000413712191821338i</v>
      </c>
      <c r="L3091" t="str">
        <f t="shared" si="903"/>
        <v>0.00015-0.00270115182996489i</v>
      </c>
      <c r="M3091" t="str">
        <f t="shared" si="904"/>
        <v>0.0004-0.000476673852346746i</v>
      </c>
      <c r="N3091">
        <f t="shared" si="905"/>
        <v>72.316951907931227</v>
      </c>
      <c r="O3091">
        <f t="shared" si="906"/>
        <v>7.424051619630303</v>
      </c>
      <c r="P3091" s="3">
        <f t="shared" si="907"/>
        <v>-7.424051619630303</v>
      </c>
      <c r="Q3091" s="3">
        <f t="shared" si="908"/>
        <v>-107.68304809206877</v>
      </c>
      <c r="R3091">
        <f t="shared" si="909"/>
        <v>72.316951907931227</v>
      </c>
      <c r="S3091">
        <f t="shared" si="910"/>
        <v>104.4701050421256</v>
      </c>
      <c r="T3091">
        <f t="shared" si="893"/>
        <v>-7.424051619630303</v>
      </c>
    </row>
    <row r="3092" spans="1:20" x14ac:dyDescent="0.25">
      <c r="A3092">
        <f t="shared" si="894"/>
        <v>658899.36815054435</v>
      </c>
      <c r="B3092">
        <f t="shared" si="911"/>
        <v>104867.09144128568</v>
      </c>
      <c r="C3092" t="str">
        <f t="shared" si="895"/>
        <v>-0.129882717738069-0.403054553713657i</v>
      </c>
      <c r="D3092" t="str">
        <f t="shared" si="896"/>
        <v>3.40733863626881-0.642882397682864i</v>
      </c>
      <c r="E3092" t="str">
        <f t="shared" si="897"/>
        <v>176.630536810755-163.565889137539i</v>
      </c>
      <c r="F3092" t="str">
        <f t="shared" si="898"/>
        <v>2.41820582007448-1.55171988089594i</v>
      </c>
      <c r="G3092" t="str">
        <f t="shared" si="899"/>
        <v>0.997229149331025-0.0525658925116413i</v>
      </c>
      <c r="H3092" t="str">
        <f t="shared" si="900"/>
        <v>0.573136434397589-152.561767129757i</v>
      </c>
      <c r="I3092" t="str">
        <f t="shared" si="901"/>
        <v>-0.663924159326125-1.04326380717327i</v>
      </c>
      <c r="K3092" t="str">
        <f t="shared" si="902"/>
        <v>0.000295489268764422-0.000412368005017252i</v>
      </c>
      <c r="L3092" t="str">
        <f t="shared" si="903"/>
        <v>0.00015-0.00269092630998694i</v>
      </c>
      <c r="M3092" t="str">
        <f t="shared" si="904"/>
        <v>0.0004-0.000474869348821225i</v>
      </c>
      <c r="N3092">
        <f t="shared" si="905"/>
        <v>72.138671714363397</v>
      </c>
      <c r="O3092">
        <f t="shared" si="906"/>
        <v>7.4636523051908679</v>
      </c>
      <c r="P3092" s="3">
        <f t="shared" si="907"/>
        <v>-7.4636523051908679</v>
      </c>
      <c r="Q3092" s="3">
        <f t="shared" si="908"/>
        <v>-107.8613282856366</v>
      </c>
      <c r="R3092">
        <f t="shared" si="909"/>
        <v>72.138671714363397</v>
      </c>
      <c r="S3092">
        <f t="shared" si="910"/>
        <v>104.86709144128568</v>
      </c>
      <c r="T3092">
        <f t="shared" si="893"/>
        <v>-7.4636523051908679</v>
      </c>
    </row>
    <row r="3093" spans="1:20" x14ac:dyDescent="0.25">
      <c r="A3093">
        <f t="shared" si="894"/>
        <v>661403.18574951647</v>
      </c>
      <c r="B3093">
        <f t="shared" si="911"/>
        <v>105265.58638876257</v>
      </c>
      <c r="C3093" t="str">
        <f t="shared" si="895"/>
        <v>-0.130535211396495-0.400811165938152i</v>
      </c>
      <c r="D3093" t="str">
        <f t="shared" si="896"/>
        <v>3.40681068919459-0.644097710967136i</v>
      </c>
      <c r="E3093" t="str">
        <f t="shared" si="897"/>
        <v>175.582911260294-163.921281397227i</v>
      </c>
      <c r="F3093" t="str">
        <f t="shared" si="898"/>
        <v>2.41815480069305-1.54680989354099i</v>
      </c>
      <c r="G3093" t="str">
        <f t="shared" si="899"/>
        <v>0.997208109759487-0.0527645296520142i</v>
      </c>
      <c r="H3093" t="str">
        <f t="shared" si="900"/>
        <v>0.568494659541822-151.978652863521i</v>
      </c>
      <c r="I3093" t="str">
        <f t="shared" si="901"/>
        <v>-0.659298244843736-1.03923581610327i</v>
      </c>
      <c r="K3093" t="str">
        <f t="shared" si="902"/>
        <v>0.000295349593442741-0.000411029601012581i</v>
      </c>
      <c r="L3093" t="str">
        <f t="shared" si="903"/>
        <v>0.00015-0.00268073949988737i</v>
      </c>
      <c r="M3093" t="str">
        <f t="shared" si="904"/>
        <v>0.0004-0.000473071676450713i</v>
      </c>
      <c r="N3093">
        <f t="shared" si="905"/>
        <v>71.960731682456924</v>
      </c>
      <c r="O3093">
        <f t="shared" si="906"/>
        <v>7.5033937816854701</v>
      </c>
      <c r="P3093" s="3">
        <f t="shared" si="907"/>
        <v>-7.5033937816854701</v>
      </c>
      <c r="Q3093" s="3">
        <f t="shared" si="908"/>
        <v>-108.03926831754308</v>
      </c>
      <c r="R3093">
        <f t="shared" si="909"/>
        <v>71.960731682456924</v>
      </c>
      <c r="S3093">
        <f t="shared" si="910"/>
        <v>105.26558638876257</v>
      </c>
      <c r="T3093">
        <f t="shared" si="893"/>
        <v>-7.5033937816854701</v>
      </c>
    </row>
    <row r="3094" spans="1:20" x14ac:dyDescent="0.25">
      <c r="A3094">
        <f t="shared" si="894"/>
        <v>663916.5178553646</v>
      </c>
      <c r="B3094">
        <f t="shared" si="911"/>
        <v>105665.59561703987</v>
      </c>
      <c r="C3094" t="str">
        <f t="shared" si="895"/>
        <v>-0.131173267244576-0.398570407016677i</v>
      </c>
      <c r="D3094" t="str">
        <f t="shared" si="896"/>
        <v>3.40627888755118-0.645321150584733i</v>
      </c>
      <c r="E3094" t="str">
        <f t="shared" si="897"/>
        <v>174.533723848647-164.266616953438i</v>
      </c>
      <c r="F3094" t="str">
        <f t="shared" si="898"/>
        <v>2.41810339500502-1.54192211656988i</v>
      </c>
      <c r="G3094" t="str">
        <f t="shared" si="899"/>
        <v>0.997186910881327-0.0529639089218623i</v>
      </c>
      <c r="H3094" t="str">
        <f t="shared" si="900"/>
        <v>0.563891618902432-151.397809201559i</v>
      </c>
      <c r="I3094" t="str">
        <f t="shared" si="901"/>
        <v>-0.654707581805072-1.03522364938922i</v>
      </c>
      <c r="K3094" t="str">
        <f t="shared" si="902"/>
        <v>0.000295210417917735-0.000409696960155425i</v>
      </c>
      <c r="L3094" t="str">
        <f t="shared" si="903"/>
        <v>0.00015-0.00267059125312549i</v>
      </c>
      <c r="M3094" t="str">
        <f t="shared" si="904"/>
        <v>0.0004-0.000471280809375086i</v>
      </c>
      <c r="N3094">
        <f t="shared" si="905"/>
        <v>71.78313871349927</v>
      </c>
      <c r="O3094">
        <f t="shared" si="906"/>
        <v>7.5432747365636192</v>
      </c>
      <c r="P3094" s="3">
        <f t="shared" si="907"/>
        <v>-7.5432747365636192</v>
      </c>
      <c r="Q3094" s="3">
        <f t="shared" si="908"/>
        <v>-108.21686128650073</v>
      </c>
      <c r="R3094">
        <f t="shared" si="909"/>
        <v>71.78313871349927</v>
      </c>
      <c r="S3094">
        <f t="shared" si="910"/>
        <v>105.66559561703987</v>
      </c>
      <c r="T3094">
        <f t="shared" si="893"/>
        <v>-7.5432747365636192</v>
      </c>
    </row>
    <row r="3095" spans="1:20" x14ac:dyDescent="0.25">
      <c r="A3095">
        <f t="shared" si="894"/>
        <v>666439.40062321501</v>
      </c>
      <c r="B3095">
        <f t="shared" si="911"/>
        <v>106067.12488038462</v>
      </c>
      <c r="C3095" t="str">
        <f t="shared" si="895"/>
        <v>-0.131796939897141-0.396332464818594i</v>
      </c>
      <c r="D3095" t="str">
        <f t="shared" si="896"/>
        <v>3.40574320443878-0.646552721638153i</v>
      </c>
      <c r="E3095" t="str">
        <f t="shared" si="897"/>
        <v>173.483121782921-164.601913091872i</v>
      </c>
      <c r="F3095" t="str">
        <f t="shared" si="898"/>
        <v>2.41805160010203-1.53705647920382i</v>
      </c>
      <c r="G3095" t="str">
        <f t="shared" si="899"/>
        <v>0.997165551497184-0.0531640329969521i</v>
      </c>
      <c r="H3095" t="str">
        <f t="shared" si="900"/>
        <v>0.559326964754175-150.819226827967i</v>
      </c>
      <c r="I3095" t="str">
        <f t="shared" si="901"/>
        <v>-0.650151898973482-1.03122723907018i</v>
      </c>
      <c r="K3095" t="str">
        <f t="shared" si="902"/>
        <v>0.000295071734588505-0.000408370062859309i</v>
      </c>
      <c r="L3095" t="str">
        <f t="shared" si="903"/>
        <v>0.00015-0.00266048142371537i</v>
      </c>
      <c r="M3095" t="str">
        <f t="shared" si="904"/>
        <v>0.0004-0.000469496721832124i</v>
      </c>
      <c r="N3095">
        <f t="shared" si="905"/>
        <v>71.605899537069945</v>
      </c>
      <c r="O3095">
        <f t="shared" si="906"/>
        <v>7.583293846168047</v>
      </c>
      <c r="P3095" s="3">
        <f t="shared" si="907"/>
        <v>-7.583293846168047</v>
      </c>
      <c r="Q3095" s="3">
        <f t="shared" si="908"/>
        <v>-108.39410046293006</v>
      </c>
      <c r="R3095">
        <f t="shared" si="909"/>
        <v>71.605899537069945</v>
      </c>
      <c r="S3095">
        <f t="shared" si="910"/>
        <v>106.06712488038463</v>
      </c>
      <c r="T3095">
        <f t="shared" si="893"/>
        <v>-7.583293846168047</v>
      </c>
    </row>
    <row r="3096" spans="1:20" x14ac:dyDescent="0.25">
      <c r="A3096">
        <f t="shared" si="894"/>
        <v>668971.8703455833</v>
      </c>
      <c r="B3096">
        <f t="shared" si="911"/>
        <v>106470.17995493009</v>
      </c>
      <c r="C3096" t="str">
        <f t="shared" si="895"/>
        <v>-0.132406287348487-0.394097525060497i</v>
      </c>
      <c r="D3096" t="str">
        <f t="shared" si="896"/>
        <v>3.40520361278849-0.647792429213849i</v>
      </c>
      <c r="E3096" t="str">
        <f t="shared" si="897"/>
        <v>172.431251151666-164.927189719266i</v>
      </c>
      <c r="F3096" t="str">
        <f t="shared" si="898"/>
        <v>2.41799941305406-1.53221291097721i</v>
      </c>
      <c r="G3096" t="str">
        <f t="shared" si="899"/>
        <v>0.99714403039877-0.0533649045615839i</v>
      </c>
      <c r="H3096" t="str">
        <f t="shared" si="900"/>
        <v>0.554800352847025-150.242896470353i</v>
      </c>
      <c r="I3096" t="str">
        <f t="shared" si="901"/>
        <v>-0.645630927232418-1.02724651753506i</v>
      </c>
      <c r="K3096" t="str">
        <f t="shared" si="902"/>
        <v>0.000294933535887082-0.000407048889602846i</v>
      </c>
      <c r="L3096" t="str">
        <f t="shared" si="903"/>
        <v>0.00015-0.00265040986622372i</v>
      </c>
      <c r="M3096" t="str">
        <f t="shared" si="904"/>
        <v>0.0004-0.000467719388157128i</v>
      </c>
      <c r="N3096">
        <f t="shared" si="905"/>
        <v>71.429020710519936</v>
      </c>
      <c r="O3096">
        <f t="shared" si="906"/>
        <v>7.6234497762900899</v>
      </c>
      <c r="P3096" s="3">
        <f t="shared" si="907"/>
        <v>-7.6234497762900899</v>
      </c>
      <c r="Q3096" s="3">
        <f t="shared" si="908"/>
        <v>-108.57097928948006</v>
      </c>
      <c r="R3096">
        <f t="shared" si="909"/>
        <v>71.429020710519936</v>
      </c>
      <c r="S3096">
        <f t="shared" si="910"/>
        <v>106.47017995493009</v>
      </c>
      <c r="T3096">
        <f t="shared" si="893"/>
        <v>-7.6234497762900899</v>
      </c>
    </row>
    <row r="3097" spans="1:20" x14ac:dyDescent="0.25">
      <c r="A3097">
        <f t="shared" si="894"/>
        <v>671513.96345289645</v>
      </c>
      <c r="B3097">
        <f t="shared" si="911"/>
        <v>106874.76663875883</v>
      </c>
      <c r="C3097" t="str">
        <f t="shared" si="895"/>
        <v>-0.133001370897337-0.391865771243978i</v>
      </c>
      <c r="D3097" t="str">
        <f t="shared" si="896"/>
        <v>3.40466008536147-0.649040278380952i</v>
      </c>
      <c r="E3097" t="str">
        <f t="shared" si="897"/>
        <v>171.378256872405-165.242469319177i</v>
      </c>
      <c r="F3097" t="str">
        <f t="shared" si="898"/>
        <v>2.41794683090935-1.52739134173656i</v>
      </c>
      <c r="G3097" t="str">
        <f t="shared" si="899"/>
        <v>0.997122346368808-0.0535665263086056i</v>
      </c>
      <c r="H3097" t="str">
        <f t="shared" si="900"/>
        <v>0.55031144236682-149.668808899577i</v>
      </c>
      <c r="I3097" t="str">
        <f t="shared" si="901"/>
        <v>-0.64114439956832-1.02328141752021i</v>
      </c>
      <c r="K3097" t="str">
        <f t="shared" si="902"/>
        <v>0.000294795814278064-0.000405733420929443i</v>
      </c>
      <c r="L3097" t="str">
        <f t="shared" si="903"/>
        <v>0.00015-0.0026403764357678i</v>
      </c>
      <c r="M3097" t="str">
        <f t="shared" si="904"/>
        <v>0.0004-0.000465948782782553i</v>
      </c>
      <c r="N3097">
        <f t="shared" si="905"/>
        <v>71.252508618536424</v>
      </c>
      <c r="O3097">
        <f t="shared" si="906"/>
        <v>7.6637411827242197</v>
      </c>
      <c r="P3097" s="3">
        <f t="shared" si="907"/>
        <v>-7.6637411827242197</v>
      </c>
      <c r="Q3097" s="3">
        <f t="shared" si="908"/>
        <v>-108.74749138146358</v>
      </c>
      <c r="R3097">
        <f t="shared" si="909"/>
        <v>71.252508618536424</v>
      </c>
      <c r="S3097">
        <f t="shared" si="910"/>
        <v>106.87476663875883</v>
      </c>
      <c r="T3097">
        <f t="shared" si="893"/>
        <v>-7.6637411827242197</v>
      </c>
    </row>
    <row r="3098" spans="1:20" x14ac:dyDescent="0.25">
      <c r="A3098">
        <f t="shared" si="894"/>
        <v>674065.71651401743</v>
      </c>
      <c r="B3098">
        <f t="shared" si="911"/>
        <v>107280.89075198611</v>
      </c>
      <c r="C3098" t="str">
        <f t="shared" si="895"/>
        <v>-0.133582255070807-0.389637384596094i</v>
      </c>
      <c r="D3098" t="str">
        <f t="shared" si="896"/>
        <v>3.40411259474819-0.650296274189995i</v>
      </c>
      <c r="E3098" t="str">
        <f t="shared" si="897"/>
        <v>170.324282640862-165.547776906751i</v>
      </c>
      <c r="F3098" t="str">
        <f t="shared" si="898"/>
        <v>2.41789385069408-1.52259170163946i</v>
      </c>
      <c r="G3098" t="str">
        <f t="shared" si="899"/>
        <v>0.997100498180968-0.053768900939427i</v>
      </c>
      <c r="H3098" t="str">
        <f t="shared" si="900"/>
        <v>0.545859895896443-149.096954929492i</v>
      </c>
      <c r="I3098" t="str">
        <f t="shared" si="901"/>
        <v>-0.636692051053657-1.0193318721068i</v>
      </c>
      <c r="K3098" t="str">
        <f t="shared" si="902"/>
        <v>0.000294658562258265-0.000404423637447014i</v>
      </c>
      <c r="L3098" t="str">
        <f t="shared" si="903"/>
        <v>0.00015-0.00263038098801335i</v>
      </c>
      <c r="M3098" t="str">
        <f t="shared" si="904"/>
        <v>0.0004-0.000464184880237651i</v>
      </c>
      <c r="N3098">
        <f t="shared" si="905"/>
        <v>71.076369472789295</v>
      </c>
      <c r="O3098">
        <f t="shared" si="906"/>
        <v>7.704166711817936</v>
      </c>
      <c r="P3098" s="3">
        <f t="shared" si="907"/>
        <v>-7.704166711817936</v>
      </c>
      <c r="Q3098" s="3">
        <f t="shared" si="908"/>
        <v>-108.9236305272107</v>
      </c>
      <c r="R3098">
        <f t="shared" si="909"/>
        <v>71.076369472789295</v>
      </c>
      <c r="S3098">
        <f t="shared" si="910"/>
        <v>107.28089075198611</v>
      </c>
      <c r="T3098">
        <f t="shared" si="893"/>
        <v>-7.704166711817936</v>
      </c>
    </row>
    <row r="3099" spans="1:20" x14ac:dyDescent="0.25">
      <c r="A3099">
        <f t="shared" si="894"/>
        <v>676627.16623677069</v>
      </c>
      <c r="B3099">
        <f t="shared" si="911"/>
        <v>107688.55813684365</v>
      </c>
      <c r="C3099" t="str">
        <f t="shared" si="895"/>
        <v>-0.134149007547294-0.387412544012349i</v>
      </c>
      <c r="D3099" t="str">
        <f t="shared" si="896"/>
        <v>3.40356111336769-0.651560421671629i</v>
      </c>
      <c r="E3099" t="str">
        <f t="shared" si="897"/>
        <v>169.269470881845-165.843139982435i</v>
      </c>
      <c r="F3099" t="str">
        <f t="shared" si="898"/>
        <v>2.41784046941242-1.51781392115348i</v>
      </c>
      <c r="G3099" t="str">
        <f t="shared" si="899"/>
        <v>0.997078484599795-0.0539720311640331i</v>
      </c>
      <c r="H3099" t="str">
        <f t="shared" si="900"/>
        <v>0.5414453793775-148.527325416689i</v>
      </c>
      <c r="I3099" t="str">
        <f t="shared" si="901"/>
        <v>-0.632273618830096-1.01539781471851i</v>
      </c>
      <c r="K3099" t="str">
        <f t="shared" si="902"/>
        <v>0.000294521772356376-0.000403119519827649i</v>
      </c>
      <c r="L3099" t="str">
        <f t="shared" si="903"/>
        <v>0.00015-0.0026204233791725i</v>
      </c>
      <c r="M3099" t="str">
        <f t="shared" si="904"/>
        <v>0.0004-0.000462427655148088i</v>
      </c>
      <c r="N3099">
        <f t="shared" si="905"/>
        <v>70.900609311674032</v>
      </c>
      <c r="O3099">
        <f t="shared" si="906"/>
        <v>7.744725001021715</v>
      </c>
      <c r="P3099" s="3">
        <f t="shared" si="907"/>
        <v>-7.744725001021715</v>
      </c>
      <c r="Q3099" s="3">
        <f t="shared" si="908"/>
        <v>-109.09939068832597</v>
      </c>
      <c r="R3099">
        <f t="shared" si="909"/>
        <v>70.900609311674032</v>
      </c>
      <c r="S3099">
        <f t="shared" si="910"/>
        <v>107.68855813684365</v>
      </c>
      <c r="T3099">
        <f t="shared" si="893"/>
        <v>-7.744725001021715</v>
      </c>
    </row>
    <row r="3100" spans="1:20" x14ac:dyDescent="0.25">
      <c r="A3100">
        <f t="shared" si="894"/>
        <v>679198.34946847043</v>
      </c>
      <c r="B3100">
        <f t="shared" si="911"/>
        <v>108097.77465776366</v>
      </c>
      <c r="C3100" t="str">
        <f t="shared" si="895"/>
        <v>-0.13470169907859-0.38519142600234i</v>
      </c>
      <c r="D3100" t="str">
        <f t="shared" si="896"/>
        <v>3.40300561346675-0.652832725835305i</v>
      </c>
      <c r="E3100" t="str">
        <f t="shared" si="897"/>
        <v>168.213962701842-166.128588484798i</v>
      </c>
      <c r="F3100" t="str">
        <f t="shared" si="898"/>
        <v>2.41778668404618-1.51305793105512i</v>
      </c>
      <c r="G3100" t="str">
        <f t="shared" si="899"/>
        <v>0.997056304380652-0.0541759197009977i</v>
      </c>
      <c r="H3100" t="str">
        <f t="shared" si="900"/>
        <v>0.53706756207246-147.959911260243i</v>
      </c>
      <c r="I3100" t="str">
        <f t="shared" si="901"/>
        <v>-0.627888842091817-1.01147917911902i</v>
      </c>
      <c r="K3100" t="str">
        <f t="shared" si="902"/>
        <v>0.000294385437132605-0.000401821048807324i</v>
      </c>
      <c r="L3100" t="str">
        <f t="shared" si="903"/>
        <v>0.00015-0.00261050346600169i</v>
      </c>
      <c r="M3100" t="str">
        <f t="shared" si="904"/>
        <v>0.0004-0.000460677082235593i</v>
      </c>
      <c r="N3100">
        <f t="shared" si="905"/>
        <v>70.72523400012831</v>
      </c>
      <c r="O3100">
        <f t="shared" si="906"/>
        <v>7.785414679434405</v>
      </c>
      <c r="P3100" s="3">
        <f t="shared" si="907"/>
        <v>-7.785414679434405</v>
      </c>
      <c r="Q3100" s="3">
        <f t="shared" si="908"/>
        <v>-109.27476599987169</v>
      </c>
      <c r="R3100">
        <f t="shared" si="909"/>
        <v>70.72523400012831</v>
      </c>
      <c r="S3100">
        <f t="shared" si="910"/>
        <v>108.09777465776365</v>
      </c>
      <c r="T3100">
        <f t="shared" si="893"/>
        <v>-7.785414679434405</v>
      </c>
    </row>
    <row r="3101" spans="1:20" x14ac:dyDescent="0.25">
      <c r="A3101">
        <f t="shared" si="894"/>
        <v>681779.3031964507</v>
      </c>
      <c r="B3101">
        <f t="shared" si="911"/>
        <v>108508.54620146316</v>
      </c>
      <c r="C3101" t="str">
        <f t="shared" si="895"/>
        <v>-0.135240403411136-0.382974204638014i</v>
      </c>
      <c r="D3101" t="str">
        <f t="shared" si="896"/>
        <v>3.4024460671191-0.654113191667969i</v>
      </c>
      <c r="E3101" t="str">
        <f t="shared" si="897"/>
        <v>167.157897843335-166.404154742451i</v>
      </c>
      <c r="F3101" t="str">
        <f t="shared" si="898"/>
        <v>2.41773249155476-1.50832366242873i</v>
      </c>
      <c r="G3101" t="str">
        <f t="shared" si="899"/>
        <v>0.997033956269645-0.0543805692774976i</v>
      </c>
      <c r="H3101" t="str">
        <f t="shared" si="900"/>
        <v>0.532726116527323-147.394703401463i</v>
      </c>
      <c r="I3101" t="str">
        <f t="shared" si="901"/>
        <v>-0.623537462068982-1.00757589940965i</v>
      </c>
      <c r="K3101" t="str">
        <f t="shared" si="902"/>
        <v>0.000294249549178355-0.000400528205185587i</v>
      </c>
      <c r="L3101" t="str">
        <f t="shared" si="903"/>
        <v>0.00015-0.00260062110579966i</v>
      </c>
      <c r="M3101" t="str">
        <f t="shared" si="904"/>
        <v>0.0004-0.000458933136317585i</v>
      </c>
      <c r="N3101">
        <f t="shared" si="905"/>
        <v>70.550249229542032</v>
      </c>
      <c r="O3101">
        <f t="shared" si="906"/>
        <v>7.8262343683460056</v>
      </c>
      <c r="P3101" s="3">
        <f t="shared" si="907"/>
        <v>-7.8262343683460056</v>
      </c>
      <c r="Q3101" s="3">
        <f t="shared" si="908"/>
        <v>-109.44975077045797</v>
      </c>
      <c r="R3101">
        <f t="shared" si="909"/>
        <v>70.550249229542032</v>
      </c>
      <c r="S3101">
        <f t="shared" si="910"/>
        <v>108.50854620146316</v>
      </c>
      <c r="T3101">
        <f t="shared" si="893"/>
        <v>-7.8262343683460056</v>
      </c>
    </row>
    <row r="3102" spans="1:20" x14ac:dyDescent="0.25">
      <c r="A3102">
        <f t="shared" si="894"/>
        <v>684370.06454859721</v>
      </c>
      <c r="B3102">
        <f t="shared" si="911"/>
        <v>108920.87867702873</v>
      </c>
      <c r="C3102" t="str">
        <f t="shared" si="895"/>
        <v>-0.135765197206641-0.380761051504545i</v>
      </c>
      <c r="D3102" t="str">
        <f t="shared" si="896"/>
        <v>3.40188244622472-0.655401824132723i</v>
      </c>
      <c r="E3102" t="str">
        <f t="shared" si="897"/>
        <v>166.101414640827-166.669873425179i</v>
      </c>
      <c r="F3102" t="str">
        <f t="shared" si="898"/>
        <v>2.417677888875-1.50361104666551i</v>
      </c>
      <c r="G3102" t="str">
        <f t="shared" si="899"/>
        <v>0.997011439003562-0.0545859826293246i</v>
      </c>
      <c r="H3102" t="str">
        <f t="shared" si="900"/>
        <v>0.528420718534715-146.83169282364i</v>
      </c>
      <c r="I3102" t="str">
        <f t="shared" si="901"/>
        <v>-0.619219222011338-1.00368791002698i</v>
      </c>
      <c r="K3102" t="str">
        <f t="shared" si="902"/>
        <v>0.000294114101115871-0.000399240969825252i</v>
      </c>
      <c r="L3102" t="str">
        <f t="shared" si="903"/>
        <v>0.00015-0.00259077615640531i</v>
      </c>
      <c r="M3102" t="str">
        <f t="shared" si="904"/>
        <v>0.0004-0.000457195792306819i</v>
      </c>
      <c r="N3102">
        <f t="shared" si="905"/>
        <v>70.375660517742617</v>
      </c>
      <c r="O3102">
        <f t="shared" si="906"/>
        <v>7.8671826817763577</v>
      </c>
      <c r="P3102" s="3">
        <f t="shared" si="907"/>
        <v>-7.8671826817763577</v>
      </c>
      <c r="Q3102" s="3">
        <f t="shared" si="908"/>
        <v>-109.62433948225738</v>
      </c>
      <c r="R3102">
        <f t="shared" si="909"/>
        <v>70.375660517742617</v>
      </c>
      <c r="S3102">
        <f t="shared" si="910"/>
        <v>108.92087867702872</v>
      </c>
      <c r="T3102">
        <f t="shared" si="893"/>
        <v>-7.8671826817763577</v>
      </c>
    </row>
    <row r="3103" spans="1:20" x14ac:dyDescent="0.25">
      <c r="A3103">
        <f t="shared" si="894"/>
        <v>686970.67079388187</v>
      </c>
      <c r="B3103">
        <f t="shared" si="911"/>
        <v>109334.77801600144</v>
      </c>
      <c r="C3103" t="str">
        <f t="shared" si="895"/>
        <v>-0.136276159962089-0.378552135653802i</v>
      </c>
      <c r="D3103" t="str">
        <f t="shared" si="896"/>
        <v>3.40131472250902-0.656698628167498i</v>
      </c>
      <c r="E3103" t="str">
        <f t="shared" si="897"/>
        <v>165.044649978598-166.925781494323i</v>
      </c>
      <c r="F3103" t="str">
        <f t="shared" si="898"/>
        <v>2.41762287292091-1.4989200154624i</v>
      </c>
      <c r="G3103" t="str">
        <f t="shared" si="899"/>
        <v>0.996988751309801-0.0547921625008998i</v>
      </c>
      <c r="H3103" t="str">
        <f t="shared" si="900"/>
        <v>0.524151047097451-146.270870551803i</v>
      </c>
      <c r="I3103" t="str">
        <f t="shared" si="901"/>
        <v>-0.614933867171961-0.999815145740469i</v>
      </c>
      <c r="K3103" t="str">
        <f t="shared" si="902"/>
        <v>0.000293979085597899-0.000397959323652092i</v>
      </c>
      <c r="L3103" t="str">
        <f t="shared" si="903"/>
        <v>0.00015-0.00258096847619577i</v>
      </c>
      <c r="M3103" t="str">
        <f t="shared" si="904"/>
        <v>0.0004-0.000455465025211017i</v>
      </c>
      <c r="N3103">
        <f t="shared" si="905"/>
        <v>70.201473209061632</v>
      </c>
      <c r="O3103">
        <f t="shared" si="906"/>
        <v>7.9082582270103501</v>
      </c>
      <c r="P3103" s="3">
        <f t="shared" si="907"/>
        <v>-7.9082582270103501</v>
      </c>
      <c r="Q3103" s="3">
        <f t="shared" si="908"/>
        <v>-109.79852679093837</v>
      </c>
      <c r="R3103">
        <f t="shared" si="909"/>
        <v>70.201473209061632</v>
      </c>
      <c r="S3103">
        <f t="shared" si="910"/>
        <v>109.33477801600144</v>
      </c>
      <c r="T3103">
        <f t="shared" si="893"/>
        <v>-7.9082582270103501</v>
      </c>
    </row>
    <row r="3104" spans="1:20" x14ac:dyDescent="0.25">
      <c r="A3104">
        <f t="shared" si="894"/>
        <v>689581.15934289864</v>
      </c>
      <c r="B3104">
        <f t="shared" si="911"/>
        <v>109750.25017246224</v>
      </c>
      <c r="C3104" t="str">
        <f t="shared" si="895"/>
        <v>-0.136773373929203-0.376347623560416i</v>
      </c>
      <c r="D3104" t="str">
        <f t="shared" si="896"/>
        <v>3.40074286752203-0.658003608683679i</v>
      </c>
      <c r="E3104" t="str">
        <f t="shared" si="897"/>
        <v>163.987739250192-167.171918152468i</v>
      </c>
      <c r="F3104" t="str">
        <f t="shared" si="898"/>
        <v>2.4175674405836-1.49425050082107i</v>
      </c>
      <c r="G3104" t="str">
        <f t="shared" si="899"/>
        <v>0.996965891906305-0.0549991116452862i</v>
      </c>
      <c r="H3104" t="str">
        <f t="shared" si="900"/>
        <v>0.519916784392624-145.712227652468i</v>
      </c>
      <c r="I3104" t="str">
        <f t="shared" si="901"/>
        <v>-0.610681144791114-0.995957541650141i</v>
      </c>
      <c r="K3104" t="str">
        <f t="shared" si="902"/>
        <v>0.000293844495307374-0.000396683247654525i</v>
      </c>
      <c r="L3104" t="str">
        <f t="shared" si="903"/>
        <v>0.00015-0.00257119792408425i</v>
      </c>
      <c r="M3104" t="str">
        <f t="shared" si="904"/>
        <v>0.0004-0.000453740810132515i</v>
      </c>
      <c r="N3104">
        <f t="shared" si="905"/>
        <v>70.027692474485292</v>
      </c>
      <c r="O3104">
        <f t="shared" si="906"/>
        <v>7.9494596051291939</v>
      </c>
      <c r="P3104" s="3">
        <f t="shared" si="907"/>
        <v>-7.9494596051291939</v>
      </c>
      <c r="Q3104" s="3">
        <f t="shared" si="908"/>
        <v>-109.97230752551471</v>
      </c>
      <c r="R3104">
        <f t="shared" si="909"/>
        <v>70.027692474485292</v>
      </c>
      <c r="S3104">
        <f t="shared" si="910"/>
        <v>109.75025017246224</v>
      </c>
      <c r="T3104">
        <f t="shared" si="893"/>
        <v>-7.9494596051291939</v>
      </c>
    </row>
    <row r="3105" spans="1:20" x14ac:dyDescent="0.25">
      <c r="A3105">
        <f t="shared" si="894"/>
        <v>692201.56774840166</v>
      </c>
      <c r="B3105">
        <f t="shared" si="911"/>
        <v>110167.30112311761</v>
      </c>
      <c r="C3105" t="str">
        <f t="shared" si="895"/>
        <v>-0.13725692403352-0.374147679080452i</v>
      </c>
      <c r="D3105" t="str">
        <f t="shared" si="896"/>
        <v>3.40016685263769-0.659316770564746i</v>
      </c>
      <c r="E3105" t="str">
        <f t="shared" si="897"/>
        <v>162.930816319653-167.408324792526i</v>
      </c>
      <c r="F3105" t="str">
        <f t="shared" si="898"/>
        <v>2.41751158873109-1.48960243504686i</v>
      </c>
      <c r="G3105" t="str">
        <f t="shared" si="899"/>
        <v>0.996942859501493-0.0552068328242006i</v>
      </c>
      <c r="H3105" t="str">
        <f t="shared" si="900"/>
        <v>0.515717615736058-145.1557552334i</v>
      </c>
      <c r="I3105" t="str">
        <f t="shared" si="901"/>
        <v>-0.60646080408029-0.992115033184295i</v>
      </c>
      <c r="K3105" t="str">
        <f t="shared" si="902"/>
        <v>0.000293710322957067-0.000395412722883305i</v>
      </c>
      <c r="L3105" t="str">
        <f t="shared" si="903"/>
        <v>0.00015-0.00256146435951808i</v>
      </c>
      <c r="M3105" t="str">
        <f t="shared" si="904"/>
        <v>0.0004-0.000452023122267897i</v>
      </c>
      <c r="N3105">
        <f t="shared" si="905"/>
        <v>69.854323311878517</v>
      </c>
      <c r="O3105">
        <f t="shared" si="906"/>
        <v>7.990785411536578</v>
      </c>
      <c r="P3105" s="3">
        <f t="shared" si="907"/>
        <v>-7.990785411536578</v>
      </c>
      <c r="Q3105" s="3">
        <f t="shared" si="908"/>
        <v>-110.14567668812148</v>
      </c>
      <c r="R3105">
        <f t="shared" si="909"/>
        <v>69.854323311878517</v>
      </c>
      <c r="S3105">
        <f t="shared" si="910"/>
        <v>110.16730112311761</v>
      </c>
      <c r="T3105">
        <f t="shared" si="893"/>
        <v>-7.990785411536578</v>
      </c>
    </row>
    <row r="3106" spans="1:20" x14ac:dyDescent="0.25">
      <c r="A3106">
        <f t="shared" si="894"/>
        <v>694831.93370584561</v>
      </c>
      <c r="B3106">
        <f t="shared" si="911"/>
        <v>110585.93686738546</v>
      </c>
      <c r="C3106" t="str">
        <f t="shared" si="895"/>
        <v>-0.137726897793124-0.371952463412631i</v>
      </c>
      <c r="D3106" t="str">
        <f t="shared" si="896"/>
        <v>3.39958664905306-0.660638118664895i</v>
      </c>
      <c r="E3106" t="str">
        <f t="shared" si="897"/>
        <v>161.874013484477-167.635044946253i</v>
      </c>
      <c r="F3106" t="str">
        <f t="shared" si="898"/>
        <v>2.41745531420813-1.48497575074773i</v>
      </c>
      <c r="G3106" t="str">
        <f t="shared" si="899"/>
        <v>0.99691965279419-0.0554153288080278i</v>
      </c>
      <c r="H3106" t="str">
        <f t="shared" si="900"/>
        <v>0.511553229547262-144.601444443368i</v>
      </c>
      <c r="I3106" t="str">
        <f t="shared" si="901"/>
        <v>-0.602272596206343-0.988287556097194i</v>
      </c>
      <c r="K3106" t="str">
        <f t="shared" si="902"/>
        <v>0.000293576561289262-0.00039414773045122i</v>
      </c>
      <c r="L3106" t="str">
        <f t="shared" si="903"/>
        <v>0.00015-0.00255176764247667i</v>
      </c>
      <c r="M3106" t="str">
        <f t="shared" si="904"/>
        <v>0.0004-0.000450311936907648i</v>
      </c>
      <c r="N3106">
        <f t="shared" si="905"/>
        <v>69.681370546285564</v>
      </c>
      <c r="O3106">
        <f t="shared" si="906"/>
        <v>8.0322342364805355</v>
      </c>
      <c r="P3106" s="3">
        <f t="shared" si="907"/>
        <v>-8.0322342364805355</v>
      </c>
      <c r="Q3106" s="3">
        <f t="shared" si="908"/>
        <v>-110.31862945371444</v>
      </c>
      <c r="R3106">
        <f t="shared" si="909"/>
        <v>69.681370546285564</v>
      </c>
      <c r="S3106">
        <f t="shared" si="910"/>
        <v>110.58593686738546</v>
      </c>
      <c r="T3106">
        <f t="shared" si="893"/>
        <v>-8.0322342364805355</v>
      </c>
    </row>
    <row r="3107" spans="1:20" x14ac:dyDescent="0.25">
      <c r="A3107">
        <f t="shared" si="894"/>
        <v>697472.29505392793</v>
      </c>
      <c r="B3107">
        <f t="shared" si="911"/>
        <v>111006.16342748153</v>
      </c>
      <c r="C3107" t="str">
        <f t="shared" si="895"/>
        <v>-0.138183385237108-0.369762135062122i</v>
      </c>
      <c r="D3107" t="str">
        <f t="shared" si="896"/>
        <v>3.39900222778757-0.661967657807644i</v>
      </c>
      <c r="E3107" t="str">
        <f t="shared" si="897"/>
        <v>160.817461440315-167.85212423227i</v>
      </c>
      <c r="F3107" t="str">
        <f t="shared" si="898"/>
        <v>2.41739861383603-1.48037038083327i</v>
      </c>
      <c r="G3107" t="str">
        <f t="shared" si="899"/>
        <v>0.996896270473557-0.0556246023758314i</v>
      </c>
      <c r="H3107" t="str">
        <f t="shared" si="900"/>
        <v>0.507423317314834-144.049286471906i</v>
      </c>
      <c r="I3107" t="str">
        <f t="shared" si="901"/>
        <v>-0.598116274275788-0.984475046466806i</v>
      </c>
      <c r="K3107" t="str">
        <f t="shared" si="902"/>
        <v>0.000293443203075439-0.000392888251532767i</v>
      </c>
      <c r="L3107" t="str">
        <f t="shared" si="903"/>
        <v>0.00015-0.00254210763346949i</v>
      </c>
      <c r="M3107" t="str">
        <f t="shared" si="904"/>
        <v>0.0004-0.000448607229435792i</v>
      </c>
      <c r="N3107">
        <f t="shared" si="905"/>
        <v>69.508838830307866</v>
      </c>
      <c r="O3107">
        <f t="shared" si="906"/>
        <v>8.0738046655700657</v>
      </c>
      <c r="P3107" s="3">
        <f t="shared" si="907"/>
        <v>-8.0738046655700657</v>
      </c>
      <c r="Q3107" s="3">
        <f t="shared" si="908"/>
        <v>-110.49116116969213</v>
      </c>
      <c r="R3107">
        <f t="shared" si="909"/>
        <v>69.508838830307866</v>
      </c>
      <c r="S3107">
        <f t="shared" si="910"/>
        <v>111.00616342748152</v>
      </c>
      <c r="T3107">
        <f t="shared" si="893"/>
        <v>-8.0738046655700657</v>
      </c>
    </row>
    <row r="3108" spans="1:20" x14ac:dyDescent="0.25">
      <c r="A3108">
        <f t="shared" si="894"/>
        <v>700122.68977513281</v>
      </c>
      <c r="B3108">
        <f t="shared" si="911"/>
        <v>111427.98684850596</v>
      </c>
      <c r="C3108" t="str">
        <f t="shared" si="895"/>
        <v>-0.138626478823868-0.367576849806843i</v>
      </c>
      <c r="D3108" t="str">
        <f t="shared" si="896"/>
        <v>3.39841355968219-0.663305392784409i</v>
      </c>
      <c r="E3108" t="str">
        <f t="shared" si="897"/>
        <v>159.761289247399-168.059610303638i</v>
      </c>
      <c r="F3108" t="str">
        <f t="shared" si="898"/>
        <v>2.4173414844125-1.47578625851362i</v>
      </c>
      <c r="G3108" t="str">
        <f t="shared" si="899"/>
        <v>0.996872711219025-0.0558346563153674i</v>
      </c>
      <c r="H3108" t="str">
        <f t="shared" si="900"/>
        <v>0.503327573562248-143.499272549076i</v>
      </c>
      <c r="I3108" t="str">
        <f t="shared" si="901"/>
        <v>-0.593991593319214-0.980677440692576i</v>
      </c>
      <c r="K3108" t="str">
        <f t="shared" si="902"/>
        <v>0.000293310241115937-0.000391634267363851i</v>
      </c>
      <c r="L3108" t="str">
        <f t="shared" si="903"/>
        <v>0.00015-0.00253248419353405i</v>
      </c>
      <c r="M3108" t="str">
        <f t="shared" si="904"/>
        <v>0.0004-0.00044690897532954i</v>
      </c>
      <c r="N3108">
        <f t="shared" si="905"/>
        <v>69.336732644553805</v>
      </c>
      <c r="O3108">
        <f t="shared" si="906"/>
        <v>8.1154952802869591</v>
      </c>
      <c r="P3108" s="3">
        <f t="shared" si="907"/>
        <v>-8.1154952802869591</v>
      </c>
      <c r="Q3108" s="3">
        <f t="shared" si="908"/>
        <v>-110.66326735544619</v>
      </c>
      <c r="R3108">
        <f t="shared" si="909"/>
        <v>69.336732644553805</v>
      </c>
      <c r="S3108">
        <f t="shared" si="910"/>
        <v>111.42798684850595</v>
      </c>
      <c r="T3108">
        <f t="shared" si="893"/>
        <v>-8.1154952802869591</v>
      </c>
    </row>
    <row r="3109" spans="1:20" x14ac:dyDescent="0.25">
      <c r="A3109">
        <f t="shared" si="894"/>
        <v>702783.15599627828</v>
      </c>
      <c r="B3109">
        <f t="shared" si="911"/>
        <v>111851.41319853028</v>
      </c>
      <c r="C3109" t="str">
        <f t="shared" si="895"/>
        <v>-0.139056273359326-0.365396760666296i</v>
      </c>
      <c r="D3109" t="str">
        <f t="shared" si="896"/>
        <v>3.39782061539875-0.664651328353112i</v>
      </c>
      <c r="E3109" t="str">
        <f t="shared" si="897"/>
        <v>158.705624298688-168.25755279507i</v>
      </c>
      <c r="F3109" t="str">
        <f t="shared" si="898"/>
        <v>2.4172839227115-1.47122331729846i</v>
      </c>
      <c r="G3109" t="str">
        <f t="shared" si="899"/>
        <v>0.99684897370022-0.0560454934230954i</v>
      </c>
      <c r="H3109" t="str">
        <f t="shared" si="900"/>
        <v>0.499265695814151-142.951393945229i</v>
      </c>
      <c r="I3109" t="str">
        <f t="shared" si="901"/>
        <v>-0.589898310275822-0.976894675493191i</v>
      </c>
      <c r="K3109" t="str">
        <f t="shared" si="902"/>
        <v>0.000293177668239652-0.000390385759241457i</v>
      </c>
      <c r="L3109" t="str">
        <f t="shared" si="903"/>
        <v>0.00015-0.00252289718423397i</v>
      </c>
      <c r="M3109" t="str">
        <f t="shared" si="904"/>
        <v>0.0004-0.000445217150158934i</v>
      </c>
      <c r="N3109">
        <f t="shared" si="905"/>
        <v>69.165056298158746</v>
      </c>
      <c r="O3109">
        <f t="shared" si="906"/>
        <v>8.1573046584914017</v>
      </c>
      <c r="P3109" s="3">
        <f t="shared" si="907"/>
        <v>-8.1573046584914017</v>
      </c>
      <c r="Q3109" s="3">
        <f t="shared" si="908"/>
        <v>-110.83494370184125</v>
      </c>
      <c r="R3109">
        <f t="shared" si="909"/>
        <v>69.165056298158746</v>
      </c>
      <c r="S3109">
        <f t="shared" si="910"/>
        <v>111.85141319853028</v>
      </c>
      <c r="T3109">
        <f t="shared" si="893"/>
        <v>-8.1573046584914017</v>
      </c>
    </row>
    <row r="3110" spans="1:20" x14ac:dyDescent="0.25">
      <c r="A3110">
        <f t="shared" si="894"/>
        <v>705453.73198906425</v>
      </c>
      <c r="B3110">
        <f t="shared" si="911"/>
        <v>112276.4485686847</v>
      </c>
      <c r="C3110" t="str">
        <f t="shared" si="895"/>
        <v>-0.139472865915126-0.363222017872856i</v>
      </c>
      <c r="D3110" t="str">
        <f t="shared" si="896"/>
        <v>3.39722336541915-0.666005469236713i</v>
      </c>
      <c r="E3110" t="str">
        <f t="shared" si="897"/>
        <v>157.650592289734-168.446003269796i</v>
      </c>
      <c r="F3110" t="str">
        <f t="shared" si="898"/>
        <v>2.41722592548301-1.46668149099597i</v>
      </c>
      <c r="G3110" t="str">
        <f t="shared" si="899"/>
        <v>0.996825056576894-0.0562571165041904i</v>
      </c>
      <c r="H3110" t="str">
        <f t="shared" si="900"/>
        <v>0.495237384562982-142.405641970775i</v>
      </c>
      <c r="I3110" t="str">
        <f t="shared" si="901"/>
        <v>-0.585836183978119-0.973126687904388i</v>
      </c>
      <c r="K3110" t="str">
        <f t="shared" si="902"/>
        <v>0.000293045477303691-0.000389142708523369i</v>
      </c>
      <c r="L3110" t="str">
        <f t="shared" si="903"/>
        <v>0.00015-0.00251334646765687i</v>
      </c>
      <c r="M3110" t="str">
        <f t="shared" si="904"/>
        <v>0.0004-0.000443531729586506i</v>
      </c>
      <c r="N3110">
        <f t="shared" si="905"/>
        <v>68.993813929375278</v>
      </c>
      <c r="O3110">
        <f t="shared" si="906"/>
        <v>8.199231374922535</v>
      </c>
      <c r="P3110" s="3">
        <f t="shared" si="907"/>
        <v>-8.199231374922535</v>
      </c>
      <c r="Q3110" s="3">
        <f t="shared" si="908"/>
        <v>-111.00618607062472</v>
      </c>
      <c r="R3110">
        <f t="shared" si="909"/>
        <v>68.993813929375278</v>
      </c>
      <c r="S3110">
        <f t="shared" si="910"/>
        <v>112.2764485686847</v>
      </c>
      <c r="T3110">
        <f t="shared" si="893"/>
        <v>-8.199231374922535</v>
      </c>
    </row>
    <row r="3111" spans="1:20" x14ac:dyDescent="0.25">
      <c r="A3111">
        <f t="shared" si="894"/>
        <v>708134.45617062273</v>
      </c>
      <c r="B3111">
        <f t="shared" si="911"/>
        <v>112703.09907324571</v>
      </c>
      <c r="C3111" t="str">
        <f t="shared" si="895"/>
        <v>-0.139876355746873-0.36105276884554i</v>
      </c>
      <c r="D3111" t="str">
        <f t="shared" si="896"/>
        <v>3.39662178004456-0.667367820121791i</v>
      </c>
      <c r="E3111" t="str">
        <f t="shared" si="897"/>
        <v>156.596317190261-168.625015166187i</v>
      </c>
      <c r="F3111" t="str">
        <f t="shared" si="898"/>
        <v>2.41716748945293-1.46216071371184i</v>
      </c>
      <c r="G3111" t="str">
        <f t="shared" si="899"/>
        <v>0.996800958498855-0.0564695283725554i</v>
      </c>
      <c r="H3111" t="str">
        <f t="shared" si="900"/>
        <v>0.491242343236108-141.862007975948i</v>
      </c>
      <c r="I3111" t="str">
        <f t="shared" si="901"/>
        <v>-0.581804975136728-0.969373415276788i</v>
      </c>
      <c r="K3111" t="str">
        <f t="shared" si="902"/>
        <v>0.000292913661193084-0.000387905096627811i</v>
      </c>
      <c r="L3111" t="str">
        <f t="shared" si="903"/>
        <v>0.00015-0.0025038319064125i</v>
      </c>
      <c r="M3111" t="str">
        <f t="shared" si="904"/>
        <v>0.0004-0.000441852689366912i</v>
      </c>
      <c r="N3111">
        <f t="shared" si="905"/>
        <v>68.823009506236076</v>
      </c>
      <c r="O3111">
        <f t="shared" si="906"/>
        <v>8.2412740016926911</v>
      </c>
      <c r="P3111" s="3">
        <f t="shared" si="907"/>
        <v>-8.2412740016926911</v>
      </c>
      <c r="Q3111" s="3">
        <f t="shared" si="908"/>
        <v>-111.17699049376392</v>
      </c>
      <c r="R3111">
        <f t="shared" si="909"/>
        <v>68.823009506236076</v>
      </c>
      <c r="S3111">
        <f t="shared" si="910"/>
        <v>112.70309907324571</v>
      </c>
      <c r="T3111">
        <f t="shared" si="893"/>
        <v>-8.2412740016926911</v>
      </c>
    </row>
    <row r="3112" spans="1:20" x14ac:dyDescent="0.25">
      <c r="A3112">
        <f t="shared" si="894"/>
        <v>710825.36710407108</v>
      </c>
      <c r="B3112">
        <f t="shared" si="911"/>
        <v>113131.37084972404</v>
      </c>
      <c r="C3112" t="str">
        <f t="shared" si="895"/>
        <v>-0.140266844212555-0.358889158166176i</v>
      </c>
      <c r="D3112" t="str">
        <f t="shared" si="896"/>
        <v>3.39601582939473-0.66873838565706i</v>
      </c>
      <c r="E3112" t="str">
        <f t="shared" si="897"/>
        <v>155.542921217417-168.794643744153i</v>
      </c>
      <c r="F3112" t="str">
        <f t="shared" si="898"/>
        <v>2.41710861132285-1.45766091984822i</v>
      </c>
      <c r="G3112" t="str">
        <f t="shared" si="899"/>
        <v>0.996776678105894-0.0566827318508319i</v>
      </c>
      <c r="H3112" t="str">
        <f t="shared" si="900"/>
        <v>0.487280278163311-141.320483350576i</v>
      </c>
      <c r="I3112" t="str">
        <f t="shared" si="901"/>
        <v>-0.577804446325316-0.965634795273723i</v>
      </c>
      <c r="K3112" t="str">
        <f t="shared" si="902"/>
        <v>0.000292782212820458-0.000386672905033162i</v>
      </c>
      <c r="L3112" t="str">
        <f t="shared" si="903"/>
        <v>0.00015-0.00249435336363071i</v>
      </c>
      <c r="M3112" t="str">
        <f t="shared" si="904"/>
        <v>0.0004-0.000440180005346595i</v>
      </c>
      <c r="N3112">
        <f t="shared" si="905"/>
        <v>68.652646827276243</v>
      </c>
      <c r="O3112">
        <f t="shared" si="906"/>
        <v>8.2834311087755292</v>
      </c>
      <c r="P3112" s="3">
        <f t="shared" si="907"/>
        <v>-8.2834311087755292</v>
      </c>
      <c r="Q3112" s="3">
        <f t="shared" si="908"/>
        <v>-111.34735317272376</v>
      </c>
      <c r="R3112">
        <f t="shared" si="909"/>
        <v>68.652646827276243</v>
      </c>
      <c r="S3112">
        <f t="shared" si="910"/>
        <v>113.13137084972405</v>
      </c>
      <c r="T3112">
        <f t="shared" si="893"/>
        <v>-8.2834311087755292</v>
      </c>
    </row>
    <row r="3113" spans="1:20" x14ac:dyDescent="0.25">
      <c r="A3113">
        <f t="shared" si="894"/>
        <v>713526.50349906657</v>
      </c>
      <c r="B3113">
        <f t="shared" si="911"/>
        <v>113561.270058953</v>
      </c>
      <c r="C3113" t="str">
        <f t="shared" si="895"/>
        <v>-0.140644434691145-0.356731327557973i</v>
      </c>
      <c r="D3113" t="str">
        <f t="shared" si="896"/>
        <v>3.39540548340716-0.670117170451896i</v>
      </c>
      <c r="E3113" t="str">
        <f t="shared" si="897"/>
        <v>154.490524810728-168.95494603139i</v>
      </c>
      <c r="F3113" t="str">
        <f t="shared" si="898"/>
        <v>2.41704928776989-1.45318204410274i</v>
      </c>
      <c r="G3113" t="str">
        <f t="shared" si="899"/>
        <v>0.996752214027711-0.0568967297704116i</v>
      </c>
      <c r="H3113" t="str">
        <f t="shared" si="900"/>
        <v>0.483350898544701-140.781059523853i</v>
      </c>
      <c r="I3113" t="str">
        <f t="shared" si="901"/>
        <v>-0.573834361965676-0.961910765869108i</v>
      </c>
      <c r="K3113" t="str">
        <f t="shared" si="902"/>
        <v>0.00029265112512573-0.00038544611527764i</v>
      </c>
      <c r="L3113" t="str">
        <f t="shared" si="903"/>
        <v>0.00015-0.00248491070295946i</v>
      </c>
      <c r="M3113" t="str">
        <f t="shared" si="904"/>
        <v>0.0004-0.000438513653463433i</v>
      </c>
      <c r="N3113">
        <f t="shared" si="905"/>
        <v>68.482729522325158</v>
      </c>
      <c r="O3113">
        <f t="shared" si="906"/>
        <v>8.3257012644878454</v>
      </c>
      <c r="P3113" s="3">
        <f t="shared" si="907"/>
        <v>-8.3257012644878454</v>
      </c>
      <c r="Q3113" s="3">
        <f t="shared" si="908"/>
        <v>-111.51727047767484</v>
      </c>
      <c r="R3113">
        <f t="shared" si="909"/>
        <v>68.482729522325158</v>
      </c>
      <c r="S3113">
        <f t="shared" si="910"/>
        <v>113.561270058953</v>
      </c>
      <c r="T3113">
        <f t="shared" si="893"/>
        <v>-8.3257012644878454</v>
      </c>
    </row>
    <row r="3114" spans="1:20" x14ac:dyDescent="0.25">
      <c r="A3114">
        <f t="shared" si="894"/>
        <v>716237.90421236306</v>
      </c>
      <c r="B3114">
        <f t="shared" si="911"/>
        <v>113992.80288517702</v>
      </c>
      <c r="C3114" t="str">
        <f t="shared" si="895"/>
        <v>-0.141009232501491-0.354579415866444i</v>
      </c>
      <c r="D3114" t="str">
        <f t="shared" si="896"/>
        <v>3.39479071183647-0.671504179074869i</v>
      </c>
      <c r="E3114" t="str">
        <f t="shared" si="897"/>
        <v>153.439246608703-169.105980769526i</v>
      </c>
      <c r="F3114" t="str">
        <f t="shared" si="898"/>
        <v>2.41698951544657-1.44872402146744i</v>
      </c>
      <c r="G3114" t="str">
        <f t="shared" si="899"/>
        <v>0.996727564883846-0.0571115249714479i</v>
      </c>
      <c r="H3114" t="str">
        <f t="shared" si="900"/>
        <v>0.479453916419023-140.243727964111i</v>
      </c>
      <c r="I3114" t="str">
        <f t="shared" si="901"/>
        <v>-0.569894488312886-0.958201265345343i</v>
      </c>
      <c r="K3114" t="str">
        <f t="shared" si="902"/>
        <v>0.000292520391075796-0.000384224708958968i</v>
      </c>
      <c r="L3114" t="str">
        <f t="shared" si="903"/>
        <v>0.00015-0.00247550378856292i</v>
      </c>
      <c r="M3114" t="str">
        <f t="shared" si="904"/>
        <v>0.0004-0.000436853609746398i</v>
      </c>
      <c r="N3114">
        <f t="shared" si="905"/>
        <v>68.313261053360705</v>
      </c>
      <c r="O3114">
        <f t="shared" si="906"/>
        <v>8.3680830359647622</v>
      </c>
      <c r="P3114" s="3">
        <f t="shared" si="907"/>
        <v>-8.3680830359647622</v>
      </c>
      <c r="Q3114" s="3">
        <f t="shared" si="908"/>
        <v>-111.6867389466393</v>
      </c>
      <c r="R3114">
        <f t="shared" si="909"/>
        <v>68.313261053360705</v>
      </c>
      <c r="S3114">
        <f t="shared" si="910"/>
        <v>113.99280288517703</v>
      </c>
      <c r="T3114">
        <f t="shared" si="893"/>
        <v>-8.3680830359647622</v>
      </c>
    </row>
    <row r="3115" spans="1:20" x14ac:dyDescent="0.25">
      <c r="A3115">
        <f t="shared" si="894"/>
        <v>718959.60824837</v>
      </c>
      <c r="B3115">
        <f t="shared" si="911"/>
        <v>114425.9755361407</v>
      </c>
      <c r="C3115" t="str">
        <f t="shared" si="895"/>
        <v>-0.141361344821569-0.352433559042624i</v>
      </c>
      <c r="D3115" t="str">
        <f t="shared" si="896"/>
        <v>3.3941714842535-0.6728994160522i</v>
      </c>
      <c r="E3115" t="str">
        <f t="shared" si="897"/>
        <v>152.389203427081-169.247808360217i</v>
      </c>
      <c r="F3115" t="str">
        <f t="shared" si="898"/>
        <v>2.41692929098052-1.44428678722784i</v>
      </c>
      <c r="G3115" t="str">
        <f t="shared" si="899"/>
        <v>0.996702729283603-0.0573271203028657i</v>
      </c>
      <c r="H3115" t="str">
        <f t="shared" si="900"/>
        <v>0.475589046632366-139.708480178594i</v>
      </c>
      <c r="I3115" t="str">
        <f t="shared" si="901"/>
        <v>-0.565984593440657-0.954506232291161i</v>
      </c>
      <c r="K3115" t="str">
        <f t="shared" si="902"/>
        <v>0.000292390003664229-0.00038300866773407i</v>
      </c>
      <c r="L3115" t="str">
        <f t="shared" si="903"/>
        <v>0.00015-0.00246613248511946i</v>
      </c>
      <c r="M3115" t="str">
        <f t="shared" si="904"/>
        <v>0.0004-0.0004351998503152i</v>
      </c>
      <c r="N3115">
        <f t="shared" si="905"/>
        <v>68.144244715421578</v>
      </c>
      <c r="O3115">
        <f t="shared" si="906"/>
        <v>8.4105749896285413</v>
      </c>
      <c r="P3115" s="3">
        <f t="shared" si="907"/>
        <v>-8.4105749896285413</v>
      </c>
      <c r="Q3115" s="3">
        <f t="shared" si="908"/>
        <v>-111.85575528457842</v>
      </c>
      <c r="R3115">
        <f t="shared" si="909"/>
        <v>68.144244715421578</v>
      </c>
      <c r="S3115">
        <f t="shared" si="910"/>
        <v>114.4259755361407</v>
      </c>
      <c r="T3115">
        <f t="shared" si="893"/>
        <v>-8.4105749896285413</v>
      </c>
    </row>
    <row r="3116" spans="1:20" x14ac:dyDescent="0.25">
      <c r="A3116">
        <f t="shared" si="894"/>
        <v>721691.65475971391</v>
      </c>
      <c r="B3116">
        <f t="shared" si="911"/>
        <v>114860.79424317804</v>
      </c>
      <c r="C3116" t="str">
        <f t="shared" si="895"/>
        <v>-0.141700880608134-0.350293890128622i</v>
      </c>
      <c r="D3116" t="str">
        <f t="shared" si="896"/>
        <v>3.39354777004467-0.674302885866276i</v>
      </c>
      <c r="E3116" t="str">
        <f t="shared" si="897"/>
        <v>151.340510238737-169.380490811241i</v>
      </c>
      <c r="F3116" t="str">
        <f t="shared" si="898"/>
        <v>2.41686861097441-1.43987027696185i</v>
      </c>
      <c r="G3116" t="str">
        <f t="shared" si="899"/>
        <v>0.996677705825978-0.0575435186223732i</v>
      </c>
      <c r="H3116" t="str">
        <f t="shared" si="900"/>
        <v>0.471756006807256-139.175307713239i</v>
      </c>
      <c r="I3116" t="str">
        <f t="shared" si="901"/>
        <v>-0.56210444722675-0.950825605599631i</v>
      </c>
      <c r="K3116" t="str">
        <f t="shared" si="902"/>
        <v>0.000292259955910976-0.000381797973318754i</v>
      </c>
      <c r="L3116" t="str">
        <f t="shared" si="903"/>
        <v>0.00015-0.00245679665781975i</v>
      </c>
      <c r="M3116" t="str">
        <f t="shared" si="904"/>
        <v>0.0004-0.000433552351379955i</v>
      </c>
      <c r="N3116">
        <f t="shared" si="905"/>
        <v>67.975683637584822</v>
      </c>
      <c r="O3116">
        <f t="shared" si="906"/>
        <v>8.4531756916494203</v>
      </c>
      <c r="P3116" s="3">
        <f t="shared" si="907"/>
        <v>-8.4531756916494203</v>
      </c>
      <c r="Q3116" s="3">
        <f t="shared" si="908"/>
        <v>-112.02431636241518</v>
      </c>
      <c r="R3116">
        <f t="shared" si="909"/>
        <v>67.975683637584822</v>
      </c>
      <c r="S3116">
        <f t="shared" si="910"/>
        <v>114.86079424317803</v>
      </c>
      <c r="T3116">
        <f t="shared" ref="T3116:T3179" si="912">P3116</f>
        <v>-8.4531756916494203</v>
      </c>
    </row>
    <row r="3117" spans="1:20" x14ac:dyDescent="0.25">
      <c r="A3117">
        <f t="shared" ref="A3117:A3180" si="913">2*PI()*B3117</f>
        <v>724434.08304780081</v>
      </c>
      <c r="B3117">
        <f t="shared" si="911"/>
        <v>115297.26526130212</v>
      </c>
      <c r="C3117" t="str">
        <f t="shared" ref="C3117:C3180" si="914">IMPRODUCT(D3117,E3117,$C$40,,K3117,$C$41)</f>
        <v>-0.142027950516859-0.348160539245337i</v>
      </c>
      <c r="D3117" t="str">
        <f t="shared" ref="D3117:D3180" si="915">IMDIV(IMPRODUCT($C$37,$C$38,COMPLEX(1,A3117/$C$38)),IMSUM(-1*A3117*A3117/$C$39,COMPLEX(0,1*A3117)))</f>
        <v>3.39291953841121-0.675714592954099i</v>
      </c>
      <c r="E3117" t="str">
        <f t="shared" ref="E3117:E3180" si="916">IMDIV(IMPRODUCT(IMSUM(F3117,G3117),$C$29,H3117),IMSUM(1,I3117))</f>
        <v>150.293280155153-169.504091682637i</v>
      </c>
      <c r="F3117" t="str">
        <f t="shared" ref="F3117:F3180" si="917">IMDIV(IMPRODUCT($C$14,$C$15,COMPLEX(1,A3117/$C$15)),IMSUM(-1*A3117*A3117/$C$16,COMPLEX(0,A3117)))</f>
        <v>2.41680747200574-1.43547442653886i</v>
      </c>
      <c r="G3117" t="str">
        <f t="shared" ref="G3117:G3180" si="918">IMDIV(1,COMPLEX(1,A3117*$C$9*$C$10))</f>
        <v>0.996652493099581-0.057760722796472i</v>
      </c>
      <c r="H3117" t="str">
        <f t="shared" ref="H3117:H3180" si="919">IMDIV($C$3,IMSUM(K3117,COMPLEX(0,$C$28*A3117)))</f>
        <v>0.467954517312146-138.644202152449i</v>
      </c>
      <c r="I3117" t="str">
        <f t="shared" ref="I3117:I3180" si="920">IMPRODUCT(F3117,$C$29,H3117,$C$31)</f>
        <v>-0.558253821338552-0.947159324466055i</v>
      </c>
      <c r="K3117" t="str">
        <f t="shared" ref="K3117:K3180" si="921">IF($C$26&lt;=0,IMDIV(1,IMSUM(IMDIV(1,L3117),1/$C$18)),IMDIV(1,IMSUM(IMDIV(1,L3117),1/$C$18,IMDIV(1,M3117))))</f>
        <v>0.000292130240862059-0.000380592607487388i</v>
      </c>
      <c r="L3117" t="str">
        <f t="shared" ref="L3117:L3180" si="922">IMSUM($C$21/$C$22,IMDIV(1,COMPLEX(0,$C$20*$C$22*A3117)))</f>
        <v>0.00015-0.00244749617236476i</v>
      </c>
      <c r="M3117" t="str">
        <f t="shared" ref="M3117:M3180" si="923">IMSUM($C$25/$C$26,IMDIV(1,COMPLEX(0,$C$24*$C$26*A3117)))</f>
        <v>0.0004-0.000431911089240841i</v>
      </c>
      <c r="N3117">
        <f t="shared" ref="N3117:N3180" si="924">ABS(R3117)</f>
        <v>67.807580783995931</v>
      </c>
      <c r="O3117">
        <f t="shared" ref="O3117:O3180" si="925">ABS(P3117)</f>
        <v>8.4958837084008785</v>
      </c>
      <c r="P3117" s="3">
        <f t="shared" ref="P3117:P3180" si="926">20*LOG10(IMABS(C3117))</f>
        <v>-8.4958837084008785</v>
      </c>
      <c r="Q3117" s="3">
        <f t="shared" ref="Q3117:Q3180" si="927">IMARGUMENT(C3117)*180/PI()</f>
        <v>-112.19241921600407</v>
      </c>
      <c r="R3117">
        <f t="shared" ref="R3117:R3180" si="928">IF(Q3117&lt;0,Q3117+180,Q3117-180)</f>
        <v>67.807580783995931</v>
      </c>
      <c r="S3117">
        <f t="shared" ref="S3117:S3180" si="929">B3117/1000</f>
        <v>115.29726526130212</v>
      </c>
      <c r="T3117">
        <f t="shared" si="912"/>
        <v>-8.4958837084008785</v>
      </c>
    </row>
    <row r="3118" spans="1:20" x14ac:dyDescent="0.25">
      <c r="A3118">
        <f t="shared" si="913"/>
        <v>727186.93256338243</v>
      </c>
      <c r="B3118">
        <f t="shared" ref="B3118:B3181" si="930">B3117*(1+B$42)</f>
        <v>115735.39486929507</v>
      </c>
      <c r="C3118" t="str">
        <f t="shared" si="914"/>
        <v>-0.142342666823016-0.346033633582416i</v>
      </c>
      <c r="D3118" t="str">
        <f t="shared" si="915"/>
        <v>3.39228675836844-0.677134541705753i</v>
      </c>
      <c r="E3118" t="str">
        <f t="shared" si="916"/>
        <v>149.247624409504-169.61867603295i</v>
      </c>
      <c r="F3118" t="str">
        <f t="shared" si="917"/>
        <v>2.41674587062665-1.43109917211866i</v>
      </c>
      <c r="G3118" t="str">
        <f t="shared" si="918"/>
        <v>0.996627089682566-0.0579787357004669i</v>
      </c>
      <c r="H3118" t="str">
        <f t="shared" si="919"/>
        <v>0.464184301231269-138.115155118874i</v>
      </c>
      <c r="I3118" t="str">
        <f t="shared" si="920"/>
        <v>-0.554432489218732-0.943507328385933i</v>
      </c>
      <c r="K3118" t="str">
        <f t="shared" si="921"/>
        <v>0.000292000851589282-0.000379392552072579i</v>
      </c>
      <c r="L3118" t="str">
        <f t="shared" si="922"/>
        <v>0.00015-0.0024382308949639i</v>
      </c>
      <c r="M3118" t="str">
        <f t="shared" si="923"/>
        <v>0.0004-0.000430276040287748i</v>
      </c>
      <c r="N3118">
        <f t="shared" si="924"/>
        <v>67.639938954957131</v>
      </c>
      <c r="O3118">
        <f t="shared" si="925"/>
        <v>8.5386976069066609</v>
      </c>
      <c r="P3118" s="3">
        <f t="shared" si="926"/>
        <v>-8.5386976069066609</v>
      </c>
      <c r="Q3118" s="3">
        <f t="shared" si="927"/>
        <v>-112.36006104504287</v>
      </c>
      <c r="R3118">
        <f t="shared" si="928"/>
        <v>67.639938954957131</v>
      </c>
      <c r="S3118">
        <f t="shared" si="929"/>
        <v>115.73539486929506</v>
      </c>
      <c r="T3118">
        <f t="shared" si="912"/>
        <v>-8.5386976069066609</v>
      </c>
    </row>
    <row r="3119" spans="1:20" x14ac:dyDescent="0.25">
      <c r="A3119">
        <f t="shared" si="913"/>
        <v>729950.24290712329</v>
      </c>
      <c r="B3119">
        <f t="shared" si="930"/>
        <v>116175.18936979839</v>
      </c>
      <c r="C3119" t="str">
        <f t="shared" si="914"/>
        <v>-0.142645143342763-0.343913297390357i</v>
      </c>
      <c r="D3119" t="str">
        <f t="shared" si="915"/>
        <v>3.39164939874496-0.678562736462827i</v>
      </c>
      <c r="E3119" t="str">
        <f t="shared" si="916"/>
        <v>148.203652341309-169.724310365617i</v>
      </c>
      <c r="F3119" t="str">
        <f t="shared" si="917"/>
        <v>2.4166838033637-1.4267444501505i</v>
      </c>
      <c r="G3119" t="str">
        <f t="shared" si="918"/>
        <v>0.996601494142554-0.0581975602184768i</v>
      </c>
      <c r="H3119" t="str">
        <f t="shared" si="919"/>
        <v>0.460445084334864-137.588158273198i</v>
      </c>
      <c r="I3119" t="str">
        <f t="shared" si="920"/>
        <v>-0.550640226071084-0.939869557152968i</v>
      </c>
      <c r="K3119" t="str">
        <f t="shared" si="921"/>
        <v>0.000291871781189926-0.000378197788964862i</v>
      </c>
      <c r="L3119" t="str">
        <f t="shared" si="922"/>
        <v>0.00015-0.00242900069233304i</v>
      </c>
      <c r="M3119" t="str">
        <f t="shared" si="923"/>
        <v>0.0004-0.000428647180999947i</v>
      </c>
      <c r="N3119">
        <f t="shared" si="924"/>
        <v>67.472760788068697</v>
      </c>
      <c r="O3119">
        <f t="shared" si="925"/>
        <v>8.5816159552804923</v>
      </c>
      <c r="P3119" s="3">
        <f t="shared" si="926"/>
        <v>-8.5816159552804923</v>
      </c>
      <c r="Q3119" s="3">
        <f t="shared" si="927"/>
        <v>-112.5272392119313</v>
      </c>
      <c r="R3119">
        <f t="shared" si="928"/>
        <v>67.472760788068697</v>
      </c>
      <c r="S3119">
        <f t="shared" si="929"/>
        <v>116.17518936979839</v>
      </c>
      <c r="T3119">
        <f t="shared" si="912"/>
        <v>-8.5816159552804923</v>
      </c>
    </row>
    <row r="3120" spans="1:20" x14ac:dyDescent="0.25">
      <c r="A3120">
        <f t="shared" si="913"/>
        <v>732724.05383017042</v>
      </c>
      <c r="B3120">
        <f t="shared" si="930"/>
        <v>116616.65508940363</v>
      </c>
      <c r="C3120" t="str">
        <f t="shared" si="914"/>
        <v>-0.142935495355071-0.341799651974703i</v>
      </c>
      <c r="D3120" t="str">
        <f t="shared" si="915"/>
        <v>3.39100742818202-0.679999181516844i</v>
      </c>
      <c r="E3120" t="str">
        <f t="shared" si="916"/>
        <v>147.161471382609-169.821062575533i</v>
      </c>
      <c r="F3120" t="str">
        <f t="shared" si="917"/>
        <v>2.41662126671777-1.42241019737208i</v>
      </c>
      <c r="G3120" t="str">
        <f t="shared" si="918"/>
        <v>0.996575705036555-0.0584171992434436i</v>
      </c>
      <c r="H3120" t="str">
        <f t="shared" si="919"/>
        <v>0.456736595049781-137.063203313915i</v>
      </c>
      <c r="I3120" t="str">
        <f t="shared" si="920"/>
        <v>-0.546876808846409-0.936245950857055i</v>
      </c>
      <c r="K3120" t="str">
        <f t="shared" si="921"/>
        <v>0.000291743022786461-0.000377008300112369i</v>
      </c>
      <c r="L3120" t="str">
        <f t="shared" si="922"/>
        <v>0.00015-0.00241980543169261i</v>
      </c>
      <c r="M3120" t="str">
        <f t="shared" si="923"/>
        <v>0.0004-0.000427024487945755i</v>
      </c>
      <c r="N3120">
        <f t="shared" si="924"/>
        <v>67.306048759424243</v>
      </c>
      <c r="O3120">
        <f t="shared" si="925"/>
        <v>8.624637323158769</v>
      </c>
      <c r="P3120" s="3">
        <f t="shared" si="926"/>
        <v>-8.624637323158769</v>
      </c>
      <c r="Q3120" s="3">
        <f t="shared" si="927"/>
        <v>-112.69395124057576</v>
      </c>
      <c r="R3120">
        <f t="shared" si="928"/>
        <v>67.306048759424243</v>
      </c>
      <c r="S3120">
        <f t="shared" si="929"/>
        <v>116.61665508940364</v>
      </c>
      <c r="T3120">
        <f t="shared" si="912"/>
        <v>-8.624637323158769</v>
      </c>
    </row>
    <row r="3121" spans="1:20" x14ac:dyDescent="0.25">
      <c r="A3121">
        <f t="shared" si="913"/>
        <v>735508.4052347251</v>
      </c>
      <c r="B3121">
        <f t="shared" si="930"/>
        <v>117059.79837874338</v>
      </c>
      <c r="C3121" t="str">
        <f t="shared" si="914"/>
        <v>-0.143213839524383-0.339692815692303i</v>
      </c>
      <c r="D3121" t="str">
        <f t="shared" si="915"/>
        <v>3.39036081513271-0.681443881107685i</v>
      </c>
      <c r="E3121" t="str">
        <f t="shared" si="916"/>
        <v>146.12118704566-169.909001895862i</v>
      </c>
      <c r="F3121" t="str">
        <f t="shared" si="917"/>
        <v>2.41655825716381-1.41809635080855i</v>
      </c>
      <c r="G3121" t="str">
        <f t="shared" si="918"/>
        <v>0.996549720910896-0.0586376556771427i</v>
      </c>
      <c r="H3121" t="str">
        <f t="shared" si="919"/>
        <v>0.453058564430463-136.540281977118i</v>
      </c>
      <c r="I3121" t="str">
        <f t="shared" si="920"/>
        <v>-0.543142016228568-0.932636449882297i</v>
      </c>
      <c r="K3121" t="str">
        <f t="shared" si="921"/>
        <v>0.000291614569526269-0.000375824067520514i</v>
      </c>
      <c r="L3121" t="str">
        <f t="shared" si="922"/>
        <v>0.00015-0.00241064498076569i</v>
      </c>
      <c r="M3121" t="str">
        <f t="shared" si="923"/>
        <v>0.0004-0.000425407937782182i</v>
      </c>
      <c r="N3121">
        <f t="shared" si="924"/>
        <v>67.139805184853643</v>
      </c>
      <c r="O3121">
        <f t="shared" si="925"/>
        <v>8.6677602821253004</v>
      </c>
      <c r="P3121" s="3">
        <f t="shared" si="926"/>
        <v>-8.6677602821253004</v>
      </c>
      <c r="Q3121" s="3">
        <f t="shared" si="927"/>
        <v>-112.86019481514636</v>
      </c>
      <c r="R3121">
        <f t="shared" si="928"/>
        <v>67.139805184853643</v>
      </c>
      <c r="S3121">
        <f t="shared" si="929"/>
        <v>117.05979837874338</v>
      </c>
      <c r="T3121">
        <f t="shared" si="912"/>
        <v>-8.6677602821253004</v>
      </c>
    </row>
    <row r="3122" spans="1:20" x14ac:dyDescent="0.25">
      <c r="A3122">
        <f t="shared" si="913"/>
        <v>738303.3371746171</v>
      </c>
      <c r="B3122">
        <f t="shared" si="930"/>
        <v>117504.6256125826</v>
      </c>
      <c r="C3122" t="str">
        <f t="shared" si="914"/>
        <v>-0.143480293824015-0.337592903949587i</v>
      </c>
      <c r="D3122" t="str">
        <f t="shared" si="915"/>
        <v>3.38970952786129-0.682896839421954i</v>
      </c>
      <c r="E3122" t="str">
        <f t="shared" si="916"/>
        <v>145.082902912129-169.988198845109i</v>
      </c>
      <c r="F3122" t="str">
        <f t="shared" si="917"/>
        <v>2.41649477115066-1.41380284777155i</v>
      </c>
      <c r="G3122" t="str">
        <f t="shared" si="918"/>
        <v>0.99652354030114-0.0588589324301917i</v>
      </c>
      <c r="H3122" t="str">
        <f t="shared" si="919"/>
        <v>0.449410726130248-136.019386036287i</v>
      </c>
      <c r="I3122" t="str">
        <f t="shared" si="920"/>
        <v>-0.53943562862065-0.929040994905059i</v>
      </c>
      <c r="K3122" t="str">
        <f t="shared" si="921"/>
        <v>0.000291486414581339-0.000374645073251669i</v>
      </c>
      <c r="L3122" t="str">
        <f t="shared" si="922"/>
        <v>0.00015-0.00240151920777615i</v>
      </c>
      <c r="M3122" t="str">
        <f t="shared" si="923"/>
        <v>0.0004-0.000423797507254613i</v>
      </c>
      <c r="N3122">
        <f t="shared" si="924"/>
        <v>66.974032221217897</v>
      </c>
      <c r="O3122">
        <f t="shared" si="925"/>
        <v>8.7109834061284115</v>
      </c>
      <c r="P3122" s="3">
        <f t="shared" si="926"/>
        <v>-8.7109834061284115</v>
      </c>
      <c r="Q3122" s="3">
        <f t="shared" si="927"/>
        <v>-113.0259677787821</v>
      </c>
      <c r="R3122">
        <f t="shared" si="928"/>
        <v>66.974032221217897</v>
      </c>
      <c r="S3122">
        <f t="shared" si="929"/>
        <v>117.5046256125826</v>
      </c>
      <c r="T3122">
        <f t="shared" si="912"/>
        <v>-8.7109834061284115</v>
      </c>
    </row>
    <row r="3123" spans="1:20" x14ac:dyDescent="0.25">
      <c r="A3123">
        <f t="shared" si="913"/>
        <v>741108.88985588064</v>
      </c>
      <c r="B3123">
        <f t="shared" si="930"/>
        <v>117951.14318991042</v>
      </c>
      <c r="C3123" t="str">
        <f t="shared" si="914"/>
        <v>-0.143734977460394-0.335500029202804i</v>
      </c>
      <c r="D3123" t="str">
        <f t="shared" si="915"/>
        <v>3.38905353444244-0.684358060591387i</v>
      </c>
      <c r="E3123" t="str">
        <f t="shared" si="916"/>
        <v>144.046720623738-170.058725174516i</v>
      </c>
      <c r="F3123" t="str">
        <f t="shared" si="917"/>
        <v>2.41643080510091-1.40952962585821i</v>
      </c>
      <c r="G3123" t="str">
        <f t="shared" si="918"/>
        <v>0.996497161732012-0.0590810324220597i</v>
      </c>
      <c r="H3123" t="str">
        <f t="shared" si="919"/>
        <v>0.445792816373047-135.500507302073i</v>
      </c>
      <c r="I3123" t="str">
        <f t="shared" si="920"/>
        <v>-0.53575742813122-0.92545952689202i</v>
      </c>
      <c r="K3123" t="str">
        <f t="shared" si="921"/>
        <v>0.00029135855114799-0.000373471299424847i</v>
      </c>
      <c r="L3123" t="str">
        <f t="shared" si="922"/>
        <v>0.00015-0.00239242798144665i</v>
      </c>
      <c r="M3123" t="str">
        <f t="shared" si="923"/>
        <v>0.0004-0.000422193173196468i</v>
      </c>
      <c r="N3123">
        <f t="shared" si="924"/>
        <v>66.808731867747298</v>
      </c>
      <c r="O3123">
        <f t="shared" si="925"/>
        <v>8.754305271890054</v>
      </c>
      <c r="P3123" s="3">
        <f t="shared" si="926"/>
        <v>-8.754305271890054</v>
      </c>
      <c r="Q3123" s="3">
        <f t="shared" si="927"/>
        <v>-113.1912681322527</v>
      </c>
      <c r="R3123">
        <f t="shared" si="928"/>
        <v>66.808731867747298</v>
      </c>
      <c r="S3123">
        <f t="shared" si="929"/>
        <v>117.95114318991043</v>
      </c>
      <c r="T3123">
        <f t="shared" si="912"/>
        <v>-8.754305271890054</v>
      </c>
    </row>
    <row r="3124" spans="1:20" x14ac:dyDescent="0.25">
      <c r="A3124">
        <f t="shared" si="913"/>
        <v>743925.10363733303</v>
      </c>
      <c r="B3124">
        <f t="shared" si="930"/>
        <v>118399.35753403208</v>
      </c>
      <c r="C3124" t="str">
        <f t="shared" si="914"/>
        <v>-0.143978010798131-0.333414300960168i</v>
      </c>
      <c r="D3124" t="str">
        <f t="shared" si="915"/>
        <v>3.38839280276057-0.685827548691206i</v>
      </c>
      <c r="E3124" t="str">
        <f t="shared" si="916"/>
        <v>143.012739874341-170.120653815809i</v>
      </c>
      <c r="F3124" t="str">
        <f t="shared" si="917"/>
        <v>2.41636635541062-1.4052766229502i</v>
      </c>
      <c r="G3124" t="str">
        <f t="shared" si="918"/>
        <v>0.996470583717317-0.0593039585810767i</v>
      </c>
      <c r="H3124" t="str">
        <f t="shared" si="919"/>
        <v>0.442204573925401-134.983637622092i</v>
      </c>
      <c r="I3124" t="str">
        <f t="shared" si="920"/>
        <v>-0.532107198560732-0.921891987098231i</v>
      </c>
      <c r="K3124" t="str">
        <f t="shared" si="921"/>
        <v>0.000291230972446599-0.000372302728215362i</v>
      </c>
      <c r="L3124" t="str">
        <f t="shared" si="922"/>
        <v>0.00015-0.00238337117099686i</v>
      </c>
      <c r="M3124" t="str">
        <f t="shared" si="923"/>
        <v>0.0004-0.000420594912528857i</v>
      </c>
      <c r="N3124">
        <f t="shared" si="924"/>
        <v>66.643905967427926</v>
      </c>
      <c r="O3124">
        <f t="shared" si="925"/>
        <v>8.7977244593072861</v>
      </c>
      <c r="P3124" s="3">
        <f t="shared" si="926"/>
        <v>-8.7977244593072861</v>
      </c>
      <c r="Q3124" s="3">
        <f t="shared" si="927"/>
        <v>-113.35609403257207</v>
      </c>
      <c r="R3124">
        <f t="shared" si="928"/>
        <v>66.643905967427926</v>
      </c>
      <c r="S3124">
        <f t="shared" si="929"/>
        <v>118.39935753403208</v>
      </c>
      <c r="T3124">
        <f t="shared" si="912"/>
        <v>-8.7977244593072861</v>
      </c>
    </row>
    <row r="3125" spans="1:20" x14ac:dyDescent="0.25">
      <c r="A3125">
        <f t="shared" si="913"/>
        <v>746752.01903115492</v>
      </c>
      <c r="B3125">
        <f t="shared" si="930"/>
        <v>118849.27509266141</v>
      </c>
      <c r="C3125" t="str">
        <f t="shared" si="914"/>
        <v>-0.144209515286019-0.331335825785859i</v>
      </c>
      <c r="D3125" t="str">
        <f t="shared" si="915"/>
        <v>3.38772730050901-0.687305307738456i</v>
      </c>
      <c r="E3125" t="str">
        <f t="shared" si="916"/>
        <v>141.98105840341-170.17405882933i</v>
      </c>
      <c r="F3125" t="str">
        <f t="shared" si="917"/>
        <v>2.41630141844923-1.4010437772127i</v>
      </c>
      <c r="G3125" t="str">
        <f t="shared" si="918"/>
        <v>0.996443804759868-0.0595277138444414i</v>
      </c>
      <c r="H3125" t="str">
        <f t="shared" si="919"/>
        <v>0.438645740068813-134.468768880714i</v>
      </c>
      <c r="I3125" t="str">
        <f t="shared" si="920"/>
        <v>-0.528484725387997-0.918338317065239i</v>
      </c>
      <c r="K3125" t="str">
        <f t="shared" si="921"/>
        <v>0.000291103671721307-0.000371139341854527i</v>
      </c>
      <c r="L3125" t="str">
        <f t="shared" si="922"/>
        <v>0.00015-0.00237434864614152i</v>
      </c>
      <c r="M3125" t="str">
        <f t="shared" si="923"/>
        <v>0.0004-0.000419002702260269i</v>
      </c>
      <c r="N3125">
        <f t="shared" si="924"/>
        <v>66.479556208427681</v>
      </c>
      <c r="O3125">
        <f t="shared" si="925"/>
        <v>8.8412395518457672</v>
      </c>
      <c r="P3125" s="3">
        <f t="shared" si="926"/>
        <v>-8.8412395518457672</v>
      </c>
      <c r="Q3125" s="3">
        <f t="shared" si="927"/>
        <v>-113.52044379157232</v>
      </c>
      <c r="R3125">
        <f t="shared" si="928"/>
        <v>66.479556208427681</v>
      </c>
      <c r="S3125">
        <f t="shared" si="929"/>
        <v>118.84927509266141</v>
      </c>
      <c r="T3125">
        <f t="shared" si="912"/>
        <v>-8.8412395518457672</v>
      </c>
    </row>
    <row r="3126" spans="1:20" x14ac:dyDescent="0.25">
      <c r="A3126">
        <f t="shared" si="913"/>
        <v>749589.67670347344</v>
      </c>
      <c r="B3126">
        <f t="shared" si="930"/>
        <v>119300.90233801353</v>
      </c>
      <c r="C3126" t="str">
        <f t="shared" si="914"/>
        <v>-0.144429613383967-0.329264707305867i</v>
      </c>
      <c r="D3126" t="str">
        <f t="shared" si="915"/>
        <v>3.38705699518948-0.688791341690365i</v>
      </c>
      <c r="E3126" t="str">
        <f t="shared" si="916"/>
        <v>140.951771990892-170.219015352601i</v>
      </c>
      <c r="F3126" t="str">
        <f t="shared" si="917"/>
        <v>2.41623599055933-1.3968310270935i</v>
      </c>
      <c r="G3126" t="str">
        <f t="shared" si="918"/>
        <v>0.996416823351401-0.0597523011582303i</v>
      </c>
      <c r="H3126" t="str">
        <f t="shared" si="919"/>
        <v>0.43511605857248-133.955892998859i</v>
      </c>
      <c r="I3126" t="str">
        <f t="shared" si="920"/>
        <v>-0.524889795756835-0.914798458619199i</v>
      </c>
      <c r="K3126" t="str">
        <f t="shared" si="921"/>
        <v>0.000290976642239751-0.000369981122629313i</v>
      </c>
      <c r="L3126" t="str">
        <f t="shared" si="922"/>
        <v>0.00015-0.00236536027708859i</v>
      </c>
      <c r="M3126" t="str">
        <f t="shared" si="923"/>
        <v>0.0004-0.000417416519486221i</v>
      </c>
      <c r="N3126">
        <f t="shared" si="924"/>
        <v>66.315684125567458</v>
      </c>
      <c r="O3126">
        <f t="shared" si="925"/>
        <v>8.8848491369245775</v>
      </c>
      <c r="P3126" s="3">
        <f t="shared" si="926"/>
        <v>-8.8848491369245775</v>
      </c>
      <c r="Q3126" s="3">
        <f t="shared" si="927"/>
        <v>-113.68431587443254</v>
      </c>
      <c r="R3126">
        <f t="shared" si="928"/>
        <v>66.315684125567458</v>
      </c>
      <c r="S3126">
        <f t="shared" si="929"/>
        <v>119.30090233801353</v>
      </c>
      <c r="T3126">
        <f t="shared" si="912"/>
        <v>-8.8848491369245775</v>
      </c>
    </row>
    <row r="3127" spans="1:20" x14ac:dyDescent="0.25">
      <c r="A3127">
        <f t="shared" si="913"/>
        <v>752438.11747494666</v>
      </c>
      <c r="B3127">
        <f t="shared" si="930"/>
        <v>119754.24576689799</v>
      </c>
      <c r="C3127" t="str">
        <f t="shared" si="914"/>
        <v>-0.144638428490911-0.327201046215554i</v>
      </c>
      <c r="D3127" t="str">
        <f t="shared" si="915"/>
        <v>3.3863818541112-0.690285654442634i</v>
      </c>
      <c r="E3127" t="str">
        <f t="shared" si="916"/>
        <v>139.924974453406-170.255599549346i</v>
      </c>
      <c r="F3127" t="str">
        <f t="shared" si="917"/>
        <v>2.41617006805644-1.39263831132196i</v>
      </c>
      <c r="G3127" t="str">
        <f t="shared" si="918"/>
        <v>0.996389637972498-0.0599777234774056i</v>
      </c>
      <c r="H3127" t="str">
        <f t="shared" si="919"/>
        <v>0.431615275666345-133.445001933789i</v>
      </c>
      <c r="I3127" t="str">
        <f t="shared" si="920"/>
        <v>-0.521322198462764-0.911272353868975i</v>
      </c>
      <c r="K3127" t="str">
        <f t="shared" si="921"/>
        <v>0.000290849877292797-0.000368828052882025i</v>
      </c>
      <c r="L3127" t="str">
        <f t="shared" si="922"/>
        <v>0.00015-0.00235640593453734i</v>
      </c>
      <c r="M3127" t="str">
        <f t="shared" si="923"/>
        <v>0.0004-0.000415836341388943i</v>
      </c>
      <c r="N3127">
        <f t="shared" si="924"/>
        <v>66.152291101830826</v>
      </c>
      <c r="O3127">
        <f t="shared" si="925"/>
        <v>8.9285518062939104</v>
      </c>
      <c r="P3127" s="3">
        <f t="shared" si="926"/>
        <v>-8.9285518062939104</v>
      </c>
      <c r="Q3127" s="3">
        <f t="shared" si="927"/>
        <v>-113.84770889816917</v>
      </c>
      <c r="R3127">
        <f t="shared" si="928"/>
        <v>66.152291101830826</v>
      </c>
      <c r="S3127">
        <f t="shared" si="929"/>
        <v>119.75424576689799</v>
      </c>
      <c r="T3127">
        <f t="shared" si="912"/>
        <v>-8.9285518062939104</v>
      </c>
    </row>
    <row r="3128" spans="1:20" x14ac:dyDescent="0.25">
      <c r="A3128">
        <f t="shared" si="913"/>
        <v>755297.38232135144</v>
      </c>
      <c r="B3128">
        <f t="shared" si="930"/>
        <v>120209.3119008122</v>
      </c>
      <c r="C3128" t="str">
        <f t="shared" si="914"/>
        <v>-0.1448360848738-0.325144940288943i</v>
      </c>
      <c r="D3128" t="str">
        <f t="shared" si="915"/>
        <v>3.38570184439034-0.691788249827765i</v>
      </c>
      <c r="E3128" t="str">
        <f t="shared" si="916"/>
        <v>138.900757641748-170.28388855901i</v>
      </c>
      <c r="F3128" t="str">
        <f t="shared" si="917"/>
        <v>2.41610364722883-1.3884655689081i</v>
      </c>
      <c r="G3128" t="str">
        <f t="shared" si="918"/>
        <v>0.996362247092509-0.0602039837658233i</v>
      </c>
      <c r="H3128" t="str">
        <f t="shared" si="919"/>
        <v>0.428143140014437-132.936087678904i</v>
      </c>
      <c r="I3128" t="str">
        <f t="shared" si="920"/>
        <v>-0.517781723939848-0.907759945204289i</v>
      </c>
      <c r="K3128" t="str">
        <f t="shared" si="921"/>
        <v>0.000290723370194244-0.000367680115009988i</v>
      </c>
      <c r="L3128" t="str">
        <f t="shared" si="922"/>
        <v>0.00015-0.00234748548967657i</v>
      </c>
      <c r="M3128" t="str">
        <f t="shared" si="923"/>
        <v>0.0004-0.000414262145237042i</v>
      </c>
      <c r="N3128">
        <f t="shared" si="924"/>
        <v>65.989378369905111</v>
      </c>
      <c r="O3128">
        <f t="shared" si="925"/>
        <v>8.9723461564036704</v>
      </c>
      <c r="P3128" s="3">
        <f t="shared" si="926"/>
        <v>-8.9723461564036704</v>
      </c>
      <c r="Q3128" s="3">
        <f t="shared" si="927"/>
        <v>-114.01062163009489</v>
      </c>
      <c r="R3128">
        <f t="shared" si="928"/>
        <v>65.989378369905111</v>
      </c>
      <c r="S3128">
        <f t="shared" si="929"/>
        <v>120.2093119008122</v>
      </c>
      <c r="T3128">
        <f t="shared" si="912"/>
        <v>-8.9723461564036704</v>
      </c>
    </row>
    <row r="3129" spans="1:20" x14ac:dyDescent="0.25">
      <c r="A3129">
        <f t="shared" si="913"/>
        <v>758167.51237417257</v>
      </c>
      <c r="B3129">
        <f t="shared" si="930"/>
        <v>120666.10728603529</v>
      </c>
      <c r="C3129" t="str">
        <f t="shared" si="914"/>
        <v>-0.145022707597565-0.323096484389692i</v>
      </c>
      <c r="D3129" t="str">
        <f t="shared" si="915"/>
        <v>3.38501693294921-0.693299131613333i</v>
      </c>
      <c r="E3129" t="str">
        <f t="shared" si="916"/>
        <v>137.879211439694-170.3039604468i</v>
      </c>
      <c r="F3129" t="str">
        <f t="shared" si="917"/>
        <v>2.41603672433738-1.38431273914163i</v>
      </c>
      <c r="G3129" t="str">
        <f t="shared" si="918"/>
        <v>0.996334649169466-0.0604310849962406i</v>
      </c>
      <c r="H3129" t="str">
        <f t="shared" si="919"/>
        <v>0.42469940268862-132.429142263543i</v>
      </c>
      <c r="I3129" t="str">
        <f t="shared" si="920"/>
        <v>-0.514268164247661-0.904261175293931i</v>
      </c>
      <c r="K3129" t="str">
        <f t="shared" si="921"/>
        <v>0.000290597114280588-0.000366537291465208i</v>
      </c>
      <c r="L3129" t="str">
        <f t="shared" si="922"/>
        <v>0.00015-0.00233859881418268i</v>
      </c>
      <c r="M3129" t="str">
        <f t="shared" si="923"/>
        <v>0.0004-0.000412693908385178i</v>
      </c>
      <c r="N3129">
        <f t="shared" si="924"/>
        <v>65.826947013772255</v>
      </c>
      <c r="O3129">
        <f t="shared" si="925"/>
        <v>9.0162307887638882</v>
      </c>
      <c r="P3129" s="3">
        <f t="shared" si="926"/>
        <v>-9.0162307887638882</v>
      </c>
      <c r="Q3129" s="3">
        <f t="shared" si="927"/>
        <v>-114.17305298622775</v>
      </c>
      <c r="R3129">
        <f t="shared" si="928"/>
        <v>65.826947013772255</v>
      </c>
      <c r="S3129">
        <f t="shared" si="929"/>
        <v>120.66610728603528</v>
      </c>
      <c r="T3129">
        <f t="shared" si="912"/>
        <v>-9.0162307887638882</v>
      </c>
    </row>
    <row r="3130" spans="1:20" x14ac:dyDescent="0.25">
      <c r="A3130">
        <f t="shared" si="913"/>
        <v>761048.54892119439</v>
      </c>
      <c r="B3130">
        <f t="shared" si="930"/>
        <v>121124.63849372222</v>
      </c>
      <c r="C3130" t="str">
        <f t="shared" si="914"/>
        <v>-0.145198422456249-0.321055770483591i</v>
      </c>
      <c r="D3130" t="str">
        <f t="shared" si="915"/>
        <v>3.38432708651564-0.694818303500284i</v>
      </c>
      <c r="E3130" t="str">
        <f t="shared" si="916"/>
        <v>136.860423764013-170.315894154278i</v>
      </c>
      <c r="F3130" t="str">
        <f t="shared" si="917"/>
        <v>2.41596929561526-1.38017976159094i</v>
      </c>
      <c r="G3130" t="str">
        <f t="shared" si="918"/>
        <v>0.99630684265001-0.0606590301503238i</v>
      </c>
      <c r="H3130" t="str">
        <f t="shared" si="919"/>
        <v>0.421283817142588-131.924157752779i</v>
      </c>
      <c r="I3130" t="str">
        <f t="shared" si="920"/>
        <v>-0.510781313058296-0.900775987083856i</v>
      </c>
      <c r="K3130" t="str">
        <f t="shared" si="921"/>
        <v>0.000290471102910738-0.000365399564754043i</v>
      </c>
      <c r="L3130" t="str">
        <f t="shared" si="922"/>
        <v>0.00015-0.00232974578021785i</v>
      </c>
      <c r="M3130" t="str">
        <f t="shared" si="923"/>
        <v>0.0004-0.000411131608273738i</v>
      </c>
      <c r="N3130">
        <f t="shared" si="924"/>
        <v>65.664997970318595</v>
      </c>
      <c r="O3130">
        <f t="shared" si="925"/>
        <v>9.0602043102979515</v>
      </c>
      <c r="P3130" s="3">
        <f t="shared" si="926"/>
        <v>-9.0602043102979515</v>
      </c>
      <c r="Q3130" s="3">
        <f t="shared" si="927"/>
        <v>-114.33500202968141</v>
      </c>
      <c r="R3130">
        <f t="shared" si="928"/>
        <v>65.664997970318595</v>
      </c>
      <c r="S3130">
        <f t="shared" si="929"/>
        <v>121.12463849372222</v>
      </c>
      <c r="T3130">
        <f t="shared" si="912"/>
        <v>-9.0602043102979515</v>
      </c>
    </row>
    <row r="3131" spans="1:20" x14ac:dyDescent="0.25">
      <c r="A3131">
        <f t="shared" si="913"/>
        <v>763940.53340709489</v>
      </c>
      <c r="B3131">
        <f t="shared" si="930"/>
        <v>121584.91211999836</v>
      </c>
      <c r="C3131" t="str">
        <f t="shared" si="914"/>
        <v>-0.145363355905217-0.319022887652704i</v>
      </c>
      <c r="D3131" t="str">
        <f t="shared" si="915"/>
        <v>3.38363227162227-0.696345769121154i</v>
      </c>
      <c r="E3131" t="str">
        <f t="shared" si="916"/>
        <v>135.84448056574-170.319769450537i</v>
      </c>
      <c r="F3131" t="str">
        <f t="shared" si="917"/>
        <v>2.41590135726791-1.37606657610222i</v>
      </c>
      <c r="G3131" t="str">
        <f t="shared" si="918"/>
        <v>0.996278825969303-0.0608878222186547i</v>
      </c>
      <c r="H3131" t="str">
        <f t="shared" si="919"/>
        <v>0.417896139186206-131.421126247225i</v>
      </c>
      <c r="I3131" t="str">
        <f t="shared" si="920"/>
        <v>-0.50732096564358-0.897304323795491i</v>
      </c>
      <c r="K3131" t="str">
        <f t="shared" si="921"/>
        <v>0.000290345329465754-0.000364266917436888i</v>
      </c>
      <c r="L3131" t="str">
        <f t="shared" si="922"/>
        <v>0.00015-0.00232092626042823i</v>
      </c>
      <c r="M3131" t="str">
        <f t="shared" si="923"/>
        <v>0.0004-0.000409575222428509i</v>
      </c>
      <c r="N3131">
        <f t="shared" si="924"/>
        <v>65.503532030990385</v>
      </c>
      <c r="O3131">
        <f t="shared" si="925"/>
        <v>9.1042653336857882</v>
      </c>
      <c r="P3131" s="3">
        <f t="shared" si="926"/>
        <v>-9.1042653336857882</v>
      </c>
      <c r="Q3131" s="3">
        <f t="shared" si="927"/>
        <v>-114.49646796900961</v>
      </c>
      <c r="R3131">
        <f t="shared" si="928"/>
        <v>65.503532030990385</v>
      </c>
      <c r="S3131">
        <f t="shared" si="929"/>
        <v>121.58491211999836</v>
      </c>
      <c r="T3131">
        <f t="shared" si="912"/>
        <v>-9.1042653336857882</v>
      </c>
    </row>
    <row r="3132" spans="1:20" x14ac:dyDescent="0.25">
      <c r="A3132">
        <f t="shared" si="913"/>
        <v>766843.50743404194</v>
      </c>
      <c r="B3132">
        <f t="shared" si="930"/>
        <v>122046.93478605436</v>
      </c>
      <c r="C3132" t="str">
        <f t="shared" si="914"/>
        <v>-0.145517634994561-0.316997922110913i</v>
      </c>
      <c r="D3132" t="str">
        <f t="shared" si="915"/>
        <v>3.38293245460588-0.697881532038335i</v>
      </c>
      <c r="E3132" t="str">
        <f t="shared" si="916"/>
        <v>134.831465832581-170.315666883994i</v>
      </c>
      <c r="F3132" t="str">
        <f t="shared" si="917"/>
        <v>2.41583290547265-1.37197312279844i</v>
      </c>
      <c r="G3132" t="str">
        <f t="shared" si="918"/>
        <v>0.996250597550946-0.0611174642007383i</v>
      </c>
      <c r="H3132" t="str">
        <f t="shared" si="919"/>
        <v>0.41453612696016-130.920039882831i</v>
      </c>
      <c r="I3132" t="str">
        <f t="shared" si="920"/>
        <v>-0.503886918862292-0.893846128923834i</v>
      </c>
      <c r="K3132" t="str">
        <f t="shared" si="921"/>
        <v>0.000290219787348582-0.00036313933212783i</v>
      </c>
      <c r="L3132" t="str">
        <f t="shared" si="922"/>
        <v>0.00015-0.00231214012794204i</v>
      </c>
      <c r="M3132" t="str">
        <f t="shared" si="923"/>
        <v>0.0004-0.00040802472846036i</v>
      </c>
      <c r="N3132">
        <f t="shared" si="924"/>
        <v>65.342549843467566</v>
      </c>
      <c r="O3132">
        <f t="shared" si="925"/>
        <v>9.1484124777003846</v>
      </c>
      <c r="P3132" s="3">
        <f t="shared" si="926"/>
        <v>-9.1484124777003846</v>
      </c>
      <c r="Q3132" s="3">
        <f t="shared" si="927"/>
        <v>-114.65745015653243</v>
      </c>
      <c r="R3132">
        <f t="shared" si="928"/>
        <v>65.342549843467566</v>
      </c>
      <c r="S3132">
        <f t="shared" si="929"/>
        <v>122.04693478605436</v>
      </c>
      <c r="T3132">
        <f t="shared" si="912"/>
        <v>-9.1484124777003846</v>
      </c>
    </row>
    <row r="3133" spans="1:20" x14ac:dyDescent="0.25">
      <c r="A3133">
        <f t="shared" si="913"/>
        <v>769757.51276229136</v>
      </c>
      <c r="B3133">
        <f t="shared" si="930"/>
        <v>122510.71313824138</v>
      </c>
      <c r="C3133" t="str">
        <f t="shared" si="914"/>
        <v>-0.145661387303641-0.31498095722098i</v>
      </c>
      <c r="D3133" t="str">
        <f t="shared" si="915"/>
        <v>3.38222760160668-0.699425595742306i</v>
      </c>
      <c r="E3133" t="str">
        <f t="shared" si="916"/>
        <v>133.821461592501-170.303667734806i</v>
      </c>
      <c r="F3133" t="str">
        <f t="shared" si="917"/>
        <v>2.41576393637859-1.36789934207846i</v>
      </c>
      <c r="G3133" t="str">
        <f t="shared" si="918"/>
        <v>0.996222155806903-0.0613479591050087i</v>
      </c>
      <c r="H3133" t="str">
        <f t="shared" si="919"/>
        <v>0.411203540910935-130.420890830692i</v>
      </c>
      <c r="I3133" t="str">
        <f t="shared" si="920"/>
        <v>-0.500478971147581-0.890401346235756i</v>
      </c>
      <c r="K3133" t="str">
        <f t="shared" si="921"/>
        <v>0.000290094469983812-0.000362016791494334i</v>
      </c>
      <c r="L3133" t="str">
        <f t="shared" si="922"/>
        <v>0.00015-0.00230338725636785i</v>
      </c>
      <c r="M3133" t="str">
        <f t="shared" si="923"/>
        <v>0.0004-0.000406480104064914i</v>
      </c>
      <c r="N3133">
        <f t="shared" si="924"/>
        <v>65.18205191337853</v>
      </c>
      <c r="O3133">
        <f t="shared" si="925"/>
        <v>9.1926443675346476</v>
      </c>
      <c r="P3133" s="3">
        <f t="shared" si="926"/>
        <v>-9.1926443675346476</v>
      </c>
      <c r="Q3133" s="3">
        <f t="shared" si="927"/>
        <v>-114.81794808662147</v>
      </c>
      <c r="R3133">
        <f t="shared" si="928"/>
        <v>65.18205191337853</v>
      </c>
      <c r="S3133">
        <f t="shared" si="929"/>
        <v>122.51071313824139</v>
      </c>
      <c r="T3133">
        <f t="shared" si="912"/>
        <v>-9.1926443675346476</v>
      </c>
    </row>
    <row r="3134" spans="1:20" x14ac:dyDescent="0.25">
      <c r="A3134">
        <f t="shared" si="913"/>
        <v>772682.59131078806</v>
      </c>
      <c r="B3134">
        <f t="shared" si="930"/>
        <v>122976.2538481667</v>
      </c>
      <c r="C3134" t="str">
        <f t="shared" si="914"/>
        <v>-0.145794740876852-0.31297207351295i</v>
      </c>
      <c r="D3134" t="str">
        <f t="shared" si="915"/>
        <v>3.38151767856772-0.700977963649823i</v>
      </c>
      <c r="E3134" t="str">
        <f t="shared" si="916"/>
        <v>132.814547918408-170.283853967947i</v>
      </c>
      <c r="F3134" t="str">
        <f t="shared" si="917"/>
        <v>2.41569444610648-1.36384517461603i</v>
      </c>
      <c r="G3134" t="str">
        <f t="shared" si="918"/>
        <v>0.996193499137408-0.0615793099488364i</v>
      </c>
      <c r="H3134" t="str">
        <f t="shared" si="919"/>
        <v>0.407898143766075-129.923671296851i</v>
      </c>
      <c r="I3134" t="str">
        <f t="shared" si="920"/>
        <v>-0.497096922494412-0.886969919768253i</v>
      </c>
      <c r="K3134" t="str">
        <f t="shared" si="921"/>
        <v>0.000289969370817413-0.000360899278256896i</v>
      </c>
      <c r="L3134" t="str">
        <f t="shared" si="922"/>
        <v>0.00015-0.00229466751979264i</v>
      </c>
      <c r="M3134" t="str">
        <f t="shared" si="923"/>
        <v>0.0004-0.000404941327022229i</v>
      </c>
      <c r="N3134">
        <f t="shared" si="924"/>
        <v>65.022038606035778</v>
      </c>
      <c r="O3134">
        <f t="shared" si="925"/>
        <v>9.2369596351207264</v>
      </c>
      <c r="P3134" s="3">
        <f t="shared" si="926"/>
        <v>-9.2369596351207264</v>
      </c>
      <c r="Q3134" s="3">
        <f t="shared" si="927"/>
        <v>-114.97796139396422</v>
      </c>
      <c r="R3134">
        <f t="shared" si="928"/>
        <v>65.022038606035778</v>
      </c>
      <c r="S3134">
        <f t="shared" si="929"/>
        <v>122.97625384816671</v>
      </c>
      <c r="T3134">
        <f t="shared" si="912"/>
        <v>-9.2369596351207264</v>
      </c>
    </row>
    <row r="3135" spans="1:20" x14ac:dyDescent="0.25">
      <c r="A3135">
        <f t="shared" si="913"/>
        <v>775618.78515776899</v>
      </c>
      <c r="B3135">
        <f t="shared" si="930"/>
        <v>123443.56361278973</v>
      </c>
      <c r="C3135" t="str">
        <f t="shared" si="914"/>
        <v>-0.145917824160634-0.310971348703893i</v>
      </c>
      <c r="D3135" t="str">
        <f t="shared" si="915"/>
        <v>3.38080265123414-0.702538639102131i</v>
      </c>
      <c r="E3135" t="str">
        <f t="shared" si="916"/>
        <v>131.810802933914-170.256308186971i</v>
      </c>
      <c r="F3135" t="str">
        <f t="shared" si="917"/>
        <v>2.41562443074834-1.35981056135887i</v>
      </c>
      <c r="G3135" t="str">
        <f t="shared" si="918"/>
        <v>0.996164625930891-0.0618115197585328i</v>
      </c>
      <c r="H3135" t="str">
        <f t="shared" si="919"/>
        <v>0.404619700509717-129.428373522106i</v>
      </c>
      <c r="I3135" t="str">
        <f t="shared" si="920"/>
        <v>-0.493740574447157-0.88355179382664i</v>
      </c>
      <c r="K3135" t="str">
        <f t="shared" si="921"/>
        <v>0.000289844483316467-0.000359786775188731i</v>
      </c>
      <c r="L3135" t="str">
        <f t="shared" si="922"/>
        <v>0.00015-0.00228598079278007i</v>
      </c>
      <c r="M3135" t="str">
        <f t="shared" si="923"/>
        <v>0.0004-0.000403408375196483i</v>
      </c>
      <c r="N3135">
        <f t="shared" si="924"/>
        <v>64.862510148195327</v>
      </c>
      <c r="O3135">
        <f t="shared" si="925"/>
        <v>9.2813569194406931</v>
      </c>
      <c r="P3135" s="3">
        <f t="shared" si="926"/>
        <v>-9.2813569194406931</v>
      </c>
      <c r="Q3135" s="3">
        <f t="shared" si="927"/>
        <v>-115.13748985180467</v>
      </c>
      <c r="R3135">
        <f t="shared" si="928"/>
        <v>64.862510148195327</v>
      </c>
      <c r="S3135">
        <f t="shared" si="929"/>
        <v>123.44356361278973</v>
      </c>
      <c r="T3135">
        <f t="shared" si="912"/>
        <v>-9.2813569194406931</v>
      </c>
    </row>
    <row r="3136" spans="1:20" x14ac:dyDescent="0.25">
      <c r="A3136">
        <f t="shared" si="913"/>
        <v>778566.13654136856</v>
      </c>
      <c r="B3136">
        <f t="shared" si="930"/>
        <v>123912.64915451834</v>
      </c>
      <c r="C3136" t="str">
        <f t="shared" si="914"/>
        <v>-0.146030765941689-0.308978857718944i</v>
      </c>
      <c r="D3136" t="str">
        <f t="shared" si="915"/>
        <v>3.38008248515256-0.704107625363123i</v>
      </c>
      <c r="E3136" t="str">
        <f t="shared" si="916"/>
        <v>130.810302820139-170.221113588468i</v>
      </c>
      <c r="F3136" t="str">
        <f t="shared" si="917"/>
        <v>2.41555388636739-1.35579544352773i</v>
      </c>
      <c r="G3136" t="str">
        <f t="shared" si="918"/>
        <v>0.996135534563885-0.062044591569358i</v>
      </c>
      <c r="H3136" t="str">
        <f t="shared" si="919"/>
        <v>0.401367978358509-128.934989781819i</v>
      </c>
      <c r="I3136" t="str">
        <f t="shared" si="920"/>
        <v>-0.49040973008729-0.880146912982894i</v>
      </c>
      <c r="K3136" t="str">
        <f t="shared" si="921"/>
        <v>0.000289719800968948-0.00035867926511542i</v>
      </c>
      <c r="L3136" t="str">
        <f t="shared" si="922"/>
        <v>0.00015-0.00227732695036867i</v>
      </c>
      <c r="M3136" t="str">
        <f t="shared" si="923"/>
        <v>0.0004-0.000401881226535648i</v>
      </c>
      <c r="N3136">
        <f t="shared" si="924"/>
        <v>64.703466629847284</v>
      </c>
      <c r="O3136">
        <f t="shared" si="925"/>
        <v>9.3258348668288633</v>
      </c>
      <c r="P3136" s="3">
        <f t="shared" si="926"/>
        <v>-9.3258348668288633</v>
      </c>
      <c r="Q3136" s="3">
        <f t="shared" si="927"/>
        <v>-115.29653337015272</v>
      </c>
      <c r="R3136">
        <f t="shared" si="928"/>
        <v>64.703466629847284</v>
      </c>
      <c r="S3136">
        <f t="shared" si="929"/>
        <v>123.91264915451833</v>
      </c>
      <c r="T3136">
        <f t="shared" si="912"/>
        <v>-9.3258348668288633</v>
      </c>
    </row>
    <row r="3137" spans="1:20" x14ac:dyDescent="0.25">
      <c r="A3137">
        <f t="shared" si="913"/>
        <v>781524.68786022579</v>
      </c>
      <c r="B3137">
        <f t="shared" si="930"/>
        <v>124383.5172213055</v>
      </c>
      <c r="C3137" t="str">
        <f t="shared" si="914"/>
        <v>-0.146133695286494-0.306994672713561i</v>
      </c>
      <c r="D3137" t="str">
        <f t="shared" si="915"/>
        <v>3.37935714567043-0.705684925617525i</v>
      </c>
      <c r="E3137" t="str">
        <f t="shared" si="916"/>
        <v>129.813121823538-170.178353917239i</v>
      </c>
      <c r="F3137" t="str">
        <f t="shared" si="917"/>
        <v>2.41548280899779-1.35179976261546i</v>
      </c>
      <c r="G3137" t="str">
        <f t="shared" si="918"/>
        <v>0.996106223400948-0.0622785284255244i</v>
      </c>
      <c r="H3137" t="str">
        <f t="shared" si="919"/>
        <v>0.398142746737717-128.443512385725i</v>
      </c>
      <c r="I3137" t="str">
        <f t="shared" si="920"/>
        <v>-0.48710419402117-0.876755222073914i</v>
      </c>
      <c r="K3137" t="str">
        <f t="shared" si="921"/>
        <v>0.000289595317283451-0.000357576730914598i</v>
      </c>
      <c r="L3137" t="str">
        <f t="shared" si="922"/>
        <v>0.00015-0.00226870586807i</v>
      </c>
      <c r="M3137" t="str">
        <f t="shared" si="923"/>
        <v>0.0004-0.000400359859071177i</v>
      </c>
      <c r="N3137">
        <f t="shared" si="924"/>
        <v>64.544908006023519</v>
      </c>
      <c r="O3137">
        <f t="shared" si="925"/>
        <v>9.3703921312656782</v>
      </c>
      <c r="P3137" s="3">
        <f t="shared" si="926"/>
        <v>-9.3703921312656782</v>
      </c>
      <c r="Q3137" s="3">
        <f t="shared" si="927"/>
        <v>-115.45509199397648</v>
      </c>
      <c r="R3137">
        <f t="shared" si="928"/>
        <v>64.544908006023519</v>
      </c>
      <c r="S3137">
        <f t="shared" si="929"/>
        <v>124.38351722130551</v>
      </c>
      <c r="T3137">
        <f t="shared" si="912"/>
        <v>-9.3703921312656782</v>
      </c>
    </row>
    <row r="3138" spans="1:20" x14ac:dyDescent="0.25">
      <c r="A3138">
        <f t="shared" si="913"/>
        <v>784494.48167409457</v>
      </c>
      <c r="B3138">
        <f t="shared" si="930"/>
        <v>124856.17458674646</v>
      </c>
      <c r="C3138" t="str">
        <f t="shared" si="914"/>
        <v>-0.14622674148208-0.305018863096951i</v>
      </c>
      <c r="D3138" t="str">
        <f t="shared" si="915"/>
        <v>3.37862659793535-0.707270542969018i</v>
      </c>
      <c r="E3138" t="str">
        <f t="shared" si="916"/>
        <v>128.819332264686-170.128113422215i</v>
      </c>
      <c r="F3138" t="str">
        <f t="shared" si="917"/>
        <v>2.4154111946445-1.34782346038605i</v>
      </c>
      <c r="G3138" t="str">
        <f t="shared" si="918"/>
        <v>0.996076690794574-0.062513333380203i</v>
      </c>
      <c r="H3138" t="str">
        <f t="shared" si="919"/>
        <v>0.394943777257691-127.953933677744i</v>
      </c>
      <c r="I3138" t="str">
        <f t="shared" si="920"/>
        <v>-0.483823772367926-0.873376666199863i</v>
      </c>
      <c r="K3138" t="str">
        <f t="shared" si="921"/>
        <v>0.000289471025788957-0.00035647915551561i</v>
      </c>
      <c r="L3138" t="str">
        <f t="shared" si="922"/>
        <v>0.00015-0.00226011742186691i</v>
      </c>
      <c r="M3138" t="str">
        <f t="shared" si="923"/>
        <v>0.0004-0.000398844250917689i</v>
      </c>
      <c r="N3138">
        <f t="shared" si="924"/>
        <v>64.386834098628299</v>
      </c>
      <c r="O3138">
        <f t="shared" si="925"/>
        <v>9.4150273746635307</v>
      </c>
      <c r="P3138" s="3">
        <f t="shared" si="926"/>
        <v>-9.4150273746635307</v>
      </c>
      <c r="Q3138" s="3">
        <f t="shared" si="927"/>
        <v>-115.6131659013717</v>
      </c>
      <c r="R3138">
        <f t="shared" si="928"/>
        <v>64.386834098628299</v>
      </c>
      <c r="S3138">
        <f t="shared" si="929"/>
        <v>124.85617458674646</v>
      </c>
      <c r="T3138">
        <f t="shared" si="912"/>
        <v>-9.4150273746635307</v>
      </c>
    </row>
    <row r="3139" spans="1:20" x14ac:dyDescent="0.25">
      <c r="A3139">
        <f t="shared" si="913"/>
        <v>787475.56070445618</v>
      </c>
      <c r="B3139">
        <f t="shared" si="930"/>
        <v>125330.62805017611</v>
      </c>
      <c r="C3139" t="str">
        <f t="shared" si="914"/>
        <v>-0.146310033978116-0.303051495556623i</v>
      </c>
      <c r="D3139" t="str">
        <f t="shared" si="915"/>
        <v>3.37789080689448-0.708864480438378i</v>
      </c>
      <c r="E3139" t="str">
        <f t="shared" si="916"/>
        <v>127.829004548007-170.07047681313i</v>
      </c>
      <c r="F3139" t="str">
        <f t="shared" si="917"/>
        <v>2.41533903928296-1.34386647887373i</v>
      </c>
      <c r="G3139" t="str">
        <f t="shared" si="918"/>
        <v>0.996046935085109-0.0627490094955281i</v>
      </c>
      <c r="H3139" t="str">
        <f t="shared" si="919"/>
        <v>0.391770843690571-127.466246035791i</v>
      </c>
      <c r="I3139" t="str">
        <f t="shared" si="920"/>
        <v>-0.480568272747451-0.870011190722436i</v>
      </c>
      <c r="K3139" t="str">
        <f t="shared" si="921"/>
        <v>0.000289346920034579-0.000355386521899175i</v>
      </c>
      <c r="L3139" t="str">
        <f t="shared" si="922"/>
        <v>0.00015-0.0022515614882117i</v>
      </c>
      <c r="M3139" t="str">
        <f t="shared" si="923"/>
        <v>0.0004-0.000397334380272654i</v>
      </c>
      <c r="N3139">
        <f t="shared" si="924"/>
        <v>64.229244598286854</v>
      </c>
      <c r="O3139">
        <f t="shared" si="925"/>
        <v>9.4597392671440854</v>
      </c>
      <c r="P3139" s="3">
        <f t="shared" si="926"/>
        <v>-9.4597392671440854</v>
      </c>
      <c r="Q3139" s="3">
        <f t="shared" si="927"/>
        <v>-115.77075540171315</v>
      </c>
      <c r="R3139">
        <f t="shared" si="928"/>
        <v>64.229244598286854</v>
      </c>
      <c r="S3139">
        <f t="shared" si="929"/>
        <v>125.3306280501761</v>
      </c>
      <c r="T3139">
        <f t="shared" si="912"/>
        <v>-9.4597392671440854</v>
      </c>
    </row>
    <row r="3140" spans="1:20" x14ac:dyDescent="0.25">
      <c r="A3140">
        <f t="shared" si="913"/>
        <v>790467.9678351332</v>
      </c>
      <c r="B3140">
        <f t="shared" si="930"/>
        <v>125806.88443676678</v>
      </c>
      <c r="C3140" t="str">
        <f t="shared" si="914"/>
        <v>-0.146383702330278-0.30109263408401i</v>
      </c>
      <c r="D3140" t="str">
        <f t="shared" si="915"/>
        <v>3.37714973729387-0.710466740961583i</v>
      </c>
      <c r="E3140" t="str">
        <f t="shared" si="916"/>
        <v>126.842207172409-170.005529217945i</v>
      </c>
      <c r="F3140" t="str">
        <f t="shared" si="917"/>
        <v>2.41526633885897-1.33992876038199i</v>
      </c>
      <c r="G3140" t="str">
        <f t="shared" si="918"/>
        <v>0.996016954600661-0.0629855598426018i</v>
      </c>
      <c r="H3140" t="str">
        <f t="shared" si="919"/>
        <v>0.38862372194733-126.980441871593i</v>
      </c>
      <c r="I3140" t="str">
        <f t="shared" si="920"/>
        <v>-0.47733750426848-0.866658741263255i</v>
      </c>
      <c r="K3140" t="str">
        <f t="shared" si="921"/>
        <v>0.00028922299358935-0.000354298813097059i</v>
      </c>
      <c r="L3140" t="str">
        <f t="shared" si="922"/>
        <v>0.00015-0.00224303794402441i</v>
      </c>
      <c r="M3140" t="str">
        <f t="shared" si="923"/>
        <v>0.0004-0.000395830225416072i</v>
      </c>
      <c r="N3140">
        <f t="shared" si="924"/>
        <v>64.072139066215186</v>
      </c>
      <c r="O3140">
        <f t="shared" si="925"/>
        <v>9.5045264873076167</v>
      </c>
      <c r="P3140" s="3">
        <f t="shared" si="926"/>
        <v>-9.5045264873076167</v>
      </c>
      <c r="Q3140" s="3">
        <f t="shared" si="927"/>
        <v>-115.92786093378481</v>
      </c>
      <c r="R3140">
        <f t="shared" si="928"/>
        <v>64.072139066215186</v>
      </c>
      <c r="S3140">
        <f t="shared" si="929"/>
        <v>125.80688443676678</v>
      </c>
      <c r="T3140">
        <f t="shared" si="912"/>
        <v>-9.5045264873076167</v>
      </c>
    </row>
    <row r="3141" spans="1:20" x14ac:dyDescent="0.25">
      <c r="A3141">
        <f t="shared" si="913"/>
        <v>793471.74611290672</v>
      </c>
      <c r="B3141">
        <f t="shared" si="930"/>
        <v>126284.95059762649</v>
      </c>
      <c r="C3141" t="str">
        <f t="shared" si="914"/>
        <v>-0.14644787614498-0.299142340001115i</v>
      </c>
      <c r="D3141" t="str">
        <f t="shared" si="915"/>
        <v>3.37640335367783-0.71207732738792i</v>
      </c>
      <c r="E3141" t="str">
        <f t="shared" si="916"/>
        <v>125.859006742792-169.93335614109i</v>
      </c>
      <c r="F3141" t="str">
        <f t="shared" si="917"/>
        <v>2.4151930892884-1.33601024748272i</v>
      </c>
      <c r="G3141" t="str">
        <f t="shared" si="918"/>
        <v>0.995986747657017-0.0632229875014982i</v>
      </c>
      <c r="H3141" t="str">
        <f t="shared" si="919"/>
        <v>0.385502190055021-126.4965136305i</v>
      </c>
      <c r="I3141" t="str">
        <f t="shared" si="920"/>
        <v>-0.474131277516789-0.863319263702156i</v>
      </c>
      <c r="K3141" t="str">
        <f t="shared" si="921"/>
        <v>0.000289099240041956-0.00035321601219174i</v>
      </c>
      <c r="L3141" t="str">
        <f t="shared" si="922"/>
        <v>0.00015-0.00223454666669099i</v>
      </c>
      <c r="M3141" t="str">
        <f t="shared" si="923"/>
        <v>0.0004-0.000394331764710174i</v>
      </c>
      <c r="N3141">
        <f t="shared" si="924"/>
        <v>63.915516936099849</v>
      </c>
      <c r="O3141">
        <f t="shared" si="925"/>
        <v>9.5493877224934458</v>
      </c>
      <c r="P3141" s="3">
        <f t="shared" si="926"/>
        <v>-9.5493877224934458</v>
      </c>
      <c r="Q3141" s="3">
        <f t="shared" si="927"/>
        <v>-116.08448306390015</v>
      </c>
      <c r="R3141">
        <f t="shared" si="928"/>
        <v>63.915516936099849</v>
      </c>
      <c r="S3141">
        <f t="shared" si="929"/>
        <v>126.28495059762649</v>
      </c>
      <c r="T3141">
        <f t="shared" si="912"/>
        <v>-9.5493877224934458</v>
      </c>
    </row>
    <row r="3142" spans="1:20" x14ac:dyDescent="0.25">
      <c r="A3142">
        <f t="shared" si="913"/>
        <v>796486.9387481357</v>
      </c>
      <c r="B3142">
        <f t="shared" si="930"/>
        <v>126764.83340989747</v>
      </c>
      <c r="C3142" t="str">
        <f t="shared" si="914"/>
        <v>-0.146502685025357-0.297200671988113i</v>
      </c>
      <c r="D3142" t="str">
        <f t="shared" si="915"/>
        <v>3.37565162038839-0.713696242478049i</v>
      </c>
      <c r="E3142" t="str">
        <f t="shared" si="916"/>
        <v>124.879467982401-169.854043422455i</v>
      </c>
      <c r="F3142" t="str">
        <f t="shared" si="917"/>
        <v>2.41511928645713-1.33211088301523i</v>
      </c>
      <c r="G3142" t="str">
        <f t="shared" si="918"/>
        <v>0.995956312557553-0.0634612955612678i</v>
      </c>
      <c r="H3142" t="str">
        <f t="shared" si="919"/>
        <v>0.382406028134347-126.014453791307i</v>
      </c>
      <c r="I3142" t="str">
        <f t="shared" si="920"/>
        <v>-0.470949404543478-0.85999270417566i</v>
      </c>
      <c r="K3142" t="str">
        <f t="shared" si="921"/>
        <v>0.000288975653000511-0.00035213810231606i</v>
      </c>
      <c r="L3142" t="str">
        <f t="shared" si="922"/>
        <v>0.00015-0.00222608753406155i</v>
      </c>
      <c r="M3142" t="str">
        <f t="shared" si="923"/>
        <v>0.0004-0.000392838976599097i</v>
      </c>
      <c r="N3142">
        <f t="shared" si="924"/>
        <v>63.759377516003141</v>
      </c>
      <c r="O3142">
        <f t="shared" si="925"/>
        <v>9.5943216690333131</v>
      </c>
      <c r="P3142" s="3">
        <f t="shared" si="926"/>
        <v>-9.5943216690333131</v>
      </c>
      <c r="Q3142" s="3">
        <f t="shared" si="927"/>
        <v>-116.24062248399686</v>
      </c>
      <c r="R3142">
        <f t="shared" si="928"/>
        <v>63.759377516003141</v>
      </c>
      <c r="S3142">
        <f t="shared" si="929"/>
        <v>126.76483340989748</v>
      </c>
      <c r="T3142">
        <f t="shared" si="912"/>
        <v>-9.5943216690333131</v>
      </c>
    </row>
    <row r="3143" spans="1:20" x14ac:dyDescent="0.25">
      <c r="A3143">
        <f t="shared" si="913"/>
        <v>799513.58911537868</v>
      </c>
      <c r="B3143">
        <f t="shared" si="930"/>
        <v>127246.53977685509</v>
      </c>
      <c r="C3143" t="str">
        <f t="shared" si="914"/>
        <v>-0.146548258518678-0.295267686111885i</v>
      </c>
      <c r="D3143" t="str">
        <f t="shared" si="915"/>
        <v>3.37489450156455-0.715323488902074i</v>
      </c>
      <c r="E3143" t="str">
        <f t="shared" si="916"/>
        <v>123.903653745958-169.767677197236i</v>
      </c>
      <c r="F3143" t="str">
        <f t="shared" si="917"/>
        <v>2.41504492622062-1.32823061008536i</v>
      </c>
      <c r="G3143" t="str">
        <f t="shared" si="918"/>
        <v>0.995925647593147-0.0637004871199404i</v>
      </c>
      <c r="H3143" t="str">
        <f t="shared" si="919"/>
        <v>0.379335018377496-125.534254866067i</v>
      </c>
      <c r="I3143" t="str">
        <f t="shared" si="920"/>
        <v>-0.467791698853346-0.856679009075237i</v>
      </c>
      <c r="K3143" t="str">
        <f t="shared" si="921"/>
        <v>0.000288852226092337-0.000351065066652912i</v>
      </c>
      <c r="L3143" t="str">
        <f t="shared" si="922"/>
        <v>0.00015-0.00221766042444864i</v>
      </c>
      <c r="M3143" t="str">
        <f t="shared" si="923"/>
        <v>0.0004-0.000391351839608585i</v>
      </c>
      <c r="N3143">
        <f t="shared" si="924"/>
        <v>63.603719990267919</v>
      </c>
      <c r="O3143">
        <f t="shared" si="925"/>
        <v>9.639327032495169</v>
      </c>
      <c r="P3143" s="3">
        <f t="shared" si="926"/>
        <v>-9.639327032495169</v>
      </c>
      <c r="Q3143" s="3">
        <f t="shared" si="927"/>
        <v>-116.39628000973208</v>
      </c>
      <c r="R3143">
        <f t="shared" si="928"/>
        <v>63.603719990267919</v>
      </c>
      <c r="S3143">
        <f t="shared" si="929"/>
        <v>127.24653977685509</v>
      </c>
      <c r="T3143">
        <f t="shared" si="912"/>
        <v>-9.639327032495169</v>
      </c>
    </row>
    <row r="3144" spans="1:20" x14ac:dyDescent="0.25">
      <c r="A3144">
        <f t="shared" si="913"/>
        <v>802551.74075401714</v>
      </c>
      <c r="B3144">
        <f t="shared" si="930"/>
        <v>127730.07662800714</v>
      </c>
      <c r="C3144" t="str">
        <f t="shared" si="914"/>
        <v>-0.146584726064992-0.293343435855395i</v>
      </c>
      <c r="D3144" t="str">
        <f t="shared" si="915"/>
        <v>3.37413196114181-0.716959069237581i</v>
      </c>
      <c r="E3144" t="str">
        <f t="shared" si="916"/>
        <v>122.931625033587-169.674343856553i</v>
      </c>
      <c r="F3144" t="str">
        <f t="shared" si="917"/>
        <v>2.41497000440386-1.32436937206455i</v>
      </c>
      <c r="G3144" t="str">
        <f t="shared" si="918"/>
        <v>0.995894751042088-0.0639405652845293i</v>
      </c>
      <c r="H3144" t="str">
        <f t="shared" si="919"/>
        <v>0.376288945026219-125.055909399913i</v>
      </c>
      <c r="I3144" t="str">
        <f t="shared" si="920"/>
        <v>-0.464657975393372-0.853378125045786i</v>
      </c>
      <c r="K3144" t="str">
        <f t="shared" si="921"/>
        <v>0.000288728952963718-0.000349996888434875i</v>
      </c>
      <c r="L3144" t="str">
        <f t="shared" si="922"/>
        <v>0.00015-0.00220926521662547i</v>
      </c>
      <c r="M3144" t="str">
        <f t="shared" si="923"/>
        <v>0.0004-0.000389870332345671i</v>
      </c>
      <c r="N3144">
        <f t="shared" si="924"/>
        <v>63.448543421448917</v>
      </c>
      <c r="O3144">
        <f t="shared" si="925"/>
        <v>9.6844025279206161</v>
      </c>
      <c r="P3144" s="3">
        <f t="shared" si="926"/>
        <v>-9.6844025279206161</v>
      </c>
      <c r="Q3144" s="3">
        <f t="shared" si="927"/>
        <v>-116.55145657855108</v>
      </c>
      <c r="R3144">
        <f t="shared" si="928"/>
        <v>63.448543421448917</v>
      </c>
      <c r="S3144">
        <f t="shared" si="929"/>
        <v>127.73007662800714</v>
      </c>
      <c r="T3144">
        <f t="shared" si="912"/>
        <v>-9.6844025279206161</v>
      </c>
    </row>
    <row r="3145" spans="1:20" x14ac:dyDescent="0.25">
      <c r="A3145">
        <f t="shared" si="913"/>
        <v>805601.43736888235</v>
      </c>
      <c r="B3145">
        <f t="shared" si="930"/>
        <v>128215.45091919356</v>
      </c>
      <c r="C3145" t="str">
        <f t="shared" si="914"/>
        <v>-0.146612216947208-0.291427972147918i</v>
      </c>
      <c r="D3145" t="str">
        <f t="shared" si="915"/>
        <v>3.37336396285151-0.718602985967675i</v>
      </c>
      <c r="E3145" t="str">
        <f t="shared" si="916"/>
        <v>121.963441005462-169.574130008924i</v>
      </c>
      <c r="F3145" t="str">
        <f t="shared" si="917"/>
        <v>2.4148945168011-1.32052711258893i</v>
      </c>
      <c r="G3145" t="str">
        <f t="shared" si="918"/>
        <v>0.99586362116999-0.0641815331710339i</v>
      </c>
      <c r="H3145" t="str">
        <f t="shared" si="919"/>
        <v>0.3732675943502-124.579409970878i</v>
      </c>
      <c r="I3145" t="str">
        <f t="shared" si="920"/>
        <v>-0.461548050541292-0.85008999898402i</v>
      </c>
      <c r="K3145" t="str">
        <f t="shared" si="921"/>
        <v>0.000288605827279688-0.000348933550943901i</v>
      </c>
      <c r="L3145" t="str">
        <f t="shared" si="922"/>
        <v>0.00015-0.00220090178982414i</v>
      </c>
      <c r="M3145" t="str">
        <f t="shared" si="923"/>
        <v>0.0004-0.000388394433498377i</v>
      </c>
      <c r="N3145">
        <f t="shared" si="924"/>
        <v>63.293846752242857</v>
      </c>
      <c r="O3145">
        <f t="shared" si="925"/>
        <v>9.7295468800525153</v>
      </c>
      <c r="P3145" s="3">
        <f t="shared" si="926"/>
        <v>-9.7295468800525153</v>
      </c>
      <c r="Q3145" s="3">
        <f t="shared" si="927"/>
        <v>-116.70615324775714</v>
      </c>
      <c r="R3145">
        <f t="shared" si="928"/>
        <v>63.293846752242857</v>
      </c>
      <c r="S3145">
        <f t="shared" si="929"/>
        <v>128.21545091919356</v>
      </c>
      <c r="T3145">
        <f t="shared" si="912"/>
        <v>-9.7295468800525153</v>
      </c>
    </row>
    <row r="3146" spans="1:20" x14ac:dyDescent="0.25">
      <c r="A3146">
        <f t="shared" si="913"/>
        <v>808662.72283088416</v>
      </c>
      <c r="B3146">
        <f t="shared" si="930"/>
        <v>128702.66963268651</v>
      </c>
      <c r="C3146" t="str">
        <f t="shared" si="914"/>
        <v>-0.146630860242454-0.289521343395993i</v>
      </c>
      <c r="D3146" t="str">
        <f t="shared" si="915"/>
        <v>3.37259047022021-0.720255241478982i</v>
      </c>
      <c r="E3146" t="str">
        <f t="shared" si="916"/>
        <v>120.999158997156-169.467122442556i</v>
      </c>
      <c r="F3146" t="str">
        <f t="shared" si="917"/>
        <v>2.41481845917562-1.3167037755584i</v>
      </c>
      <c r="G3146" t="str">
        <f t="shared" si="918"/>
        <v>0.995832256229698-0.0644233939044424i</v>
      </c>
      <c r="H3146" t="str">
        <f t="shared" si="919"/>
        <v>0.370270754625655-124.104749189714i</v>
      </c>
      <c r="I3146" t="str">
        <f t="shared" si="920"/>
        <v>-0.458461742094248-0.846814578036866i</v>
      </c>
      <c r="K3146" t="str">
        <f t="shared" si="921"/>
        <v>0.000288482842723799-0.000347875037510957i</v>
      </c>
      <c r="L3146" t="str">
        <f t="shared" si="922"/>
        <v>0.00015-0.00219257002373395i</v>
      </c>
      <c r="M3146" t="str">
        <f t="shared" si="923"/>
        <v>0.0004-0.000386924121835402i</v>
      </c>
      <c r="N3146">
        <f t="shared" si="924"/>
        <v>63.139628807434505</v>
      </c>
      <c r="O3146">
        <f t="shared" si="925"/>
        <v>9.7747588235564233</v>
      </c>
      <c r="P3146" s="3">
        <f t="shared" si="926"/>
        <v>-9.7747588235564233</v>
      </c>
      <c r="Q3146" s="3">
        <f t="shared" si="927"/>
        <v>-116.86037119256549</v>
      </c>
      <c r="R3146">
        <f t="shared" si="928"/>
        <v>63.139628807434505</v>
      </c>
      <c r="S3146">
        <f t="shared" si="929"/>
        <v>128.70266963268651</v>
      </c>
      <c r="T3146">
        <f t="shared" si="912"/>
        <v>-9.7747588235564233</v>
      </c>
    </row>
    <row r="3147" spans="1:20" x14ac:dyDescent="0.25">
      <c r="A3147">
        <f t="shared" si="913"/>
        <v>811735.64117764158</v>
      </c>
      <c r="B3147">
        <f t="shared" si="930"/>
        <v>129191.73977729071</v>
      </c>
      <c r="C3147" t="str">
        <f t="shared" si="914"/>
        <v>-0.146640784774813-0.287623595515151i</v>
      </c>
      <c r="D3147" t="str">
        <f t="shared" si="915"/>
        <v>3.37181144656921-0.721915838059652i</v>
      </c>
      <c r="E3147" t="str">
        <f t="shared" si="916"/>
        <v>120.038834535673-169.353408088474i</v>
      </c>
      <c r="F3147" t="str">
        <f t="shared" si="917"/>
        <v>2.41474182725952-1.31289930513571i</v>
      </c>
      <c r="G3147" t="str">
        <f t="shared" si="918"/>
        <v>0.995800654461201-0.0646661506187342i</v>
      </c>
      <c r="H3147" t="str">
        <f t="shared" si="919"/>
        <v>0.367298216114206-123.631919699721i</v>
      </c>
      <c r="I3147" t="str">
        <f t="shared" si="920"/>
        <v>-0.455398869257567-0.843551809599953i</v>
      </c>
      <c r="K3147" t="str">
        <f t="shared" si="921"/>
        <v>0.000288359992997898-0.000346821331515705i</v>
      </c>
      <c r="L3147" t="str">
        <f t="shared" si="922"/>
        <v>0.00015-0.00218426979849965i</v>
      </c>
      <c r="M3147" t="str">
        <f t="shared" si="923"/>
        <v>0.0004-0.000385459376205821i</v>
      </c>
      <c r="N3147">
        <f t="shared" si="924"/>
        <v>62.985888295849833</v>
      </c>
      <c r="O3147">
        <f t="shared" si="925"/>
        <v>9.8200371032324956</v>
      </c>
      <c r="P3147" s="3">
        <f t="shared" si="926"/>
        <v>-9.8200371032324956</v>
      </c>
      <c r="Q3147" s="3">
        <f t="shared" si="927"/>
        <v>-117.01411170415017</v>
      </c>
      <c r="R3147">
        <f t="shared" si="928"/>
        <v>62.985888295849833</v>
      </c>
      <c r="S3147">
        <f t="shared" si="929"/>
        <v>129.19173977729071</v>
      </c>
      <c r="T3147">
        <f t="shared" si="912"/>
        <v>-9.8200371032324956</v>
      </c>
    </row>
    <row r="3148" spans="1:20" x14ac:dyDescent="0.25">
      <c r="A3148">
        <f t="shared" si="913"/>
        <v>814820.23661411658</v>
      </c>
      <c r="B3148">
        <f t="shared" si="930"/>
        <v>129682.66838844442</v>
      </c>
      <c r="C3148" t="str">
        <f t="shared" si="914"/>
        <v>-0.146642119069389-0.285734771962266i</v>
      </c>
      <c r="D3148" t="str">
        <f t="shared" si="915"/>
        <v>3.37102685501385-0.723584777897333i</v>
      </c>
      <c r="E3148" t="str">
        <f t="shared" si="916"/>
        <v>119.082521356096-169.233073984504i</v>
      </c>
      <c r="F3148" t="str">
        <f t="shared" si="917"/>
        <v>2.4146646167535-1.30911364574559i</v>
      </c>
      <c r="G3148" t="str">
        <f t="shared" si="918"/>
        <v>0.995768814091538-0.064909806456882i</v>
      </c>
      <c r="H3148" t="str">
        <f t="shared" si="919"/>
        <v>0.364349771042002-123.160914176565i</v>
      </c>
      <c r="I3148" t="str">
        <f t="shared" si="920"/>
        <v>-0.452359252633605-0.840301641316013i</v>
      </c>
      <c r="K3148" t="str">
        <f t="shared" si="921"/>
        <v>0.000288237271821916-0.000345772416386143i</v>
      </c>
      <c r="L3148" t="str">
        <f t="shared" si="922"/>
        <v>0.00015-0.00217600099471971i</v>
      </c>
      <c r="M3148" t="str">
        <f t="shared" si="923"/>
        <v>0.0004-0.000384000175538773i</v>
      </c>
      <c r="N3148">
        <f t="shared" si="924"/>
        <v>62.832623812313486</v>
      </c>
      <c r="O3148">
        <f t="shared" si="925"/>
        <v>9.8653804742209736</v>
      </c>
      <c r="P3148" s="3">
        <f t="shared" si="926"/>
        <v>-9.8653804742209736</v>
      </c>
      <c r="Q3148" s="3">
        <f t="shared" si="927"/>
        <v>-117.16737618768651</v>
      </c>
      <c r="R3148">
        <f t="shared" si="928"/>
        <v>62.832623812313486</v>
      </c>
      <c r="S3148">
        <f t="shared" si="929"/>
        <v>129.68266838844443</v>
      </c>
      <c r="T3148">
        <f t="shared" si="912"/>
        <v>-9.8653804742209736</v>
      </c>
    </row>
    <row r="3149" spans="1:20" x14ac:dyDescent="0.25">
      <c r="A3149">
        <f t="shared" si="913"/>
        <v>817916.5535132502</v>
      </c>
      <c r="B3149">
        <f t="shared" si="930"/>
        <v>130175.46252832051</v>
      </c>
      <c r="C3149" t="str">
        <f t="shared" si="914"/>
        <v>-0.146634991307721-0.283854913768586i</v>
      </c>
      <c r="D3149" t="str">
        <f t="shared" si="915"/>
        <v>3.37023665846308-0.72526206307712i</v>
      </c>
      <c r="E3149" t="str">
        <f t="shared" si="916"/>
        <v>118.13027141886-169.106207240094i</v>
      </c>
      <c r="F3149" t="str">
        <f t="shared" si="917"/>
        <v>2.41458682332666-1.30534674207381i</v>
      </c>
      <c r="G3149" t="str">
        <f t="shared" si="918"/>
        <v>0.995736733334709-0.0651543645708534i</v>
      </c>
      <c r="H3149" t="str">
        <f t="shared" si="919"/>
        <v>0.361425213579095-122.691725328109i</v>
      </c>
      <c r="I3149" t="str">
        <f t="shared" si="920"/>
        <v>-0.449342714210695-0.8370640210734i</v>
      </c>
      <c r="K3149" t="str">
        <f t="shared" si="921"/>
        <v>0.000288114672933652-0.000344728275598285i</v>
      </c>
      <c r="L3149" t="str">
        <f t="shared" si="922"/>
        <v>0.00015-0.00216776349344463i</v>
      </c>
      <c r="M3149" t="str">
        <f t="shared" si="923"/>
        <v>0.0004-0.000382546498843169i</v>
      </c>
      <c r="N3149">
        <f t="shared" si="924"/>
        <v>62.679833839615227</v>
      </c>
      <c r="O3149">
        <f t="shared" si="925"/>
        <v>9.9107877021986148</v>
      </c>
      <c r="P3149" s="3">
        <f t="shared" si="926"/>
        <v>-9.9107877021986148</v>
      </c>
      <c r="Q3149" s="3">
        <f t="shared" si="927"/>
        <v>-117.32016616038477</v>
      </c>
      <c r="R3149">
        <f t="shared" si="928"/>
        <v>62.679833839615227</v>
      </c>
      <c r="S3149">
        <f t="shared" si="929"/>
        <v>130.17546252832051</v>
      </c>
      <c r="T3149">
        <f t="shared" si="912"/>
        <v>-9.9107877021986148</v>
      </c>
    </row>
    <row r="3150" spans="1:20" x14ac:dyDescent="0.25">
      <c r="A3150">
        <f t="shared" si="913"/>
        <v>821024.63641660055</v>
      </c>
      <c r="B3150">
        <f t="shared" si="930"/>
        <v>130670.12928592812</v>
      </c>
      <c r="C3150" t="str">
        <f t="shared" si="914"/>
        <v>-0.146619529284524-0.281984059573289i</v>
      </c>
      <c r="D3150" t="str">
        <f t="shared" si="915"/>
        <v>3.36944081961877-0.726947695579506i</v>
      </c>
      <c r="E3150" t="str">
        <f t="shared" si="916"/>
        <v>117.182134927581-168.972895001989i</v>
      </c>
      <c r="F3150" t="str">
        <f t="shared" si="917"/>
        <v>2.41450844261621-1.30159853906629i</v>
      </c>
      <c r="G3150" t="str">
        <f t="shared" si="918"/>
        <v>0.99570441039158-0.0653998281216121i</v>
      </c>
      <c r="H3150" t="str">
        <f t="shared" si="919"/>
        <v>0.358524339819036-122.224345894236i</v>
      </c>
      <c r="I3150" t="str">
        <f t="shared" si="920"/>
        <v>-0.446349077352174-0.83383889700451i</v>
      </c>
      <c r="K3150" t="str">
        <f t="shared" si="921"/>
        <v>0.00028799219008855-0.000343688892675799i</v>
      </c>
      <c r="L3150" t="str">
        <f t="shared" si="922"/>
        <v>0.00015-0.00215955717617516i</v>
      </c>
      <c r="M3150" t="str">
        <f t="shared" si="923"/>
        <v>0.0004-0.00038109832520738i</v>
      </c>
      <c r="N3150">
        <f t="shared" si="924"/>
        <v>62.527516750476735</v>
      </c>
      <c r="O3150">
        <f t="shared" si="925"/>
        <v>9.9562575635690127</v>
      </c>
      <c r="P3150" s="3">
        <f t="shared" si="926"/>
        <v>-9.9562575635690127</v>
      </c>
      <c r="Q3150" s="3">
        <f t="shared" si="927"/>
        <v>-117.47248324952326</v>
      </c>
      <c r="R3150">
        <f t="shared" si="928"/>
        <v>62.527516750476735</v>
      </c>
      <c r="S3150">
        <f t="shared" si="929"/>
        <v>130.67012928592811</v>
      </c>
      <c r="T3150">
        <f t="shared" si="912"/>
        <v>-9.9562575635690127</v>
      </c>
    </row>
    <row r="3151" spans="1:20" x14ac:dyDescent="0.25">
      <c r="A3151">
        <f t="shared" si="913"/>
        <v>824144.53003498376</v>
      </c>
      <c r="B3151">
        <f t="shared" si="930"/>
        <v>131166.67577721467</v>
      </c>
      <c r="C3151" t="str">
        <f t="shared" si="914"/>
        <v>-0.14659586036577-0.280122245657629i</v>
      </c>
      <c r="D3151" t="str">
        <f t="shared" si="915"/>
        <v>3.36863930097527-0.728641677278314i</v>
      </c>
      <c r="E3151" t="str">
        <f t="shared" si="916"/>
        <v>116.238160347437-168.833224420757i</v>
      </c>
      <c r="F3151" t="str">
        <f t="shared" si="917"/>
        <v>2.41442947022735-1.29786898192818i</v>
      </c>
      <c r="G3151" t="str">
        <f t="shared" si="918"/>
        <v>0.995671843449791-0.0656462002791195i</v>
      </c>
      <c r="H3151" t="str">
        <f t="shared" si="919"/>
        <v>0.355646947758749-121.758768646679i</v>
      </c>
      <c r="I3151" t="str">
        <f t="shared" si="920"/>
        <v>-0.443378166785506-0.830626217484329i</v>
      </c>
      <c r="K3151" t="str">
        <f t="shared" si="921"/>
        <v>0.000287869817059498-0.000342654251189684i</v>
      </c>
      <c r="L3151" t="str">
        <f t="shared" si="922"/>
        <v>0.00015-0.00215138192486069i</v>
      </c>
      <c r="M3151" t="str">
        <f t="shared" si="923"/>
        <v>0.0004-0.000379655633798945i</v>
      </c>
      <c r="N3151">
        <f t="shared" si="924"/>
        <v>62.375670809524578</v>
      </c>
      <c r="O3151">
        <f t="shared" si="925"/>
        <v>10.001788845644031</v>
      </c>
      <c r="P3151" s="3">
        <f t="shared" si="926"/>
        <v>-10.001788845644031</v>
      </c>
      <c r="Q3151" s="3">
        <f t="shared" si="927"/>
        <v>-117.62432919047542</v>
      </c>
      <c r="R3151">
        <f t="shared" si="928"/>
        <v>62.375670809524578</v>
      </c>
      <c r="S3151">
        <f t="shared" si="929"/>
        <v>131.16667577721466</v>
      </c>
      <c r="T3151">
        <f t="shared" si="912"/>
        <v>-10.001788845644031</v>
      </c>
    </row>
    <row r="3152" spans="1:20" x14ac:dyDescent="0.25">
      <c r="A3152">
        <f t="shared" si="913"/>
        <v>827276.27924911678</v>
      </c>
      <c r="B3152">
        <f t="shared" si="930"/>
        <v>131665.1091451681</v>
      </c>
      <c r="C3152" t="str">
        <f t="shared" si="914"/>
        <v>-0.146564111448094-0.278269505979562i</v>
      </c>
      <c r="D3152" t="str">
        <f t="shared" si="915"/>
        <v>3.36783206481884-0.730344009938591i</v>
      </c>
      <c r="E3152" t="str">
        <f t="shared" si="916"/>
        <v>115.298394424058-168.687282618177i</v>
      </c>
      <c r="F3152" t="str">
        <f t="shared" si="917"/>
        <v>2.4143499017329-1.29415801612302i</v>
      </c>
      <c r="G3152" t="str">
        <f t="shared" si="918"/>
        <v>0.995639030683663-0.0658934842223342i</v>
      </c>
      <c r="H3152" t="str">
        <f t="shared" si="919"/>
        <v>0.352792837278618-121.29498638885i</v>
      </c>
      <c r="I3152" t="str">
        <f t="shared" si="920"/>
        <v>-0.440429808591517-0.827425931128883i</v>
      </c>
      <c r="K3152" t="str">
        <f t="shared" si="921"/>
        <v>0.000287747547636619-0.000341624334757915i</v>
      </c>
      <c r="L3152" t="str">
        <f t="shared" si="922"/>
        <v>0.00015-0.00214323762189748i</v>
      </c>
      <c r="M3152" t="str">
        <f t="shared" si="923"/>
        <v>0.0004-0.00037821840386426i</v>
      </c>
      <c r="N3152">
        <f t="shared" si="924"/>
        <v>62.224294175263836</v>
      </c>
      <c r="O3152">
        <f t="shared" si="925"/>
        <v>10.047380346818162</v>
      </c>
      <c r="P3152" s="3">
        <f t="shared" si="926"/>
        <v>-10.047380346818162</v>
      </c>
      <c r="Q3152" s="3">
        <f t="shared" si="927"/>
        <v>-117.77570582473616</v>
      </c>
      <c r="R3152">
        <f t="shared" si="928"/>
        <v>62.224294175263836</v>
      </c>
      <c r="S3152">
        <f t="shared" si="929"/>
        <v>131.66510914516809</v>
      </c>
      <c r="T3152">
        <f t="shared" si="912"/>
        <v>-10.047380346818162</v>
      </c>
    </row>
    <row r="3153" spans="1:20" x14ac:dyDescent="0.25">
      <c r="A3153">
        <f t="shared" si="913"/>
        <v>830419.92911026336</v>
      </c>
      <c r="B3153">
        <f t="shared" si="930"/>
        <v>132165.43655991973</v>
      </c>
      <c r="C3153" t="str">
        <f t="shared" si="914"/>
        <v>-0.14652440891951-0.27642587220882i</v>
      </c>
      <c r="D3153" t="str">
        <f t="shared" si="915"/>
        <v>3.36701907322706-0.7320546952145i</v>
      </c>
      <c r="E3153" t="str">
        <f t="shared" si="916"/>
        <v>114.362882202898-168.53515665547i</v>
      </c>
      <c r="F3153" t="str">
        <f t="shared" si="917"/>
        <v>2.41426973267324-1.29046558737177i</v>
      </c>
      <c r="G3153" t="str">
        <f t="shared" si="918"/>
        <v>0.995605970254104-0.0661416831392135i</v>
      </c>
      <c r="H3153" t="str">
        <f t="shared" si="919"/>
        <v>0.349961810122827-120.832991955672i</v>
      </c>
      <c r="I3153" t="str">
        <f t="shared" si="920"/>
        <v>-0.437503830193674-0.824237986793825i</v>
      </c>
      <c r="K3153" t="str">
        <f t="shared" si="921"/>
        <v>0.000287625375627068-0.000340599127045111i</v>
      </c>
      <c r="L3153" t="str">
        <f t="shared" si="922"/>
        <v>0.00015-0.00213512415012699i</v>
      </c>
      <c r="M3153" t="str">
        <f t="shared" si="923"/>
        <v>0.0004-0.000376786614728294i</v>
      </c>
      <c r="N3153">
        <f t="shared" si="924"/>
        <v>62.073384902053149</v>
      </c>
      <c r="O3153">
        <f t="shared" si="925"/>
        <v>10.093030876735732</v>
      </c>
      <c r="P3153" s="3">
        <f t="shared" si="926"/>
        <v>-10.093030876735732</v>
      </c>
      <c r="Q3153" s="3">
        <f t="shared" si="927"/>
        <v>-117.92661509794685</v>
      </c>
      <c r="R3153">
        <f t="shared" si="928"/>
        <v>62.073384902053149</v>
      </c>
      <c r="S3153">
        <f t="shared" si="929"/>
        <v>132.16543655991973</v>
      </c>
      <c r="T3153">
        <f t="shared" si="912"/>
        <v>-10.093030876735732</v>
      </c>
    </row>
    <row r="3154" spans="1:20" x14ac:dyDescent="0.25">
      <c r="A3154">
        <f t="shared" si="913"/>
        <v>833575.5248408824</v>
      </c>
      <c r="B3154">
        <f t="shared" si="930"/>
        <v>132667.66521884743</v>
      </c>
      <c r="C3154" t="str">
        <f t="shared" si="914"/>
        <v>-0.146476878621442-0.274591373762391i</v>
      </c>
      <c r="D3154" t="str">
        <f t="shared" si="915"/>
        <v>3.36620028806841-0.733773734647196i</v>
      </c>
      <c r="E3154" t="str">
        <f t="shared" si="916"/>
        <v>113.431667049052-168.376933502391i</v>
      </c>
      <c r="F3154" t="str">
        <f t="shared" si="917"/>
        <v>2.41418895855593-1.28679164165196i</v>
      </c>
      <c r="G3154" t="str">
        <f t="shared" si="918"/>
        <v>0.995572660308513-0.0663908002267122i</v>
      </c>
      <c r="H3154" t="str">
        <f t="shared" si="919"/>
        <v>0.347153669879901-120.372778213409i</v>
      </c>
      <c r="I3154" t="str">
        <f t="shared" si="920"/>
        <v>-0.434600060347484-0.8210623335729i</v>
      </c>
      <c r="K3154" t="str">
        <f t="shared" si="921"/>
        <v>0.000287503294854817-0.000339578611762176i</v>
      </c>
      <c r="L3154" t="str">
        <f t="shared" si="922"/>
        <v>0.00015-0.00212704139283422i</v>
      </c>
      <c r="M3154" t="str">
        <f t="shared" si="923"/>
        <v>0.0004-0.000375360245794275i</v>
      </c>
      <c r="N3154">
        <f t="shared" si="924"/>
        <v>61.922940942078014</v>
      </c>
      <c r="O3154">
        <f t="shared" si="925"/>
        <v>10.138739256450906</v>
      </c>
      <c r="P3154" s="3">
        <f t="shared" si="926"/>
        <v>-10.138739256450906</v>
      </c>
      <c r="Q3154" s="3">
        <f t="shared" si="927"/>
        <v>-118.07705905792199</v>
      </c>
      <c r="R3154">
        <f t="shared" si="928"/>
        <v>61.922940942078014</v>
      </c>
      <c r="S3154">
        <f t="shared" si="929"/>
        <v>132.66766521884742</v>
      </c>
      <c r="T3154">
        <f t="shared" si="912"/>
        <v>-10.138739256450906</v>
      </c>
    </row>
    <row r="3155" spans="1:20" x14ac:dyDescent="0.25">
      <c r="A3155">
        <f t="shared" si="913"/>
        <v>836743.11183527787</v>
      </c>
      <c r="B3155">
        <f t="shared" si="930"/>
        <v>133171.80234667906</v>
      </c>
      <c r="C3155" t="str">
        <f t="shared" si="914"/>
        <v>-0.14642164581206-0.272766037840401i</v>
      </c>
      <c r="D3155" t="str">
        <f t="shared" si="915"/>
        <v>3.36537567100168-0.735501129662673i</v>
      </c>
      <c r="E3155" t="str">
        <f t="shared" si="916"/>
        <v>112.504790667499-168.212700007171i</v>
      </c>
      <c r="F3155" t="str">
        <f t="shared" si="917"/>
        <v>2.41410757485556-1.28313612519681i</v>
      </c>
      <c r="G3155" t="str">
        <f t="shared" si="918"/>
        <v>0.995539098980685-0.0666408386907829i</v>
      </c>
      <c r="H3155" t="str">
        <f t="shared" si="919"/>
        <v>0.344368221963537-119.9143380595i</v>
      </c>
      <c r="I3155" t="str">
        <f t="shared" si="920"/>
        <v>-0.43171832912998-0.817898920796526i</v>
      </c>
      <c r="K3155" t="str">
        <f t="shared" si="921"/>
        <v>0.000287381299160479-0.000338562772665979i</v>
      </c>
      <c r="L3155" t="str">
        <f t="shared" si="922"/>
        <v>0.00015-0.00211898923374599i</v>
      </c>
      <c r="M3155" t="str">
        <f t="shared" si="923"/>
        <v>0.0004-0.00037393927654341i</v>
      </c>
      <c r="N3155">
        <f t="shared" si="924"/>
        <v>61.772960147324284</v>
      </c>
      <c r="O3155">
        <f t="shared" si="925"/>
        <v>10.184504318579732</v>
      </c>
      <c r="P3155" s="3">
        <f t="shared" si="926"/>
        <v>-10.184504318579732</v>
      </c>
      <c r="Q3155" s="3">
        <f t="shared" si="927"/>
        <v>-118.22703985267572</v>
      </c>
      <c r="R3155">
        <f t="shared" si="928"/>
        <v>61.772960147324284</v>
      </c>
      <c r="S3155">
        <f t="shared" si="929"/>
        <v>133.17180234667907</v>
      </c>
      <c r="T3155">
        <f t="shared" si="912"/>
        <v>-10.184504318579732</v>
      </c>
    </row>
    <row r="3156" spans="1:20" x14ac:dyDescent="0.25">
      <c r="A3156">
        <f t="shared" si="913"/>
        <v>839922.73566025181</v>
      </c>
      <c r="B3156">
        <f t="shared" si="930"/>
        <v>133677.85519559644</v>
      </c>
      <c r="C3156" t="str">
        <f t="shared" si="914"/>
        <v>-0.146358835130898-0.270949889462289i</v>
      </c>
      <c r="D3156" t="str">
        <f t="shared" si="915"/>
        <v>3.36454518347553-0.73723688156961i</v>
      </c>
      <c r="E3156" t="str">
        <f t="shared" si="916"/>
        <v>111.58229312374-168.042542867308i</v>
      </c>
      <c r="F3156" t="str">
        <f t="shared" si="917"/>
        <v>2.41402557701352-1.27949898449432i</v>
      </c>
      <c r="G3156" t="str">
        <f t="shared" si="918"/>
        <v>0.995505284390715-0.066891801746375i</v>
      </c>
      <c r="H3156" t="str">
        <f t="shared" si="919"/>
        <v>0.341605273593572-119.457664422391i</v>
      </c>
      <c r="I3156" t="str">
        <f t="shared" si="920"/>
        <v>-0.428858467929268-0.814747698030332i</v>
      </c>
      <c r="K3156" t="str">
        <f t="shared" si="921"/>
        <v>0.000287259382401084-0.000337551593558986i</v>
      </c>
      <c r="L3156" t="str">
        <f t="shared" si="922"/>
        <v>0.00015-0.00211096755702928i</v>
      </c>
      <c r="M3156" t="str">
        <f t="shared" si="923"/>
        <v>0.0004-0.000372523686534579i</v>
      </c>
      <c r="N3156">
        <f t="shared" si="924"/>
        <v>61.623440271547054</v>
      </c>
      <c r="O3156">
        <f t="shared" si="925"/>
        <v>10.2303249074461</v>
      </c>
      <c r="P3156" s="3">
        <f t="shared" si="926"/>
        <v>-10.2303249074461</v>
      </c>
      <c r="Q3156" s="3">
        <f t="shared" si="927"/>
        <v>-118.37655972845295</v>
      </c>
      <c r="R3156">
        <f t="shared" si="928"/>
        <v>61.623440271547054</v>
      </c>
      <c r="S3156">
        <f t="shared" si="929"/>
        <v>133.67785519559644</v>
      </c>
      <c r="T3156">
        <f t="shared" si="912"/>
        <v>-10.2303249074461</v>
      </c>
    </row>
    <row r="3157" spans="1:20" x14ac:dyDescent="0.25">
      <c r="A3157">
        <f t="shared" si="913"/>
        <v>843114.44205576077</v>
      </c>
      <c r="B3157">
        <f t="shared" si="930"/>
        <v>134185.8310453397</v>
      </c>
      <c r="C3157" t="str">
        <f t="shared" si="914"/>
        <v>-0.146288570564732-0.26914295150332i</v>
      </c>
      <c r="D3157" t="str">
        <f t="shared" si="915"/>
        <v>3.36370878672794-0.738980991557175i</v>
      </c>
      <c r="E3157" t="str">
        <f t="shared" si="916"/>
        <v>110.664212864805-167.866548601203i</v>
      </c>
      <c r="F3157" t="str">
        <f t="shared" si="917"/>
        <v>2.41394296043772-1.27588016628638i</v>
      </c>
      <c r="G3157" t="str">
        <f t="shared" si="918"/>
        <v>0.995471214644903-0.0671436926174327i</v>
      </c>
      <c r="H3157" t="str">
        <f t="shared" si="919"/>
        <v>0.338864633777278-119.002750261376i</v>
      </c>
      <c r="I3157" t="str">
        <f t="shared" si="920"/>
        <v>-0.426020309434192-0.811608615073755i</v>
      </c>
      <c r="K3157" t="str">
        <f t="shared" si="921"/>
        <v>0.000287137538449907-0.000336545058288923i</v>
      </c>
      <c r="L3157" t="str">
        <f t="shared" si="922"/>
        <v>0.00015-0.00210297624728958i</v>
      </c>
      <c r="M3157" t="str">
        <f t="shared" si="923"/>
        <v>0.0004-0.000371113455404044i</v>
      </c>
      <c r="N3157">
        <f t="shared" si="924"/>
        <v>61.474378972242718</v>
      </c>
      <c r="O3157">
        <f t="shared" si="925"/>
        <v>10.276199879219931</v>
      </c>
      <c r="P3157" s="3">
        <f t="shared" si="926"/>
        <v>-10.276199879219931</v>
      </c>
      <c r="Q3157" s="3">
        <f t="shared" si="927"/>
        <v>-118.52562102775728</v>
      </c>
      <c r="R3157">
        <f t="shared" si="928"/>
        <v>61.474378972242718</v>
      </c>
      <c r="S3157">
        <f t="shared" si="929"/>
        <v>134.18583104533971</v>
      </c>
      <c r="T3157">
        <f t="shared" si="912"/>
        <v>-10.276199879219931</v>
      </c>
    </row>
    <row r="3158" spans="1:20" x14ac:dyDescent="0.25">
      <c r="A3158">
        <f t="shared" si="913"/>
        <v>846318.27693557262</v>
      </c>
      <c r="B3158">
        <f t="shared" si="930"/>
        <v>134695.73720331199</v>
      </c>
      <c r="C3158" t="str">
        <f t="shared" si="914"/>
        <v>-0.146210975414781-0.267345244731302i</v>
      </c>
      <c r="D3158" t="str">
        <f t="shared" si="915"/>
        <v>3.36286644178579-0.740733460692836i</v>
      </c>
      <c r="E3158" t="str">
        <f t="shared" si="916"/>
        <v>109.750586740574-167.684803520645i</v>
      </c>
      <c r="F3158" t="str">
        <f t="shared" si="917"/>
        <v>2.41385972050238-1.27227961756792i</v>
      </c>
      <c r="G3158" t="str">
        <f t="shared" si="918"/>
        <v>0.995436887835654-0.0673965145368943i</v>
      </c>
      <c r="H3158" t="str">
        <f t="shared" si="919"/>
        <v>0.336146113290783-118.549588566424i</v>
      </c>
      <c r="I3158" t="str">
        <f t="shared" si="920"/>
        <v>-0.423203687624049-0.808481621958554i</v>
      </c>
      <c r="K3158" t="str">
        <f t="shared" si="921"/>
        <v>0.000287015761196265-0.000335543150748438i</v>
      </c>
      <c r="L3158" t="str">
        <f t="shared" si="922"/>
        <v>0.00015-0.00209501518956922i</v>
      </c>
      <c r="M3158" t="str">
        <f t="shared" si="923"/>
        <v>0.0004-0.000369708562865156i</v>
      </c>
      <c r="N3158">
        <f t="shared" si="924"/>
        <v>61.325773812602321</v>
      </c>
      <c r="O3158">
        <f t="shared" si="925"/>
        <v>10.322128102048985</v>
      </c>
      <c r="P3158" s="3">
        <f t="shared" si="926"/>
        <v>-10.322128102048985</v>
      </c>
      <c r="Q3158" s="3">
        <f t="shared" si="927"/>
        <v>-118.67422618739768</v>
      </c>
      <c r="R3158">
        <f t="shared" si="928"/>
        <v>61.325773812602321</v>
      </c>
      <c r="S3158">
        <f t="shared" si="929"/>
        <v>134.69573720331198</v>
      </c>
      <c r="T3158">
        <f t="shared" si="912"/>
        <v>-10.322128102048985</v>
      </c>
    </row>
    <row r="3159" spans="1:20" x14ac:dyDescent="0.25">
      <c r="A3159">
        <f t="shared" si="913"/>
        <v>849534.28638792795</v>
      </c>
      <c r="B3159">
        <f t="shared" si="930"/>
        <v>135207.58100468459</v>
      </c>
      <c r="C3159" t="str">
        <f t="shared" si="914"/>
        <v>-0.146126172265069-0.265556787843603i</v>
      </c>
      <c r="D3159" t="str">
        <f t="shared" si="915"/>
        <v>3.36201810946435-0.742494289920146i</v>
      </c>
      <c r="E3159" t="str">
        <f t="shared" si="916"/>
        <v>108.841450025461-167.497393704122i</v>
      </c>
      <c r="F3159" t="str">
        <f t="shared" si="917"/>
        <v>2.41377585254779-1.26869728558598i</v>
      </c>
      <c r="G3159" t="str">
        <f t="shared" si="918"/>
        <v>0.995402302041381-0.06765027074669i</v>
      </c>
      <c r="H3159" t="str">
        <f t="shared" si="919"/>
        <v>0.333449524660804-118.098172358032i</v>
      </c>
      <c r="I3159" t="str">
        <f t="shared" si="920"/>
        <v>-0.42040843775844-0.805366668947519i</v>
      </c>
      <c r="K3159" t="str">
        <f t="shared" si="921"/>
        <v>0.000286894044545333-0.000334545854874744i</v>
      </c>
      <c r="L3159" t="str">
        <f t="shared" si="922"/>
        <v>0.00015-0.0020870842693457i</v>
      </c>
      <c r="M3159" t="str">
        <f t="shared" si="923"/>
        <v>0.0004-0.000368308988708065i</v>
      </c>
      <c r="N3159">
        <f t="shared" si="924"/>
        <v>61.177622263481609</v>
      </c>
      <c r="O3159">
        <f t="shared" si="925"/>
        <v>10.368108456183139</v>
      </c>
      <c r="P3159" s="3">
        <f t="shared" si="926"/>
        <v>-10.368108456183139</v>
      </c>
      <c r="Q3159" s="3">
        <f t="shared" si="927"/>
        <v>-118.82237773651839</v>
      </c>
      <c r="R3159">
        <f t="shared" si="928"/>
        <v>61.177622263481609</v>
      </c>
      <c r="S3159">
        <f t="shared" si="929"/>
        <v>135.20758100468458</v>
      </c>
      <c r="T3159">
        <f t="shared" si="912"/>
        <v>-10.368108456183139</v>
      </c>
    </row>
    <row r="3160" spans="1:20" x14ac:dyDescent="0.25">
      <c r="A3160">
        <f t="shared" si="913"/>
        <v>852762.51667620195</v>
      </c>
      <c r="B3160">
        <f t="shared" si="930"/>
        <v>135721.36981250238</v>
      </c>
      <c r="C3160" t="str">
        <f t="shared" si="914"/>
        <v>-0.146034282952116-0.263777597504248i</v>
      </c>
      <c r="D3160" t="str">
        <f t="shared" si="915"/>
        <v>3.36116375036681-0.744263480056491i</v>
      </c>
      <c r="E3160" t="str">
        <f t="shared" si="916"/>
        <v>107.936836440314-167.304404970975i</v>
      </c>
      <c r="F3160" t="str">
        <f t="shared" si="917"/>
        <v>2.4136913518801-1.26513311783889i</v>
      </c>
      <c r="G3160" t="str">
        <f t="shared" si="918"/>
        <v>0.995367455326408-0.0679049644977388i</v>
      </c>
      <c r="H3160" t="str">
        <f t="shared" si="919"/>
        <v>0.330774682146456-117.648494687045i</v>
      </c>
      <c r="I3160" t="str">
        <f t="shared" si="920"/>
        <v>-0.417634396367128-0.802263706532946i</v>
      </c>
      <c r="K3160" t="str">
        <f t="shared" si="921"/>
        <v>0.000286772382417954-0.000333553154649275i</v>
      </c>
      <c r="L3160" t="str">
        <f t="shared" si="922"/>
        <v>0.00015-0.00207918337253009i</v>
      </c>
      <c r="M3160" t="str">
        <f t="shared" si="923"/>
        <v>0.0004-0.000366914712799427i</v>
      </c>
      <c r="N3160">
        <f t="shared" si="924"/>
        <v>61.029921705340399</v>
      </c>
      <c r="O3160">
        <f t="shared" si="925"/>
        <v>10.414139834093394</v>
      </c>
      <c r="P3160" s="3">
        <f t="shared" si="926"/>
        <v>-10.414139834093394</v>
      </c>
      <c r="Q3160" s="3">
        <f t="shared" si="927"/>
        <v>-118.9700782946596</v>
      </c>
      <c r="R3160">
        <f t="shared" si="928"/>
        <v>61.029921705340399</v>
      </c>
      <c r="S3160">
        <f t="shared" si="929"/>
        <v>135.72136981250239</v>
      </c>
      <c r="T3160">
        <f t="shared" si="912"/>
        <v>-10.414139834093394</v>
      </c>
    </row>
    <row r="3161" spans="1:20" x14ac:dyDescent="0.25">
      <c r="A3161">
        <f t="shared" si="913"/>
        <v>856003.01423957164</v>
      </c>
      <c r="B3161">
        <f t="shared" si="930"/>
        <v>136237.1110177899</v>
      </c>
      <c r="C3161" t="str">
        <f t="shared" si="914"/>
        <v>-0.145935428535785-0.26200768838127i</v>
      </c>
      <c r="D3161" t="str">
        <f t="shared" si="915"/>
        <v>3.36030332488389-0.746041031790839i</v>
      </c>
      <c r="E3161" t="str">
        <f t="shared" si="916"/>
        <v>107.036778174634-167.105922856371i</v>
      </c>
      <c r="F3161" t="str">
        <f t="shared" si="917"/>
        <v>2.41360621377103-1.26158706207536i</v>
      </c>
      <c r="G3161" t="str">
        <f t="shared" si="918"/>
        <v>0.99533234574087-0.0681605990499462i</v>
      </c>
      <c r="H3161" t="str">
        <f t="shared" si="919"/>
        <v>0.328121401721459-117.200548634511i</v>
      </c>
      <c r="I3161" t="str">
        <f t="shared" si="920"/>
        <v>-0.414881401240058-0.799172685435344i</v>
      </c>
      <c r="K3161" t="str">
        <f t="shared" si="921"/>
        <v>0.000286650768750463-0.000332565034097344i</v>
      </c>
      <c r="L3161" t="str">
        <f t="shared" si="922"/>
        <v>0.00015-0.00207131238546532i</v>
      </c>
      <c r="M3161" t="str">
        <f t="shared" si="923"/>
        <v>0.0004-0.000365525715082115i</v>
      </c>
      <c r="N3161">
        <f t="shared" si="924"/>
        <v>60.882669430194625</v>
      </c>
      <c r="O3161">
        <f t="shared" si="925"/>
        <v>10.460221140582675</v>
      </c>
      <c r="P3161" s="3">
        <f t="shared" si="926"/>
        <v>-10.460221140582675</v>
      </c>
      <c r="Q3161" s="3">
        <f t="shared" si="927"/>
        <v>-119.11733056980538</v>
      </c>
      <c r="R3161">
        <f t="shared" si="928"/>
        <v>60.882669430194625</v>
      </c>
      <c r="S3161">
        <f t="shared" si="929"/>
        <v>136.23711101778989</v>
      </c>
      <c r="T3161">
        <f t="shared" si="912"/>
        <v>-10.460221140582675</v>
      </c>
    </row>
    <row r="3162" spans="1:20" x14ac:dyDescent="0.25">
      <c r="A3162">
        <f t="shared" si="913"/>
        <v>859255.82569368195</v>
      </c>
      <c r="B3162">
        <f t="shared" si="930"/>
        <v>136754.8120396575</v>
      </c>
      <c r="C3162" t="str">
        <f t="shared" si="914"/>
        <v>-0.145829729271366-0.260247073184119i</v>
      </c>
      <c r="D3162" t="str">
        <f t="shared" si="915"/>
        <v>3.35943679319336-0.747826945681486i</v>
      </c>
      <c r="E3162" t="str">
        <f t="shared" si="916"/>
        <v>106.141305908999-166.902032587101i</v>
      </c>
      <c r="F3162" t="str">
        <f t="shared" si="917"/>
        <v>2.41352043345764-1.25805906629359i</v>
      </c>
      <c r="G3162" t="str">
        <f t="shared" si="918"/>
        <v>0.995296971320611-0.0684171776722011i</v>
      </c>
      <c r="H3162" t="str">
        <f t="shared" si="919"/>
        <v>0.325489501056399-116.754327311517i</v>
      </c>
      <c r="I3162" t="str">
        <f t="shared" si="920"/>
        <v>-0.412149291417404-0.796093556602032i</v>
      </c>
      <c r="K3162" t="str">
        <f t="shared" si="921"/>
        <v>0.000286529197494498-0.000331581477287782i</v>
      </c>
      <c r="L3162" t="str">
        <f t="shared" si="922"/>
        <v>0.00015-0.0020634711949246i</v>
      </c>
      <c r="M3162" t="str">
        <f t="shared" si="923"/>
        <v>0.0004-0.00036414197557493i</v>
      </c>
      <c r="N3162">
        <f t="shared" si="924"/>
        <v>60.735862643550448</v>
      </c>
      <c r="O3162">
        <f t="shared" si="925"/>
        <v>10.506351292891241</v>
      </c>
      <c r="P3162" s="3">
        <f t="shared" si="926"/>
        <v>-10.506351292891241</v>
      </c>
      <c r="Q3162" s="3">
        <f t="shared" si="927"/>
        <v>-119.26413735644955</v>
      </c>
      <c r="R3162">
        <f t="shared" si="928"/>
        <v>60.735862643550448</v>
      </c>
      <c r="S3162">
        <f t="shared" si="929"/>
        <v>136.75481203965751</v>
      </c>
      <c r="T3162">
        <f t="shared" si="912"/>
        <v>-10.506351292891241</v>
      </c>
    </row>
    <row r="3163" spans="1:20" x14ac:dyDescent="0.25">
      <c r="A3163">
        <f t="shared" si="913"/>
        <v>862520.99783131795</v>
      </c>
      <c r="B3163">
        <f t="shared" si="930"/>
        <v>137274.48032540819</v>
      </c>
      <c r="C3163" t="str">
        <f t="shared" si="914"/>
        <v>-0.145717304582845-0.25849576270117i</v>
      </c>
      <c r="D3163" t="str">
        <f t="shared" si="915"/>
        <v>3.35856411525959-0.749621222153738i</v>
      </c>
      <c r="E3163" t="str">
        <f t="shared" si="916"/>
        <v>105.250448837701-166.692819058184i</v>
      </c>
      <c r="F3163" t="str">
        <f t="shared" si="917"/>
        <v>2.41343400614211-1.25454907874043i</v>
      </c>
      <c r="G3163" t="str">
        <f t="shared" si="918"/>
        <v>0.995261330087089-0.0686747036423712i</v>
      </c>
      <c r="H3163" t="str">
        <f t="shared" si="919"/>
        <v>0.322878799501248-116.309823859029i</v>
      </c>
      <c r="I3163" t="str">
        <f t="shared" si="920"/>
        <v>-0.409437907179713-0.793026271205767i</v>
      </c>
      <c r="K3163" t="str">
        <f t="shared" si="921"/>
        <v>0.000286407662616831-0.000330602468332607i</v>
      </c>
      <c r="L3163" t="str">
        <f t="shared" si="922"/>
        <v>0.00015-0.00205565968810979i</v>
      </c>
      <c r="M3163" t="str">
        <f t="shared" si="923"/>
        <v>0.0004-0.000362763474372316i</v>
      </c>
      <c r="N3163">
        <f t="shared" si="924"/>
        <v>60.58949846633125</v>
      </c>
      <c r="O3163">
        <f t="shared" si="925"/>
        <v>10.552529220795551</v>
      </c>
      <c r="P3163" s="3">
        <f t="shared" si="926"/>
        <v>-10.552529220795551</v>
      </c>
      <c r="Q3163" s="3">
        <f t="shared" si="927"/>
        <v>-119.41050153366875</v>
      </c>
      <c r="R3163">
        <f t="shared" si="928"/>
        <v>60.58949846633125</v>
      </c>
      <c r="S3163">
        <f t="shared" si="929"/>
        <v>137.27448032540821</v>
      </c>
      <c r="T3163">
        <f t="shared" si="912"/>
        <v>-10.552529220795551</v>
      </c>
    </row>
    <row r="3164" spans="1:20" x14ac:dyDescent="0.25">
      <c r="A3164">
        <f t="shared" si="913"/>
        <v>865798.57762307697</v>
      </c>
      <c r="B3164">
        <f t="shared" si="930"/>
        <v>137796.12335064475</v>
      </c>
      <c r="C3164" t="str">
        <f t="shared" si="914"/>
        <v>-0.145598273037352-0.256753765837298i</v>
      </c>
      <c r="D3164" t="str">
        <f t="shared" si="915"/>
        <v>3.35768525083323-0.751423861497624i</v>
      </c>
      <c r="E3164" t="str">
        <f t="shared" si="916"/>
        <v>104.364234691574-166.478366810284i</v>
      </c>
      <c r="F3164" t="str">
        <f t="shared" si="917"/>
        <v>2.41334692699151-1.25105704791054i</v>
      </c>
      <c r="G3164" t="str">
        <f t="shared" si="918"/>
        <v>0.995225420047268-0.0689331802473004i</v>
      </c>
      <c r="H3164" t="str">
        <f t="shared" si="919"/>
        <v>0.320289118068111-115.867031447736i</v>
      </c>
      <c r="I3164" t="str">
        <f t="shared" si="920"/>
        <v>-0.406747090038146-0.789970780643412i</v>
      </c>
      <c r="K3164" t="str">
        <f t="shared" si="921"/>
        <v>0.00028628615809919-0.00032962799138666i</v>
      </c>
      <c r="L3164" t="str">
        <f t="shared" si="922"/>
        <v>0.00015-0.00204787775264972i</v>
      </c>
      <c r="M3164" t="str">
        <f t="shared" si="923"/>
        <v>0.0004-0.000361390191644069i</v>
      </c>
      <c r="N3164">
        <f t="shared" si="924"/>
        <v>60.443573936795602</v>
      </c>
      <c r="O3164">
        <f t="shared" si="925"/>
        <v>10.598753866700498</v>
      </c>
      <c r="P3164" s="3">
        <f t="shared" si="926"/>
        <v>-10.598753866700498</v>
      </c>
      <c r="Q3164" s="3">
        <f t="shared" si="927"/>
        <v>-119.5564260632044</v>
      </c>
      <c r="R3164">
        <f t="shared" si="928"/>
        <v>60.443573936795602</v>
      </c>
      <c r="S3164">
        <f t="shared" si="929"/>
        <v>137.79612335064473</v>
      </c>
      <c r="T3164">
        <f t="shared" si="912"/>
        <v>-10.598753866700498</v>
      </c>
    </row>
    <row r="3165" spans="1:20" x14ac:dyDescent="0.25">
      <c r="A3165">
        <f t="shared" si="913"/>
        <v>869088.6122180447</v>
      </c>
      <c r="B3165">
        <f t="shared" si="930"/>
        <v>138319.74861937721</v>
      </c>
      <c r="C3165" t="str">
        <f t="shared" si="914"/>
        <v>-0.145472752320736-0.255021089651464i</v>
      </c>
      <c r="D3165" t="str">
        <f t="shared" si="915"/>
        <v>3.35680015945069-0.753234863865543i</v>
      </c>
      <c r="E3165" t="str">
        <f t="shared" si="916"/>
        <v>103.482689760992-166.258760007911i</v>
      </c>
      <c r="F3165" t="str">
        <f t="shared" si="917"/>
        <v>2.41325919113744-1.24758292254542i</v>
      </c>
      <c r="G3165" t="str">
        <f t="shared" si="918"/>
        <v>0.995189239193523-0.0691926107828024i</v>
      </c>
      <c r="H3165" t="str">
        <f t="shared" si="919"/>
        <v>0.317720279414143-115.4259432779i</v>
      </c>
      <c r="I3165" t="str">
        <f t="shared" si="920"/>
        <v>-0.404076682724769-0.786927036534592i</v>
      </c>
      <c r="K3165" t="str">
        <f t="shared" si="921"/>
        <v>0.000286164677938077-0.000328658030647259i</v>
      </c>
      <c r="L3165" t="str">
        <f t="shared" si="922"/>
        <v>0.00015-0.00204012527659865i</v>
      </c>
      <c r="M3165" t="str">
        <f t="shared" si="923"/>
        <v>0.0004-0.000360022107635055i</v>
      </c>
      <c r="N3165">
        <f t="shared" si="924"/>
        <v>60.298086012448252</v>
      </c>
      <c r="O3165">
        <f t="shared" si="925"/>
        <v>10.64502418572636</v>
      </c>
      <c r="P3165" s="3">
        <f t="shared" si="926"/>
        <v>-10.64502418572636</v>
      </c>
      <c r="Q3165" s="3">
        <f t="shared" si="927"/>
        <v>-119.70191398755175</v>
      </c>
      <c r="R3165">
        <f t="shared" si="928"/>
        <v>60.298086012448252</v>
      </c>
      <c r="S3165">
        <f t="shared" si="929"/>
        <v>138.31974861937721</v>
      </c>
      <c r="T3165">
        <f t="shared" si="912"/>
        <v>-10.64502418572636</v>
      </c>
    </row>
    <row r="3166" spans="1:20" x14ac:dyDescent="0.25">
      <c r="A3166">
        <f t="shared" si="913"/>
        <v>872391.14894447336</v>
      </c>
      <c r="B3166">
        <f t="shared" si="930"/>
        <v>138845.36366413085</v>
      </c>
      <c r="C3166" t="str">
        <f t="shared" si="914"/>
        <v>-0.14534085921431-0.253297739394323i</v>
      </c>
      <c r="D3166" t="str">
        <f t="shared" si="915"/>
        <v>3.35590880043384-0.755054229269943i</v>
      </c>
      <c r="E3166" t="str">
        <f t="shared" si="916"/>
        <v>102.605838918999-166.03408241842i</v>
      </c>
      <c r="F3166" t="str">
        <f t="shared" si="917"/>
        <v>2.41317079367599-1.24412665163266i</v>
      </c>
      <c r="G3166" t="str">
        <f t="shared" si="918"/>
        <v>0.995152785503531-0.0694529985536575i</v>
      </c>
      <c r="H3166" t="str">
        <f t="shared" si="919"/>
        <v>0.315172107824699-114.986552579196i</v>
      </c>
      <c r="I3166" t="str">
        <f t="shared" si="920"/>
        <v>-0.401426529182958-0.783894990720401i</v>
      </c>
      <c r="K3166" t="str">
        <f t="shared" si="921"/>
        <v>0.000286043216144623-0.000327692570353849i</v>
      </c>
      <c r="L3166" t="str">
        <f t="shared" si="922"/>
        <v>0.00015-0.00203240214843459i</v>
      </c>
      <c r="M3166" t="str">
        <f t="shared" si="923"/>
        <v>0.0004-0.000358659202664928i</v>
      </c>
      <c r="N3166">
        <f t="shared" si="924"/>
        <v>60.153031571937348</v>
      </c>
      <c r="O3166">
        <f t="shared" si="925"/>
        <v>10.691339145788559</v>
      </c>
      <c r="P3166" s="3">
        <f t="shared" si="926"/>
        <v>-10.691339145788559</v>
      </c>
      <c r="Q3166" s="3">
        <f t="shared" si="927"/>
        <v>-119.84696842806265</v>
      </c>
      <c r="R3166">
        <f t="shared" si="928"/>
        <v>60.153031571937348</v>
      </c>
      <c r="S3166">
        <f t="shared" si="929"/>
        <v>138.84536366413084</v>
      </c>
      <c r="T3166">
        <f t="shared" si="912"/>
        <v>-10.691339145788559</v>
      </c>
    </row>
    <row r="3167" spans="1:20" x14ac:dyDescent="0.25">
      <c r="A3167">
        <f t="shared" si="913"/>
        <v>875706.23531046242</v>
      </c>
      <c r="B3167">
        <f t="shared" si="930"/>
        <v>139372.97604605457</v>
      </c>
      <c r="C3167" t="str">
        <f t="shared" si="914"/>
        <v>-0.145202709572717-0.25158371854576i</v>
      </c>
      <c r="D3167" t="str">
        <f t="shared" si="915"/>
        <v>3.35501113288959-0.756881957580934i</v>
      </c>
      <c r="E3167" t="str">
        <f t="shared" si="916"/>
        <v>101.733705644555-165.804417391786i</v>
      </c>
      <c r="F3167" t="str">
        <f t="shared" si="917"/>
        <v>2.41308172966724-1.24068818440501i</v>
      </c>
      <c r="G3167" t="str">
        <f t="shared" si="918"/>
        <v>0.995116056940175-0.0697143468736058i</v>
      </c>
      <c r="H3167" t="str">
        <f t="shared" si="919"/>
        <v>0.312644429196625-114.548852610559i</v>
      </c>
      <c r="I3167" t="str">
        <f t="shared" si="920"/>
        <v>-0.398796474557841-0.780874595262009i</v>
      </c>
      <c r="K3167" t="str">
        <f t="shared" si="921"/>
        <v>0.000285921766744398-0.000326731594787658i</v>
      </c>
      <c r="L3167" t="str">
        <f t="shared" si="922"/>
        <v>0.00015-0.00202470825705777i</v>
      </c>
      <c r="M3167" t="str">
        <f t="shared" si="923"/>
        <v>0.0004-0.000357301457127842i</v>
      </c>
      <c r="N3167">
        <f t="shared" si="924"/>
        <v>60.008407416935469</v>
      </c>
      <c r="O3167">
        <f t="shared" si="925"/>
        <v>10.737697727672659</v>
      </c>
      <c r="P3167" s="3">
        <f t="shared" si="926"/>
        <v>-10.737697727672659</v>
      </c>
      <c r="Q3167" s="3">
        <f t="shared" si="927"/>
        <v>-119.99159258306453</v>
      </c>
      <c r="R3167">
        <f t="shared" si="928"/>
        <v>60.008407416935469</v>
      </c>
      <c r="S3167">
        <f t="shared" si="929"/>
        <v>139.37297604605456</v>
      </c>
      <c r="T3167">
        <f t="shared" si="912"/>
        <v>-10.737697727672659</v>
      </c>
    </row>
    <row r="3168" spans="1:20" x14ac:dyDescent="0.25">
      <c r="A3168">
        <f t="shared" si="913"/>
        <v>879033.91900464229</v>
      </c>
      <c r="B3168">
        <f t="shared" si="930"/>
        <v>139902.59335502959</v>
      </c>
      <c r="C3168" t="str">
        <f t="shared" si="914"/>
        <v>-0.145058418302859-0.249879028852392i</v>
      </c>
      <c r="D3168" t="str">
        <f t="shared" si="915"/>
        <v>3.35410711570954-0.758718048523916i</v>
      </c>
      <c r="E3168" t="str">
        <f t="shared" si="916"/>
        <v>100.866312045891-165.569847841135i</v>
      </c>
      <c r="F3168" t="str">
        <f t="shared" si="917"/>
        <v>2.41299199413524-1.23726747033955i</v>
      </c>
      <c r="G3168" t="str">
        <f t="shared" si="918"/>
        <v>0.995079051451435-0.0699766590653422i</v>
      </c>
      <c r="H3168" t="str">
        <f t="shared" si="919"/>
        <v>0.310137071021769-114.112836660031i</v>
      </c>
      <c r="I3168" t="str">
        <f t="shared" si="920"/>
        <v>-0.396186365186845-0.777865802439425i</v>
      </c>
      <c r="K3168" t="str">
        <f t="shared" si="921"/>
        <v>0.000285800323777257-0.000325775088271334i</v>
      </c>
      <c r="L3168" t="str">
        <f t="shared" si="922"/>
        <v>0.00015-0.00201704349178898i</v>
      </c>
      <c r="M3168" t="str">
        <f t="shared" si="923"/>
        <v>0.0004-0.000355948851492172i</v>
      </c>
      <c r="N3168">
        <f t="shared" si="924"/>
        <v>59.864210274017836</v>
      </c>
      <c r="O3168">
        <f t="shared" si="925"/>
        <v>10.784098925103462</v>
      </c>
      <c r="P3168" s="3">
        <f t="shared" si="926"/>
        <v>-10.784098925103462</v>
      </c>
      <c r="Q3168" s="3">
        <f t="shared" si="927"/>
        <v>-120.13578972598216</v>
      </c>
      <c r="R3168">
        <f t="shared" si="928"/>
        <v>59.864210274017836</v>
      </c>
      <c r="S3168">
        <f t="shared" si="929"/>
        <v>139.90259335502958</v>
      </c>
      <c r="T3168">
        <f t="shared" si="912"/>
        <v>-10.784098925103462</v>
      </c>
    </row>
    <row r="3169" spans="1:20" x14ac:dyDescent="0.25">
      <c r="A3169">
        <f t="shared" si="913"/>
        <v>882374.24789685989</v>
      </c>
      <c r="B3169">
        <f t="shared" si="930"/>
        <v>140434.22320977869</v>
      </c>
      <c r="C3169" t="str">
        <f t="shared" si="914"/>
        <v>-0.144908099343939-0.248183670365023i</v>
      </c>
      <c r="D3169" t="str">
        <f t="shared" si="915"/>
        <v>3.35319670756964-0.760562501677174i</v>
      </c>
      <c r="E3169" t="str">
        <f t="shared" si="916"/>
        <v>100.003678883956-165.330456224059i</v>
      </c>
      <c r="F3169" t="str">
        <f t="shared" si="917"/>
        <v>2.41290158206758-1.23386445915681i</v>
      </c>
      <c r="G3169" t="str">
        <f t="shared" si="918"/>
        <v>0.995041766970287-0.0702399384605096i</v>
      </c>
      <c r="H3169" t="str">
        <f t="shared" si="919"/>
        <v>0.307649862370746-113.678498044619i</v>
      </c>
      <c r="I3169" t="str">
        <f t="shared" si="920"/>
        <v>-0.393596048590343-0.774868564750213i</v>
      </c>
      <c r="K3169" t="str">
        <f t="shared" si="921"/>
        <v>0.000285678881297181-0.000324823035168596i</v>
      </c>
      <c r="L3169" t="str">
        <f t="shared" si="922"/>
        <v>0.00015-0.00200940774236798i</v>
      </c>
      <c r="M3169" t="str">
        <f t="shared" si="923"/>
        <v>0.0004-0.000354601366300232i</v>
      </c>
      <c r="N3169">
        <f t="shared" si="924"/>
        <v>59.720436796524822</v>
      </c>
      <c r="O3169">
        <f t="shared" si="925"/>
        <v>10.830541744807061</v>
      </c>
      <c r="P3169" s="3">
        <f t="shared" si="926"/>
        <v>-10.830541744807061</v>
      </c>
      <c r="Q3169" s="3">
        <f t="shared" si="927"/>
        <v>-120.27956320347518</v>
      </c>
      <c r="R3169">
        <f t="shared" si="928"/>
        <v>59.720436796524822</v>
      </c>
      <c r="S3169">
        <f t="shared" si="929"/>
        <v>140.43422320977868</v>
      </c>
      <c r="T3169">
        <f t="shared" si="912"/>
        <v>-10.830541744807061</v>
      </c>
    </row>
    <row r="3170" spans="1:20" x14ac:dyDescent="0.25">
      <c r="A3170">
        <f t="shared" si="913"/>
        <v>885727.27003886795</v>
      </c>
      <c r="B3170">
        <f t="shared" si="930"/>
        <v>140967.87325797585</v>
      </c>
      <c r="C3170" t="str">
        <f t="shared" si="914"/>
        <v>-0.144751865648559-0.246497641475889i</v>
      </c>
      <c r="D3170" t="str">
        <f t="shared" si="915"/>
        <v>3.35227986692981-0.762415316469453i</v>
      </c>
      <c r="E3170" t="str">
        <f t="shared" si="916"/>
        <v>99.1458255958746-165.086324524645i</v>
      </c>
      <c r="F3170" t="str">
        <f t="shared" si="917"/>
        <v>2.41281048841527-1.23047910081992i</v>
      </c>
      <c r="G3170" t="str">
        <f t="shared" si="918"/>
        <v>0.995004201414595-0.0705041883996922i</v>
      </c>
      <c r="H3170" t="str">
        <f t="shared" si="919"/>
        <v>0.305182633876747-113.245830110127i</v>
      </c>
      <c r="I3170" t="str">
        <f t="shared" si="920"/>
        <v>-0.391025373462285-0.771882834908125i</v>
      </c>
      <c r="K3170" t="str">
        <f t="shared" si="921"/>
        <v>0.000285557433372115-0.000323875419883883i</v>
      </c>
      <c r="L3170" t="str">
        <f t="shared" si="922"/>
        <v>0.00015-0.00200180089895196i</v>
      </c>
      <c r="M3170" t="str">
        <f t="shared" si="923"/>
        <v>0.0004-0.000353258982167993i</v>
      </c>
      <c r="N3170">
        <f t="shared" si="924"/>
        <v>59.577083566402692</v>
      </c>
      <c r="O3170">
        <f t="shared" si="925"/>
        <v>10.87702520657006</v>
      </c>
      <c r="P3170" s="3">
        <f t="shared" si="926"/>
        <v>-10.87702520657006</v>
      </c>
      <c r="Q3170" s="3">
        <f t="shared" si="927"/>
        <v>-120.42291643359731</v>
      </c>
      <c r="R3170">
        <f t="shared" si="928"/>
        <v>59.577083566402692</v>
      </c>
      <c r="S3170">
        <f t="shared" si="929"/>
        <v>140.96787325797584</v>
      </c>
      <c r="T3170">
        <f t="shared" si="912"/>
        <v>-10.87702520657006</v>
      </c>
    </row>
    <row r="3171" spans="1:20" x14ac:dyDescent="0.25">
      <c r="A3171">
        <f t="shared" si="913"/>
        <v>889093.0336650156</v>
      </c>
      <c r="B3171">
        <f t="shared" si="930"/>
        <v>141503.55117635615</v>
      </c>
      <c r="C3171" t="str">
        <f t="shared" si="914"/>
        <v>-0.14458982916485-0.244820938955897i</v>
      </c>
      <c r="D3171" t="str">
        <f t="shared" si="915"/>
        <v>3.35135655203366-0.764276492177511i</v>
      </c>
      <c r="E3171" t="str">
        <f t="shared" si="916"/>
        <v>98.2927703185073-164.837534236272i</v>
      </c>
      <c r="F3171" t="str">
        <f t="shared" si="917"/>
        <v>2.41271870809237-1.22711134553378i</v>
      </c>
      <c r="G3171" t="str">
        <f t="shared" si="918"/>
        <v>0.994966352687008-0.0707694122324086i</v>
      </c>
      <c r="H3171" t="str">
        <f t="shared" si="919"/>
        <v>0.302735217719698-112.814826231025i</v>
      </c>
      <c r="I3171" t="str">
        <f t="shared" si="920"/>
        <v>-0.388474189661042-0.768908565841925i</v>
      </c>
      <c r="K3171" t="str">
        <f t="shared" si="921"/>
        <v>0.000285435974083821-0.000322932226862003i</v>
      </c>
      <c r="L3171" t="str">
        <f t="shared" si="922"/>
        <v>0.00015-0.00199422285211393i</v>
      </c>
      <c r="M3171" t="str">
        <f t="shared" si="923"/>
        <v>0.0004-0.000351921679784811i</v>
      </c>
      <c r="N3171">
        <f t="shared" si="924"/>
        <v>59.434147096044128</v>
      </c>
      <c r="O3171">
        <f t="shared" si="925"/>
        <v>10.923548343290276</v>
      </c>
      <c r="P3171" s="3">
        <f t="shared" si="926"/>
        <v>-10.923548343290276</v>
      </c>
      <c r="Q3171" s="3">
        <f t="shared" si="927"/>
        <v>-120.56585290395587</v>
      </c>
      <c r="R3171">
        <f t="shared" si="928"/>
        <v>59.434147096044128</v>
      </c>
      <c r="S3171">
        <f t="shared" si="929"/>
        <v>141.50355117635615</v>
      </c>
      <c r="T3171">
        <f t="shared" si="912"/>
        <v>-10.923548343290276</v>
      </c>
    </row>
    <row r="3172" spans="1:20" x14ac:dyDescent="0.25">
      <c r="A3172">
        <f t="shared" si="913"/>
        <v>892471.58719294274</v>
      </c>
      <c r="B3172">
        <f t="shared" si="930"/>
        <v>142041.26467082632</v>
      </c>
      <c r="C3172" t="str">
        <f t="shared" si="914"/>
        <v>-0.144422100819628-0.243153557991617i</v>
      </c>
      <c r="D3172" t="str">
        <f t="shared" si="915"/>
        <v>3.35042672090818-0.766146027923678i</v>
      </c>
      <c r="E3172" t="str">
        <f t="shared" si="916"/>
        <v>97.4445299119886-164.58416634511i</v>
      </c>
      <c r="F3172" t="str">
        <f t="shared" si="917"/>
        <v>2.41262623597581-1.22376114374417i</v>
      </c>
      <c r="G3172" t="str">
        <f t="shared" si="918"/>
        <v>0.994928218674853-0.0710356133171034i</v>
      </c>
      <c r="H3172" t="str">
        <f t="shared" si="919"/>
        <v>0.300307447610489-112.385479810291i</v>
      </c>
      <c r="I3172" t="str">
        <f t="shared" si="920"/>
        <v>-0.385942348200203-0.765945710694077i</v>
      </c>
      <c r="K3172" t="str">
        <f t="shared" si="921"/>
        <v>0.00028531449752772-0.000321993440587778i</v>
      </c>
      <c r="L3172" t="str">
        <f t="shared" si="922"/>
        <v>0.00015-0.00198667349284113i</v>
      </c>
      <c r="M3172" t="str">
        <f t="shared" si="923"/>
        <v>0.0004-0.000350589439913141i</v>
      </c>
      <c r="N3172">
        <f t="shared" si="924"/>
        <v>59.291623830104058</v>
      </c>
      <c r="O3172">
        <f t="shared" si="925"/>
        <v>10.970110201024406</v>
      </c>
      <c r="P3172" s="3">
        <f t="shared" si="926"/>
        <v>-10.970110201024406</v>
      </c>
      <c r="Q3172" s="3">
        <f t="shared" si="927"/>
        <v>-120.70837616989594</v>
      </c>
      <c r="R3172">
        <f t="shared" si="928"/>
        <v>59.291623830104058</v>
      </c>
      <c r="S3172">
        <f t="shared" si="929"/>
        <v>142.04126467082631</v>
      </c>
      <c r="T3172">
        <f t="shared" si="912"/>
        <v>-10.970110201024406</v>
      </c>
    </row>
    <row r="3173" spans="1:20" x14ac:dyDescent="0.25">
      <c r="A3173">
        <f t="shared" si="913"/>
        <v>895862.97922427603</v>
      </c>
      <c r="B3173">
        <f t="shared" si="930"/>
        <v>142581.02147657546</v>
      </c>
      <c r="C3173" t="str">
        <f t="shared" si="914"/>
        <v>-0.144248790502556-0.241495492222123i</v>
      </c>
      <c r="D3173" t="str">
        <f t="shared" si="915"/>
        <v>3.34949033136339-0.768023922673351i</v>
      </c>
      <c r="E3173" t="str">
        <f t="shared" si="916"/>
        <v>96.6011199832834-164.326301314352i</v>
      </c>
      <c r="F3173" t="str">
        <f t="shared" si="917"/>
        <v>2.4125330669051-1.22042844613694i</v>
      </c>
      <c r="G3173" t="str">
        <f t="shared" si="918"/>
        <v>0.994889797250027-0.0713027950211397i</v>
      </c>
      <c r="H3173" t="str">
        <f t="shared" si="919"/>
        <v>0.297899158775402-111.957784279265i</v>
      </c>
      <c r="I3173" t="str">
        <f t="shared" si="920"/>
        <v>-0.383429701239513-0.762994222819497i</v>
      </c>
      <c r="K3173" t="str">
        <f t="shared" si="921"/>
        <v>0.000285192997812736-0.00032105904558569i</v>
      </c>
      <c r="L3173" t="str">
        <f t="shared" si="922"/>
        <v>0.00015-0.0019791527125335i</v>
      </c>
      <c r="M3173" t="str">
        <f t="shared" si="923"/>
        <v>0.0004-0.000349262243388265i</v>
      </c>
      <c r="N3173">
        <f t="shared" si="924"/>
        <v>59.14951014730245</v>
      </c>
      <c r="O3173">
        <f t="shared" si="925"/>
        <v>11.016709839029815</v>
      </c>
      <c r="P3173" s="3">
        <f t="shared" si="926"/>
        <v>-11.016709839029815</v>
      </c>
      <c r="Q3173" s="3">
        <f t="shared" si="927"/>
        <v>-120.85048985269755</v>
      </c>
      <c r="R3173">
        <f t="shared" si="928"/>
        <v>59.14951014730245</v>
      </c>
      <c r="S3173">
        <f t="shared" si="929"/>
        <v>142.58102147657547</v>
      </c>
      <c r="T3173">
        <f t="shared" si="912"/>
        <v>-11.016709839029815</v>
      </c>
    </row>
    <row r="3174" spans="1:20" x14ac:dyDescent="0.25">
      <c r="A3174">
        <f t="shared" si="913"/>
        <v>899267.25854532828</v>
      </c>
      <c r="B3174">
        <f t="shared" si="930"/>
        <v>143122.82935818646</v>
      </c>
      <c r="C3174" t="str">
        <f t="shared" si="914"/>
        <v>-0.144070007051261-0.239846733775648i</v>
      </c>
      <c r="D3174" t="str">
        <f t="shared" si="915"/>
        <v>3.34854734099211-0.769910175232523i</v>
      </c>
      <c r="E3174" t="str">
        <f t="shared" si="916"/>
        <v>95.7625549097288-164.064019069127i</v>
      </c>
      <c r="F3174" t="str">
        <f t="shared" si="917"/>
        <v>2.41243919568207-1.21711320363711i</v>
      </c>
      <c r="G3174" t="str">
        <f t="shared" si="918"/>
        <v>0.994851086268893-0.0715709607207896i</v>
      </c>
      <c r="H3174" t="str">
        <f t="shared" si="919"/>
        <v>0.295510187940776-111.531733097503i</v>
      </c>
      <c r="I3174" t="str">
        <f t="shared" si="920"/>
        <v>-0.380936102075847-0.760054055784309i</v>
      </c>
      <c r="K3174" t="str">
        <f t="shared" si="921"/>
        <v>0.000285071469061167-0.000320129026419515i</v>
      </c>
      <c r="L3174" t="str">
        <f t="shared" si="922"/>
        <v>0.00015-0.0019716604030021i</v>
      </c>
      <c r="M3174" t="str">
        <f t="shared" si="923"/>
        <v>0.0004-0.000347940071118017i</v>
      </c>
      <c r="N3174">
        <f t="shared" si="924"/>
        <v>59.007802362216651</v>
      </c>
      <c r="O3174">
        <f t="shared" si="925"/>
        <v>11.063346329801337</v>
      </c>
      <c r="P3174" s="3">
        <f t="shared" si="926"/>
        <v>-11.063346329801337</v>
      </c>
      <c r="Q3174" s="3">
        <f t="shared" si="927"/>
        <v>-120.99219763778335</v>
      </c>
      <c r="R3174">
        <f t="shared" si="928"/>
        <v>59.007802362216651</v>
      </c>
      <c r="S3174">
        <f t="shared" si="929"/>
        <v>143.12282935818646</v>
      </c>
      <c r="T3174">
        <f t="shared" si="912"/>
        <v>-11.063346329801337</v>
      </c>
    </row>
    <row r="3175" spans="1:20" x14ac:dyDescent="0.25">
      <c r="A3175">
        <f t="shared" si="913"/>
        <v>902684.47412780055</v>
      </c>
      <c r="B3175">
        <f t="shared" si="930"/>
        <v>143666.69610974757</v>
      </c>
      <c r="C3175" t="str">
        <f t="shared" si="914"/>
        <v>-0.143885858237449-0.238207273306015i</v>
      </c>
      <c r="D3175" t="str">
        <f t="shared" si="915"/>
        <v>3.34759770716968-0.771804784245243i</v>
      </c>
      <c r="E3175" t="str">
        <f t="shared" si="916"/>
        <v>94.9288478625544-163.797398982125i</v>
      </c>
      <c r="F3175" t="str">
        <f t="shared" si="917"/>
        <v>2.41234461707064-1.21381536740808i</v>
      </c>
      <c r="G3175" t="str">
        <f t="shared" si="918"/>
        <v>0.994812083572165-0.0718401138012257i</v>
      </c>
      <c r="H3175" t="str">
        <f t="shared" si="919"/>
        <v>0.293140373317765-111.107319752633i</v>
      </c>
      <c r="I3175" t="str">
        <f t="shared" si="920"/>
        <v>-0.378461405134302-0.757125163364636i</v>
      </c>
      <c r="K3175" t="str">
        <f t="shared" si="921"/>
        <v>0.000284949905408522-0.00031920336769199i</v>
      </c>
      <c r="L3175" t="str">
        <f t="shared" si="922"/>
        <v>0.00015-0.00196419645646752i</v>
      </c>
      <c r="M3175" t="str">
        <f t="shared" si="923"/>
        <v>0.0004-0.000346622904082503i</v>
      </c>
      <c r="N3175">
        <f t="shared" si="924"/>
        <v>58.866496727050418</v>
      </c>
      <c r="O3175">
        <f t="shared" si="925"/>
        <v>11.110018759102678</v>
      </c>
      <c r="P3175" s="3">
        <f t="shared" si="926"/>
        <v>-11.110018759102678</v>
      </c>
      <c r="Q3175" s="3">
        <f t="shared" si="927"/>
        <v>-121.13350327294958</v>
      </c>
      <c r="R3175">
        <f t="shared" si="928"/>
        <v>58.866496727050418</v>
      </c>
      <c r="S3175">
        <f t="shared" si="929"/>
        <v>143.66669610974756</v>
      </c>
      <c r="T3175">
        <f t="shared" si="912"/>
        <v>-11.110018759102678</v>
      </c>
    </row>
    <row r="3176" spans="1:20" x14ac:dyDescent="0.25">
      <c r="A3176">
        <f t="shared" si="913"/>
        <v>906114.67512948636</v>
      </c>
      <c r="B3176">
        <f t="shared" si="930"/>
        <v>144212.62955496463</v>
      </c>
      <c r="C3176" t="str">
        <f t="shared" si="914"/>
        <v>-0.14369645075392-0.236577100028841i</v>
      </c>
      <c r="D3176" t="str">
        <f t="shared" si="915"/>
        <v>3.3466413870537-0.773707748191101i</v>
      </c>
      <c r="E3176" t="str">
        <f t="shared" si="916"/>
        <v>94.1000108303516-163.526519859889i</v>
      </c>
      <c r="F3176" t="str">
        <f t="shared" si="917"/>
        <v>2.41224932579648-1.21053488885075i</v>
      </c>
      <c r="G3176" t="str">
        <f t="shared" si="918"/>
        <v>0.994772786984805-0.0721102576565112i</v>
      </c>
      <c r="H3176" t="str">
        <f t="shared" si="919"/>
        <v>0.290789554587364-110.684537760214i</v>
      </c>
      <c r="I3176" t="str">
        <f t="shared" si="920"/>
        <v>-0.376005465959328-0.754207499545371i</v>
      </c>
      <c r="K3176" t="str">
        <f t="shared" si="921"/>
        <v>0.0002848283010034-0.000318282054044434i</v>
      </c>
      <c r="L3176" t="str">
        <f t="shared" si="922"/>
        <v>0.00015-0.0019567607655584i</v>
      </c>
      <c r="M3176" t="str">
        <f t="shared" si="923"/>
        <v>0.0004-0.000345310723333834i</v>
      </c>
      <c r="N3176">
        <f t="shared" si="924"/>
        <v>58.72558943339439</v>
      </c>
      <c r="O3176">
        <f t="shared" si="925"/>
        <v>11.156726225993356</v>
      </c>
      <c r="P3176" s="3">
        <f t="shared" si="926"/>
        <v>-11.156726225993356</v>
      </c>
      <c r="Q3176" s="3">
        <f t="shared" si="927"/>
        <v>-121.27441056660561</v>
      </c>
      <c r="R3176">
        <f t="shared" si="928"/>
        <v>58.72558943339439</v>
      </c>
      <c r="S3176">
        <f t="shared" si="929"/>
        <v>144.21262955496462</v>
      </c>
      <c r="T3176">
        <f t="shared" si="912"/>
        <v>-11.156726225993356</v>
      </c>
    </row>
    <row r="3177" spans="1:20" x14ac:dyDescent="0.25">
      <c r="A3177">
        <f t="shared" si="913"/>
        <v>909557.91089497844</v>
      </c>
      <c r="B3177">
        <f t="shared" si="930"/>
        <v>144760.63754727351</v>
      </c>
      <c r="C3177" t="str">
        <f t="shared" si="914"/>
        <v>-0.143501890202524-0.23495620175746i</v>
      </c>
      <c r="D3177" t="str">
        <f t="shared" si="915"/>
        <v>3.3456783375838-0.775619065382648i</v>
      </c>
      <c r="E3177" t="str">
        <f t="shared" si="916"/>
        <v>93.2760546424743-163.251459929772i</v>
      </c>
      <c r="F3177" t="str">
        <f t="shared" si="917"/>
        <v>2.41215331654684-1.2072717196027i</v>
      </c>
      <c r="G3177" t="str">
        <f t="shared" si="918"/>
        <v>0.994733194315913-0.0723813956895897i</v>
      </c>
      <c r="H3177" t="str">
        <f t="shared" si="919"/>
        <v>0.288457572885512-110.263380663586i</v>
      </c>
      <c r="I3177" t="str">
        <f t="shared" si="920"/>
        <v>-0.373568141205933-0.751301018518957i</v>
      </c>
      <c r="K3177" t="str">
        <f t="shared" si="921"/>
        <v>0.000284706650007341-0.000317365070156411i</v>
      </c>
      <c r="L3177" t="str">
        <f t="shared" si="922"/>
        <v>0.00015-0.00194935322330982i</v>
      </c>
      <c r="M3177" t="str">
        <f t="shared" si="923"/>
        <v>0.0004-0.00034400350999585i</v>
      </c>
      <c r="N3177">
        <f t="shared" si="924"/>
        <v>58.585076613962315</v>
      </c>
      <c r="O3177">
        <f t="shared" si="925"/>
        <v>11.203467842851264</v>
      </c>
      <c r="P3177" s="3">
        <f t="shared" si="926"/>
        <v>-11.203467842851264</v>
      </c>
      <c r="Q3177" s="3">
        <f t="shared" si="927"/>
        <v>-121.41492338603769</v>
      </c>
      <c r="R3177">
        <f t="shared" si="928"/>
        <v>58.585076613962315</v>
      </c>
      <c r="S3177">
        <f t="shared" si="929"/>
        <v>144.76063754727352</v>
      </c>
      <c r="T3177">
        <f t="shared" si="912"/>
        <v>-11.203467842851264</v>
      </c>
    </row>
    <row r="3178" spans="1:20" x14ac:dyDescent="0.25">
      <c r="A3178">
        <f t="shared" si="913"/>
        <v>913014.23095637932</v>
      </c>
      <c r="B3178">
        <f t="shared" si="930"/>
        <v>145310.72796995315</v>
      </c>
      <c r="C3178" t="str">
        <f t="shared" si="914"/>
        <v>-0.143302281082999-0.233344564938589i</v>
      </c>
      <c r="D3178" t="str">
        <f t="shared" si="915"/>
        <v>3.3447085154814-0.777538733962843i</v>
      </c>
      <c r="E3178" t="str">
        <f t="shared" si="916"/>
        <v>92.4569889923778-162.97229682755i</v>
      </c>
      <c r="F3178" t="str">
        <f t="shared" si="917"/>
        <v>2.4120565839702-1.20402581153732i</v>
      </c>
      <c r="G3178" t="str">
        <f t="shared" si="918"/>
        <v>0.994693303358613-0.072653531312274i</v>
      </c>
      <c r="H3178" t="str">
        <f t="shared" si="919"/>
        <v>0.286144270788415-109.843842033731i</v>
      </c>
      <c r="I3178" t="str">
        <f t="shared" si="920"/>
        <v>-0.371149288630954-0.748405674684173i</v>
      </c>
      <c r="K3178" t="str">
        <f t="shared" si="921"/>
        <v>0.000284584946594688-0.000316452400745358i</v>
      </c>
      <c r="L3178" t="str">
        <f t="shared" si="922"/>
        <v>0.00015-0.0019419737231618i</v>
      </c>
      <c r="M3178" t="str">
        <f t="shared" si="923"/>
        <v>0.0004-0.000342701245263848i</v>
      </c>
      <c r="N3178">
        <f t="shared" si="924"/>
        <v>58.444954344314212</v>
      </c>
      <c r="O3178">
        <f t="shared" si="925"/>
        <v>11.250242735390458</v>
      </c>
      <c r="P3178" s="3">
        <f t="shared" si="926"/>
        <v>-11.250242735390458</v>
      </c>
      <c r="Q3178" s="3">
        <f t="shared" si="927"/>
        <v>-121.55504565568579</v>
      </c>
      <c r="R3178">
        <f t="shared" si="928"/>
        <v>58.444954344314212</v>
      </c>
      <c r="S3178">
        <f t="shared" si="929"/>
        <v>145.31072796995315</v>
      </c>
      <c r="T3178">
        <f t="shared" si="912"/>
        <v>-11.250242735390458</v>
      </c>
    </row>
    <row r="3179" spans="1:20" x14ac:dyDescent="0.25">
      <c r="A3179">
        <f t="shared" si="913"/>
        <v>916483.6850340137</v>
      </c>
      <c r="B3179">
        <f t="shared" si="930"/>
        <v>145862.90873623898</v>
      </c>
      <c r="C3179" t="str">
        <f t="shared" si="914"/>
        <v>-0.143097726782691-0.231742174687732i</v>
      </c>
      <c r="D3179" t="str">
        <f t="shared" si="915"/>
        <v>3.34373187724952-0.77946675190245i</v>
      </c>
      <c r="E3179" t="str">
        <f t="shared" si="916"/>
        <v>91.6428224608698-162.68910758568i</v>
      </c>
      <c r="F3179" t="str">
        <f t="shared" si="917"/>
        <v>2.41195912267606-1.20079711676301i</v>
      </c>
      <c r="G3179" t="str">
        <f t="shared" si="918"/>
        <v>0.994653111889944-0.0729266679452356i</v>
      </c>
      <c r="H3179" t="str">
        <f t="shared" si="919"/>
        <v>0.283849492298064-109.425915469135i</v>
      </c>
      <c r="I3179" t="str">
        <f t="shared" si="920"/>
        <v>-0.368748767084441-0.745521422644989i</v>
      </c>
      <c r="K3179" t="str">
        <f t="shared" si="921"/>
        <v>0.000284463184952469-0.000315544030566238i</v>
      </c>
      <c r="L3179" t="str">
        <f t="shared" si="922"/>
        <v>0.00015-0.00193462215895776i</v>
      </c>
      <c r="M3179" t="str">
        <f t="shared" si="923"/>
        <v>0.0004-0.000341403910404311i</v>
      </c>
      <c r="N3179">
        <f t="shared" si="924"/>
        <v>58.305218644563382</v>
      </c>
      <c r="O3179">
        <f t="shared" si="925"/>
        <v>11.297050042673678</v>
      </c>
      <c r="P3179" s="3">
        <f t="shared" si="926"/>
        <v>-11.297050042673678</v>
      </c>
      <c r="Q3179" s="3">
        <f t="shared" si="927"/>
        <v>-121.69478135543662</v>
      </c>
      <c r="R3179">
        <f t="shared" si="928"/>
        <v>58.305218644563382</v>
      </c>
      <c r="S3179">
        <f t="shared" si="929"/>
        <v>145.86290873623898</v>
      </c>
      <c r="T3179">
        <f t="shared" si="912"/>
        <v>-11.297050042673678</v>
      </c>
    </row>
    <row r="3180" spans="1:20" x14ac:dyDescent="0.25">
      <c r="A3180">
        <f t="shared" si="913"/>
        <v>919966.32303714298</v>
      </c>
      <c r="B3180">
        <f t="shared" si="930"/>
        <v>146417.18778943669</v>
      </c>
      <c r="C3180" t="str">
        <f t="shared" si="914"/>
        <v>-0.142888329567111-0.230149014824234i</v>
      </c>
      <c r="D3180" t="str">
        <f t="shared" si="915"/>
        <v>3.34274837917259-0.781403116997423i</v>
      </c>
      <c r="E3180" t="str">
        <f t="shared" si="916"/>
        <v>90.8335625392483-162.401968622173i</v>
      </c>
      <c r="F3180" t="str">
        <f t="shared" si="917"/>
        <v>2.41186092723463-1.19758558762231i</v>
      </c>
      <c r="G3180" t="str">
        <f t="shared" si="918"/>
        <v>0.99461261767075-0.0732008090179926i</v>
      </c>
      <c r="H3180" t="str">
        <f t="shared" si="919"/>
        <v>0.281573082827841-109.009594595643i</v>
      </c>
      <c r="I3180" t="str">
        <f t="shared" si="920"/>
        <v>-0.366366436501048-0.742648217209339i</v>
      </c>
      <c r="K3180" t="str">
        <f t="shared" si="921"/>
        <v>0.000284341359280257-0.000314639944411175i</v>
      </c>
      <c r="L3180" t="str">
        <f t="shared" si="922"/>
        <v>0.00015-0.00192729842494298i</v>
      </c>
      <c r="M3180" t="str">
        <f t="shared" si="923"/>
        <v>0.0004-0.000340111486754644i</v>
      </c>
      <c r="N3180">
        <f t="shared" si="924"/>
        <v>58.165865481063335</v>
      </c>
      <c r="O3180">
        <f t="shared" si="925"/>
        <v>11.343888917122033</v>
      </c>
      <c r="P3180" s="3">
        <f t="shared" si="926"/>
        <v>-11.343888917122033</v>
      </c>
      <c r="Q3180" s="3">
        <f t="shared" si="927"/>
        <v>-121.83413451893666</v>
      </c>
      <c r="R3180">
        <f t="shared" si="928"/>
        <v>58.165865481063335</v>
      </c>
      <c r="S3180">
        <f t="shared" si="929"/>
        <v>146.4171877894367</v>
      </c>
      <c r="T3180">
        <f t="shared" ref="T3180:T3243" si="931">P3180</f>
        <v>-11.343888917122033</v>
      </c>
    </row>
    <row r="3181" spans="1:20" x14ac:dyDescent="0.25">
      <c r="A3181">
        <f t="shared" ref="A3181:A3244" si="932">2*PI()*B3181</f>
        <v>923462.19506468414</v>
      </c>
      <c r="B3181">
        <f t="shared" si="930"/>
        <v>146973.57310303656</v>
      </c>
      <c r="C3181" t="str">
        <f t="shared" ref="C3181:C3244" si="933">IMPRODUCT(D3181,E3181,$C$40,,K3181,$C$41)</f>
        <v>-0.142674190571358-0.228565067906043i</v>
      </c>
      <c r="D3181" t="str">
        <f t="shared" ref="D3181:D3244" si="934">IMDIV(IMPRODUCT($C$37,$C$38,COMPLEX(1,A3181/$C$38)),IMSUM(-1*A3181*A3181/$C$39,COMPLEX(0,1*A3181)))</f>
        <v>3.34175797731626-0.783347826866281i</v>
      </c>
      <c r="E3181" t="str">
        <f t="shared" ref="E3181:E3244" si="935">IMDIV(IMPRODUCT(IMSUM(F3181,G3181),$C$29,H3181),IMSUM(1,I3181))</f>
        <v>90.0292156523255-162.110955730099i</v>
      </c>
      <c r="F3181" t="str">
        <f t="shared" ref="F3181:F3244" si="936">IMDIV(IMPRODUCT($C$14,$C$15,COMPLEX(1,A3181/$C$15)),IMSUM(-1*A3181*A3181/$C$16,COMPLEX(0,A3181)))</f>
        <v>2.41176199217656-1.19439117669107i</v>
      </c>
      <c r="G3181" t="str">
        <f t="shared" ref="G3181:G3244" si="937">IMDIV(1,COMPLEX(1,A3181*$C$9*$C$10))</f>
        <v>0.994571818445565-0.0734759579688972i</v>
      </c>
      <c r="H3181" t="str">
        <f t="shared" ref="H3181:H3244" si="938">IMDIV($C$3,IMSUM(K3181,COMPLEX(0,$C$28*A3181)))</f>
        <v>0.279314889188354-108.594873066319i</v>
      </c>
      <c r="I3181" t="str">
        <f t="shared" ref="I3181:I3244" si="939">IMPRODUCT(F3181,$C$29,H3181,$C$31)</f>
        <v>-0.364002157891527-0.739786013387941i</v>
      </c>
      <c r="K3181" t="str">
        <f t="shared" ref="K3181:K3244" si="940">IF($C$26&lt;=0,IMDIV(1,IMSUM(IMDIV(1,L3181),1/$C$18)),IMDIV(1,IMSUM(IMDIV(1,L3181),1/$C$18,IMDIV(1,M3181))))</f>
        <v>0.000284219463790051-0.000313740127109105i</v>
      </c>
      <c r="L3181" t="str">
        <f t="shared" ref="L3181:L3244" si="941">IMSUM($C$21/$C$22,IMDIV(1,COMPLEX(0,$C$20*$C$22*A3181)))</f>
        <v>0.00015-0.00192000241576308i</v>
      </c>
      <c r="M3181" t="str">
        <f t="shared" ref="M3181:M3244" si="942">IMSUM($C$25/$C$26,IMDIV(1,COMPLEX(0,$C$24*$C$26*A3181)))</f>
        <v>0.0004-0.000338823955722897i</v>
      </c>
      <c r="N3181">
        <f t="shared" ref="N3181:N3244" si="943">ABS(R3181)</f>
        <v>58.026890768073088</v>
      </c>
      <c r="O3181">
        <f t="shared" ref="O3181:O3244" si="944">ABS(P3181)</f>
        <v>11.390758524519187</v>
      </c>
      <c r="P3181" s="3">
        <f t="shared" ref="P3181:P3244" si="945">20*LOG10(IMABS(C3181))</f>
        <v>-11.390758524519187</v>
      </c>
      <c r="Q3181" s="3">
        <f t="shared" ref="Q3181:Q3244" si="946">IMARGUMENT(C3181)*180/PI()</f>
        <v>-121.97310923192691</v>
      </c>
      <c r="R3181">
        <f t="shared" ref="R3181:R3244" si="947">IF(Q3181&lt;0,Q3181+180,Q3181-180)</f>
        <v>58.026890768073088</v>
      </c>
      <c r="S3181">
        <f t="shared" ref="S3181:S3244" si="948">B3181/1000</f>
        <v>146.97357310303656</v>
      </c>
      <c r="T3181">
        <f t="shared" si="931"/>
        <v>-11.390758524519187</v>
      </c>
    </row>
    <row r="3182" spans="1:20" x14ac:dyDescent="0.25">
      <c r="A3182">
        <f t="shared" si="932"/>
        <v>926971.35140593001</v>
      </c>
      <c r="B3182">
        <f t="shared" ref="B3182:B3245" si="949">B3181*(1+B$42)</f>
        <v>147532.0726808281</v>
      </c>
      <c r="C3182" t="str">
        <f t="shared" si="933"/>
        <v>-0.142455409792302-0.226990315264151i</v>
      </c>
      <c r="D3182" t="str">
        <f t="shared" si="934"/>
        <v>3.34076062752728-0.785300878947449i</v>
      </c>
      <c r="E3182" t="str">
        <f t="shared" si="935"/>
        <v>89.2297871813457-161.816144067679i</v>
      </c>
      <c r="F3182" t="str">
        <f t="shared" si="936"/>
        <v>2.41166231199271-1.19121383677765i</v>
      </c>
      <c r="G3182" t="str">
        <f t="shared" si="937"/>
        <v>0.994530711942502-0.0737521182451234i</v>
      </c>
      <c r="H3182" t="str">
        <f t="shared" si="938"/>
        <v>0.277074759573405-108.181744561313i</v>
      </c>
      <c r="I3182" t="str">
        <f t="shared" si="939"/>
        <v>-0.361655793334313-0.736934766393188i</v>
      </c>
      <c r="K3182" t="str">
        <f t="shared" si="940"/>
        <v>0.000284097492706144-0.000312844563525403i</v>
      </c>
      <c r="L3182" t="str">
        <f t="shared" si="941"/>
        <v>0.00015-0.00191273402646253i</v>
      </c>
      <c r="M3182" t="str">
        <f t="shared" si="942"/>
        <v>0.0004-0.000337541298787504i</v>
      </c>
      <c r="N3182">
        <f t="shared" si="943"/>
        <v>57.888290369414278</v>
      </c>
      <c r="O3182">
        <f t="shared" si="944"/>
        <v>11.437658044011966</v>
      </c>
      <c r="P3182" s="3">
        <f t="shared" si="945"/>
        <v>-11.437658044011966</v>
      </c>
      <c r="Q3182" s="3">
        <f t="shared" si="946"/>
        <v>-122.11170963058572</v>
      </c>
      <c r="R3182">
        <f t="shared" si="947"/>
        <v>57.888290369414278</v>
      </c>
      <c r="S3182">
        <f t="shared" si="948"/>
        <v>147.53207268082809</v>
      </c>
      <c r="T3182">
        <f t="shared" si="931"/>
        <v>-11.437658044011966</v>
      </c>
    </row>
    <row r="3183" spans="1:20" x14ac:dyDescent="0.25">
      <c r="A3183">
        <f t="shared" si="932"/>
        <v>930493.84254127252</v>
      </c>
      <c r="B3183">
        <f t="shared" si="949"/>
        <v>148092.69455701526</v>
      </c>
      <c r="C3183" t="str">
        <f t="shared" si="933"/>
        <v>-0.142232086081604-0.225424737036679i</v>
      </c>
      <c r="D3183" t="str">
        <f t="shared" si="934"/>
        <v>3.33975628543328-0.787262270496585i</v>
      </c>
      <c r="E3183" t="str">
        <f t="shared" si="935"/>
        <v>88.4352814867437-161.51760814898i</v>
      </c>
      <c r="F3183" t="str">
        <f t="shared" si="936"/>
        <v>2.4115618811338-1.18805352092203i</v>
      </c>
      <c r="G3183" t="str">
        <f t="shared" si="937"/>
        <v>0.994489295873136-0.0740292933026527i</v>
      </c>
      <c r="H3183" t="str">
        <f t="shared" si="938"/>
        <v>0.27485254354615-107.770202787723i</v>
      </c>
      <c r="I3183" t="str">
        <f t="shared" si="939"/>
        <v>-0.359327205967135-0.734094431637966i</v>
      </c>
      <c r="K3183" t="str">
        <f t="shared" si="940"/>
        <v>0.000283975440265018-0.00031195323856154i</v>
      </c>
      <c r="L3183" t="str">
        <f t="shared" si="941"/>
        <v>0.00015-0.00190549315248309i</v>
      </c>
      <c r="M3183" t="str">
        <f t="shared" si="942"/>
        <v>0.0004-0.000336263497497015i</v>
      </c>
      <c r="N3183">
        <f t="shared" si="943"/>
        <v>57.750060100099532</v>
      </c>
      <c r="O3183">
        <f t="shared" si="944"/>
        <v>11.484586668106513</v>
      </c>
      <c r="P3183" s="3">
        <f t="shared" si="945"/>
        <v>-11.484586668106513</v>
      </c>
      <c r="Q3183" s="3">
        <f t="shared" si="946"/>
        <v>-122.24993989990047</v>
      </c>
      <c r="R3183">
        <f t="shared" si="947"/>
        <v>57.750060100099532</v>
      </c>
      <c r="S3183">
        <f t="shared" si="948"/>
        <v>148.09269455701525</v>
      </c>
      <c r="T3183">
        <f t="shared" si="931"/>
        <v>-11.484586668106513</v>
      </c>
    </row>
    <row r="3184" spans="1:20" x14ac:dyDescent="0.25">
      <c r="A3184">
        <f t="shared" si="932"/>
        <v>934029.71914292953</v>
      </c>
      <c r="B3184">
        <f t="shared" si="949"/>
        <v>148655.44679633193</v>
      </c>
      <c r="C3184" t="str">
        <f t="shared" si="933"/>
        <v>-0.142004317139474-0.223868312202589i</v>
      </c>
      <c r="D3184" t="str">
        <f t="shared" si="934"/>
        <v>3.33874490644276-0.789231998583906i</v>
      </c>
      <c r="E3184" t="str">
        <f t="shared" si="935"/>
        <v>87.6457019307536-161.215421835169i</v>
      </c>
      <c r="F3184" t="str">
        <f t="shared" si="936"/>
        <v>2.41146069401023-1.18491018239504i</v>
      </c>
      <c r="G3184" t="str">
        <f t="shared" si="937"/>
        <v>0.994447567932395-0.0743074866062612i</v>
      </c>
      <c r="H3184" t="str">
        <f t="shared" si="938"/>
        <v>0.272648092025331-107.36024147945i</v>
      </c>
      <c r="I3184" t="str">
        <f t="shared" si="939"/>
        <v>-0.3570162599787-0.731264964734483i</v>
      </c>
      <c r="K3184" t="str">
        <f t="shared" si="940"/>
        <v>0.000283853300715213-0.000311066137154712i</v>
      </c>
      <c r="L3184" t="str">
        <f t="shared" si="941"/>
        <v>0.00015-0.00189827968966237i</v>
      </c>
      <c r="M3184" t="str">
        <f t="shared" si="942"/>
        <v>0.0004-0.00033499053346983i</v>
      </c>
      <c r="N3184">
        <f t="shared" si="943"/>
        <v>57.612195727945803</v>
      </c>
      <c r="O3184">
        <f t="shared" si="944"/>
        <v>11.531543602661474</v>
      </c>
      <c r="P3184" s="3">
        <f t="shared" si="945"/>
        <v>-11.531543602661474</v>
      </c>
      <c r="Q3184" s="3">
        <f t="shared" si="946"/>
        <v>-122.3878042720542</v>
      </c>
      <c r="R3184">
        <f t="shared" si="947"/>
        <v>57.612195727945803</v>
      </c>
      <c r="S3184">
        <f t="shared" si="948"/>
        <v>148.65544679633194</v>
      </c>
      <c r="T3184">
        <f t="shared" si="931"/>
        <v>-11.531543602661474</v>
      </c>
    </row>
    <row r="3185" spans="1:20" x14ac:dyDescent="0.25">
      <c r="A3185">
        <f t="shared" si="932"/>
        <v>937579.03207567276</v>
      </c>
      <c r="B3185">
        <f t="shared" si="949"/>
        <v>149220.33749415801</v>
      </c>
      <c r="C3185" t="str">
        <f t="shared" si="933"/>
        <v>-0.141772199509182-0.222321018615069i</v>
      </c>
      <c r="D3185" t="str">
        <f t="shared" si="934"/>
        <v>3.33772644574489-0.791210060091453i</v>
      </c>
      <c r="E3185" t="str">
        <f t="shared" si="935"/>
        <v>86.8610508998756-160.909658326345i</v>
      </c>
      <c r="F3185" t="str">
        <f t="shared" si="936"/>
        <v>2.41135874499171-1.18178377469749i</v>
      </c>
      <c r="G3185" t="str">
        <f t="shared" si="937"/>
        <v>0.994405525798439-0.0745867016295041i</v>
      </c>
      <c r="H3185" t="str">
        <f t="shared" si="938"/>
        <v>0.270461257271786-106.951854397074i</v>
      </c>
      <c r="I3185" t="str">
        <f t="shared" si="939"/>
        <v>-0.354722820600485-0.728446321493183i</v>
      </c>
      <c r="K3185" t="str">
        <f t="shared" si="940"/>
        <v>0.000283731068317227-0.000310183244277489i</v>
      </c>
      <c r="L3185" t="str">
        <f t="shared" si="941"/>
        <v>0.00015-0.00189109353423229i</v>
      </c>
      <c r="M3185" t="str">
        <f t="shared" si="942"/>
        <v>0.0004-0.000333722388393933i</v>
      </c>
      <c r="N3185">
        <f t="shared" si="943"/>
        <v>57.474692975171408</v>
      </c>
      <c r="O3185">
        <f t="shared" si="944"/>
        <v>11.578528066876203</v>
      </c>
      <c r="P3185" s="3">
        <f t="shared" si="945"/>
        <v>-11.578528066876203</v>
      </c>
      <c r="Q3185" s="3">
        <f t="shared" si="946"/>
        <v>-122.52530702482859</v>
      </c>
      <c r="R3185">
        <f t="shared" si="947"/>
        <v>57.474692975171408</v>
      </c>
      <c r="S3185">
        <f t="shared" si="948"/>
        <v>149.220337494158</v>
      </c>
      <c r="T3185">
        <f t="shared" si="931"/>
        <v>-11.578528066876203</v>
      </c>
    </row>
    <row r="3186" spans="1:20" x14ac:dyDescent="0.25">
      <c r="A3186">
        <f t="shared" si="932"/>
        <v>941141.83239756036</v>
      </c>
      <c r="B3186">
        <f t="shared" si="949"/>
        <v>149787.37477663581</v>
      </c>
      <c r="C3186" t="str">
        <f t="shared" si="933"/>
        <v>-0.141535828572303-0.2207828330345i</v>
      </c>
      <c r="D3186" t="str">
        <f t="shared" si="934"/>
        <v>3.33670085830945-0.793196451710381i</v>
      </c>
      <c r="E3186" t="str">
        <f t="shared" si="935"/>
        <v>86.0813298271583-160.600390153917i</v>
      </c>
      <c r="F3186" t="str">
        <f t="shared" si="936"/>
        <v>2.41125602840701-1.17867425155937i</v>
      </c>
      <c r="G3186" t="str">
        <f t="shared" si="937"/>
        <v>0.994363167132549-0.0748669418547015i</v>
      </c>
      <c r="H3186" t="str">
        <f t="shared" si="938"/>
        <v>0.268291892875014-106.545035327713i</v>
      </c>
      <c r="I3186" t="str">
        <f t="shared" si="939"/>
        <v>-0.352446754098549-0.725638457921587i</v>
      </c>
      <c r="K3186" t="str">
        <f t="shared" si="940"/>
        <v>0.000283608737343394-0.000309304544937443i</v>
      </c>
      <c r="L3186" t="str">
        <f t="shared" si="941"/>
        <v>0.00015-0.00188393458281758i</v>
      </c>
      <c r="M3186" t="str">
        <f t="shared" si="942"/>
        <v>0.0004-0.000332459044026632i</v>
      </c>
      <c r="N3186">
        <f t="shared" si="943"/>
        <v>57.337547519968339</v>
      </c>
      <c r="O3186">
        <f t="shared" si="944"/>
        <v>11.625539293276281</v>
      </c>
      <c r="P3186" s="3">
        <f t="shared" si="945"/>
        <v>-11.625539293276281</v>
      </c>
      <c r="Q3186" s="3">
        <f t="shared" si="946"/>
        <v>-122.66245248003166</v>
      </c>
      <c r="R3186">
        <f t="shared" si="947"/>
        <v>57.337547519968339</v>
      </c>
      <c r="S3186">
        <f t="shared" si="948"/>
        <v>149.7873747766358</v>
      </c>
      <c r="T3186">
        <f t="shared" si="931"/>
        <v>-11.625539293276281</v>
      </c>
    </row>
    <row r="3187" spans="1:20" x14ac:dyDescent="0.25">
      <c r="A3187">
        <f t="shared" si="932"/>
        <v>944718.17136067105</v>
      </c>
      <c r="B3187">
        <f t="shared" si="949"/>
        <v>150356.56680078703</v>
      </c>
      <c r="C3187" t="str">
        <f t="shared" si="933"/>
        <v>-0.141295298544663-0.219253731161053i</v>
      </c>
      <c r="D3187" t="str">
        <f t="shared" si="934"/>
        <v>3.33566809888678-0.795191169938204i</v>
      </c>
      <c r="E3187" t="str">
        <f t="shared" si="935"/>
        <v>85.3065392143002-160.287689173509i</v>
      </c>
      <c r="F3187" t="str">
        <f t="shared" si="936"/>
        <v>2.41115253854369-1.17558156693899i</v>
      </c>
      <c r="G3187" t="str">
        <f t="shared" si="937"/>
        <v>0.994320489579006-0.0751482107729221i</v>
      </c>
      <c r="H3187" t="str">
        <f t="shared" si="938"/>
        <v>0.266139853739913-106.139778084887i</v>
      </c>
      <c r="I3187" t="str">
        <f t="shared" si="939"/>
        <v>-0.350187927765416-0.722841330223165i</v>
      </c>
      <c r="K3187" t="str">
        <f t="shared" si="940"/>
        <v>0.000283486302077779-0.000308430024176797i</v>
      </c>
      <c r="L3187" t="str">
        <f t="shared" si="941"/>
        <v>0.00015-0.00187680273243433i</v>
      </c>
      <c r="M3187" t="str">
        <f t="shared" si="942"/>
        <v>0.0004-0.000331200482194294i</v>
      </c>
      <c r="N3187">
        <f t="shared" si="943"/>
        <v>57.20075499805732</v>
      </c>
      <c r="O3187">
        <f t="shared" si="944"/>
        <v>11.672576527694998</v>
      </c>
      <c r="P3187" s="3">
        <f t="shared" si="945"/>
        <v>-11.672576527694998</v>
      </c>
      <c r="Q3187" s="3">
        <f t="shared" si="946"/>
        <v>-122.79924500194268</v>
      </c>
      <c r="R3187">
        <f t="shared" si="947"/>
        <v>57.20075499805732</v>
      </c>
      <c r="S3187">
        <f t="shared" si="948"/>
        <v>150.35656680078702</v>
      </c>
      <c r="T3187">
        <f t="shared" si="931"/>
        <v>-11.672576527694998</v>
      </c>
    </row>
    <row r="3188" spans="1:20" x14ac:dyDescent="0.25">
      <c r="A3188">
        <f t="shared" si="932"/>
        <v>948308.10041184153</v>
      </c>
      <c r="B3188">
        <f t="shared" si="949"/>
        <v>150927.92175463002</v>
      </c>
      <c r="C3188" t="str">
        <f t="shared" si="933"/>
        <v>-0.141050702472958-0.217733687666902i</v>
      </c>
      <c r="D3188" t="str">
        <f t="shared" si="934"/>
        <v>3.3346281220077-0.797194211076024i</v>
      </c>
      <c r="E3188" t="str">
        <f t="shared" si="935"/>
        <v>84.5366786535815-159.971626558402i</v>
      </c>
      <c r="F3188" t="str">
        <f t="shared" si="936"/>
        <v>2.41104826964781-1.17250567502221i</v>
      </c>
      <c r="G3188" t="str">
        <f t="shared" si="937"/>
        <v>0.994277490764978-0.0754305118839671i</v>
      </c>
      <c r="H3188" t="str">
        <f t="shared" si="938"/>
        <v>0.264004996073719-105.736076508392i</v>
      </c>
      <c r="I3188" t="str">
        <f t="shared" si="939"/>
        <v>-0.347946209912069-0.720054894796273i</v>
      </c>
      <c r="K3188" t="str">
        <f t="shared" si="940"/>
        <v>0.000283363756816083-0.00030755966707206i</v>
      </c>
      <c r="L3188" t="str">
        <f t="shared" si="941"/>
        <v>0.00015-0.00186969788048847i</v>
      </c>
      <c r="M3188" t="str">
        <f t="shared" si="942"/>
        <v>0.0004-0.000329946684792083i</v>
      </c>
      <c r="N3188">
        <f t="shared" si="943"/>
        <v>57.06431100422725</v>
      </c>
      <c r="O3188">
        <f t="shared" si="944"/>
        <v>11.719639029251297</v>
      </c>
      <c r="P3188" s="3">
        <f t="shared" si="945"/>
        <v>-11.719639029251297</v>
      </c>
      <c r="Q3188" s="3">
        <f t="shared" si="946"/>
        <v>-122.93568899577275</v>
      </c>
      <c r="R3188">
        <f t="shared" si="947"/>
        <v>57.06431100422725</v>
      </c>
      <c r="S3188">
        <f t="shared" si="948"/>
        <v>150.92792175463003</v>
      </c>
      <c r="T3188">
        <f t="shared" si="931"/>
        <v>-11.719639029251297</v>
      </c>
    </row>
    <row r="3189" spans="1:20" x14ac:dyDescent="0.25">
      <c r="A3189">
        <f t="shared" si="932"/>
        <v>951911.67119340657</v>
      </c>
      <c r="B3189">
        <f t="shared" si="949"/>
        <v>151501.44785729761</v>
      </c>
      <c r="C3189" t="str">
        <f t="shared" si="933"/>
        <v>-0.140802132232059-0.216222676228006i</v>
      </c>
      <c r="D3189" t="str">
        <f t="shared" si="934"/>
        <v>3.33358088198349-0.799205571225745i</v>
      </c>
      <c r="E3189" t="str">
        <f t="shared" si="935"/>
        <v>83.7717468495787-159.652272793475i</v>
      </c>
      <c r="F3189" t="str">
        <f t="shared" si="936"/>
        <v>2.41094321592364-1.16944653022156i</v>
      </c>
      <c r="G3189" t="str">
        <f t="shared" si="937"/>
        <v>0.994234168300398-0.0757138486963534i</v>
      </c>
      <c r="H3189" t="str">
        <f t="shared" si="938"/>
        <v>0.261887177373017-105.333924464162i</v>
      </c>
      <c r="I3189" t="str">
        <f t="shared" si="939"/>
        <v>-0.345721469859941-0.717279108233011i</v>
      </c>
      <c r="K3189" t="str">
        <f t="shared" si="940"/>
        <v>0.000283241095865531-0.000306693458733671i</v>
      </c>
      <c r="L3189" t="str">
        <f t="shared" si="941"/>
        <v>0.00015-0.00186261992477433i</v>
      </c>
      <c r="M3189" t="str">
        <f t="shared" si="942"/>
        <v>0.0004-0.000328697633783705i</v>
      </c>
      <c r="N3189">
        <f t="shared" si="943"/>
        <v>56.92821109384748</v>
      </c>
      <c r="O3189">
        <f t="shared" si="944"/>
        <v>11.766726070324642</v>
      </c>
      <c r="P3189" s="3">
        <f t="shared" si="945"/>
        <v>-11.766726070324642</v>
      </c>
      <c r="Q3189" s="3">
        <f t="shared" si="946"/>
        <v>-123.07178890615252</v>
      </c>
      <c r="R3189">
        <f t="shared" si="947"/>
        <v>56.92821109384748</v>
      </c>
      <c r="S3189">
        <f t="shared" si="948"/>
        <v>151.50144785729762</v>
      </c>
      <c r="T3189">
        <f t="shared" si="931"/>
        <v>-11.766726070324642</v>
      </c>
    </row>
    <row r="3190" spans="1:20" x14ac:dyDescent="0.25">
      <c r="A3190">
        <f t="shared" si="932"/>
        <v>955528.93554394157</v>
      </c>
      <c r="B3190">
        <f t="shared" si="949"/>
        <v>152077.15335915535</v>
      </c>
      <c r="C3190" t="str">
        <f t="shared" si="933"/>
        <v>-0.14054967852295-0.214720669555501i</v>
      </c>
      <c r="D3190" t="str">
        <f t="shared" si="934"/>
        <v>3.33252633290592-0.801225246287266i</v>
      </c>
      <c r="E3190" t="str">
        <f t="shared" si="935"/>
        <v>83.0117416406877-159.329697669656i</v>
      </c>
      <c r="F3190" t="str">
        <f t="shared" si="936"/>
        <v>2.41083737153336-1.16640408717547i</v>
      </c>
      <c r="G3190" t="str">
        <f t="shared" si="937"/>
        <v>0.994190519777848-0.0759982247272964i</v>
      </c>
      <c r="H3190" t="str">
        <f t="shared" si="938"/>
        <v>0.259786256410948-104.93331584414i</v>
      </c>
      <c r="I3190" t="str">
        <f t="shared" si="939"/>
        <v>-0.343513577933027-0.714513927318142i</v>
      </c>
      <c r="K3190" t="str">
        <f t="shared" si="940"/>
        <v>0.000283118313544775-0.000305831384305627i</v>
      </c>
      <c r="L3190" t="str">
        <f t="shared" si="941"/>
        <v>0.00015-0.00185556876347313i</v>
      </c>
      <c r="M3190" t="str">
        <f t="shared" si="942"/>
        <v>0.0004-0.000327453311201141i</v>
      </c>
      <c r="N3190">
        <f t="shared" si="943"/>
        <v>56.792450784365002</v>
      </c>
      <c r="O3190">
        <f t="shared" si="944"/>
        <v>11.813836936526227</v>
      </c>
      <c r="P3190" s="3">
        <f t="shared" si="945"/>
        <v>-11.813836936526227</v>
      </c>
      <c r="Q3190" s="3">
        <f t="shared" si="946"/>
        <v>-123.207549215635</v>
      </c>
      <c r="R3190">
        <f t="shared" si="947"/>
        <v>56.792450784365002</v>
      </c>
      <c r="S3190">
        <f t="shared" si="948"/>
        <v>152.07715335915535</v>
      </c>
      <c r="T3190">
        <f t="shared" si="931"/>
        <v>-11.813836936526227</v>
      </c>
    </row>
    <row r="3191" spans="1:20" x14ac:dyDescent="0.25">
      <c r="A3191">
        <f t="shared" si="932"/>
        <v>959159.94549900852</v>
      </c>
      <c r="B3191">
        <f t="shared" si="949"/>
        <v>152655.04654192014</v>
      </c>
      <c r="C3191" t="str">
        <f t="shared" si="933"/>
        <v>-0.140293430871272-0.213227639426658i</v>
      </c>
      <c r="D3191" t="str">
        <f t="shared" si="934"/>
        <v>3.33146442864714-0.803253231955657i</v>
      </c>
      <c r="E3191" t="str">
        <f t="shared" si="935"/>
        <v>82.2566600204362-159.00397027884i</v>
      </c>
      <c r="F3191" t="str">
        <f t="shared" si="936"/>
        <v>2.41073073059683-1.1633783007474i</v>
      </c>
      <c r="G3191" t="str">
        <f t="shared" si="937"/>
        <v>0.994146542772439-0.0762836435026913i</v>
      </c>
      <c r="H3191" t="str">
        <f t="shared" si="938"/>
        <v>0.257702093224547-104.534244566148i</v>
      </c>
      <c r="I3191" t="str">
        <f t="shared" si="939"/>
        <v>-0.341322405450023-0.711759309028032i</v>
      </c>
      <c r="K3191" t="str">
        <f t="shared" si="940"/>
        <v>0.00028299540418381-0.000304973428965129i</v>
      </c>
      <c r="L3191" t="str">
        <f t="shared" si="941"/>
        <v>0.00015-0.00184854429515156i</v>
      </c>
      <c r="M3191" t="str">
        <f t="shared" si="942"/>
        <v>0.0004-0.000326213699144393i</v>
      </c>
      <c r="N3191">
        <f t="shared" si="943"/>
        <v>56.657025556783267</v>
      </c>
      <c r="O3191">
        <f t="shared" si="944"/>
        <v>11.860970926667761</v>
      </c>
      <c r="P3191" s="3">
        <f t="shared" si="945"/>
        <v>-11.860970926667761</v>
      </c>
      <c r="Q3191" s="3">
        <f t="shared" si="946"/>
        <v>-123.34297444321673</v>
      </c>
      <c r="R3191">
        <f t="shared" si="947"/>
        <v>56.657025556783267</v>
      </c>
      <c r="S3191">
        <f t="shared" si="948"/>
        <v>152.65504654192014</v>
      </c>
      <c r="T3191">
        <f t="shared" si="931"/>
        <v>-11.860970926667761</v>
      </c>
    </row>
    <row r="3192" spans="1:20" x14ac:dyDescent="0.25">
      <c r="A3192">
        <f t="shared" si="932"/>
        <v>962804.75329190469</v>
      </c>
      <c r="B3192">
        <f t="shared" si="949"/>
        <v>153235.13571877943</v>
      </c>
      <c r="C3192" t="str">
        <f t="shared" si="933"/>
        <v>-0.140033477626512-0.211743556715423i</v>
      </c>
      <c r="D3192" t="str">
        <f t="shared" si="934"/>
        <v>3.33039512285984-0.805289523718311i</v>
      </c>
      <c r="E3192" t="str">
        <f t="shared" si="935"/>
        <v>81.5064981585678-158.675159009298i</v>
      </c>
      <c r="F3192" t="str">
        <f t="shared" si="936"/>
        <v>2.41062328719119-1.16036912602508i</v>
      </c>
      <c r="G3192" t="str">
        <f t="shared" si="937"/>
        <v>0.994102234841692-0.0765701085570949i</v>
      </c>
      <c r="H3192" t="str">
        <f t="shared" si="938"/>
        <v>0.255634549102213-104.136704573759i</v>
      </c>
      <c r="I3192" t="str">
        <f t="shared" si="939"/>
        <v>-0.33914782471656-0.709015210529546i</v>
      </c>
      <c r="K3192" t="str">
        <f t="shared" si="940"/>
        <v>0.000282872362123864-0.000304119577922218i</v>
      </c>
      <c r="L3192" t="str">
        <f t="shared" si="941"/>
        <v>0.00015-0.00184154641876027i</v>
      </c>
      <c r="M3192" t="str">
        <f t="shared" si="942"/>
        <v>0.0004-0.000324978779781224i</v>
      </c>
      <c r="N3192">
        <f t="shared" si="943"/>
        <v>56.521930857114029</v>
      </c>
      <c r="O3192">
        <f t="shared" si="944"/>
        <v>11.908127352726234</v>
      </c>
      <c r="P3192" s="3">
        <f t="shared" si="945"/>
        <v>-11.908127352726234</v>
      </c>
      <c r="Q3192" s="3">
        <f t="shared" si="946"/>
        <v>-123.47806914288597</v>
      </c>
      <c r="R3192">
        <f t="shared" si="947"/>
        <v>56.521930857114029</v>
      </c>
      <c r="S3192">
        <f t="shared" si="948"/>
        <v>153.23513571877945</v>
      </c>
      <c r="T3192">
        <f t="shared" si="931"/>
        <v>-11.908127352726234</v>
      </c>
    </row>
    <row r="3193" spans="1:20" x14ac:dyDescent="0.25">
      <c r="A3193">
        <f t="shared" si="932"/>
        <v>966463.41135441407</v>
      </c>
      <c r="B3193">
        <f t="shared" si="949"/>
        <v>153817.42923451081</v>
      </c>
      <c r="C3193" t="str">
        <f t="shared" si="933"/>
        <v>-0.13976990596173-0.21026839142252i</v>
      </c>
      <c r="D3193" t="str">
        <f t="shared" si="934"/>
        <v>3.3293183689772-0.807334116852069i</v>
      </c>
      <c r="E3193" t="str">
        <f t="shared" si="935"/>
        <v>80.7612514219124-158.343331541525i</v>
      </c>
      <c r="F3193" t="str">
        <f t="shared" si="936"/>
        <v>2.41051503535067-1.15737651831964i</v>
      </c>
      <c r="G3193" t="str">
        <f t="shared" si="937"/>
        <v>0.994057593525413-0.0768576234337064i</v>
      </c>
      <c r="H3193" t="str">
        <f t="shared" si="938"/>
        <v>0.25358348657134-103.740689836165i</v>
      </c>
      <c r="I3193" t="str">
        <f t="shared" si="939"/>
        <v>-0.336989709017464-0.706281589179002i</v>
      </c>
      <c r="K3193" t="str">
        <f t="shared" si="940"/>
        <v>0.000282749181717327-0.000303269816419405i</v>
      </c>
      <c r="L3193" t="str">
        <f t="shared" si="941"/>
        <v>0.00015-0.00183457503363247i</v>
      </c>
      <c r="M3193" t="str">
        <f t="shared" si="942"/>
        <v>0.0004-0.000323748535346905i</v>
      </c>
      <c r="N3193">
        <f t="shared" si="943"/>
        <v>56.387162097817409</v>
      </c>
      <c r="O3193">
        <f t="shared" si="944"/>
        <v>11.955305539806734</v>
      </c>
      <c r="P3193" s="3">
        <f t="shared" si="945"/>
        <v>-11.955305539806734</v>
      </c>
      <c r="Q3193" s="3">
        <f t="shared" si="946"/>
        <v>-123.61283790218259</v>
      </c>
      <c r="R3193">
        <f t="shared" si="947"/>
        <v>56.387162097817409</v>
      </c>
      <c r="S3193">
        <f t="shared" si="948"/>
        <v>153.81742923451083</v>
      </c>
      <c r="T3193">
        <f t="shared" si="931"/>
        <v>-11.955305539806734</v>
      </c>
    </row>
    <row r="3194" spans="1:20" x14ac:dyDescent="0.25">
      <c r="A3194">
        <f t="shared" si="932"/>
        <v>970135.97231756081</v>
      </c>
      <c r="B3194">
        <f t="shared" si="949"/>
        <v>154401.93546560194</v>
      </c>
      <c r="C3194" t="str">
        <f t="shared" si="933"/>
        <v>-0.139502801873897-0.208802112705126i</v>
      </c>
      <c r="D3194" t="str">
        <f t="shared" si="934"/>
        <v>3.32823412021301-0.80938700642035i</v>
      </c>
      <c r="E3194" t="str">
        <f t="shared" si="935"/>
        <v>80.0209143950197-158.008554844554i</v>
      </c>
      <c r="F3194" t="str">
        <f t="shared" si="936"/>
        <v>2.41040596906622-1.15440043316483i</v>
      </c>
      <c r="G3194" t="str">
        <f t="shared" si="937"/>
        <v>0.994012616345577-0.0771461916843471i</v>
      </c>
      <c r="H3194" t="str">
        <f t="shared" si="938"/>
        <v>0.251548769386056-103.346194348053i</v>
      </c>
      <c r="I3194" t="str">
        <f t="shared" si="939"/>
        <v>-0.334847932609108-0.703558402521102i</v>
      </c>
      <c r="K3194" t="str">
        <f t="shared" si="940"/>
        <v>0.000282625857327653-0.000302424129731322i</v>
      </c>
      <c r="L3194" t="str">
        <f t="shared" si="941"/>
        <v>0.00015-0.00182763003948243i</v>
      </c>
      <c r="M3194" t="str">
        <f t="shared" si="942"/>
        <v>0.0004-0.000322522948143959i</v>
      </c>
      <c r="N3194">
        <f t="shared" si="943"/>
        <v>56.252714659213751</v>
      </c>
      <c r="O3194">
        <f t="shared" si="944"/>
        <v>12.002504826101317</v>
      </c>
      <c r="P3194" s="3">
        <f t="shared" si="945"/>
        <v>-12.002504826101317</v>
      </c>
      <c r="Q3194" s="3">
        <f t="shared" si="946"/>
        <v>-123.74728534078625</v>
      </c>
      <c r="R3194">
        <f t="shared" si="947"/>
        <v>56.252714659213751</v>
      </c>
      <c r="S3194">
        <f t="shared" si="948"/>
        <v>154.40193546560195</v>
      </c>
      <c r="T3194">
        <f t="shared" si="931"/>
        <v>-12.002504826101317</v>
      </c>
    </row>
    <row r="3195" spans="1:20" x14ac:dyDescent="0.25">
      <c r="A3195">
        <f t="shared" si="932"/>
        <v>973822.48901236767</v>
      </c>
      <c r="B3195">
        <f t="shared" si="949"/>
        <v>154988.66282037125</v>
      </c>
      <c r="C3195" t="str">
        <f t="shared" si="933"/>
        <v>-0.139232250184733-0.207344688906081i</v>
      </c>
      <c r="D3195" t="str">
        <f t="shared" si="934"/>
        <v>3.32714232956173-0.811448187270239i</v>
      </c>
      <c r="E3195" t="str">
        <f t="shared" si="935"/>
        <v>79.2854809005533-157.67089517268i</v>
      </c>
      <c r="F3195" t="str">
        <f t="shared" si="936"/>
        <v>2.4102960822853-1.1514408263162i</v>
      </c>
      <c r="G3195" t="str">
        <f t="shared" si="937"/>
        <v>0.9939673008062-0.0774358168694398i</v>
      </c>
      <c r="H3195" t="str">
        <f t="shared" si="938"/>
        <v>0.24953026251512-102.953212129472i</v>
      </c>
      <c r="I3195" t="str">
        <f t="shared" si="939"/>
        <v>-0.332722370711805-0.700845608287881i</v>
      </c>
      <c r="K3195" t="str">
        <f t="shared" si="940"/>
        <v>0.000282502383329287-0.000301582503164343i</v>
      </c>
      <c r="L3195" t="str">
        <f t="shared" si="941"/>
        <v>0.00015-0.0018207113364041i</v>
      </c>
      <c r="M3195" t="str">
        <f t="shared" si="942"/>
        <v>0.0004-0.000321302000541899i</v>
      </c>
      <c r="N3195">
        <f t="shared" si="943"/>
        <v>56.118583890881467</v>
      </c>
      <c r="O3195">
        <f t="shared" si="944"/>
        <v>12.049724562846681</v>
      </c>
      <c r="P3195" s="3">
        <f t="shared" si="945"/>
        <v>-12.049724562846681</v>
      </c>
      <c r="Q3195" s="3">
        <f t="shared" si="946"/>
        <v>-123.88141610911853</v>
      </c>
      <c r="R3195">
        <f t="shared" si="947"/>
        <v>56.118583890881467</v>
      </c>
      <c r="S3195">
        <f t="shared" si="948"/>
        <v>154.98866282037125</v>
      </c>
      <c r="T3195">
        <f t="shared" si="931"/>
        <v>-12.049724562846681</v>
      </c>
    </row>
    <row r="3196" spans="1:20" x14ac:dyDescent="0.25">
      <c r="A3196">
        <f t="shared" si="932"/>
        <v>977523.01447061473</v>
      </c>
      <c r="B3196">
        <f t="shared" si="949"/>
        <v>155577.61973908867</v>
      </c>
      <c r="C3196" t="str">
        <f t="shared" si="933"/>
        <v>-0.138958334542118-0.205896087582699i</v>
      </c>
      <c r="D3196" t="str">
        <f t="shared" si="934"/>
        <v>3.32604294979862-0.813517654029555i</v>
      </c>
      <c r="E3196" t="str">
        <f t="shared" si="935"/>
        <v>78.5549440194583-157.330418062632i</v>
      </c>
      <c r="F3196" t="str">
        <f t="shared" si="936"/>
        <v>2.41018536891149-1.14849765375027i</v>
      </c>
      <c r="G3196" t="str">
        <f t="shared" si="937"/>
        <v>0.993921644393221-0.0777265025579881i</v>
      </c>
      <c r="H3196" t="str">
        <f t="shared" si="938"/>
        <v>0.247527832129964-102.561737225716i</v>
      </c>
      <c r="I3196" t="str">
        <f t="shared" si="939"/>
        <v>-0.330612899502283-0.69814316439769i</v>
      </c>
      <c r="K3196" t="str">
        <f t="shared" si="940"/>
        <v>0.000282378754107578-0.000300744922056236i</v>
      </c>
      <c r="L3196" t="str">
        <f t="shared" si="941"/>
        <v>0.00015-0.00181381882486959i</v>
      </c>
      <c r="M3196" t="str">
        <f t="shared" si="942"/>
        <v>0.0004-0.000320085674976987i</v>
      </c>
      <c r="N3196">
        <f t="shared" si="943"/>
        <v>55.984765113031443</v>
      </c>
      <c r="O3196">
        <f t="shared" si="944"/>
        <v>12.09696411427694</v>
      </c>
      <c r="P3196" s="3">
        <f t="shared" si="945"/>
        <v>-12.09696411427694</v>
      </c>
      <c r="Q3196" s="3">
        <f t="shared" si="946"/>
        <v>-124.01523488696856</v>
      </c>
      <c r="R3196">
        <f t="shared" si="947"/>
        <v>55.984765113031443</v>
      </c>
      <c r="S3196">
        <f t="shared" si="948"/>
        <v>155.57761973908868</v>
      </c>
      <c r="T3196">
        <f t="shared" si="931"/>
        <v>-12.09696411427694</v>
      </c>
    </row>
    <row r="3197" spans="1:20" x14ac:dyDescent="0.25">
      <c r="A3197">
        <f t="shared" si="932"/>
        <v>981237.601925603</v>
      </c>
      <c r="B3197">
        <f t="shared" si="949"/>
        <v>156168.81469409721</v>
      </c>
      <c r="C3197" t="str">
        <f t="shared" si="933"/>
        <v>-0.138681137421972-0.204456275535073i</v>
      </c>
      <c r="D3197" t="str">
        <f t="shared" si="934"/>
        <v>3.32493593347983-0.815595401103928i</v>
      </c>
      <c r="E3197" t="str">
        <f t="shared" si="935"/>
        <v>77.8292961108641-156.98718833113i</v>
      </c>
      <c r="F3197" t="str">
        <f t="shared" si="936"/>
        <v>2.41007382280423-1.14557087166375i</v>
      </c>
      <c r="G3197" t="str">
        <f t="shared" si="937"/>
        <v>0.993875644574375-0.0780182523275538i</v>
      </c>
      <c r="H3197" t="str">
        <f t="shared" si="938"/>
        <v>0.245541345592844-102.171763707192i</v>
      </c>
      <c r="I3197" t="str">
        <f t="shared" si="939"/>
        <v>-0.328519396106208-0.695451028954132i</v>
      </c>
      <c r="K3197" t="str">
        <f t="shared" si="940"/>
        <v>0.000282254964058708-0.000299911371775782i</v>
      </c>
      <c r="L3197" t="str">
        <f t="shared" si="941"/>
        <v>0.00015-0.00180695240572783i</v>
      </c>
      <c r="M3197" t="str">
        <f t="shared" si="942"/>
        <v>0.0004-0.000318873953951969i</v>
      </c>
      <c r="N3197">
        <f t="shared" si="943"/>
        <v>55.851253617861289</v>
      </c>
      <c r="O3197">
        <f t="shared" si="944"/>
        <v>12.144222857576285</v>
      </c>
      <c r="P3197" s="3">
        <f t="shared" si="945"/>
        <v>-12.144222857576285</v>
      </c>
      <c r="Q3197" s="3">
        <f t="shared" si="946"/>
        <v>-124.14874638213871</v>
      </c>
      <c r="R3197">
        <f t="shared" si="947"/>
        <v>55.851253617861289</v>
      </c>
      <c r="S3197">
        <f t="shared" si="948"/>
        <v>156.16881469409719</v>
      </c>
      <c r="T3197">
        <f t="shared" si="931"/>
        <v>-12.144222857576285</v>
      </c>
    </row>
    <row r="3198" spans="1:20" x14ac:dyDescent="0.25">
      <c r="A3198">
        <f t="shared" si="932"/>
        <v>984966.3048129204</v>
      </c>
      <c r="B3198">
        <f t="shared" si="949"/>
        <v>156762.25618993479</v>
      </c>
      <c r="C3198" t="str">
        <f t="shared" si="933"/>
        <v>-0.138400740130652-0.203025218833968i</v>
      </c>
      <c r="D3198" t="str">
        <f t="shared" si="934"/>
        <v>3.32382123294261-0.817681422673811i</v>
      </c>
      <c r="E3198" t="str">
        <f t="shared" si="935"/>
        <v>77.1085288317434-156.641270072848i</v>
      </c>
      <c r="F3198" t="str">
        <f t="shared" si="936"/>
        <v>2.40996143777853-1.1426604364727i</v>
      </c>
      <c r="G3198" t="str">
        <f t="shared" si="937"/>
        <v>0.99382929879907-0.0783110697642348i</v>
      </c>
      <c r="H3198" t="str">
        <f t="shared" si="938"/>
        <v>0.243570671445113-101.783285669295i</v>
      </c>
      <c r="I3198" t="str">
        <f t="shared" si="939"/>
        <v>-0.326441738590747-0.69276916024504i</v>
      </c>
      <c r="K3198" t="str">
        <f t="shared" si="940"/>
        <v>0.000282131007589619-0.000299081837722425i</v>
      </c>
      <c r="L3198" t="str">
        <f t="shared" si="941"/>
        <v>0.00015-0.00180011198020305i</v>
      </c>
      <c r="M3198" t="str">
        <f t="shared" si="942"/>
        <v>0.0004-0.000317666820035833i</v>
      </c>
      <c r="N3198">
        <f t="shared" si="943"/>
        <v>55.718044670889995</v>
      </c>
      <c r="O3198">
        <f t="shared" si="944"/>
        <v>12.191500182827482</v>
      </c>
      <c r="P3198" s="3">
        <f t="shared" si="945"/>
        <v>-12.191500182827482</v>
      </c>
      <c r="Q3198" s="3">
        <f t="shared" si="946"/>
        <v>-124.28195532911</v>
      </c>
      <c r="R3198">
        <f t="shared" si="947"/>
        <v>55.718044670889995</v>
      </c>
      <c r="S3198">
        <f t="shared" si="948"/>
        <v>156.76225618993479</v>
      </c>
      <c r="T3198">
        <f t="shared" si="931"/>
        <v>-12.191500182827482</v>
      </c>
    </row>
    <row r="3199" spans="1:20" x14ac:dyDescent="0.25">
      <c r="A3199">
        <f t="shared" si="932"/>
        <v>988709.17677120958</v>
      </c>
      <c r="B3199">
        <f t="shared" si="949"/>
        <v>157357.95276345656</v>
      </c>
      <c r="C3199" t="str">
        <f t="shared" si="933"/>
        <v>-0.138117222807807-0.201602882848254i</v>
      </c>
      <c r="D3199" t="str">
        <f t="shared" si="934"/>
        <v>3.32269880030544-0.819775712691513i</v>
      </c>
      <c r="E3199" t="str">
        <f t="shared" si="935"/>
        <v>76.3926331563278-156.292726658762i</v>
      </c>
      <c r="F3199" t="str">
        <f t="shared" si="936"/>
        <v>2.40984820760464-1.13976630481173i</v>
      </c>
      <c r="G3199" t="str">
        <f t="shared" si="937"/>
        <v>0.993782604498261-0.078604958462642i</v>
      </c>
      <c r="H3199" t="str">
        <f t="shared" si="938"/>
        <v>0.241615679395689-101.396297232292i</v>
      </c>
      <c r="I3199" t="str">
        <f t="shared" si="939"/>
        <v>-0.324379805957245-0.690097516741499i</v>
      </c>
      <c r="K3199" t="str">
        <f t="shared" si="940"/>
        <v>0.000282006879117944-0.000298256305325902i</v>
      </c>
      <c r="L3199" t="str">
        <f t="shared" si="941"/>
        <v>0.00015-0.00179329744989346i</v>
      </c>
      <c r="M3199" t="str">
        <f t="shared" si="942"/>
        <v>0.0004-0.000316464255863551i</v>
      </c>
      <c r="N3199">
        <f t="shared" si="943"/>
        <v>55.585133512273444</v>
      </c>
      <c r="O3199">
        <f t="shared" si="944"/>
        <v>12.238795492958435</v>
      </c>
      <c r="P3199" s="3">
        <f t="shared" si="945"/>
        <v>-12.238795492958435</v>
      </c>
      <c r="Q3199" s="3">
        <f t="shared" si="946"/>
        <v>-124.41486648772656</v>
      </c>
      <c r="R3199">
        <f t="shared" si="947"/>
        <v>55.585133512273444</v>
      </c>
      <c r="S3199">
        <f t="shared" si="948"/>
        <v>157.35795276345655</v>
      </c>
      <c r="T3199">
        <f t="shared" si="931"/>
        <v>-12.238795492958435</v>
      </c>
    </row>
    <row r="3200" spans="1:20" x14ac:dyDescent="0.25">
      <c r="A3200">
        <f t="shared" si="932"/>
        <v>992466.27164294035</v>
      </c>
      <c r="B3200">
        <f t="shared" si="949"/>
        <v>157955.91298395771</v>
      </c>
      <c r="C3200" t="str">
        <f t="shared" si="933"/>
        <v>-0.1378306644297-0.200189232271854i</v>
      </c>
      <c r="D3200" t="str">
        <f t="shared" si="934"/>
        <v>3.32156858746824-0.821878264878199i</v>
      </c>
      <c r="E3200" t="str">
        <f t="shared" si="935"/>
        <v>75.6815993952427-155.941620734865i</v>
      </c>
      <c r="F3200" t="str">
        <f t="shared" si="936"/>
        <v>2.40973412600778-1.13688843353321i</v>
      </c>
      <c r="G3200" t="str">
        <f t="shared" si="937"/>
        <v>0.993735559084325-0.0788999220258746i</v>
      </c>
      <c r="H3200" t="str">
        <f t="shared" si="938"/>
        <v>0.239676240309555-101.010792541188i</v>
      </c>
      <c r="I3200" t="str">
        <f t="shared" si="939"/>
        <v>-0.322333478133893-0.687436057096775i</v>
      </c>
      <c r="K3200" t="str">
        <f t="shared" si="940"/>
        <v>0.000281882573071933-0.000297434760045876i</v>
      </c>
      <c r="L3200" t="str">
        <f t="shared" si="941"/>
        <v>0.00015-0.00178650871676973i</v>
      </c>
      <c r="M3200" t="str">
        <f t="shared" si="942"/>
        <v>0.0004-0.000315266244135835i</v>
      </c>
      <c r="N3200">
        <f t="shared" si="943"/>
        <v>55.452515358094288</v>
      </c>
      <c r="O3200">
        <f t="shared" si="944"/>
        <v>12.286108203687068</v>
      </c>
      <c r="P3200" s="3">
        <f t="shared" si="945"/>
        <v>-12.286108203687068</v>
      </c>
      <c r="Q3200" s="3">
        <f t="shared" si="946"/>
        <v>-124.54748464190571</v>
      </c>
      <c r="R3200">
        <f t="shared" si="947"/>
        <v>55.452515358094288</v>
      </c>
      <c r="S3200">
        <f t="shared" si="948"/>
        <v>157.95591298395772</v>
      </c>
      <c r="T3200">
        <f t="shared" si="931"/>
        <v>-12.286108203687068</v>
      </c>
    </row>
    <row r="3201" spans="1:20" x14ac:dyDescent="0.25">
      <c r="A3201">
        <f t="shared" si="932"/>
        <v>996237.64347518352</v>
      </c>
      <c r="B3201">
        <f t="shared" si="949"/>
        <v>158556.14545329675</v>
      </c>
      <c r="C3201" t="str">
        <f t="shared" si="933"/>
        <v>-0.137541142812953-0.198784231150284i</v>
      </c>
      <c r="D3201" t="str">
        <f t="shared" si="934"/>
        <v>3.32043054611259-0.823989072720856i</v>
      </c>
      <c r="E3201" t="str">
        <f t="shared" si="935"/>
        <v>74.9754172144071-155.588014221253i</v>
      </c>
      <c r="F3201" t="str">
        <f t="shared" si="936"/>
        <v>2.4096191866678-1.13402677970645i</v>
      </c>
      <c r="G3201" t="str">
        <f t="shared" si="937"/>
        <v>0.993688159950932-0.0791959640654966i</v>
      </c>
      <c r="H3201" t="str">
        <f t="shared" si="938"/>
        <v>0.237752226196472-100.626765765616i</v>
      </c>
      <c r="I3201" t="str">
        <f t="shared" si="939"/>
        <v>-0.320302635968523-0.684784740145381i</v>
      </c>
      <c r="K3201" t="str">
        <f t="shared" si="940"/>
        <v>0.000281758083890402-0.000296617187371573i</v>
      </c>
      <c r="L3201" t="str">
        <f t="shared" si="941"/>
        <v>0.00015-0.00177974568317368i</v>
      </c>
      <c r="M3201" t="str">
        <f t="shared" si="942"/>
        <v>0.0004-0.000314072767618883i</v>
      </c>
      <c r="N3201">
        <f t="shared" si="943"/>
        <v>55.320185401640586</v>
      </c>
      <c r="O3201">
        <f t="shared" si="944"/>
        <v>12.333437743462827</v>
      </c>
      <c r="P3201" s="3">
        <f t="shared" si="945"/>
        <v>-12.333437743462827</v>
      </c>
      <c r="Q3201" s="3">
        <f t="shared" si="946"/>
        <v>-124.67981459835941</v>
      </c>
      <c r="R3201">
        <f t="shared" si="947"/>
        <v>55.320185401640586</v>
      </c>
      <c r="S3201">
        <f t="shared" si="948"/>
        <v>158.55614545329675</v>
      </c>
      <c r="T3201">
        <f t="shared" si="931"/>
        <v>-12.333437743462827</v>
      </c>
    </row>
    <row r="3202" spans="1:20" x14ac:dyDescent="0.25">
      <c r="A3202">
        <f t="shared" si="932"/>
        <v>1000023.3465203893</v>
      </c>
      <c r="B3202">
        <f t="shared" si="949"/>
        <v>159158.65880601929</v>
      </c>
      <c r="C3202" t="str">
        <f t="shared" si="933"/>
        <v>-0.137248734618724-0.197387842906681i</v>
      </c>
      <c r="D3202" t="str">
        <f t="shared" si="934"/>
        <v>3.31928462770197-0.82610812946926i</v>
      </c>
      <c r="E3202" t="str">
        <f t="shared" si="935"/>
        <v>74.2740756536411-155.231968311539i</v>
      </c>
      <c r="F3202" t="str">
        <f t="shared" si="936"/>
        <v>2.40950338321887-1.13118130061689i</v>
      </c>
      <c r="G3202" t="str">
        <f t="shared" si="937"/>
        <v>0.993640404472919-0.0794930882015105i</v>
      </c>
      <c r="H3202" t="str">
        <f t="shared" si="938"/>
        <v>0.235843510199755-100.244211099705i</v>
      </c>
      <c r="I3202" t="str">
        <f t="shared" si="939"/>
        <v>-0.318287161221393-0.682143524902015i</v>
      </c>
      <c r="K3202" t="str">
        <f t="shared" si="940"/>
        <v>0.000281633406022668-0.000295803572821418i</v>
      </c>
      <c r="L3202" t="str">
        <f t="shared" si="941"/>
        <v>0.00015-0.00177300825181677i</v>
      </c>
      <c r="M3202" t="str">
        <f t="shared" si="942"/>
        <v>0.0004-0.000312883809144136i</v>
      </c>
      <c r="N3202">
        <f t="shared" si="943"/>
        <v>55.188138814655062</v>
      </c>
      <c r="O3202">
        <f t="shared" si="944"/>
        <v>12.380783553407381</v>
      </c>
      <c r="P3202" s="3">
        <f t="shared" si="945"/>
        <v>-12.380783553407381</v>
      </c>
      <c r="Q3202" s="3">
        <f t="shared" si="946"/>
        <v>-124.81186118534494</v>
      </c>
      <c r="R3202">
        <f t="shared" si="947"/>
        <v>55.188138814655062</v>
      </c>
      <c r="S3202">
        <f t="shared" si="948"/>
        <v>159.15865880601928</v>
      </c>
      <c r="T3202">
        <f t="shared" si="931"/>
        <v>-12.380783553407381</v>
      </c>
    </row>
    <row r="3203" spans="1:20" x14ac:dyDescent="0.25">
      <c r="A3203">
        <f t="shared" si="932"/>
        <v>1003823.4352371667</v>
      </c>
      <c r="B3203">
        <f t="shared" si="949"/>
        <v>159763.46170948216</v>
      </c>
      <c r="C3203" t="str">
        <f t="shared" si="933"/>
        <v>-0.136953515357289-0.196000030367417i</v>
      </c>
      <c r="D3203" t="str">
        <f t="shared" si="934"/>
        <v>3.31813078348203-0.828235428132918i</v>
      </c>
      <c r="E3203" t="str">
        <f t="shared" si="935"/>
        <v>73.5775631450324-154.87354347263i</v>
      </c>
      <c r="F3203" t="str">
        <f t="shared" si="936"/>
        <v>2.40938670924917-1.12835195376531i</v>
      </c>
      <c r="G3203" t="str">
        <f t="shared" si="937"/>
        <v>0.993592290006163-0.0797912980623319i</v>
      </c>
      <c r="H3203" t="str">
        <f t="shared" si="938"/>
        <v>0.233949966585237-99.8631227619689i</v>
      </c>
      <c r="I3203" t="str">
        <f t="shared" si="939"/>
        <v>-0.316286936558093-0.679512370560633i</v>
      </c>
      <c r="K3203" t="str">
        <f t="shared" si="940"/>
        <v>0.000281508533928495-0.000294993901942672i</v>
      </c>
      <c r="L3203" t="str">
        <f t="shared" si="941"/>
        <v>0.00015-0.00176629632577881i</v>
      </c>
      <c r="M3203" t="str">
        <f t="shared" si="942"/>
        <v>0.0004-0.000311699351608025i</v>
      </c>
      <c r="N3203">
        <f t="shared" si="943"/>
        <v>55.056370748570089</v>
      </c>
      <c r="O3203">
        <f t="shared" si="944"/>
        <v>12.428145087251911</v>
      </c>
      <c r="P3203" s="3">
        <f t="shared" si="945"/>
        <v>-12.428145087251911</v>
      </c>
      <c r="Q3203" s="3">
        <f t="shared" si="946"/>
        <v>-124.94362925142991</v>
      </c>
      <c r="R3203">
        <f t="shared" si="947"/>
        <v>55.056370748570089</v>
      </c>
      <c r="S3203">
        <f t="shared" si="948"/>
        <v>159.76346170948216</v>
      </c>
      <c r="T3203">
        <f t="shared" si="931"/>
        <v>-12.428145087251911</v>
      </c>
    </row>
    <row r="3204" spans="1:20" x14ac:dyDescent="0.25">
      <c r="A3204">
        <f t="shared" si="932"/>
        <v>1007637.964291068</v>
      </c>
      <c r="B3204">
        <f t="shared" si="949"/>
        <v>160370.56286397821</v>
      </c>
      <c r="C3204" t="str">
        <f t="shared" si="933"/>
        <v>-0.136655559392999-0.194620755787213i</v>
      </c>
      <c r="D3204" t="str">
        <f t="shared" si="934"/>
        <v>3.31696896448091-0.830370961477996i</v>
      </c>
      <c r="E3204" t="str">
        <f t="shared" si="935"/>
        <v>72.8858675310148-154.512799444807i</v>
      </c>
      <c r="F3204" t="str">
        <f t="shared" si="936"/>
        <v>2.40926915830064-1.12553869686701i</v>
      </c>
      <c r="G3204" t="str">
        <f t="shared" si="937"/>
        <v>0.99354381388745-0.0800905972847627i</v>
      </c>
      <c r="H3204" t="str">
        <f t="shared" si="938"/>
        <v>0.232071470730256-99.4834949951768i</v>
      </c>
      <c r="I3204" t="str">
        <f t="shared" si="939"/>
        <v>-0.314301845542448-0.676891236493421i</v>
      </c>
      <c r="K3204" t="str">
        <f t="shared" si="940"/>
        <v>0.000281383462078033-0.000294188160311057i</v>
      </c>
      <c r="L3204" t="str">
        <f t="shared" si="941"/>
        <v>0.00015-0.00175960980850649i</v>
      </c>
      <c r="M3204" t="str">
        <f t="shared" si="942"/>
        <v>0.0004-0.000310519377971733i</v>
      </c>
      <c r="N3204">
        <f t="shared" si="943"/>
        <v>54.924876335719645</v>
      </c>
      <c r="O3204">
        <f t="shared" si="944"/>
        <v>12.475521811273913</v>
      </c>
      <c r="P3204" s="3">
        <f t="shared" si="945"/>
        <v>-12.475521811273913</v>
      </c>
      <c r="Q3204" s="3">
        <f t="shared" si="946"/>
        <v>-125.07512366428035</v>
      </c>
      <c r="R3204">
        <f t="shared" si="947"/>
        <v>54.924876335719645</v>
      </c>
      <c r="S3204">
        <f t="shared" si="948"/>
        <v>160.37056286397822</v>
      </c>
      <c r="T3204">
        <f t="shared" si="931"/>
        <v>-12.475521811273913</v>
      </c>
    </row>
    <row r="3205" spans="1:20" x14ac:dyDescent="0.25">
      <c r="A3205">
        <f t="shared" si="932"/>
        <v>1011466.9885553742</v>
      </c>
      <c r="B3205">
        <f t="shared" si="949"/>
        <v>160979.97100286133</v>
      </c>
      <c r="C3205" t="str">
        <f t="shared" si="933"/>
        <v>-0.136354939949615-0.193249980873818i</v>
      </c>
      <c r="D3205" t="str">
        <f t="shared" si="934"/>
        <v>3.31579912150949-0.832514722024196i</v>
      </c>
      <c r="E3205" t="str">
        <f t="shared" si="935"/>
        <v>72.1989760821851-154.149795242129i</v>
      </c>
      <c r="F3205" t="str">
        <f t="shared" si="936"/>
        <v>2.40915072386859-1.12274148785103i</v>
      </c>
      <c r="G3205" t="str">
        <f t="shared" si="937"/>
        <v>0.993494973434346-0.0803909895139631i</v>
      </c>
      <c r="H3205" t="str">
        <f t="shared" si="938"/>
        <v>0.230207899112877-99.1053220662435i</v>
      </c>
      <c r="I3205" t="str">
        <f t="shared" si="939"/>
        <v>-0.312331772629535-0.67428008224987i</v>
      </c>
      <c r="K3205" t="str">
        <f t="shared" si="940"/>
        <v>0.000281258184951777-0.000293386333530405i</v>
      </c>
      <c r="L3205" t="str">
        <f t="shared" si="941"/>
        <v>0.00015-0.001752948603812i</v>
      </c>
      <c r="M3205" t="str">
        <f t="shared" si="942"/>
        <v>0.0004-0.000309343871260941i</v>
      </c>
      <c r="N3205">
        <f t="shared" si="943"/>
        <v>54.793650690533042</v>
      </c>
      <c r="O3205">
        <f t="shared" si="944"/>
        <v>12.522913204231212</v>
      </c>
      <c r="P3205" s="3">
        <f t="shared" si="945"/>
        <v>-12.522913204231212</v>
      </c>
      <c r="Q3205" s="3">
        <f t="shared" si="946"/>
        <v>-125.20634930946696</v>
      </c>
      <c r="R3205">
        <f t="shared" si="947"/>
        <v>54.793650690533042</v>
      </c>
      <c r="S3205">
        <f t="shared" si="948"/>
        <v>160.97997100286133</v>
      </c>
      <c r="T3205">
        <f t="shared" si="931"/>
        <v>-12.522913204231212</v>
      </c>
    </row>
    <row r="3206" spans="1:20" x14ac:dyDescent="0.25">
      <c r="A3206">
        <f t="shared" si="932"/>
        <v>1015310.5631118846</v>
      </c>
      <c r="B3206">
        <f t="shared" si="949"/>
        <v>161591.69489267221</v>
      </c>
      <c r="C3206" t="str">
        <f t="shared" si="933"/>
        <v>-0.136051729116006-0.191887666812228i</v>
      </c>
      <c r="D3206" t="str">
        <f t="shared" si="934"/>
        <v>3.31462120516175-0.834666702041655i</v>
      </c>
      <c r="E3206" t="str">
        <f t="shared" si="935"/>
        <v>71.5168755148421-153.784589153147i</v>
      </c>
      <c r="F3206" t="str">
        <f t="shared" si="936"/>
        <v>2.40903139940133-1.11996028485931i</v>
      </c>
      <c r="G3206" t="str">
        <f t="shared" si="937"/>
        <v>0.993445765945066-0.0806924784034242i</v>
      </c>
      <c r="H3206" t="str">
        <f t="shared" si="938"/>
        <v>0.228359129301162-98.7285982661074i</v>
      </c>
      <c r="I3206" t="str">
        <f t="shared" si="939"/>
        <v>-0.310376603158711-0.671678867555763i</v>
      </c>
      <c r="K3206" t="str">
        <f t="shared" si="940"/>
        <v>0.000281132697040524-0.000292588407232278i</v>
      </c>
      <c r="L3206" t="str">
        <f t="shared" si="941"/>
        <v>0.00015-0.00174631261587169i</v>
      </c>
      <c r="M3206" t="str">
        <f t="shared" si="942"/>
        <v>0.0004-0.000308172814565592i</v>
      </c>
      <c r="N3206">
        <f t="shared" si="943"/>
        <v>54.662688910707516</v>
      </c>
      <c r="O3206">
        <f t="shared" si="944"/>
        <v>12.570318757294087</v>
      </c>
      <c r="P3206" s="3">
        <f t="shared" si="945"/>
        <v>-12.570318757294087</v>
      </c>
      <c r="Q3206" s="3">
        <f t="shared" si="946"/>
        <v>-125.33731108929248</v>
      </c>
      <c r="R3206">
        <f t="shared" si="947"/>
        <v>54.662688910707516</v>
      </c>
      <c r="S3206">
        <f t="shared" si="948"/>
        <v>161.59169489267222</v>
      </c>
      <c r="T3206">
        <f t="shared" si="931"/>
        <v>-12.570318757294087</v>
      </c>
    </row>
    <row r="3207" spans="1:20" x14ac:dyDescent="0.25">
      <c r="A3207">
        <f t="shared" si="932"/>
        <v>1019168.7432517098</v>
      </c>
      <c r="B3207">
        <f t="shared" si="949"/>
        <v>162205.74333326437</v>
      </c>
      <c r="C3207" t="str">
        <f t="shared" si="933"/>
        <v>-0.135745997852176-0.19053377428844i</v>
      </c>
      <c r="D3207" t="str">
        <f t="shared" si="934"/>
        <v>3.31343516581517-0.836826893547803i</v>
      </c>
      <c r="E3207" t="str">
        <f t="shared" si="935"/>
        <v>70.8395520082605-153.417238741901i</v>
      </c>
      <c r="F3207" t="str">
        <f t="shared" si="936"/>
        <v>2.40891117830004-1.11719504624596i</v>
      </c>
      <c r="G3207" t="str">
        <f t="shared" si="937"/>
        <v>0.993396188698344-0.0809950676149384i</v>
      </c>
      <c r="H3207" t="str">
        <f t="shared" si="938"/>
        <v>0.226525039942561-98.3533179096118i</v>
      </c>
      <c r="I3207" t="str">
        <f t="shared" si="939"/>
        <v>-0.308436223346728-0.669087552312268i</v>
      </c>
      <c r="K3207" t="str">
        <f t="shared" si="940"/>
        <v>0.000281006992845317-0.000291794367075613i</v>
      </c>
      <c r="L3207" t="str">
        <f t="shared" si="941"/>
        <v>0.00015-0.00173970174922463i</v>
      </c>
      <c r="M3207" t="str">
        <f t="shared" si="942"/>
        <v>0.0004-0.000307006191039642i</v>
      </c>
      <c r="N3207">
        <f t="shared" si="943"/>
        <v>54.531986078362124</v>
      </c>
      <c r="O3207">
        <f t="shared" si="944"/>
        <v>12.617737973976089</v>
      </c>
      <c r="P3207" s="3">
        <f t="shared" si="945"/>
        <v>-12.617737973976089</v>
      </c>
      <c r="Q3207" s="3">
        <f t="shared" si="946"/>
        <v>-125.46801392163788</v>
      </c>
      <c r="R3207">
        <f t="shared" si="947"/>
        <v>54.531986078362124</v>
      </c>
      <c r="S3207">
        <f t="shared" si="948"/>
        <v>162.20574333326437</v>
      </c>
      <c r="T3207">
        <f t="shared" si="931"/>
        <v>-12.617737973976089</v>
      </c>
    </row>
    <row r="3208" spans="1:20" x14ac:dyDescent="0.25">
      <c r="A3208">
        <f t="shared" si="932"/>
        <v>1023041.5844760663</v>
      </c>
      <c r="B3208">
        <f t="shared" si="949"/>
        <v>162822.12515793077</v>
      </c>
      <c r="C3208" t="str">
        <f t="shared" si="933"/>
        <v>-0.135437815995616-0.189188263512738i</v>
      </c>
      <c r="D3208" t="str">
        <f t="shared" si="934"/>
        <v>3.31224095363114-0.838995288304237i</v>
      </c>
      <c r="E3208" t="str">
        <f t="shared" si="935"/>
        <v>70.1669912216728-153.047800849195i</v>
      </c>
      <c r="F3208" t="str">
        <f t="shared" si="936"/>
        <v>2.40879005391828-1.11444573057638i</v>
      </c>
      <c r="G3208" t="str">
        <f t="shared" si="937"/>
        <v>0.993346238953298-0.0812987608185699i</v>
      </c>
      <c r="H3208" t="str">
        <f t="shared" si="938"/>
        <v>0.224705510753438-97.9794753353884i</v>
      </c>
      <c r="I3208" t="str">
        <f t="shared" si="939"/>
        <v>-0.306510520280867-0.666506096594937i</v>
      </c>
      <c r="K3208" t="str">
        <f t="shared" si="940"/>
        <v>0.000280881066877417-0.000291004198746344i</v>
      </c>
      <c r="L3208" t="str">
        <f t="shared" si="941"/>
        <v>0.00015-0.0017331159087713i</v>
      </c>
      <c r="M3208" t="str">
        <f t="shared" si="942"/>
        <v>0.0004-0.000305843983900818i</v>
      </c>
      <c r="N3208">
        <f t="shared" si="943"/>
        <v>54.401537261170333</v>
      </c>
      <c r="O3208">
        <f t="shared" si="944"/>
        <v>12.665170370063528</v>
      </c>
      <c r="P3208" s="3">
        <f t="shared" si="945"/>
        <v>-12.665170370063528</v>
      </c>
      <c r="Q3208" s="3">
        <f t="shared" si="946"/>
        <v>-125.59846273882967</v>
      </c>
      <c r="R3208">
        <f t="shared" si="947"/>
        <v>54.401537261170333</v>
      </c>
      <c r="S3208">
        <f t="shared" si="948"/>
        <v>162.82212515793077</v>
      </c>
      <c r="T3208">
        <f t="shared" si="931"/>
        <v>-12.665170370063528</v>
      </c>
    </row>
    <row r="3209" spans="1:20" x14ac:dyDescent="0.25">
      <c r="A3209">
        <f t="shared" si="932"/>
        <v>1026929.1424970755</v>
      </c>
      <c r="B3209">
        <f t="shared" si="949"/>
        <v>163440.84923353093</v>
      </c>
      <c r="C3209" t="str">
        <f t="shared" si="933"/>
        <v>-0.135127252267979-0.187851094242552i</v>
      </c>
      <c r="D3209" t="str">
        <f t="shared" si="934"/>
        <v>3.3110385185553-0.841171877813505i</v>
      </c>
      <c r="E3209" t="str">
        <f t="shared" si="935"/>
        <v>69.4991783109965-152.676331594163i</v>
      </c>
      <c r="F3209" t="str">
        <f t="shared" si="936"/>
        <v>2.40866801956174-1.11171229662654i</v>
      </c>
      <c r="G3209" t="str">
        <f t="shared" si="937"/>
        <v>0.993295913949303-0.0816035616926245i</v>
      </c>
      <c r="H3209" t="str">
        <f t="shared" si="938"/>
        <v>0.222900422508727-97.6070649057465i</v>
      </c>
      <c r="I3209" t="str">
        <f t="shared" si="939"/>
        <v>-0.304599381912184-0.663934460652823i</v>
      </c>
      <c r="K3209" t="str">
        <f t="shared" si="940"/>
        <v>0.000280754913658265-0.000290217887957054i</v>
      </c>
      <c r="L3209" t="str">
        <f t="shared" si="941"/>
        <v>0.00015-0.00172655499977217i</v>
      </c>
      <c r="M3209" t="str">
        <f t="shared" si="942"/>
        <v>0.0004-0.000304686176430383i</v>
      </c>
      <c r="N3209">
        <f t="shared" si="943"/>
        <v>54.271337513474421</v>
      </c>
      <c r="O3209">
        <f t="shared" si="944"/>
        <v>12.712615473542272</v>
      </c>
      <c r="P3209" s="3">
        <f t="shared" si="945"/>
        <v>-12.712615473542272</v>
      </c>
      <c r="Q3209" s="3">
        <f t="shared" si="946"/>
        <v>-125.72866248652558</v>
      </c>
      <c r="R3209">
        <f t="shared" si="947"/>
        <v>54.271337513474421</v>
      </c>
      <c r="S3209">
        <f t="shared" si="948"/>
        <v>163.44084923353094</v>
      </c>
      <c r="T3209">
        <f t="shared" si="931"/>
        <v>-12.712615473542272</v>
      </c>
    </row>
    <row r="3210" spans="1:20" x14ac:dyDescent="0.25">
      <c r="A3210">
        <f t="shared" si="932"/>
        <v>1030831.4732385643</v>
      </c>
      <c r="B3210">
        <f t="shared" si="949"/>
        <v>164061.92446061835</v>
      </c>
      <c r="C3210" t="str">
        <f t="shared" si="933"/>
        <v>-0.134814374282037-0.186522225804826i</v>
      </c>
      <c r="D3210" t="str">
        <f t="shared" si="934"/>
        <v>3.30982781031806-0.843356653315945i</v>
      </c>
      <c r="E3210" t="str">
        <f t="shared" si="935"/>
        <v>68.8360979452635-152.302886376074i</v>
      </c>
      <c r="F3210" t="str">
        <f t="shared" si="936"/>
        <v>2.40854506848792-1.10899470338211i</v>
      </c>
      <c r="G3210" t="str">
        <f t="shared" si="937"/>
        <v>0.99324521090585-0.0819094739236181i</v>
      </c>
      <c r="H3210" t="str">
        <f t="shared" si="938"/>
        <v>0.221109657031641-97.2360810065504i</v>
      </c>
      <c r="I3210" t="str">
        <f t="shared" si="939"/>
        <v>-0.302702697048737-0.661372604907493i</v>
      </c>
      <c r="K3210" t="str">
        <f t="shared" si="940"/>
        <v>0.000280628527719438-0.000289435420446593i</v>
      </c>
      <c r="L3210" t="str">
        <f t="shared" si="941"/>
        <v>0.00015-0.00172001892784635i</v>
      </c>
      <c r="M3210" t="str">
        <f t="shared" si="942"/>
        <v>0.0004-0.000303532751972886i</v>
      </c>
      <c r="N3210">
        <f t="shared" si="943"/>
        <v>54.141381877378251</v>
      </c>
      <c r="O3210">
        <f t="shared" si="944"/>
        <v>12.760072824524475</v>
      </c>
      <c r="P3210" s="3">
        <f t="shared" si="945"/>
        <v>-12.760072824524475</v>
      </c>
      <c r="Q3210" s="3">
        <f t="shared" si="946"/>
        <v>-125.85861812262175</v>
      </c>
      <c r="R3210">
        <f t="shared" si="947"/>
        <v>54.141381877378251</v>
      </c>
      <c r="S3210">
        <f t="shared" si="948"/>
        <v>164.06192446061834</v>
      </c>
      <c r="T3210">
        <f t="shared" si="931"/>
        <v>-12.760072824524475</v>
      </c>
    </row>
    <row r="3211" spans="1:20" x14ac:dyDescent="0.25">
      <c r="A3211">
        <f t="shared" si="932"/>
        <v>1034748.6328368708</v>
      </c>
      <c r="B3211">
        <f t="shared" si="949"/>
        <v>164685.35977356869</v>
      </c>
      <c r="C3211" t="str">
        <f t="shared" si="933"/>
        <v>-0.134499248548913-0.185201617117962i</v>
      </c>
      <c r="D3211" t="str">
        <f t="shared" si="934"/>
        <v>3.30860877843492-0.8455496057864i</v>
      </c>
      <c r="E3211" t="str">
        <f t="shared" si="935"/>
        <v>68.1777343227862-151.927519876401i</v>
      </c>
      <c r="F3211" t="str">
        <f t="shared" si="936"/>
        <v>2.40842119390571-1.10629291003769i</v>
      </c>
      <c r="G3211" t="str">
        <f t="shared" si="937"/>
        <v>0.993194127022417-0.0822165012062444i</v>
      </c>
      <c r="H3211" t="str">
        <f t="shared" si="938"/>
        <v>0.21933309718357-96.8665180471103i</v>
      </c>
      <c r="I3211" t="str">
        <f t="shared" si="939"/>
        <v>-0.300820355348925-0.658820489952107i</v>
      </c>
      <c r="K3211" t="str">
        <f t="shared" si="940"/>
        <v>0.000280501903602643-0.000288656781979718i</v>
      </c>
      <c r="L3211" t="str">
        <f t="shared" si="941"/>
        <v>0.00015-0.00171350759897027i</v>
      </c>
      <c r="M3211" t="str">
        <f t="shared" si="942"/>
        <v>0.0004-0.000302383693935929i</v>
      </c>
      <c r="N3211">
        <f t="shared" si="943"/>
        <v>54.011665383825431</v>
      </c>
      <c r="O3211">
        <f t="shared" si="944"/>
        <v>12.807541975173146</v>
      </c>
      <c r="P3211" s="3">
        <f t="shared" si="945"/>
        <v>-12.807541975173146</v>
      </c>
      <c r="Q3211" s="3">
        <f t="shared" si="946"/>
        <v>-125.98833461617457</v>
      </c>
      <c r="R3211">
        <f t="shared" si="947"/>
        <v>54.011665383825431</v>
      </c>
      <c r="S3211">
        <f t="shared" si="948"/>
        <v>164.68535977356871</v>
      </c>
      <c r="T3211">
        <f t="shared" si="931"/>
        <v>-12.807541975173146</v>
      </c>
    </row>
    <row r="3212" spans="1:20" x14ac:dyDescent="0.25">
      <c r="A3212">
        <f t="shared" si="932"/>
        <v>1038680.677641651</v>
      </c>
      <c r="B3212">
        <f t="shared" si="949"/>
        <v>165311.16414070825</v>
      </c>
      <c r="C3212" t="str">
        <f t="shared" si="933"/>
        <v>-0.134181940485615-0.18388922671331i</v>
      </c>
      <c r="D3212" t="str">
        <f t="shared" si="934"/>
        <v>3.30738137220721-0.847750725931117i</v>
      </c>
      <c r="E3212" t="str">
        <f t="shared" si="935"/>
        <v>67.5240711870403-151.550286061132i</v>
      </c>
      <c r="F3212" t="str">
        <f t="shared" si="936"/>
        <v>2.40829638897524-1.10360687599607i</v>
      </c>
      <c r="G3212" t="str">
        <f t="shared" si="937"/>
        <v>0.993142659478332-0.0825246472433428i</v>
      </c>
      <c r="H3212" t="str">
        <f t="shared" si="938"/>
        <v>0.217570626854021-96.498370460065i</v>
      </c>
      <c r="I3212" t="str">
        <f t="shared" si="939"/>
        <v>-0.298952247314862-0.656278076550526i</v>
      </c>
      <c r="K3212" t="str">
        <f t="shared" si="940"/>
        <v>0.000280375035859674-0.000287881958346726i</v>
      </c>
      <c r="L3212" t="str">
        <f t="shared" si="941"/>
        <v>0.00015-0.00170702091947626i</v>
      </c>
      <c r="M3212" t="str">
        <f t="shared" si="942"/>
        <v>0.0004-0.000301238985789927i</v>
      </c>
      <c r="N3212">
        <f t="shared" si="943"/>
        <v>53.882183053651104</v>
      </c>
      <c r="O3212">
        <f t="shared" si="944"/>
        <v>12.855022489624803</v>
      </c>
      <c r="P3212" s="3">
        <f t="shared" si="945"/>
        <v>-12.855022489624803</v>
      </c>
      <c r="Q3212" s="3">
        <f t="shared" si="946"/>
        <v>-126.1178169463489</v>
      </c>
      <c r="R3212">
        <f t="shared" si="947"/>
        <v>53.882183053651104</v>
      </c>
      <c r="S3212">
        <f t="shared" si="948"/>
        <v>165.31116414070826</v>
      </c>
      <c r="T3212">
        <f t="shared" si="931"/>
        <v>-12.855022489624803</v>
      </c>
    </row>
    <row r="3213" spans="1:20" x14ac:dyDescent="0.25">
      <c r="A3213">
        <f t="shared" si="932"/>
        <v>1042627.6642166892</v>
      </c>
      <c r="B3213">
        <f t="shared" si="949"/>
        <v>165939.34656444294</v>
      </c>
      <c r="C3213" t="str">
        <f t="shared" si="933"/>
        <v>-0.133862514422778-0.182585012756193i</v>
      </c>
      <c r="D3213" t="str">
        <f t="shared" si="934"/>
        <v>3.30614554072242-0.849960004184378i</v>
      </c>
      <c r="E3213" t="str">
        <f t="shared" si="935"/>
        <v>66.8750918422782-151.171238183304i</v>
      </c>
      <c r="F3213" t="str">
        <f t="shared" si="936"/>
        <v>2.40817064680737-1.10093656086733i</v>
      </c>
      <c r="G3213" t="str">
        <f t="shared" si="937"/>
        <v>0.993090805432637-0.0828339157458641i</v>
      </c>
      <c r="H3213" t="str">
        <f t="shared" si="938"/>
        <v>0.215822130950712-96.1316327012724i</v>
      </c>
      <c r="I3213" t="str">
        <f t="shared" si="939"/>
        <v>-0.297098264285791-0.653745325636369i</v>
      </c>
      <c r="K3213" t="str">
        <f t="shared" si="940"/>
        <v>0.000280247919052386-0.000287110935363093i</v>
      </c>
      <c r="L3213" t="str">
        <f t="shared" si="941"/>
        <v>0.00015-0.00170055879605126i</v>
      </c>
      <c r="M3213" t="str">
        <f t="shared" si="942"/>
        <v>0.0004-0.000300098611067869i</v>
      </c>
      <c r="N3213">
        <f t="shared" si="943"/>
        <v>53.752929898621161</v>
      </c>
      <c r="O3213">
        <f t="shared" si="944"/>
        <v>12.902513943912371</v>
      </c>
      <c r="P3213" s="3">
        <f t="shared" si="945"/>
        <v>-12.902513943912371</v>
      </c>
      <c r="Q3213" s="3">
        <f t="shared" si="946"/>
        <v>-126.24707010137884</v>
      </c>
      <c r="R3213">
        <f t="shared" si="947"/>
        <v>53.752929898621161</v>
      </c>
      <c r="S3213">
        <f t="shared" si="948"/>
        <v>165.93934656444293</v>
      </c>
      <c r="T3213">
        <f t="shared" si="931"/>
        <v>-12.902513943912371</v>
      </c>
    </row>
    <row r="3214" spans="1:20" x14ac:dyDescent="0.25">
      <c r="A3214">
        <f t="shared" si="932"/>
        <v>1046589.6493407126</v>
      </c>
      <c r="B3214">
        <f t="shared" si="949"/>
        <v>166569.91608138781</v>
      </c>
      <c r="C3214" t="str">
        <f t="shared" si="933"/>
        <v>-0.133541033612684-0.181288933066521i</v>
      </c>
      <c r="D3214" t="str">
        <f t="shared" si="934"/>
        <v>3.30490123285483-0.852177430705314i</v>
      </c>
      <c r="E3214" t="str">
        <f t="shared" si="935"/>
        <v>66.2307791688572-150.790428785772i</v>
      </c>
      <c r="F3214" t="str">
        <f t="shared" si="936"/>
        <v>2.4080439604635-1.09828192446814i</v>
      </c>
      <c r="G3214" t="str">
        <f t="shared" si="937"/>
        <v>0.993038562023954-0.0831443104328364i</v>
      </c>
      <c r="H3214" t="str">
        <f t="shared" si="938"/>
        <v>0.214087495389765-95.7662992496959i</v>
      </c>
      <c r="I3214" t="str">
        <f t="shared" si="939"/>
        <v>-0.295258298431574-0.651222198312132i</v>
      </c>
      <c r="K3214" t="str">
        <f t="shared" si="940"/>
        <v>0.000280120547752694-0.000286343698869096i</v>
      </c>
      <c r="L3214" t="str">
        <f t="shared" si="941"/>
        <v>0.00015-0.00169412113573547i</v>
      </c>
      <c r="M3214" t="str">
        <f t="shared" si="942"/>
        <v>0.0004-0.000298962553365082i</v>
      </c>
      <c r="N3214">
        <f t="shared" si="943"/>
        <v>53.623900922450034</v>
      </c>
      <c r="O3214">
        <f t="shared" si="944"/>
        <v>12.950015925885069</v>
      </c>
      <c r="P3214" s="3">
        <f t="shared" si="945"/>
        <v>-12.950015925885069</v>
      </c>
      <c r="Q3214" s="3">
        <f t="shared" si="946"/>
        <v>-126.37609907754997</v>
      </c>
      <c r="R3214">
        <f t="shared" si="947"/>
        <v>53.623900922450034</v>
      </c>
      <c r="S3214">
        <f t="shared" si="948"/>
        <v>166.56991608138782</v>
      </c>
      <c r="T3214">
        <f t="shared" si="931"/>
        <v>-12.950015925885069</v>
      </c>
    </row>
    <row r="3215" spans="1:20" x14ac:dyDescent="0.25">
      <c r="A3215">
        <f t="shared" si="932"/>
        <v>1050566.6900082075</v>
      </c>
      <c r="B3215">
        <f t="shared" si="949"/>
        <v>167202.8817624971</v>
      </c>
      <c r="C3215" t="str">
        <f t="shared" si="933"/>
        <v>-0.13321756023749-0.180000945138921i</v>
      </c>
      <c r="D3215" t="str">
        <f t="shared" si="934"/>
        <v>3.30364839726606-0.854402995374536i</v>
      </c>
      <c r="E3215" t="str">
        <f t="shared" si="935"/>
        <v>65.5911156382919-150.407909704177i</v>
      </c>
      <c r="F3215" t="str">
        <f t="shared" si="936"/>
        <v>2.4079163229551-1.09564292682092i</v>
      </c>
      <c r="G3215" t="str">
        <f t="shared" si="937"/>
        <v>0.992985926370341-0.0834558350313298i</v>
      </c>
      <c r="H3215" t="str">
        <f t="shared" si="938"/>
        <v>0.212366607085978-95.402364607291i</v>
      </c>
      <c r="I3215" t="str">
        <f t="shared" si="939"/>
        <v>-0.293432242746209-0.648708655848243i</v>
      </c>
      <c r="K3215" t="str">
        <f t="shared" si="940"/>
        <v>0.000279992916542544-0.000285580234729464i</v>
      </c>
      <c r="L3215" t="str">
        <f t="shared" si="941"/>
        <v>0.00015-0.00168770784592097i</v>
      </c>
      <c r="M3215" t="str">
        <f t="shared" si="942"/>
        <v>0.0004-0.000297830796338994i</v>
      </c>
      <c r="N3215">
        <f t="shared" si="943"/>
        <v>53.49509112179723</v>
      </c>
      <c r="O3215">
        <f t="shared" si="944"/>
        <v>12.997528035128907</v>
      </c>
      <c r="P3215" s="3">
        <f t="shared" si="945"/>
        <v>-12.997528035128907</v>
      </c>
      <c r="Q3215" s="3">
        <f t="shared" si="946"/>
        <v>-126.50490887820277</v>
      </c>
      <c r="R3215">
        <f t="shared" si="947"/>
        <v>53.49509112179723</v>
      </c>
      <c r="S3215">
        <f t="shared" si="948"/>
        <v>167.2028817624971</v>
      </c>
      <c r="T3215">
        <f t="shared" si="931"/>
        <v>-12.997528035128907</v>
      </c>
    </row>
    <row r="3216" spans="1:20" x14ac:dyDescent="0.25">
      <c r="A3216">
        <f t="shared" si="932"/>
        <v>1054558.8434302385</v>
      </c>
      <c r="B3216">
        <f t="shared" si="949"/>
        <v>167838.25271319458</v>
      </c>
      <c r="C3216" t="str">
        <f t="shared" si="933"/>
        <v>-0.132892155417679-0.178721006162467i</v>
      </c>
      <c r="D3216" t="str">
        <f t="shared" si="934"/>
        <v>3.30238698240572-0.856636687790925i</v>
      </c>
      <c r="E3216" t="str">
        <f t="shared" si="935"/>
        <v>64.9560833280373-150.023732070128i</v>
      </c>
      <c r="F3216" t="str">
        <f t="shared" si="936"/>
        <v>2.40778772724354-1.09301952815307i</v>
      </c>
      <c r="G3216" t="str">
        <f t="shared" si="937"/>
        <v>0.992932895569162-0.0837684932764203i</v>
      </c>
      <c r="H3216" t="str">
        <f t="shared" si="938"/>
        <v>0.210659353943242-95.0398232988966i</v>
      </c>
      <c r="I3216" t="str">
        <f t="shared" si="939"/>
        <v>-0.291619991041421-0.646204659682223i</v>
      </c>
      <c r="K3216" t="str">
        <f t="shared" si="940"/>
        <v>0.000279865020013907-0.000284820528832996i</v>
      </c>
      <c r="L3216" t="str">
        <f t="shared" si="941"/>
        <v>0.00015-0.00168131883435044i</v>
      </c>
      <c r="M3216" t="str">
        <f t="shared" si="942"/>
        <v>0.0004-0.0002967033237089i</v>
      </c>
      <c r="N3216">
        <f t="shared" si="943"/>
        <v>53.366495487249622</v>
      </c>
      <c r="O3216">
        <f t="shared" si="944"/>
        <v>13.045049882884793</v>
      </c>
      <c r="P3216" s="3">
        <f t="shared" si="945"/>
        <v>-13.045049882884793</v>
      </c>
      <c r="Q3216" s="3">
        <f t="shared" si="946"/>
        <v>-126.63350451275038</v>
      </c>
      <c r="R3216">
        <f t="shared" si="947"/>
        <v>53.366495487249622</v>
      </c>
      <c r="S3216">
        <f t="shared" si="948"/>
        <v>167.83825271319458</v>
      </c>
      <c r="T3216">
        <f t="shared" si="931"/>
        <v>-13.045049882884793</v>
      </c>
    </row>
    <row r="3217" spans="1:20" x14ac:dyDescent="0.25">
      <c r="A3217">
        <f t="shared" si="932"/>
        <v>1058566.1670352735</v>
      </c>
      <c r="B3217">
        <f t="shared" si="949"/>
        <v>168476.03807350472</v>
      </c>
      <c r="C3217" t="str">
        <f t="shared" si="933"/>
        <v>-0.132564879220715-0.177449073039954i</v>
      </c>
      <c r="D3217" t="str">
        <f t="shared" si="934"/>
        <v>3.30111693651202-0.858878497268235i</v>
      </c>
      <c r="E3217" t="str">
        <f t="shared" si="935"/>
        <v>64.3256639359926-149.637946314576i</v>
      </c>
      <c r="F3217" t="str">
        <f t="shared" si="936"/>
        <v>2.40765816623958-1.09041168889614i</v>
      </c>
      <c r="G3217" t="str">
        <f t="shared" si="937"/>
        <v>0.992879466696941-0.0840822889111527i</v>
      </c>
      <c r="H3217" t="str">
        <f t="shared" si="938"/>
        <v>0.208965624845027-94.6786698721236i</v>
      </c>
      <c r="I3217" t="str">
        <f t="shared" si="939"/>
        <v>-0.289821437940281-0.643710171417745i</v>
      </c>
      <c r="K3217" t="str">
        <f t="shared" si="940"/>
        <v>0.000279736852768769-0.000284064567092209i</v>
      </c>
      <c r="L3217" t="str">
        <f t="shared" si="941"/>
        <v>0.00015-0.0016749540091158i</v>
      </c>
      <c r="M3217" t="str">
        <f t="shared" si="942"/>
        <v>0.0004-0.000295580119255729i</v>
      </c>
      <c r="N3217">
        <f t="shared" si="943"/>
        <v>53.23810900428164</v>
      </c>
      <c r="O3217">
        <f t="shared" si="944"/>
        <v>13.09258109196627</v>
      </c>
      <c r="P3217" s="3">
        <f t="shared" si="945"/>
        <v>-13.09258109196627</v>
      </c>
      <c r="Q3217" s="3">
        <f t="shared" si="946"/>
        <v>-126.76189099571836</v>
      </c>
      <c r="R3217">
        <f t="shared" si="947"/>
        <v>53.23810900428164</v>
      </c>
      <c r="S3217">
        <f t="shared" si="948"/>
        <v>168.47603807350472</v>
      </c>
      <c r="T3217">
        <f t="shared" si="931"/>
        <v>-13.09258109196627</v>
      </c>
    </row>
    <row r="3218" spans="1:20" x14ac:dyDescent="0.25">
      <c r="A3218">
        <f t="shared" si="932"/>
        <v>1062588.7184700074</v>
      </c>
      <c r="B3218">
        <f t="shared" si="949"/>
        <v>169116.24701818405</v>
      </c>
      <c r="C3218" t="str">
        <f t="shared" si="933"/>
        <v>-0.132235790669882-0.176185102406749i</v>
      </c>
      <c r="D3218" t="str">
        <f t="shared" si="934"/>
        <v>3.2998382076124-0.861128412831766i</v>
      </c>
      <c r="E3218" t="str">
        <f t="shared" si="935"/>
        <v>63.6998387947337-149.250602171374i</v>
      </c>
      <c r="F3218" t="str">
        <f t="shared" si="936"/>
        <v>2.40752763280315-1.08781936968507i</v>
      </c>
      <c r="G3218" t="str">
        <f t="shared" si="937"/>
        <v>0.992825636809228-0.084397225686503i</v>
      </c>
      <c r="H3218" t="str">
        <f t="shared" si="938"/>
        <v>0.207285309645002-94.3188988972463i</v>
      </c>
      <c r="I3218" t="str">
        <f t="shared" si="939"/>
        <v>-0.288036478870898-0.641225152823788i</v>
      </c>
      <c r="K3218" t="str">
        <f t="shared" si="940"/>
        <v>0.000279608409419126-0.000283312335442958i</v>
      </c>
      <c r="L3218" t="str">
        <f t="shared" si="941"/>
        <v>0.00015-0.0016686132786569i</v>
      </c>
      <c r="M3218" t="str">
        <f t="shared" si="942"/>
        <v>0.0004-0.000294461166821806i</v>
      </c>
      <c r="N3218">
        <f t="shared" si="943"/>
        <v>53.109926654200066</v>
      </c>
      <c r="O3218">
        <f t="shared" si="944"/>
        <v>13.14012129667625</v>
      </c>
      <c r="P3218" s="3">
        <f t="shared" si="945"/>
        <v>-13.14012129667625</v>
      </c>
      <c r="Q3218" s="3">
        <f t="shared" si="946"/>
        <v>-126.89007334579993</v>
      </c>
      <c r="R3218">
        <f t="shared" si="947"/>
        <v>53.109926654200066</v>
      </c>
      <c r="S3218">
        <f t="shared" si="948"/>
        <v>169.11624701818405</v>
      </c>
      <c r="T3218">
        <f t="shared" si="931"/>
        <v>-13.14012129667625</v>
      </c>
    </row>
    <row r="3219" spans="1:20" x14ac:dyDescent="0.25">
      <c r="A3219">
        <f t="shared" si="932"/>
        <v>1066626.5556001936</v>
      </c>
      <c r="B3219">
        <f t="shared" si="949"/>
        <v>169758.88875685315</v>
      </c>
      <c r="C3219" t="str">
        <f t="shared" si="933"/>
        <v>-0.131904947753318-0.174929050649222i</v>
      </c>
      <c r="D3219" t="str">
        <f t="shared" si="934"/>
        <v>3.29855074352436-0.863386423215058i</v>
      </c>
      <c r="E3219" t="str">
        <f t="shared" si="935"/>
        <v>63.0785888854748-148.861748681016i</v>
      </c>
      <c r="F3219" t="str">
        <f t="shared" si="936"/>
        <v>2.40739611974301-1.08524253135742i</v>
      </c>
      <c r="G3219" t="str">
        <f t="shared" si="937"/>
        <v>0.992771402940454-0.0847133073613399i</v>
      </c>
      <c r="H3219" t="str">
        <f t="shared" si="938"/>
        <v>0.205618299157726-93.9605049670927i</v>
      </c>
      <c r="I3219" t="str">
        <f t="shared" si="939"/>
        <v>-0.286265010060155-0.63874956583376i</v>
      </c>
      <c r="K3219" t="str">
        <f t="shared" si="940"/>
        <v>0.000279479684586988-0.000282563819844078i</v>
      </c>
      <c r="L3219" t="str">
        <f t="shared" si="941"/>
        <v>0.00015-0.00166229655176021i</v>
      </c>
      <c r="M3219" t="str">
        <f t="shared" si="942"/>
        <v>0.0004-0.000293346450310625i</v>
      </c>
      <c r="N3219">
        <f t="shared" si="943"/>
        <v>52.981943415068628</v>
      </c>
      <c r="O3219">
        <f t="shared" si="944"/>
        <v>13.187670142722309</v>
      </c>
      <c r="P3219" s="3">
        <f t="shared" si="945"/>
        <v>-13.187670142722309</v>
      </c>
      <c r="Q3219" s="3">
        <f t="shared" si="946"/>
        <v>-127.01805658493137</v>
      </c>
      <c r="R3219">
        <f t="shared" si="947"/>
        <v>52.981943415068628</v>
      </c>
      <c r="S3219">
        <f t="shared" si="948"/>
        <v>169.75888875685314</v>
      </c>
      <c r="T3219">
        <f t="shared" si="931"/>
        <v>-13.187670142722309</v>
      </c>
    </row>
    <row r="3220" spans="1:20" x14ac:dyDescent="0.25">
      <c r="A3220">
        <f t="shared" si="932"/>
        <v>1070679.7365114742</v>
      </c>
      <c r="B3220">
        <f t="shared" si="949"/>
        <v>170403.97253412919</v>
      </c>
      <c r="C3220" t="str">
        <f t="shared" si="933"/>
        <v>-0.131572407433208-0.173680873922734i</v>
      </c>
      <c r="D3220" t="str">
        <f t="shared" si="934"/>
        <v>3.297254491856-0.865652516856421i</v>
      </c>
      <c r="E3220" t="str">
        <f t="shared" si="935"/>
        <v>62.4618948517528-148.471434194545i</v>
      </c>
      <c r="F3220" t="str">
        <f t="shared" si="936"/>
        <v>2.40726361981626-1.08268113495251i</v>
      </c>
      <c r="G3220" t="str">
        <f t="shared" si="937"/>
        <v>0.992716762103791-0.0850305377023848i</v>
      </c>
      <c r="H3220" t="str">
        <f t="shared" si="938"/>
        <v>0.203964485149461-93.6034826969369i</v>
      </c>
      <c r="I3220" t="str">
        <f t="shared" si="939"/>
        <v>-0.284506928527474-0.636283372544592i</v>
      </c>
      <c r="K3220" t="str">
        <f t="shared" si="940"/>
        <v>0.000279350672904374-0.000281819006277033i</v>
      </c>
      <c r="L3220" t="str">
        <f t="shared" si="941"/>
        <v>0.00015-0.00165600373755749i</v>
      </c>
      <c r="M3220" t="str">
        <f t="shared" si="942"/>
        <v>0.0004-0.000292235953686616i</v>
      </c>
      <c r="N3220">
        <f t="shared" si="943"/>
        <v>52.854154262613378</v>
      </c>
      <c r="O3220">
        <f t="shared" si="944"/>
        <v>13.235227287132016</v>
      </c>
      <c r="P3220" s="3">
        <f t="shared" si="945"/>
        <v>-13.235227287132016</v>
      </c>
      <c r="Q3220" s="3">
        <f t="shared" si="946"/>
        <v>-127.14584573738662</v>
      </c>
      <c r="R3220">
        <f t="shared" si="947"/>
        <v>52.854154262613378</v>
      </c>
      <c r="S3220">
        <f t="shared" si="948"/>
        <v>170.4039725341292</v>
      </c>
      <c r="T3220">
        <f t="shared" si="931"/>
        <v>-13.235227287132016</v>
      </c>
    </row>
    <row r="3221" spans="1:20" x14ac:dyDescent="0.25">
      <c r="A3221">
        <f t="shared" si="932"/>
        <v>1074748.319510218</v>
      </c>
      <c r="B3221">
        <f t="shared" si="949"/>
        <v>171051.50762975888</v>
      </c>
      <c r="C3221" t="str">
        <f t="shared" si="933"/>
        <v>-0.131238225655126-0.172440528169235i</v>
      </c>
      <c r="D3221" t="str">
        <f t="shared" si="934"/>
        <v>3.29594940000694-0.867926681895617i</v>
      </c>
      <c r="E3221" t="str">
        <f t="shared" si="935"/>
        <v>61.8497370128534-148.079706377622i</v>
      </c>
      <c r="F3221" t="str">
        <f t="shared" si="936"/>
        <v>2.40713012572819-1.08013514171069i</v>
      </c>
      <c r="G3221" t="str">
        <f t="shared" si="937"/>
        <v>0.99266171129101-0.0853489204841721i</v>
      </c>
      <c r="H3221" t="str">
        <f t="shared" si="938"/>
        <v>0.202323760329084-93.2478267243928i</v>
      </c>
      <c r="I3221" t="str">
        <f t="shared" si="939"/>
        <v>-0.282762132078669-0.633826535215932i</v>
      </c>
      <c r="K3221" t="str">
        <f t="shared" si="940"/>
        <v>0.000279221369013329-0.000281077880745521i</v>
      </c>
      <c r="L3221" t="str">
        <f t="shared" si="941"/>
        <v>0.00015-0.0016497347455245i</v>
      </c>
      <c r="M3221" t="str">
        <f t="shared" si="942"/>
        <v>0.0004-0.000291129660974911i</v>
      </c>
      <c r="N3221">
        <f t="shared" si="943"/>
        <v>52.726554171116803</v>
      </c>
      <c r="O3221">
        <f t="shared" si="944"/>
        <v>13.282792398166791</v>
      </c>
      <c r="P3221" s="3">
        <f t="shared" si="945"/>
        <v>-13.282792398166791</v>
      </c>
      <c r="Q3221" s="3">
        <f t="shared" si="946"/>
        <v>-127.2734458288832</v>
      </c>
      <c r="R3221">
        <f t="shared" si="947"/>
        <v>52.726554171116803</v>
      </c>
      <c r="S3221">
        <f t="shared" si="948"/>
        <v>171.05150762975887</v>
      </c>
      <c r="T3221">
        <f t="shared" si="931"/>
        <v>-13.282792398166791</v>
      </c>
    </row>
    <row r="3222" spans="1:20" x14ac:dyDescent="0.25">
      <c r="A3222">
        <f t="shared" si="932"/>
        <v>1078832.3631243568</v>
      </c>
      <c r="B3222">
        <f t="shared" si="949"/>
        <v>171701.50335875197</v>
      </c>
      <c r="C3222" t="str">
        <f t="shared" si="933"/>
        <v>-0.13090245735755-0.171207969134419i</v>
      </c>
      <c r="D3222" t="str">
        <f t="shared" si="934"/>
        <v>3.29463541516905-0.870208906170432i</v>
      </c>
      <c r="E3222" t="str">
        <f t="shared" si="935"/>
        <v>61.2420953769603-147.68661221475i</v>
      </c>
      <c r="F3222" t="str">
        <f t="shared" si="936"/>
        <v>2.40699563013188-1.07760451307257i</v>
      </c>
      <c r="G3222" t="str">
        <f t="shared" si="937"/>
        <v>0.99260624747234-0.0856684594890067i</v>
      </c>
      <c r="H3222" t="str">
        <f t="shared" si="938"/>
        <v>0.200696018339057-92.8935317093028i</v>
      </c>
      <c r="I3222" t="str">
        <f t="shared" si="939"/>
        <v>-0.281030519299817-0.631379016269254i</v>
      </c>
      <c r="K3222" t="str">
        <f t="shared" si="940"/>
        <v>0.000279091767565918-0.000280340429275133i</v>
      </c>
      <c r="L3222" t="str">
        <f t="shared" si="941"/>
        <v>0.00015-0.00164348948547968i</v>
      </c>
      <c r="M3222" t="str">
        <f t="shared" si="942"/>
        <v>0.0004-0.000290027556261119i</v>
      </c>
      <c r="N3222">
        <f t="shared" si="943"/>
        <v>52.599138114284344</v>
      </c>
      <c r="O3222">
        <f t="shared" si="944"/>
        <v>13.330365155235373</v>
      </c>
      <c r="P3222" s="3">
        <f t="shared" si="945"/>
        <v>-13.330365155235373</v>
      </c>
      <c r="Q3222" s="3">
        <f t="shared" si="946"/>
        <v>-127.40086188571566</v>
      </c>
      <c r="R3222">
        <f t="shared" si="947"/>
        <v>52.599138114284344</v>
      </c>
      <c r="S3222">
        <f t="shared" si="948"/>
        <v>171.70150335875198</v>
      </c>
      <c r="T3222">
        <f t="shared" si="931"/>
        <v>-13.330365155235373</v>
      </c>
    </row>
    <row r="3223" spans="1:20" x14ac:dyDescent="0.25">
      <c r="A3223">
        <f t="shared" si="932"/>
        <v>1082931.9261042292</v>
      </c>
      <c r="B3223">
        <f t="shared" si="949"/>
        <v>172353.96907151522</v>
      </c>
      <c r="C3223" t="str">
        <f t="shared" si="933"/>
        <v>-0.130565156481488-0.169983152384501i</v>
      </c>
      <c r="D3223" t="str">
        <f t="shared" si="934"/>
        <v>3.29331248432727-0.87249917721322i</v>
      </c>
      <c r="E3223" t="str">
        <f t="shared" si="935"/>
        <v>60.6389496540446-147.292198013643i</v>
      </c>
      <c r="F3223" t="str">
        <f t="shared" si="936"/>
        <v>2.40686012562772-1.07508921067814i</v>
      </c>
      <c r="G3223" t="str">
        <f t="shared" si="937"/>
        <v>0.992550367596321-0.0859891585069236i</v>
      </c>
      <c r="H3223" t="str">
        <f t="shared" si="938"/>
        <v>0.199081153746576-92.5405923336396i</v>
      </c>
      <c r="I3223" t="str">
        <f t="shared" si="939"/>
        <v>-0.279311989551186-0.628940778287015i</v>
      </c>
      <c r="K3223" t="str">
        <f t="shared" si="940"/>
        <v>0.00027896186322426-0.000279606637912978i</v>
      </c>
      <c r="L3223" t="str">
        <f t="shared" si="941"/>
        <v>0.00015-0.00163726786758286i</v>
      </c>
      <c r="M3223" t="str">
        <f t="shared" si="942"/>
        <v>0.0004-0.000288929623691093i</v>
      </c>
      <c r="N3223">
        <f t="shared" si="943"/>
        <v>52.471901066103882</v>
      </c>
      <c r="O3223">
        <f t="shared" si="944"/>
        <v>13.377945248806224</v>
      </c>
      <c r="P3223" s="3">
        <f t="shared" si="945"/>
        <v>-13.377945248806224</v>
      </c>
      <c r="Q3223" s="3">
        <f t="shared" si="946"/>
        <v>-127.52809893389612</v>
      </c>
      <c r="R3223">
        <f t="shared" si="947"/>
        <v>52.471901066103882</v>
      </c>
      <c r="S3223">
        <f t="shared" si="948"/>
        <v>172.35396907151522</v>
      </c>
      <c r="T3223">
        <f t="shared" si="931"/>
        <v>-13.377945248806224</v>
      </c>
    </row>
    <row r="3224" spans="1:20" x14ac:dyDescent="0.25">
      <c r="A3224">
        <f t="shared" si="932"/>
        <v>1087047.0674234254</v>
      </c>
      <c r="B3224">
        <f t="shared" si="949"/>
        <v>173008.91415398699</v>
      </c>
      <c r="C3224" t="str">
        <f t="shared" si="933"/>
        <v>-0.130226375980245-0.168766033322545i</v>
      </c>
      <c r="D3224" t="str">
        <f t="shared" si="934"/>
        <v>3.29198055426044-0.874797482247455i</v>
      </c>
      <c r="E3224" t="str">
        <f t="shared" si="935"/>
        <v>60.0402792684812-146.896509409733i</v>
      </c>
      <c r="F3224" t="str">
        <f t="shared" si="936"/>
        <v>2.40672360476321-1.07258919636605i</v>
      </c>
      <c r="G3224" t="str">
        <f t="shared" si="937"/>
        <v>0.992494068589661-0.0863110213356428i</v>
      </c>
      <c r="H3224" t="str">
        <f t="shared" si="938"/>
        <v>0.197479062034707-92.1890033013909i</v>
      </c>
      <c r="I3224" t="str">
        <f t="shared" si="939"/>
        <v>-0.277606442961203-0.626511784011795i</v>
      </c>
      <c r="K3224" t="str">
        <f t="shared" si="940"/>
        <v>0.000278831650660527-0.00027887649272732i</v>
      </c>
      <c r="L3224" t="str">
        <f t="shared" si="941"/>
        <v>0.00015-0.00163106980233399i</v>
      </c>
      <c r="M3224" t="str">
        <f t="shared" si="942"/>
        <v>0.0004-0.000287835847470704i</v>
      </c>
      <c r="N3224">
        <f t="shared" si="943"/>
        <v>52.344838001678355</v>
      </c>
      <c r="O3224">
        <f t="shared" si="944"/>
        <v>13.425532380320419</v>
      </c>
      <c r="P3224" s="3">
        <f t="shared" si="945"/>
        <v>-13.425532380320419</v>
      </c>
      <c r="Q3224" s="3">
        <f t="shared" si="946"/>
        <v>-127.65516199832165</v>
      </c>
      <c r="R3224">
        <f t="shared" si="947"/>
        <v>52.344838001678355</v>
      </c>
      <c r="S3224">
        <f t="shared" si="948"/>
        <v>173.00891415398698</v>
      </c>
      <c r="T3224">
        <f t="shared" si="931"/>
        <v>-13.425532380320419</v>
      </c>
    </row>
    <row r="3225" spans="1:20" x14ac:dyDescent="0.25">
      <c r="A3225">
        <f t="shared" si="932"/>
        <v>1091177.8462796344</v>
      </c>
      <c r="B3225">
        <f t="shared" si="949"/>
        <v>173666.34802777215</v>
      </c>
      <c r="C3225" t="str">
        <f t="shared" si="933"/>
        <v>-0.129886167829316-0.167556567204459i</v>
      </c>
      <c r="D3225" t="str">
        <f t="shared" si="934"/>
        <v>3.29063957154227-0.877103808184324i</v>
      </c>
      <c r="E3225" t="str">
        <f t="shared" si="935"/>
        <v>59.4460633714262-146.499591370816i</v>
      </c>
      <c r="F3225" t="str">
        <f t="shared" si="936"/>
        <v>2.4065860600326-1.07010443217285i</v>
      </c>
      <c r="G3225" t="str">
        <f t="shared" si="937"/>
        <v>0.992437347357092-0.0866340517805268i</v>
      </c>
      <c r="H3225" t="str">
        <f t="shared" si="938"/>
        <v>0.195889639593723-91.838759338464i</v>
      </c>
      <c r="I3225" t="str">
        <f t="shared" si="939"/>
        <v>-0.275913780420514-0.624091996345515i</v>
      </c>
      <c r="K3225" t="str">
        <f t="shared" si="940"/>
        <v>0.000278701124556975-0.000278149979807223i</v>
      </c>
      <c r="L3225" t="str">
        <f t="shared" si="941"/>
        <v>0.00015-0.00162489520057182i</v>
      </c>
      <c r="M3225" t="str">
        <f t="shared" si="942"/>
        <v>0.0004-0.000286746211865615i</v>
      </c>
      <c r="N3225">
        <f t="shared" si="943"/>
        <v>52.217943898049981</v>
      </c>
      <c r="O3225">
        <f t="shared" si="944"/>
        <v>13.473126262101573</v>
      </c>
      <c r="P3225" s="3">
        <f t="shared" si="945"/>
        <v>-13.473126262101573</v>
      </c>
      <c r="Q3225" s="3">
        <f t="shared" si="946"/>
        <v>-127.78205610195002</v>
      </c>
      <c r="R3225">
        <f t="shared" si="947"/>
        <v>52.217943898049981</v>
      </c>
      <c r="S3225">
        <f t="shared" si="948"/>
        <v>173.66634802777216</v>
      </c>
      <c r="T3225">
        <f t="shared" si="931"/>
        <v>-13.473126262101573</v>
      </c>
    </row>
    <row r="3226" spans="1:20" x14ac:dyDescent="0.25">
      <c r="A3226">
        <f t="shared" si="932"/>
        <v>1095324.322095497</v>
      </c>
      <c r="B3226">
        <f t="shared" si="949"/>
        <v>174326.28015027769</v>
      </c>
      <c r="C3226" t="str">
        <f t="shared" si="933"/>
        <v>-0.129544583036355-0.166354709154509i</v>
      </c>
      <c r="D3226" t="str">
        <f t="shared" si="934"/>
        <v>3.28928948254211-0.879418141619135i</v>
      </c>
      <c r="E3226" t="str">
        <f t="shared" si="935"/>
        <v>58.8562808528992-146.101488201801i</v>
      </c>
      <c r="F3226" t="str">
        <f t="shared" si="936"/>
        <v>2.40644748387637-1.06763488033209i</v>
      </c>
      <c r="G3226" t="str">
        <f t="shared" si="937"/>
        <v>0.992380200781219-0.0869582536545346i</v>
      </c>
      <c r="H3226" t="str">
        <f t="shared" si="938"/>
        <v>0.194312783712453-91.4898551925743i</v>
      </c>
      <c r="I3226" t="str">
        <f t="shared" si="939"/>
        <v>-0.274233903576005-0.621681378348517i</v>
      </c>
      <c r="K3226" t="str">
        <f t="shared" si="940"/>
        <v>0.000278570279605973-0.00027742708526217i</v>
      </c>
      <c r="L3226" t="str">
        <f t="shared" si="941"/>
        <v>0.00015-0.00161874397347262i</v>
      </c>
      <c r="M3226" t="str">
        <f t="shared" si="942"/>
        <v>0.0004-0.000285660701201051i</v>
      </c>
      <c r="N3226">
        <f t="shared" si="943"/>
        <v>52.091213735000821</v>
      </c>
      <c r="O3226">
        <f t="shared" si="944"/>
        <v>13.520726617268844</v>
      </c>
      <c r="P3226" s="3">
        <f t="shared" si="945"/>
        <v>-13.520726617268844</v>
      </c>
      <c r="Q3226" s="3">
        <f t="shared" si="946"/>
        <v>-127.90878626499918</v>
      </c>
      <c r="R3226">
        <f t="shared" si="947"/>
        <v>52.091213735000821</v>
      </c>
      <c r="S3226">
        <f t="shared" si="948"/>
        <v>174.32628015027768</v>
      </c>
      <c r="T3226">
        <f t="shared" si="931"/>
        <v>-13.520726617268844</v>
      </c>
    </row>
    <row r="3227" spans="1:20" x14ac:dyDescent="0.25">
      <c r="A3227">
        <f t="shared" si="932"/>
        <v>1099486.5545194601</v>
      </c>
      <c r="B3227">
        <f t="shared" si="949"/>
        <v>174988.72001484875</v>
      </c>
      <c r="C3227" t="str">
        <f t="shared" si="933"/>
        <v>-0.129201671651289-0.165160414180535i</v>
      </c>
      <c r="D3227" t="str">
        <f t="shared" si="934"/>
        <v>3.28793023342612-0.881740468827958i</v>
      </c>
      <c r="E3227" t="str">
        <f t="shared" si="935"/>
        <v>58.2709103536512-145.702243549606i</v>
      </c>
      <c r="F3227" t="str">
        <f t="shared" si="936"/>
        <v>2.40630786868115-1.06518050327366i</v>
      </c>
      <c r="G3227" t="str">
        <f t="shared" si="937"/>
        <v>0.99232262572238-0.0872836307781763i</v>
      </c>
      <c r="H3227" t="str">
        <f t="shared" si="938"/>
        <v>0.192748392569768-91.1422856331471i</v>
      </c>
      <c r="I3227" t="str">
        <f t="shared" si="939"/>
        <v>-0.272566714824972-0.619279893238844i</v>
      </c>
      <c r="K3227" t="str">
        <f t="shared" si="940"/>
        <v>0.000278439110510015-0.000276707795221718i</v>
      </c>
      <c r="L3227" t="str">
        <f t="shared" si="941"/>
        <v>0.00015-0.00161261603254894i</v>
      </c>
      <c r="M3227" t="str">
        <f t="shared" si="942"/>
        <v>0.0004-0.000284579299861577i</v>
      </c>
      <c r="N3227">
        <f t="shared" si="943"/>
        <v>51.9646424958419</v>
      </c>
      <c r="O3227">
        <f t="shared" si="944"/>
        <v>13.568333179645315</v>
      </c>
      <c r="P3227" s="3">
        <f t="shared" si="945"/>
        <v>-13.568333179645315</v>
      </c>
      <c r="Q3227" s="3">
        <f t="shared" si="946"/>
        <v>-128.0353575041581</v>
      </c>
      <c r="R3227">
        <f t="shared" si="947"/>
        <v>51.9646424958419</v>
      </c>
      <c r="S3227">
        <f t="shared" si="948"/>
        <v>174.98872001484875</v>
      </c>
      <c r="T3227">
        <f t="shared" si="931"/>
        <v>-13.568333179645315</v>
      </c>
    </row>
    <row r="3228" spans="1:20" x14ac:dyDescent="0.25">
      <c r="A3228">
        <f t="shared" si="932"/>
        <v>1103664.6034266341</v>
      </c>
      <c r="B3228">
        <f t="shared" si="949"/>
        <v>175653.67715090519</v>
      </c>
      <c r="C3228" t="str">
        <f t="shared" si="933"/>
        <v>-0.128857482776475-0.163973637188692i</v>
      </c>
      <c r="D3228" t="str">
        <f t="shared" si="934"/>
        <v>3.28656177015806-0.884070775763991i</v>
      </c>
      <c r="E3228" t="str">
        <f t="shared" si="935"/>
        <v>57.689930276734-145.301900408136i</v>
      </c>
      <c r="F3228" t="str">
        <f t="shared" si="936"/>
        <v>2.40616720677908-1.06274126362291i</v>
      </c>
      <c r="G3228" t="str">
        <f t="shared" si="937"/>
        <v>0.992264619018494-0.0876101869794661i</v>
      </c>
      <c r="H3228" t="str">
        <f t="shared" si="938"/>
        <v>0.191196365226125-90.7960454512087i</v>
      </c>
      <c r="I3228" t="str">
        <f t="shared" si="939"/>
        <v>-0.270912117309245-0.616887504391308i</v>
      </c>
      <c r="K3228" t="str">
        <f t="shared" si="940"/>
        <v>0.000278307611981766-0.000275992095835116i</v>
      </c>
      <c r="L3228" t="str">
        <f t="shared" si="941"/>
        <v>0.00015-0.00160651128964827i</v>
      </c>
      <c r="M3228" t="str">
        <f t="shared" si="942"/>
        <v>0.0004-0.000283501992290872i</v>
      </c>
      <c r="N3228">
        <f t="shared" si="943"/>
        <v>51.838225168181253</v>
      </c>
      <c r="O3228">
        <f t="shared" si="944"/>
        <v>13.61594569367008</v>
      </c>
      <c r="P3228" s="3">
        <f t="shared" si="945"/>
        <v>-13.61594569367008</v>
      </c>
      <c r="Q3228" s="3">
        <f t="shared" si="946"/>
        <v>-128.16177483181875</v>
      </c>
      <c r="R3228">
        <f t="shared" si="947"/>
        <v>51.838225168181253</v>
      </c>
      <c r="S3228">
        <f t="shared" si="948"/>
        <v>175.6536771509052</v>
      </c>
      <c r="T3228">
        <f t="shared" si="931"/>
        <v>-13.61594569367008</v>
      </c>
    </row>
    <row r="3229" spans="1:20" x14ac:dyDescent="0.25">
      <c r="A3229">
        <f t="shared" si="932"/>
        <v>1107858.5289196554</v>
      </c>
      <c r="B3229">
        <f t="shared" si="949"/>
        <v>176321.16112407864</v>
      </c>
      <c r="C3229" t="str">
        <f t="shared" si="933"/>
        <v>-0.128512064576981-0.162794332997902i</v>
      </c>
      <c r="D3229" t="str">
        <f t="shared" si="934"/>
        <v>3.28518403850037-0.886409048054063i</v>
      </c>
      <c r="E3229" t="str">
        <f t="shared" si="935"/>
        <v>57.1133187988596-144.900501123391i</v>
      </c>
      <c r="F3229" t="str">
        <f t="shared" si="936"/>
        <v>2.40602549044764-1.0603171241999i</v>
      </c>
      <c r="G3229" t="str">
        <f t="shared" si="937"/>
        <v>0.992206177484912-0.0879379260938743i</v>
      </c>
      <c r="H3229" t="str">
        <f t="shared" si="938"/>
        <v>0.189656601615255-90.4511294592913i</v>
      </c>
      <c r="I3229" t="str">
        <f t="shared" si="939"/>
        <v>-0.26927001490943-0.614504175336773i</v>
      </c>
      <c r="K3229" t="str">
        <f t="shared" si="940"/>
        <v>0.000278175778744104-0.000275279973270963i</v>
      </c>
      <c r="L3229" t="str">
        <f t="shared" si="941"/>
        <v>0.00015-0.00160042965695185i</v>
      </c>
      <c r="M3229" t="str">
        <f t="shared" si="942"/>
        <v>0.0004-0.000282428762991504i</v>
      </c>
      <c r="N3229">
        <f t="shared" si="943"/>
        <v>51.711956744681913</v>
      </c>
      <c r="O3229">
        <f t="shared" si="944"/>
        <v>13.663563914305875</v>
      </c>
      <c r="P3229" s="3">
        <f t="shared" si="945"/>
        <v>-13.663563914305875</v>
      </c>
      <c r="Q3229" s="3">
        <f t="shared" si="946"/>
        <v>-128.28804325531809</v>
      </c>
      <c r="R3229">
        <f t="shared" si="947"/>
        <v>51.711956744681913</v>
      </c>
      <c r="S3229">
        <f t="shared" si="948"/>
        <v>176.32116112407866</v>
      </c>
      <c r="T3229">
        <f t="shared" si="931"/>
        <v>-13.663563914305875</v>
      </c>
    </row>
    <row r="3230" spans="1:20" x14ac:dyDescent="0.25">
      <c r="A3230">
        <f t="shared" si="932"/>
        <v>1112068.39132955</v>
      </c>
      <c r="B3230">
        <f t="shared" si="949"/>
        <v>176991.18153635014</v>
      </c>
      <c r="C3230" t="str">
        <f t="shared" si="933"/>
        <v>-0.128165464290918-0.161622456353848i</v>
      </c>
      <c r="D3230" t="str">
        <f t="shared" si="934"/>
        <v>3.28379698401536-0.888755270995158i</v>
      </c>
      <c r="E3230" t="str">
        <f t="shared" si="935"/>
        <v>56.5410538814764-144.498087398647i</v>
      </c>
      <c r="F3230" t="str">
        <f t="shared" si="936"/>
        <v>2.40588271190922-1.05790804801864i</v>
      </c>
      <c r="G3230" t="str">
        <f t="shared" si="937"/>
        <v>0.992147297914269-0.0882668519642785i</v>
      </c>
      <c r="H3230" t="str">
        <f t="shared" si="938"/>
        <v>0.18812900253587-90.1075324913263i</v>
      </c>
      <c r="I3230" t="str">
        <f t="shared" si="939"/>
        <v>-0.267640312239161-0.612129869761299i</v>
      </c>
      <c r="K3230" t="str">
        <f t="shared" si="940"/>
        <v>0.000278043605530137-0.000274571413716832i</v>
      </c>
      <c r="L3230" t="str">
        <f t="shared" si="941"/>
        <v>0.00015-0.00159437104697336i</v>
      </c>
      <c r="M3230" t="str">
        <f t="shared" si="942"/>
        <v>0.0004-0.00028135959652471i</v>
      </c>
      <c r="N3230">
        <f t="shared" si="943"/>
        <v>51.585832223794512</v>
      </c>
      <c r="O3230">
        <f t="shared" si="944"/>
        <v>13.711187606949709</v>
      </c>
      <c r="P3230" s="3">
        <f t="shared" si="945"/>
        <v>-13.711187606949709</v>
      </c>
      <c r="Q3230" s="3">
        <f t="shared" si="946"/>
        <v>-128.41416777620549</v>
      </c>
      <c r="R3230">
        <f t="shared" si="947"/>
        <v>51.585832223794512</v>
      </c>
      <c r="S3230">
        <f t="shared" si="948"/>
        <v>176.99118153635013</v>
      </c>
      <c r="T3230">
        <f t="shared" si="931"/>
        <v>-13.711187606949709</v>
      </c>
    </row>
    <row r="3231" spans="1:20" x14ac:dyDescent="0.25">
      <c r="A3231">
        <f t="shared" si="932"/>
        <v>1116294.2512166023</v>
      </c>
      <c r="B3231">
        <f t="shared" si="949"/>
        <v>177663.74802618826</v>
      </c>
      <c r="C3231" t="str">
        <f t="shared" si="933"/>
        <v>-0.127817728239826-0.160457961942648i</v>
      </c>
      <c r="D3231" t="str">
        <f t="shared" si="934"/>
        <v>3.28240055206605-0.891109429550715i</v>
      </c>
      <c r="E3231" t="str">
        <f t="shared" si="935"/>
        <v>55.9731132816175-144.094700299743i</v>
      </c>
      <c r="F3231" t="str">
        <f t="shared" si="936"/>
        <v>2.40573886333076-1.05551399828625i</v>
      </c>
      <c r="G3231" t="str">
        <f t="shared" si="937"/>
        <v>0.992087977076335-0.0885969684409137i</v>
      </c>
      <c r="H3231" t="str">
        <f t="shared" si="938"/>
        <v>0.186613469643501-89.7652494025438i</v>
      </c>
      <c r="I3231" t="str">
        <f t="shared" si="939"/>
        <v>-0.26602291463939-0.609764551505342i</v>
      </c>
      <c r="K3231" t="str">
        <f t="shared" si="940"/>
        <v>0.000277911087083267-0.000273866403378911i</v>
      </c>
      <c r="L3231" t="str">
        <f t="shared" si="941"/>
        <v>0.00015-0.00158833537255764i</v>
      </c>
      <c r="M3231" t="str">
        <f t="shared" si="942"/>
        <v>0.0004-0.000280294477510171i</v>
      </c>
      <c r="N3231">
        <f t="shared" si="943"/>
        <v>51.459846610485329</v>
      </c>
      <c r="O3231">
        <f t="shared" si="944"/>
        <v>13.758816547341832</v>
      </c>
      <c r="P3231" s="3">
        <f t="shared" si="945"/>
        <v>-13.758816547341832</v>
      </c>
      <c r="Q3231" s="3">
        <f t="shared" si="946"/>
        <v>-128.54015338951467</v>
      </c>
      <c r="R3231">
        <f t="shared" si="947"/>
        <v>51.459846610485329</v>
      </c>
      <c r="S3231">
        <f t="shared" si="948"/>
        <v>177.66374802618827</v>
      </c>
      <c r="T3231">
        <f t="shared" si="931"/>
        <v>-13.758816547341832</v>
      </c>
    </row>
    <row r="3232" spans="1:20" x14ac:dyDescent="0.25">
      <c r="A3232">
        <f t="shared" si="932"/>
        <v>1120536.1693712254</v>
      </c>
      <c r="B3232">
        <f t="shared" si="949"/>
        <v>178338.87026868778</v>
      </c>
      <c r="C3232" t="str">
        <f t="shared" si="933"/>
        <v>-0.127468901839155-0.159300804404157i</v>
      </c>
      <c r="D3232" t="str">
        <f t="shared" si="934"/>
        <v>3.2809946878175-0.893471508347142i</v>
      </c>
      <c r="E3232" t="str">
        <f t="shared" si="935"/>
        <v>55.409474562496-143.690380260453i</v>
      </c>
      <c r="F3232" t="str">
        <f t="shared" si="936"/>
        <v>2.40559393682333-1.05313493840218i</v>
      </c>
      <c r="G3232" t="str">
        <f t="shared" si="937"/>
        <v>0.992028211717862-0.0889282793813216i</v>
      </c>
      <c r="H3232" t="str">
        <f t="shared" si="938"/>
        <v>0.18510990544242-89.4242750693738i</v>
      </c>
      <c r="I3232" t="str">
        <f t="shared" si="939"/>
        <v>-0.264417728172744-0.607408184562954i</v>
      </c>
      <c r="K3232" t="str">
        <f t="shared" si="940"/>
        <v>0.000277778218157231-0.000273164928481647i</v>
      </c>
      <c r="L3232" t="str">
        <f t="shared" si="941"/>
        <v>0.00015-0.0015823225468795i</v>
      </c>
      <c r="M3232" t="str">
        <f t="shared" si="942"/>
        <v>0.0004-0.000279233390625793i</v>
      </c>
      <c r="N3232">
        <f t="shared" si="943"/>
        <v>51.33399491693902</v>
      </c>
      <c r="O3232">
        <f t="shared" si="944"/>
        <v>13.806450521473792</v>
      </c>
      <c r="P3232" s="3">
        <f t="shared" si="945"/>
        <v>-13.806450521473792</v>
      </c>
      <c r="Q3232" s="3">
        <f t="shared" si="946"/>
        <v>-128.66600508306098</v>
      </c>
      <c r="R3232">
        <f t="shared" si="947"/>
        <v>51.33399491693902</v>
      </c>
      <c r="S3232">
        <f t="shared" si="948"/>
        <v>178.33887026868777</v>
      </c>
      <c r="T3232">
        <f t="shared" si="931"/>
        <v>-13.806450521473792</v>
      </c>
    </row>
    <row r="3233" spans="1:20" x14ac:dyDescent="0.25">
      <c r="A3233">
        <f t="shared" si="932"/>
        <v>1124794.206814836</v>
      </c>
      <c r="B3233">
        <f t="shared" si="949"/>
        <v>179016.5579757088</v>
      </c>
      <c r="C3233" t="str">
        <f t="shared" si="933"/>
        <v>-0.127119029608761-0.158150938344906i</v>
      </c>
      <c r="D3233" t="str">
        <f t="shared" si="934"/>
        <v>3.27957933623795-0.895841491670231i</v>
      </c>
      <c r="E3233" t="str">
        <f t="shared" si="935"/>
        <v>54.8501151038696-143.285167087931i</v>
      </c>
      <c r="F3233" t="str">
        <f t="shared" si="936"/>
        <v>2.40544792444193-1.05077083195748i</v>
      </c>
      <c r="G3233" t="str">
        <f t="shared" si="937"/>
        <v>0.991967998562434-0.0892607886502986i</v>
      </c>
      <c r="H3233" t="str">
        <f t="shared" si="938"/>
        <v>0.18361821327763-89.084604389345i</v>
      </c>
      <c r="I3233" t="str">
        <f t="shared" si="939"/>
        <v>-0.262824659617928-0.605060733081029i</v>
      </c>
      <c r="K3233" t="str">
        <f t="shared" si="940"/>
        <v>0.000277644993516151-0.000272466975267378i</v>
      </c>
      <c r="L3233" t="str">
        <f t="shared" si="941"/>
        <v>0.00015-0.00157633248344242i</v>
      </c>
      <c r="M3233" t="str">
        <f t="shared" si="942"/>
        <v>0.0004-0.000278176320607485i</v>
      </c>
      <c r="N3233">
        <f t="shared" si="943"/>
        <v>51.208272163253241</v>
      </c>
      <c r="O3233">
        <f t="shared" si="944"/>
        <v>13.854089325497283</v>
      </c>
      <c r="P3233" s="3">
        <f t="shared" si="945"/>
        <v>-13.854089325497283</v>
      </c>
      <c r="Q3233" s="3">
        <f t="shared" si="946"/>
        <v>-128.79172783674676</v>
      </c>
      <c r="R3233">
        <f t="shared" si="947"/>
        <v>51.208272163253241</v>
      </c>
      <c r="S3233">
        <f t="shared" si="948"/>
        <v>179.01655797570879</v>
      </c>
      <c r="T3233">
        <f t="shared" si="931"/>
        <v>-13.854089325497283</v>
      </c>
    </row>
    <row r="3234" spans="1:20" x14ac:dyDescent="0.25">
      <c r="A3234">
        <f t="shared" si="932"/>
        <v>1129068.4248007324</v>
      </c>
      <c r="B3234">
        <f t="shared" si="949"/>
        <v>179696.82089601649</v>
      </c>
      <c r="C3234" t="str">
        <f t="shared" si="933"/>
        <v>-0.126768155183462-0.157008318350682i</v>
      </c>
      <c r="D3234" t="str">
        <f t="shared" si="934"/>
        <v>3.27815444209992-0.898219363461479i</v>
      </c>
      <c r="E3234" t="str">
        <f t="shared" si="935"/>
        <v>54.2950121121534-142.879099968237i</v>
      </c>
      <c r="F3234" t="str">
        <f t="shared" si="936"/>
        <v>2.40530081818492-1.04842164273394i</v>
      </c>
      <c r="G3234" t="str">
        <f t="shared" si="937"/>
        <v>0.99190733431031-0.0895945001198429i</v>
      </c>
      <c r="H3234" t="str">
        <f t="shared" si="938"/>
        <v>0.18213829732696-88.7462322809871i</v>
      </c>
      <c r="I3234" t="str">
        <f t="shared" si="939"/>
        <v>-0.261243616464147-0.602722161358476i</v>
      </c>
      <c r="K3234" t="str">
        <f t="shared" si="940"/>
        <v>0.00027751140793459-0.000271772529995976i</v>
      </c>
      <c r="L3234" t="str">
        <f t="shared" si="941"/>
        <v>0.00015-0.00157036509607732i</v>
      </c>
      <c r="M3234" t="str">
        <f t="shared" si="942"/>
        <v>0.0004-0.000277123252248939i</v>
      </c>
      <c r="N3234">
        <f t="shared" si="943"/>
        <v>51.082673378113327</v>
      </c>
      <c r="O3234">
        <f t="shared" si="944"/>
        <v>13.90173276563262</v>
      </c>
      <c r="P3234" s="3">
        <f t="shared" si="945"/>
        <v>-13.90173276563262</v>
      </c>
      <c r="Q3234" s="3">
        <f t="shared" si="946"/>
        <v>-128.91732662188667</v>
      </c>
      <c r="R3234">
        <f t="shared" si="947"/>
        <v>51.082673378113327</v>
      </c>
      <c r="S3234">
        <f t="shared" si="948"/>
        <v>179.6968208960165</v>
      </c>
      <c r="T3234">
        <f t="shared" si="931"/>
        <v>-13.90173276563262</v>
      </c>
    </row>
    <row r="3235" spans="1:20" x14ac:dyDescent="0.25">
      <c r="A3235">
        <f t="shared" si="932"/>
        <v>1133358.8848149753</v>
      </c>
      <c r="B3235">
        <f t="shared" si="949"/>
        <v>180379.66881542135</v>
      </c>
      <c r="C3235" t="str">
        <f t="shared" si="933"/>
        <v>-0.126416321323633-0.155872898998763i</v>
      </c>
      <c r="D3235" t="str">
        <f t="shared" si="934"/>
        <v>3.27671994998148-0.900605107314472i</v>
      </c>
      <c r="E3235" t="str">
        <f t="shared" si="935"/>
        <v>53.7441426303023-142.472217471923i</v>
      </c>
      <c r="F3235" t="str">
        <f t="shared" si="936"/>
        <v>2.40515260999371-1.04608733470333i</v>
      </c>
      <c r="G3235" t="str">
        <f t="shared" si="937"/>
        <v>0.991846215638279-0.0899294176691003i</v>
      </c>
      <c r="H3235" t="str">
        <f t="shared" si="938"/>
        <v>0.180670062593219-88.4091536837297i</v>
      </c>
      <c r="I3235" t="str">
        <f t="shared" si="939"/>
        <v>-0.259674506905589-0.600392433845438i</v>
      </c>
      <c r="K3235" t="str">
        <f t="shared" si="940"/>
        <v>0.000277377456197611-0.000271081578944494i</v>
      </c>
      <c r="L3235" t="str">
        <f t="shared" si="941"/>
        <v>0.00015-0.00156442029894134i</v>
      </c>
      <c r="M3235" t="str">
        <f t="shared" si="942"/>
        <v>0.0004-0.000276074170401414i</v>
      </c>
      <c r="N3235">
        <f t="shared" si="943"/>
        <v>50.957193599451955</v>
      </c>
      <c r="O3235">
        <f t="shared" si="944"/>
        <v>13.949380658076841</v>
      </c>
      <c r="P3235" s="3">
        <f t="shared" si="945"/>
        <v>-13.949380658076841</v>
      </c>
      <c r="Q3235" s="3">
        <f t="shared" si="946"/>
        <v>-129.04280640054805</v>
      </c>
      <c r="R3235">
        <f t="shared" si="947"/>
        <v>50.957193599451955</v>
      </c>
      <c r="S3235">
        <f t="shared" si="948"/>
        <v>180.37966881542135</v>
      </c>
      <c r="T3235">
        <f t="shared" si="931"/>
        <v>-13.949380658076841</v>
      </c>
    </row>
    <row r="3236" spans="1:20" x14ac:dyDescent="0.25">
      <c r="A3236">
        <f t="shared" si="932"/>
        <v>1137665.6485772722</v>
      </c>
      <c r="B3236">
        <f t="shared" si="949"/>
        <v>181065.11155691996</v>
      </c>
      <c r="C3236" t="str">
        <f t="shared" si="933"/>
        <v>-0.126063569925819-0.154744634869834i</v>
      </c>
      <c r="D3236" t="str">
        <f t="shared" si="934"/>
        <v>3.27527580426766-0.902998706471327i</v>
      </c>
      <c r="E3236" t="str">
        <f t="shared" si="935"/>
        <v>53.1974835474718-142.064557559691i</v>
      </c>
      <c r="F3236" t="str">
        <f t="shared" si="936"/>
        <v>2.40500329175254-1.04376787202666i</v>
      </c>
      <c r="G3236" t="str">
        <f t="shared" si="937"/>
        <v>0.991784639199497-0.0902655451843098i</v>
      </c>
      <c r="H3236" t="str">
        <f t="shared" si="938"/>
        <v>0.17921341489646-88.0733635578072i</v>
      </c>
      <c r="I3236" t="str">
        <f t="shared" si="939"/>
        <v>-0.258117239835971-0.598071515142578i</v>
      </c>
      <c r="K3236" t="str">
        <f t="shared" si="940"/>
        <v>0.000277243133100843-0.000270394108406793i</v>
      </c>
      <c r="L3236" t="str">
        <f t="shared" si="941"/>
        <v>0.00015-0.00155849800651658i</v>
      </c>
      <c r="M3236" t="str">
        <f t="shared" si="942"/>
        <v>0.0004-0.000275029059973514i</v>
      </c>
      <c r="N3236">
        <f t="shared" si="943"/>
        <v>50.831827875100828</v>
      </c>
      <c r="O3236">
        <f t="shared" si="944"/>
        <v>13.997032828911294</v>
      </c>
      <c r="P3236" s="3">
        <f t="shared" si="945"/>
        <v>-13.997032828911294</v>
      </c>
      <c r="Q3236" s="3">
        <f t="shared" si="946"/>
        <v>-129.16817212489917</v>
      </c>
      <c r="R3236">
        <f t="shared" si="947"/>
        <v>50.831827875100828</v>
      </c>
      <c r="S3236">
        <f t="shared" si="948"/>
        <v>181.06511155691996</v>
      </c>
      <c r="T3236">
        <f t="shared" si="931"/>
        <v>-13.997032828911294</v>
      </c>
    </row>
    <row r="3237" spans="1:20" x14ac:dyDescent="0.25">
      <c r="A3237">
        <f t="shared" si="932"/>
        <v>1141988.7780418657</v>
      </c>
      <c r="B3237">
        <f t="shared" si="949"/>
        <v>181753.15898083625</v>
      </c>
      <c r="C3237" t="str">
        <f t="shared" si="933"/>
        <v>-0.125709942033384-0.153623480559512i</v>
      </c>
      <c r="D3237" t="str">
        <f t="shared" si="934"/>
        <v>3.27382194915153-0.905400143818892i</v>
      </c>
      <c r="E3237" t="str">
        <f t="shared" si="935"/>
        <v>52.6550116084238-141.656157588102i</v>
      </c>
      <c r="F3237" t="str">
        <f t="shared" si="936"/>
        <v>2.40485285528781-1.0414632190533i</v>
      </c>
      <c r="G3237" t="str">
        <f t="shared" si="937"/>
        <v>0.991722601623337-0.0906028865587468i</v>
      </c>
      <c r="H3237" t="str">
        <f t="shared" si="938"/>
        <v>0.177768260866296-87.738856884158i</v>
      </c>
      <c r="I3237" t="str">
        <f t="shared" si="939"/>
        <v>-0.256571724843073-0.595759370000212i</v>
      </c>
      <c r="K3237" t="str">
        <f t="shared" si="940"/>
        <v>0.00027710843345054-0.000269710104693205i</v>
      </c>
      <c r="L3237" t="str">
        <f t="shared" si="941"/>
        <v>0.00015-0.00155259813360887i</v>
      </c>
      <c r="M3237" t="str">
        <f t="shared" si="942"/>
        <v>0.0004-0.000273987905930977i</v>
      </c>
      <c r="N3237">
        <f t="shared" si="943"/>
        <v>50.706571263415441</v>
      </c>
      <c r="O3237">
        <f t="shared" si="944"/>
        <v>14.044689114010588</v>
      </c>
      <c r="P3237" s="3">
        <f t="shared" si="945"/>
        <v>-14.044689114010588</v>
      </c>
      <c r="Q3237" s="3">
        <f t="shared" si="946"/>
        <v>-129.29342873658456</v>
      </c>
      <c r="R3237">
        <f t="shared" si="947"/>
        <v>50.706571263415441</v>
      </c>
      <c r="S3237">
        <f t="shared" si="948"/>
        <v>181.75315898083625</v>
      </c>
      <c r="T3237">
        <f t="shared" si="931"/>
        <v>-14.044689114010588</v>
      </c>
    </row>
    <row r="3238" spans="1:20" x14ac:dyDescent="0.25">
      <c r="A3238">
        <f t="shared" si="932"/>
        <v>1146328.3353984249</v>
      </c>
      <c r="B3238">
        <f t="shared" si="949"/>
        <v>182443.82098496344</v>
      </c>
      <c r="C3238" t="str">
        <f t="shared" si="933"/>
        <v>-0.125355477847169-0.152509390689619i</v>
      </c>
      <c r="D3238" t="str">
        <f t="shared" si="934"/>
        <v>3.2723583286358-0.90780940188523i</v>
      </c>
      <c r="E3238" t="str">
        <f t="shared" si="935"/>
        <v>52.1167034227409-141.247054315346i</v>
      </c>
      <c r="F3238" t="str">
        <f t="shared" si="936"/>
        <v>2.40470129236803-1.0391733403203i</v>
      </c>
      <c r="G3238" t="str">
        <f t="shared" si="937"/>
        <v>0.991660099515232-0.0909414456926666i</v>
      </c>
      <c r="H3238" t="str">
        <f t="shared" si="938"/>
        <v>0.176334507934327-87.4056286643311i</v>
      </c>
      <c r="I3238" t="str">
        <f t="shared" si="939"/>
        <v>-0.255037872203387-0.593455963317652i</v>
      </c>
      <c r="K3238" t="str">
        <f t="shared" si="940"/>
        <v>0.000276973352063663-0.000269029554130151i</v>
      </c>
      <c r="L3238" t="str">
        <f t="shared" si="941"/>
        <v>0.00015-0.00154672059534655i</v>
      </c>
      <c r="M3238" t="str">
        <f t="shared" si="942"/>
        <v>0.0004-0.00027295069329645i</v>
      </c>
      <c r="N3238">
        <f t="shared" si="943"/>
        <v>50.581418833901409</v>
      </c>
      <c r="O3238">
        <f t="shared" si="944"/>
        <v>14.092349358949043</v>
      </c>
      <c r="P3238" s="3">
        <f t="shared" si="945"/>
        <v>-14.092349358949043</v>
      </c>
      <c r="Q3238" s="3">
        <f t="shared" si="946"/>
        <v>-129.41858116609859</v>
      </c>
      <c r="R3238">
        <f t="shared" si="947"/>
        <v>50.581418833901409</v>
      </c>
      <c r="S3238">
        <f t="shared" si="948"/>
        <v>182.44382098496345</v>
      </c>
      <c r="T3238">
        <f t="shared" si="931"/>
        <v>-14.092349358949043</v>
      </c>
    </row>
    <row r="3239" spans="1:20" x14ac:dyDescent="0.25">
      <c r="A3239">
        <f t="shared" si="932"/>
        <v>1150684.383072939</v>
      </c>
      <c r="B3239">
        <f t="shared" si="949"/>
        <v>183137.10750470631</v>
      </c>
      <c r="C3239" t="str">
        <f t="shared" si="933"/>
        <v>-0.125000216736158-0.151402319919028i</v>
      </c>
      <c r="D3239" t="str">
        <f t="shared" si="934"/>
        <v>3.27088488653394-0.910226462835765i</v>
      </c>
      <c r="E3239" t="str">
        <f t="shared" si="935"/>
        <v>51.5825354737765-140.837283907043i</v>
      </c>
      <c r="F3239" t="str">
        <f t="shared" si="936"/>
        <v>2.40454859470312-1.03689820055148i</v>
      </c>
      <c r="G3239" t="str">
        <f t="shared" si="937"/>
        <v>0.991597129456518-0.0912812264932457i</v>
      </c>
      <c r="H3239" t="str">
        <f t="shared" si="938"/>
        <v>0.174912064326615-87.0736739203871i</v>
      </c>
      <c r="I3239" t="str">
        <f t="shared" si="939"/>
        <v>-0.253515592876731-0.591161260142353i</v>
      </c>
      <c r="K3239" t="str">
        <f t="shared" si="940"/>
        <v>0.000276837883767939-0.000268352443059803i</v>
      </c>
      <c r="L3239" t="str">
        <f t="shared" si="941"/>
        <v>0.00015-0.00154086530717927i</v>
      </c>
      <c r="M3239" t="str">
        <f t="shared" si="942"/>
        <v>0.0004-0.000271917407149283i</v>
      </c>
      <c r="N3239">
        <f t="shared" si="943"/>
        <v>50.456365667809393</v>
      </c>
      <c r="O3239">
        <f t="shared" si="944"/>
        <v>14.140013418910675</v>
      </c>
      <c r="P3239" s="3">
        <f t="shared" si="945"/>
        <v>-14.140013418910675</v>
      </c>
      <c r="Q3239" s="3">
        <f t="shared" si="946"/>
        <v>-129.54363433219061</v>
      </c>
      <c r="R3239">
        <f t="shared" si="947"/>
        <v>50.456365667809393</v>
      </c>
      <c r="S3239">
        <f t="shared" si="948"/>
        <v>183.13710750470631</v>
      </c>
      <c r="T3239">
        <f t="shared" si="931"/>
        <v>-14.140013418910675</v>
      </c>
    </row>
    <row r="3240" spans="1:20" x14ac:dyDescent="0.25">
      <c r="A3240">
        <f t="shared" si="932"/>
        <v>1155056.983728616</v>
      </c>
      <c r="B3240">
        <f t="shared" si="949"/>
        <v>183833.02851322418</v>
      </c>
      <c r="C3240" t="str">
        <f t="shared" si="933"/>
        <v>-0.124644197248168-0.150302222954305i</v>
      </c>
      <c r="D3240" t="str">
        <f t="shared" si="934"/>
        <v>3.26940156647189-0.912651308469745i</v>
      </c>
      <c r="E3240" t="str">
        <f t="shared" si="935"/>
        <v>51.0524841274259-140.426881942114i</v>
      </c>
      <c r="F3240" t="str">
        <f t="shared" si="936"/>
        <v>2.4043947539443-1.03463776465676i</v>
      </c>
      <c r="G3240" t="str">
        <f t="shared" si="937"/>
        <v>0.991533688004278-0.0916222328745225i</v>
      </c>
      <c r="H3240" t="str">
        <f t="shared" si="938"/>
        <v>0.173500839056271-86.7429876948039i</v>
      </c>
      <c r="I3240" t="str">
        <f t="shared" si="939"/>
        <v>-0.252004798500979-0.588875225669233i</v>
      </c>
      <c r="K3240" t="str">
        <f t="shared" si="940"/>
        <v>0.000276702023401962-0.000267678757839721i</v>
      </c>
      <c r="L3240" t="str">
        <f t="shared" si="941"/>
        <v>0.00015-0.00153503218487674i</v>
      </c>
      <c r="M3240" t="str">
        <f t="shared" si="942"/>
        <v>0.0004-0.000270888032625306i</v>
      </c>
      <c r="N3240">
        <f t="shared" si="943"/>
        <v>50.331406858732748</v>
      </c>
      <c r="O3240">
        <f t="shared" si="944"/>
        <v>14.187681158594703</v>
      </c>
      <c r="P3240" s="3">
        <f t="shared" si="945"/>
        <v>-14.187681158594703</v>
      </c>
      <c r="Q3240" s="3">
        <f t="shared" si="946"/>
        <v>-129.66859314126725</v>
      </c>
      <c r="R3240">
        <f t="shared" si="947"/>
        <v>50.331406858732748</v>
      </c>
      <c r="S3240">
        <f t="shared" si="948"/>
        <v>183.83302851322418</v>
      </c>
      <c r="T3240">
        <f t="shared" si="931"/>
        <v>-14.187681158594703</v>
      </c>
    </row>
    <row r="3241" spans="1:20" x14ac:dyDescent="0.25">
      <c r="A3241">
        <f t="shared" si="932"/>
        <v>1159446.200266785</v>
      </c>
      <c r="B3241">
        <f t="shared" si="949"/>
        <v>184531.59402157445</v>
      </c>
      <c r="C3241" t="str">
        <f t="shared" si="933"/>
        <v>-0.124287457120521-0.149209054559933i</v>
      </c>
      <c r="D3241" t="str">
        <f t="shared" si="934"/>
        <v>3.26790831188935-0.915083920216433i</v>
      </c>
      <c r="E3241" t="str">
        <f t="shared" si="935"/>
        <v>50.5265256406483-140.015883418668i</v>
      </c>
      <c r="F3241" t="str">
        <f t="shared" si="936"/>
        <v>2.40423976168358-1.03239199773132i</v>
      </c>
      <c r="G3241" t="str">
        <f t="shared" si="937"/>
        <v>0.99146977169118-0.0919644687573373i</v>
      </c>
      <c r="H3241" t="str">
        <f t="shared" si="938"/>
        <v>0.172100741916087-86.4135650503811i</v>
      </c>
      <c r="I3241" t="str">
        <f t="shared" si="939"/>
        <v>-0.250505401386786-0.586597825239893i</v>
      </c>
      <c r="K3241" t="str">
        <f t="shared" si="940"/>
        <v>0.000276565765815253-0.0002670084848425i</v>
      </c>
      <c r="L3241" t="str">
        <f t="shared" si="941"/>
        <v>0.00015-0.00152922114452753i</v>
      </c>
      <c r="M3241" t="str">
        <f t="shared" si="942"/>
        <v>0.0004-0.000269862554916624i</v>
      </c>
      <c r="N3241">
        <f t="shared" si="943"/>
        <v>50.206537513177295</v>
      </c>
      <c r="O3241">
        <f t="shared" si="944"/>
        <v>14.235352452125145</v>
      </c>
      <c r="P3241" s="3">
        <f t="shared" si="945"/>
        <v>-14.235352452125145</v>
      </c>
      <c r="Q3241" s="3">
        <f t="shared" si="946"/>
        <v>-129.7934624868227</v>
      </c>
      <c r="R3241">
        <f t="shared" si="947"/>
        <v>50.206537513177295</v>
      </c>
      <c r="S3241">
        <f t="shared" si="948"/>
        <v>184.53159402157445</v>
      </c>
      <c r="T3241">
        <f t="shared" si="931"/>
        <v>-14.235352452125145</v>
      </c>
    </row>
    <row r="3242" spans="1:20" x14ac:dyDescent="0.25">
      <c r="A3242">
        <f t="shared" si="932"/>
        <v>1163852.0958277988</v>
      </c>
      <c r="B3242">
        <f t="shared" si="949"/>
        <v>185232.81407885643</v>
      </c>
      <c r="C3242" t="str">
        <f t="shared" si="933"/>
        <v>-0.1239300332907-0.148122769568276i</v>
      </c>
      <c r="D3242" t="str">
        <f t="shared" si="934"/>
        <v>3.26640506604127-0.917524279131346i</v>
      </c>
      <c r="E3242" t="str">
        <f t="shared" si="935"/>
        <v>50.0046361697853-139.604322759925i</v>
      </c>
      <c r="F3242" t="str">
        <f t="shared" si="936"/>
        <v>2.4040836094533-1.03016086505477i</v>
      </c>
      <c r="G3242" t="str">
        <f t="shared" si="937"/>
        <v>0.991405377025323-0.0923079380692697i</v>
      </c>
      <c r="H3242" t="str">
        <f t="shared" si="938"/>
        <v>0.170711683471261-86.085401070144i</v>
      </c>
      <c r="I3242" t="str">
        <f t="shared" si="939"/>
        <v>-0.249017314512351-0.584329024341849i</v>
      </c>
      <c r="K3242" t="str">
        <f t="shared" si="940"/>
        <v>0.00027642910586836-0.000266341610455409i</v>
      </c>
      <c r="L3242" t="str">
        <f t="shared" si="941"/>
        <v>0.00015-0.00152343210253789i</v>
      </c>
      <c r="M3242" t="str">
        <f t="shared" si="942"/>
        <v>0.0004-0.000268840959271392i</v>
      </c>
      <c r="N3242">
        <f t="shared" si="943"/>
        <v>50.081752751128192</v>
      </c>
      <c r="O3242">
        <f t="shared" si="944"/>
        <v>14.283027182959106</v>
      </c>
      <c r="P3242" s="3">
        <f t="shared" si="945"/>
        <v>-14.283027182959106</v>
      </c>
      <c r="Q3242" s="3">
        <f t="shared" si="946"/>
        <v>-129.91824724887181</v>
      </c>
      <c r="R3242">
        <f t="shared" si="947"/>
        <v>50.081752751128192</v>
      </c>
      <c r="S3242">
        <f t="shared" si="948"/>
        <v>185.23281407885642</v>
      </c>
      <c r="T3242">
        <f t="shared" si="931"/>
        <v>-14.283027182959106</v>
      </c>
    </row>
    <row r="3243" spans="1:20" x14ac:dyDescent="0.25">
      <c r="A3243">
        <f t="shared" si="932"/>
        <v>1168274.7337919443</v>
      </c>
      <c r="B3243">
        <f t="shared" si="949"/>
        <v>185936.69877235609</v>
      </c>
      <c r="C3243" t="str">
        <f t="shared" si="933"/>
        <v>-0.123571961907045-0.147043322889265i</v>
      </c>
      <c r="D3243" t="str">
        <f t="shared" si="934"/>
        <v>3.26489177199958-0.919972365892633i</v>
      </c>
      <c r="E3243" t="str">
        <f t="shared" si="935"/>
        <v>49.4867917786869-139.192233820196i</v>
      </c>
      <c r="F3243" t="str">
        <f t="shared" si="936"/>
        <v>2.40392628872594-1.02794433209046i</v>
      </c>
      <c r="G3243" t="str">
        <f t="shared" si="937"/>
        <v>0.991340500490073-0.092652644744577i</v>
      </c>
      <c r="H3243" t="str">
        <f t="shared" si="938"/>
        <v>0.169333575052215-85.758490857255i</v>
      </c>
      <c r="I3243" t="str">
        <f t="shared" si="939"/>
        <v>-0.247540451518277-0.582068788607879i</v>
      </c>
      <c r="K3243" t="str">
        <f t="shared" si="940"/>
        <v>0.000276292038432945-0.000265678121080052i</v>
      </c>
      <c r="L3243" t="str">
        <f t="shared" si="941"/>
        <v>0.00015-0.00151766497563049i</v>
      </c>
      <c r="M3243" t="str">
        <f t="shared" si="942"/>
        <v>0.0004-0.000267823230993617i</v>
      </c>
      <c r="N3243">
        <f t="shared" si="943"/>
        <v>49.957047706597962</v>
      </c>
      <c r="O3243">
        <f t="shared" si="944"/>
        <v>14.330705243792872</v>
      </c>
      <c r="P3243" s="3">
        <f t="shared" si="945"/>
        <v>-14.330705243792872</v>
      </c>
      <c r="Q3243" s="3">
        <f t="shared" si="946"/>
        <v>-130.04295229340204</v>
      </c>
      <c r="R3243">
        <f t="shared" si="947"/>
        <v>49.957047706597962</v>
      </c>
      <c r="S3243">
        <f t="shared" si="948"/>
        <v>185.9366987723561</v>
      </c>
      <c r="T3243">
        <f t="shared" si="931"/>
        <v>-14.330705243792872</v>
      </c>
    </row>
    <row r="3244" spans="1:20" x14ac:dyDescent="0.25">
      <c r="A3244">
        <f t="shared" si="932"/>
        <v>1172714.1777803539</v>
      </c>
      <c r="B3244">
        <f t="shared" si="949"/>
        <v>186643.25822769105</v>
      </c>
      <c r="C3244" t="str">
        <f t="shared" si="933"/>
        <v>-0.123213278339364-0.145970669519706i</v>
      </c>
      <c r="D3244" t="str">
        <f t="shared" si="934"/>
        <v>3.26336837265454-0.922428160797185i</v>
      </c>
      <c r="E3244" t="str">
        <f t="shared" si="935"/>
        <v>48.9729684465899-138.779649890847i</v>
      </c>
      <c r="F3244" t="str">
        <f t="shared" si="936"/>
        <v>2.40376779091352-1.02574236448458i</v>
      </c>
      <c r="G3244" t="str">
        <f t="shared" si="937"/>
        <v>0.991275138543903-0.0929985927241296i</v>
      </c>
      <c r="H3244" t="str">
        <f t="shared" si="938"/>
        <v>0.167966328747437-85.4328295349116i</v>
      </c>
      <c r="I3244" t="str">
        <f t="shared" si="939"/>
        <v>-0.246074726702383-0.57981708381518i</v>
      </c>
      <c r="K3244" t="str">
        <f t="shared" si="940"/>
        <v>0.000276154558391878-0.000265018003131998i</v>
      </c>
      <c r="L3244" t="str">
        <f t="shared" si="941"/>
        <v>0.00015-0.00151191968084329i</v>
      </c>
      <c r="M3244" t="str">
        <f t="shared" si="942"/>
        <v>0.0004-0.000266809355442933i</v>
      </c>
      <c r="N3244">
        <f t="shared" si="943"/>
        <v>49.832417528161528</v>
      </c>
      <c r="O3244">
        <f t="shared" si="944"/>
        <v>14.378386536472846</v>
      </c>
      <c r="P3244" s="3">
        <f t="shared" si="945"/>
        <v>-14.378386536472846</v>
      </c>
      <c r="Q3244" s="3">
        <f t="shared" si="946"/>
        <v>-130.16758247183847</v>
      </c>
      <c r="R3244">
        <f t="shared" si="947"/>
        <v>49.832417528161528</v>
      </c>
      <c r="S3244">
        <f t="shared" si="948"/>
        <v>186.64325822769106</v>
      </c>
      <c r="T3244">
        <f t="shared" ref="T3244:T3307" si="950">P3244</f>
        <v>-14.378386536472846</v>
      </c>
    </row>
    <row r="3245" spans="1:20" x14ac:dyDescent="0.25">
      <c r="A3245">
        <f t="shared" ref="A3245:A3308" si="951">2*PI()*B3245</f>
        <v>1177170.4916559192</v>
      </c>
      <c r="B3245">
        <f t="shared" si="949"/>
        <v>187352.50260895627</v>
      </c>
      <c r="C3245" t="str">
        <f t="shared" ref="C3245:C3308" si="952">IMPRODUCT(D3245,E3245,$C$40,,K3245,$C$41)</f>
        <v>-0.122854017189584-0.144904764552383i</v>
      </c>
      <c r="D3245" t="str">
        <f t="shared" ref="D3245:D3308" si="953">IMDIV(IMPRODUCT($C$37,$C$38,COMPLEX(1,A3245/$C$38)),IMSUM(-1*A3245*A3245/$C$39,COMPLEX(0,1*A3245)))</f>
        <v>3.2618348107166-0.924891643756968i</v>
      </c>
      <c r="E3245" t="str">
        <f t="shared" ref="E3245:E3308" si="954">IMDIV(IMPRODUCT(IMSUM(F3245,G3245),$C$29,H3245),IMSUM(1,I3245))</f>
        <v>48.4631420758324-138.366603706321i</v>
      </c>
      <c r="F3245" t="str">
        <f t="shared" ref="F3245:F3308" si="955">IMDIV(IMPRODUCT($C$14,$C$15,COMPLEX(1,A3245/$C$15)),IMSUM(-1*A3245*A3245/$C$16,COMPLEX(0,A3245)))</f>
        <v>2.40360810736739-1.02355492806547i</v>
      </c>
      <c r="G3245" t="str">
        <f t="shared" ref="G3245:G3308" si="956">IMDIV(1,COMPLEX(1,A3245*$C$9*$C$10))</f>
        <v>0.991209287620235-0.093345785955346i</v>
      </c>
      <c r="H3245" t="str">
        <f t="shared" ref="H3245:H3308" si="957">IMDIV($C$3,IMSUM(K3245,COMPLEX(0,$C$28*A3245)))</f>
        <v>0.166609857396454-85.10841224626i</v>
      </c>
      <c r="I3245" t="str">
        <f t="shared" ref="I3245:I3308" si="958">IMPRODUCT(F3245,$C$29,H3245,$C$31)</f>
        <v>-0.244620055014644-0.577573875884734i</v>
      </c>
      <c r="K3245" t="str">
        <f t="shared" ref="K3245:K3308" si="959">IF($C$26&lt;=0,IMDIV(1,IMSUM(IMDIV(1,L3245),1/$C$18)),IMDIV(1,IMSUM(IMDIV(1,L3245),1/$C$18,IMDIV(1,M3245))))</f>
        <v>0.000276016660639336-0.000264361243040443i</v>
      </c>
      <c r="L3245" t="str">
        <f t="shared" ref="L3245:L3308" si="960">IMSUM($C$21/$C$22,IMDIV(1,COMPLEX(0,$C$20*$C$22*A3245)))</f>
        <v>0.00015-0.00150619613552828i</v>
      </c>
      <c r="M3245" t="str">
        <f t="shared" ref="M3245:M3308" si="961">IMSUM($C$25/$C$26,IMDIV(1,COMPLEX(0,$C$24*$C$26*A3245)))</f>
        <v>0.0004-0.000265799318034402i</v>
      </c>
      <c r="N3245">
        <f t="shared" ref="N3245:N3308" si="962">ABS(R3245)</f>
        <v>49.707857379481936</v>
      </c>
      <c r="O3245">
        <f t="shared" ref="O3245:O3308" si="963">ABS(P3245)</f>
        <v>14.426070971901936</v>
      </c>
      <c r="P3245" s="3">
        <f t="shared" ref="P3245:P3308" si="964">20*LOG10(IMABS(C3245))</f>
        <v>-14.426070971901936</v>
      </c>
      <c r="Q3245" s="3">
        <f t="shared" ref="Q3245:Q3308" si="965">IMARGUMENT(C3245)*180/PI()</f>
        <v>-130.29214262051806</v>
      </c>
      <c r="R3245">
        <f t="shared" ref="R3245:R3308" si="966">IF(Q3245&lt;0,Q3245+180,Q3245-180)</f>
        <v>49.707857379481936</v>
      </c>
      <c r="S3245">
        <f t="shared" ref="S3245:S3308" si="967">B3245/1000</f>
        <v>187.35250260895629</v>
      </c>
      <c r="T3245">
        <f t="shared" si="950"/>
        <v>-14.426070971901936</v>
      </c>
    </row>
    <row r="3246" spans="1:20" x14ac:dyDescent="0.25">
      <c r="A3246">
        <f t="shared" si="951"/>
        <v>1181643.7395242117</v>
      </c>
      <c r="B3246">
        <f t="shared" ref="B3246:B3309" si="968">B3245*(1+B$42)</f>
        <v>188064.44211887033</v>
      </c>
      <c r="C3246" t="str">
        <f t="shared" si="952"/>
        <v>-0.122494212302345-0.14384556318482i</v>
      </c>
      <c r="D3246" t="str">
        <f t="shared" si="953"/>
        <v>3.26029102871793-0.927362794295202i</v>
      </c>
      <c r="E3246" t="str">
        <f t="shared" si="954"/>
        <v>47.9572884993462-137.953127450162i</v>
      </c>
      <c r="F3246" t="str">
        <f t="shared" si="955"/>
        <v>2.4034472293777-1.02138198884277i</v>
      </c>
      <c r="G3246" t="str">
        <f t="shared" si="956"/>
        <v>0.991142944127271-0.0936942283921268i</v>
      </c>
      <c r="H3246" t="str">
        <f t="shared" si="957"/>
        <v>0.165264074582849-84.7852341543018i</v>
      </c>
      <c r="I3246" t="str">
        <f t="shared" si="958"/>
        <v>-0.24317635205212-0.575339130880542i</v>
      </c>
      <c r="K3246" t="str">
        <f t="shared" si="959"/>
        <v>0.000275878340080908-0.000263707827247858i</v>
      </c>
      <c r="L3246" t="str">
        <f t="shared" si="960"/>
        <v>0.00015-0.00150049425735035i</v>
      </c>
      <c r="M3246" t="str">
        <f t="shared" si="961"/>
        <v>0.0004-0.000264793104238297i</v>
      </c>
      <c r="N3246">
        <f t="shared" si="962"/>
        <v>49.583362439820405</v>
      </c>
      <c r="O3246">
        <f t="shared" si="963"/>
        <v>14.473758469948891</v>
      </c>
      <c r="P3246" s="3">
        <f t="shared" si="964"/>
        <v>-14.473758469948891</v>
      </c>
      <c r="Q3246" s="3">
        <f t="shared" si="965"/>
        <v>-130.41663756017959</v>
      </c>
      <c r="R3246">
        <f t="shared" si="966"/>
        <v>49.583362439820405</v>
      </c>
      <c r="S3246">
        <f t="shared" si="967"/>
        <v>188.06444211887032</v>
      </c>
      <c r="T3246">
        <f t="shared" si="950"/>
        <v>-14.473758469948891</v>
      </c>
    </row>
    <row r="3247" spans="1:20" x14ac:dyDescent="0.25">
      <c r="A3247">
        <f t="shared" si="951"/>
        <v>1186133.9857344038</v>
      </c>
      <c r="B3247">
        <f t="shared" si="968"/>
        <v>188779.08699892205</v>
      </c>
      <c r="C3247" t="str">
        <f t="shared" si="952"/>
        <v>-0.122133896775578-0.142793020727771i</v>
      </c>
      <c r="D3247" t="str">
        <f t="shared" si="953"/>
        <v>3.2587369690142-0.929841591542549i</v>
      </c>
      <c r="E3247" t="str">
        <f t="shared" si="954"/>
        <v>47.45538348795-137.539252761059i</v>
      </c>
      <c r="F3247" t="str">
        <f t="shared" si="955"/>
        <v>2.40328514817306-1.01922351300664i</v>
      </c>
      <c r="G3247" t="str">
        <f t="shared" si="956"/>
        <v>0.991076104447837-0.0940439239947871i</v>
      </c>
      <c r="H3247" t="str">
        <f t="shared" si="957"/>
        <v>0.163928894627343-84.4632904417989i</v>
      </c>
      <c r="I3247" t="str">
        <f t="shared" si="958"/>
        <v>-0.241743534053929-0.573112815008902i</v>
      </c>
      <c r="K3247" t="str">
        <f t="shared" si="959"/>
        <v>0.000275739591633699-0.000263057742209629i</v>
      </c>
      <c r="L3247" t="str">
        <f t="shared" si="960"/>
        <v>0.00015-0.00149481396428606i</v>
      </c>
      <c r="M3247" t="str">
        <f t="shared" si="961"/>
        <v>0.0004-0.000263790699579894i</v>
      </c>
      <c r="N3247">
        <f t="shared" si="962"/>
        <v>49.458927904533112</v>
      </c>
      <c r="O3247">
        <f t="shared" si="963"/>
        <v>14.521448959357146</v>
      </c>
      <c r="P3247" s="3">
        <f t="shared" si="964"/>
        <v>-14.521448959357146</v>
      </c>
      <c r="Q3247" s="3">
        <f t="shared" si="965"/>
        <v>-130.54107209546689</v>
      </c>
      <c r="R3247">
        <f t="shared" si="966"/>
        <v>49.458927904533112</v>
      </c>
      <c r="S3247">
        <f t="shared" si="967"/>
        <v>188.77908699892205</v>
      </c>
      <c r="T3247">
        <f t="shared" si="950"/>
        <v>-14.521448959357146</v>
      </c>
    </row>
    <row r="3248" spans="1:20" x14ac:dyDescent="0.25">
      <c r="A3248">
        <f t="shared" si="951"/>
        <v>1190641.2948801946</v>
      </c>
      <c r="B3248">
        <f t="shared" si="968"/>
        <v>189496.44752951796</v>
      </c>
      <c r="C3248" t="str">
        <f t="shared" si="952"/>
        <v>-0.121773102971033-0.141747092613442i</v>
      </c>
      <c r="D3248" t="str">
        <f t="shared" si="953"/>
        <v>3.25717257378629-0.932328014233343i</v>
      </c>
      <c r="E3248" t="str">
        <f t="shared" si="954"/>
        <v>46.9574027574585-137.125010738891i</v>
      </c>
      <c r="F3248" t="str">
        <f t="shared" si="955"/>
        <v>2.40312185492017-1.01707946692697i</v>
      </c>
      <c r="G3248" t="str">
        <f t="shared" si="956"/>
        <v>0.991008764939212-0.0943948767299877i</v>
      </c>
      <c r="H3248" t="str">
        <f t="shared" si="957"/>
        <v>0.162604232580967-84.1425763111856i</v>
      </c>
      <c r="I3248" t="str">
        <f t="shared" si="958"/>
        <v>-0.240321517896276-0.570894894617726i</v>
      </c>
      <c r="K3248" t="str">
        <f t="shared" si="959"/>
        <v>0.000275600410226439-0.00026241097439372i</v>
      </c>
      <c r="L3248" t="str">
        <f t="shared" si="960"/>
        <v>0.00015-0.0014891551746225i</v>
      </c>
      <c r="M3248" t="str">
        <f t="shared" si="961"/>
        <v>0.0004-0.000262792089639264i</v>
      </c>
      <c r="N3248">
        <f t="shared" si="962"/>
        <v>49.33454898556127</v>
      </c>
      <c r="O3248">
        <f t="shared" si="963"/>
        <v>14.569142377654149</v>
      </c>
      <c r="P3248" s="3">
        <f t="shared" si="964"/>
        <v>-14.569142377654149</v>
      </c>
      <c r="Q3248" s="3">
        <f t="shared" si="965"/>
        <v>-130.66545101443873</v>
      </c>
      <c r="R3248">
        <f t="shared" si="966"/>
        <v>49.33454898556127</v>
      </c>
      <c r="S3248">
        <f t="shared" si="967"/>
        <v>189.49644752951795</v>
      </c>
      <c r="T3248">
        <f t="shared" si="950"/>
        <v>-14.569142377654149</v>
      </c>
    </row>
    <row r="3249" spans="1:20" x14ac:dyDescent="0.25">
      <c r="A3249">
        <f t="shared" si="951"/>
        <v>1195165.7318007394</v>
      </c>
      <c r="B3249">
        <f t="shared" si="968"/>
        <v>190216.53403013013</v>
      </c>
      <c r="C3249" t="str">
        <f t="shared" si="952"/>
        <v>-0.121411862524809-0.140707734403441i</v>
      </c>
      <c r="D3249" t="str">
        <f t="shared" si="953"/>
        <v>3.25559778504215-0.934822040701739i</v>
      </c>
      <c r="E3249" t="str">
        <f t="shared" si="954"/>
        <v>46.4633219755929-136.710431950802i</v>
      </c>
      <c r="F3249" t="str">
        <f t="shared" si="955"/>
        <v>2.40295734072334-1.01494981715261i</v>
      </c>
      <c r="G3249" t="str">
        <f t="shared" si="956"/>
        <v>0.99094092193297-0.0947470905706654i</v>
      </c>
      <c r="H3249" t="str">
        <f t="shared" si="957"/>
        <v>0.161290004218299-83.8230869844759i</v>
      </c>
      <c r="I3249" t="str">
        <f t="shared" si="958"/>
        <v>-0.238910221087516-0.5686853361958i</v>
      </c>
      <c r="K3249" t="str">
        <f t="shared" si="959"/>
        <v>0.000275460790799603-0.000261767510280326i</v>
      </c>
      <c r="L3249" t="str">
        <f t="shared" si="960"/>
        <v>0.00015-0.00148351780695606i</v>
      </c>
      <c r="M3249" t="str">
        <f t="shared" si="961"/>
        <v>0.0004-0.00026179726005107i</v>
      </c>
      <c r="N3249">
        <f t="shared" si="962"/>
        <v>49.210220911900365</v>
      </c>
      <c r="O3249">
        <f t="shared" si="963"/>
        <v>14.616838671059764</v>
      </c>
      <c r="P3249" s="3">
        <f t="shared" si="964"/>
        <v>-14.616838671059764</v>
      </c>
      <c r="Q3249" s="3">
        <f t="shared" si="965"/>
        <v>-130.78977908809964</v>
      </c>
      <c r="R3249">
        <f t="shared" si="966"/>
        <v>49.210220911900365</v>
      </c>
      <c r="S3249">
        <f t="shared" si="967"/>
        <v>190.21653403013013</v>
      </c>
      <c r="T3249">
        <f t="shared" si="950"/>
        <v>-14.616838671059764</v>
      </c>
    </row>
    <row r="3250" spans="1:20" x14ac:dyDescent="0.25">
      <c r="A3250">
        <f t="shared" si="951"/>
        <v>1199707.3615815823</v>
      </c>
      <c r="B3250">
        <f t="shared" si="968"/>
        <v>190939.35685944464</v>
      </c>
      <c r="C3250" t="str">
        <f t="shared" si="952"/>
        <v>-0.121050206357798-0.139674901796467i</v>
      </c>
      <c r="D3250" t="str">
        <f t="shared" si="953"/>
        <v>3.25401254461864-0.937323648877938i</v>
      </c>
      <c r="E3250" t="str">
        <f t="shared" si="954"/>
        <v>45.9731167687107-136.295546437259i</v>
      </c>
      <c r="F3250" t="str">
        <f t="shared" si="955"/>
        <v>2.4027915966242-1.01283453041055i</v>
      </c>
      <c r="G3250" t="str">
        <f t="shared" si="956"/>
        <v>0.990872571734807-0.0951005694959619i</v>
      </c>
      <c r="H3250" t="str">
        <f t="shared" si="957"/>
        <v>0.159986126030772-83.5048177031766i</v>
      </c>
      <c r="I3250" t="str">
        <f t="shared" si="958"/>
        <v>-0.237509561763254-0.566484106372131i</v>
      </c>
      <c r="K3250" t="str">
        <f t="shared" si="959"/>
        <v>0.000275320728305529-0.000261127336361516i</v>
      </c>
      <c r="L3250" t="str">
        <f t="shared" si="960"/>
        <v>0.00015-0.00147790178019134i</v>
      </c>
      <c r="M3250" t="str">
        <f t="shared" si="961"/>
        <v>0.0004-0.000260806196504353i</v>
      </c>
      <c r="N3250">
        <f t="shared" si="962"/>
        <v>49.085938930068863</v>
      </c>
      <c r="O3250">
        <f t="shared" si="963"/>
        <v>14.664537794396189</v>
      </c>
      <c r="P3250" s="3">
        <f t="shared" si="964"/>
        <v>-14.664537794396189</v>
      </c>
      <c r="Q3250" s="3">
        <f t="shared" si="965"/>
        <v>-130.91406106993114</v>
      </c>
      <c r="R3250">
        <f t="shared" si="966"/>
        <v>49.085938930068863</v>
      </c>
      <c r="S3250">
        <f t="shared" si="967"/>
        <v>190.93935685944464</v>
      </c>
      <c r="T3250">
        <f t="shared" si="950"/>
        <v>-14.664537794396189</v>
      </c>
    </row>
    <row r="3251" spans="1:20" x14ac:dyDescent="0.25">
      <c r="A3251">
        <f t="shared" si="951"/>
        <v>1204266.2495555924</v>
      </c>
      <c r="B3251">
        <f t="shared" si="968"/>
        <v>191664.92641551053</v>
      </c>
      <c r="C3251" t="str">
        <f t="shared" si="952"/>
        <v>-0.120688164686113-0.138648550635706i</v>
      </c>
      <c r="D3251" t="str">
        <f t="shared" si="953"/>
        <v>3.25241679418339-0.939832816284277i</v>
      </c>
      <c r="E3251" t="str">
        <f t="shared" si="954"/>
        <v>45.4867627283301-135.880383718116i</v>
      </c>
      <c r="F3251" t="str">
        <f t="shared" si="955"/>
        <v>2.40262461360117-1.01073357360513i</v>
      </c>
      <c r="G3251" t="str">
        <f t="shared" si="956"/>
        <v>0.990803710624383-0.0954553174911513i</v>
      </c>
      <c r="H3251" t="str">
        <f t="shared" si="957"/>
        <v>0.158692515220028-83.187763728191i</v>
      </c>
      <c r="I3251" t="str">
        <f t="shared" si="958"/>
        <v>-0.236119458681464-0.564291171915177i</v>
      </c>
      <c r="K3251" t="str">
        <f t="shared" si="959"/>
        <v>0.000275180217708538-0.000260490439140899i</v>
      </c>
      <c r="L3251" t="str">
        <f t="shared" si="960"/>
        <v>0.00015-0.00147230701353988i</v>
      </c>
      <c r="M3251" t="str">
        <f t="shared" si="961"/>
        <v>0.0004-0.000259818884742333i</v>
      </c>
      <c r="N3251">
        <f t="shared" si="962"/>
        <v>48.961698304552726</v>
      </c>
      <c r="O3251">
        <f t="shared" si="963"/>
        <v>14.71223971099846</v>
      </c>
      <c r="P3251" s="3">
        <f t="shared" si="964"/>
        <v>-14.71223971099846</v>
      </c>
      <c r="Q3251" s="3">
        <f t="shared" si="965"/>
        <v>-131.03830169544727</v>
      </c>
      <c r="R3251">
        <f t="shared" si="966"/>
        <v>48.961698304552726</v>
      </c>
      <c r="S3251">
        <f t="shared" si="967"/>
        <v>191.66492641551054</v>
      </c>
      <c r="T3251">
        <f t="shared" si="950"/>
        <v>-14.71223971099846</v>
      </c>
    </row>
    <row r="3252" spans="1:20" x14ac:dyDescent="0.25">
      <c r="A3252">
        <f t="shared" si="951"/>
        <v>1208842.4613039037</v>
      </c>
      <c r="B3252">
        <f t="shared" si="968"/>
        <v>192393.25313588948</v>
      </c>
      <c r="C3252" t="str">
        <f t="shared" si="952"/>
        <v>-0.120325767031466-0.137628636916026i</v>
      </c>
      <c r="D3252" t="str">
        <f t="shared" si="953"/>
        <v>3.25081047523677-0.942349520031434i</v>
      </c>
      <c r="E3252" t="str">
        <f t="shared" si="954"/>
        <v>45.0042354175064-135.464972798695i</v>
      </c>
      <c r="F3252" t="str">
        <f t="shared" si="955"/>
        <v>2.40245638256917-1.00864691381728i</v>
      </c>
      <c r="G3252" t="str">
        <f t="shared" si="956"/>
        <v>0.990734334855147-0.0958113385475666i</v>
      </c>
      <c r="H3252" t="str">
        <f t="shared" si="957"/>
        <v>0.157409089691385-82.8719203397364i</v>
      </c>
      <c r="I3252" t="str">
        <f t="shared" si="958"/>
        <v>-0.234739831217691-0.562106499732223i</v>
      </c>
      <c r="K3252" t="str">
        <f t="shared" si="959"/>
        <v>0.000275039253985063-0.000259856805133274i</v>
      </c>
      <c r="L3252" t="str">
        <f t="shared" si="960"/>
        <v>0.00015-0.00146673342651911i</v>
      </c>
      <c r="M3252" t="str">
        <f t="shared" si="961"/>
        <v>0.0004-0.000258835310562196i</v>
      </c>
      <c r="N3252">
        <f t="shared" si="962"/>
        <v>48.837494318249753</v>
      </c>
      <c r="O3252">
        <f t="shared" si="963"/>
        <v>14.759944392623456</v>
      </c>
      <c r="P3252" s="3">
        <f t="shared" si="964"/>
        <v>-14.759944392623456</v>
      </c>
      <c r="Q3252" s="3">
        <f t="shared" si="965"/>
        <v>-131.16250568175025</v>
      </c>
      <c r="R3252">
        <f t="shared" si="966"/>
        <v>48.837494318249753</v>
      </c>
      <c r="S3252">
        <f t="shared" si="967"/>
        <v>192.39325313588947</v>
      </c>
      <c r="T3252">
        <f t="shared" si="950"/>
        <v>-14.759944392623456</v>
      </c>
    </row>
    <row r="3253" spans="1:20" x14ac:dyDescent="0.25">
      <c r="A3253">
        <f t="shared" si="951"/>
        <v>1213436.0626568585</v>
      </c>
      <c r="B3253">
        <f t="shared" si="968"/>
        <v>193124.34749780587</v>
      </c>
      <c r="C3253" t="str">
        <f t="shared" si="952"/>
        <v>-0.119963042231485-0.13661511679087i</v>
      </c>
      <c r="D3253" t="str">
        <f t="shared" si="953"/>
        <v>3.24919352911384-0.944873736814538i</v>
      </c>
      <c r="E3253" t="str">
        <f t="shared" si="954"/>
        <v>44.525510376996-135.049342175831i</v>
      </c>
      <c r="F3253" t="str">
        <f t="shared" si="955"/>
        <v>2.40228689437911-1.00657451830366i</v>
      </c>
      <c r="G3253" t="str">
        <f t="shared" si="956"/>
        <v>0.990664440654172-0.0961686366625246i</v>
      </c>
      <c r="H3253" t="str">
        <f t="shared" si="957"/>
        <v>0.156135768047325-82.5572828372517i</v>
      </c>
      <c r="I3253" t="str">
        <f t="shared" si="958"/>
        <v>-0.233370599360242-0.559930056868647i</v>
      </c>
      <c r="K3253" t="str">
        <f t="shared" si="959"/>
        <v>0.00027489783212378-0.000259226420864292i</v>
      </c>
      <c r="L3253" t="str">
        <f t="shared" si="960"/>
        <v>0.00015-0.0014611809389511i</v>
      </c>
      <c r="M3253" t="str">
        <f t="shared" si="961"/>
        <v>0.0004-0.0002578554598149i</v>
      </c>
      <c r="N3253">
        <f t="shared" si="962"/>
        <v>48.713322272895027</v>
      </c>
      <c r="O3253">
        <f t="shared" si="963"/>
        <v>14.807651819361375</v>
      </c>
      <c r="P3253" s="3">
        <f t="shared" si="964"/>
        <v>-14.807651819361375</v>
      </c>
      <c r="Q3253" s="3">
        <f t="shared" si="965"/>
        <v>-131.28667772710497</v>
      </c>
      <c r="R3253">
        <f t="shared" si="966"/>
        <v>48.713322272895027</v>
      </c>
      <c r="S3253">
        <f t="shared" si="967"/>
        <v>193.12434749780587</v>
      </c>
      <c r="T3253">
        <f t="shared" si="950"/>
        <v>-14.807651819361375</v>
      </c>
    </row>
    <row r="3254" spans="1:20" x14ac:dyDescent="0.25">
      <c r="A3254">
        <f t="shared" si="951"/>
        <v>1218047.1196949545</v>
      </c>
      <c r="B3254">
        <f t="shared" si="968"/>
        <v>193858.22001829752</v>
      </c>
      <c r="C3254" t="str">
        <f t="shared" si="952"/>
        <v>-0.119600018449996-0.135607946578952i</v>
      </c>
      <c r="D3254" t="str">
        <f t="shared" si="953"/>
        <v>3.24756589698647-0.947405442909339i</v>
      </c>
      <c r="E3254" t="str">
        <f t="shared" si="954"/>
        <v>44.0505631312725-134.633519843945i</v>
      </c>
      <c r="F3254" t="str">
        <f t="shared" si="955"/>
        <v>2.40211613981759-1.00451635449595i</v>
      </c>
      <c r="G3254" t="str">
        <f t="shared" si="956"/>
        <v>0.990594024221986-0.09652721583925i</v>
      </c>
      <c r="H3254" t="str">
        <f t="shared" si="957"/>
        <v>0.154872469581085-82.243846539311i</v>
      </c>
      <c r="I3254" t="str">
        <f t="shared" si="958"/>
        <v>-0.232011683705457-0.557761810507273i</v>
      </c>
      <c r="K3254" t="str">
        <f t="shared" si="959"/>
        <v>0.000274755947125748-0.000258599272870111i</v>
      </c>
      <c r="L3254" t="str">
        <f t="shared" si="960"/>
        <v>0.00015-0.00145564947096144i</v>
      </c>
      <c r="M3254" t="str">
        <f t="shared" si="961"/>
        <v>0.0004-0.000256879318404961i</v>
      </c>
      <c r="N3254">
        <f t="shared" si="962"/>
        <v>48.589177489480619</v>
      </c>
      <c r="O3254">
        <f t="shared" si="963"/>
        <v>14.85536197954529</v>
      </c>
      <c r="P3254" s="3">
        <f t="shared" si="964"/>
        <v>-14.85536197954529</v>
      </c>
      <c r="Q3254" s="3">
        <f t="shared" si="965"/>
        <v>-131.41082251051938</v>
      </c>
      <c r="R3254">
        <f t="shared" si="966"/>
        <v>48.589177489480619</v>
      </c>
      <c r="S3254">
        <f t="shared" si="967"/>
        <v>193.85822001829752</v>
      </c>
      <c r="T3254">
        <f t="shared" si="950"/>
        <v>-14.85536197954529</v>
      </c>
    </row>
    <row r="3255" spans="1:20" x14ac:dyDescent="0.25">
      <c r="A3255">
        <f t="shared" si="951"/>
        <v>1222675.6987497953</v>
      </c>
      <c r="B3255">
        <f t="shared" si="968"/>
        <v>194594.88125436706</v>
      </c>
      <c r="C3255" t="str">
        <f t="shared" si="952"/>
        <v>-0.119236723187221-0.134607082770657i</v>
      </c>
      <c r="D3255" t="str">
        <f t="shared" si="953"/>
        <v>3.24592751986523-0.949944614168238i</v>
      </c>
      <c r="E3255" t="str">
        <f t="shared" si="954"/>
        <v>43.579369194347-134.217533301073i</v>
      </c>
      <c r="F3255" t="str">
        <f t="shared" si="955"/>
        <v>2.40194410960635-1.00247238999995i</v>
      </c>
      <c r="G3255" t="str">
        <f t="shared" si="956"/>
        <v>0.990523081732404-0.0968870800867974i</v>
      </c>
      <c r="H3255" t="str">
        <f t="shared" si="957"/>
        <v>0.15361911427029-81.9316067835354i</v>
      </c>
      <c r="I3255" t="str">
        <f t="shared" si="958"/>
        <v>-0.230663005452977-0.555601727967658i</v>
      </c>
      <c r="K3255" t="str">
        <f t="shared" si="959"/>
        <v>0.000274613594004539-0.000257975347697061i</v>
      </c>
      <c r="L3255" t="str">
        <f t="shared" si="960"/>
        <v>0.00015-0.00145013894297813i</v>
      </c>
      <c r="M3255" t="str">
        <f t="shared" si="961"/>
        <v>0.0004-0.000255906872290257i</v>
      </c>
      <c r="N3255">
        <f t="shared" si="962"/>
        <v>48.465055308659515</v>
      </c>
      <c r="O3255">
        <f t="shared" si="963"/>
        <v>14.90307486966395</v>
      </c>
      <c r="P3255" s="3">
        <f t="shared" si="964"/>
        <v>-14.90307486966395</v>
      </c>
      <c r="Q3255" s="3">
        <f t="shared" si="965"/>
        <v>-131.53494469134048</v>
      </c>
      <c r="R3255">
        <f t="shared" si="966"/>
        <v>48.465055308659515</v>
      </c>
      <c r="S3255">
        <f t="shared" si="967"/>
        <v>194.59488125436707</v>
      </c>
      <c r="T3255">
        <f t="shared" si="950"/>
        <v>-14.90307486966395</v>
      </c>
    </row>
    <row r="3256" spans="1:20" x14ac:dyDescent="0.25">
      <c r="A3256">
        <f t="shared" si="951"/>
        <v>1227321.8664050447</v>
      </c>
      <c r="B3256">
        <f t="shared" si="968"/>
        <v>195334.34180313366</v>
      </c>
      <c r="C3256" t="str">
        <f t="shared" si="952"/>
        <v>-0.11887318328995-0.133612482034266i</v>
      </c>
      <c r="D3256" t="str">
        <f t="shared" si="953"/>
        <v>3.24427833860178-0.952491226016552i</v>
      </c>
      <c r="E3256" t="str">
        <f t="shared" si="954"/>
        <v>43.1119040754406-133.801409554912i</v>
      </c>
      <c r="F3256" t="str">
        <f t="shared" si="955"/>
        <v>2.40177079440203-1.00044259259491i</v>
      </c>
      <c r="G3256" t="str">
        <f t="shared" si="956"/>
        <v>0.990451609332352-0.0972482334199731i</v>
      </c>
      <c r="H3256" t="str">
        <f t="shared" si="957"/>
        <v>0.152375622770651-81.6205589265037i</v>
      </c>
      <c r="I3256" t="str">
        <f t="shared" si="958"/>
        <v>-0.229324486401088-0.553449776705441i</v>
      </c>
      <c r="K3256" t="str">
        <f t="shared" si="959"/>
        <v>0.000274470767786391-0.0002573546319013i</v>
      </c>
      <c r="L3256" t="str">
        <f t="shared" si="960"/>
        <v>0.00015-0.00144464927573035i</v>
      </c>
      <c r="M3256" t="str">
        <f t="shared" si="961"/>
        <v>0.0004-0.000254938107481827i</v>
      </c>
      <c r="N3256">
        <f t="shared" si="962"/>
        <v>48.340951091143722</v>
      </c>
      <c r="O3256">
        <f t="shared" si="963"/>
        <v>14.950790494271804</v>
      </c>
      <c r="P3256" s="3">
        <f t="shared" si="964"/>
        <v>-14.950790494271804</v>
      </c>
      <c r="Q3256" s="3">
        <f t="shared" si="965"/>
        <v>-131.65904890885628</v>
      </c>
      <c r="R3256">
        <f t="shared" si="966"/>
        <v>48.340951091143722</v>
      </c>
      <c r="S3256">
        <f t="shared" si="967"/>
        <v>195.33434180313367</v>
      </c>
      <c r="T3256">
        <f t="shared" si="950"/>
        <v>-14.950790494271804</v>
      </c>
    </row>
    <row r="3257" spans="1:20" x14ac:dyDescent="0.25">
      <c r="A3257">
        <f t="shared" si="951"/>
        <v>1231985.689497384</v>
      </c>
      <c r="B3257">
        <f t="shared" si="968"/>
        <v>196076.61230198559</v>
      </c>
      <c r="C3257" t="str">
        <f t="shared" si="952"/>
        <v>-0.118509424961621-0.13262410122191i</v>
      </c>
      <c r="D3257" t="str">
        <f t="shared" si="953"/>
        <v>3.24261829389076-0.955045253448421i</v>
      </c>
      <c r="E3257" t="str">
        <f t="shared" si="954"/>
        <v>42.648143284475-133.385175128834i</v>
      </c>
      <c r="F3257" t="str">
        <f t="shared" si="955"/>
        <v>2.40159618479558-0.998426930232599i</v>
      </c>
      <c r="G3257" t="str">
        <f t="shared" si="956"/>
        <v>0.990379603141703-0.0976106798592541i</v>
      </c>
      <c r="H3257" t="str">
        <f t="shared" si="957"/>
        <v>0.151141916409752-81.31069834367i</v>
      </c>
      <c r="I3257" t="str">
        <f t="shared" si="958"/>
        <v>-0.227996048942064-0.551305924311664i</v>
      </c>
      <c r="K3257" t="str">
        <f t="shared" si="959"/>
        <v>0.000274327463510354-0.000256737112048479i</v>
      </c>
      <c r="L3257" t="str">
        <f t="shared" si="960"/>
        <v>0.00015-0.00143918039024741i</v>
      </c>
      <c r="M3257" t="str">
        <f t="shared" si="961"/>
        <v>0.0004-0.000253973010043661i</v>
      </c>
      <c r="N3257">
        <f t="shared" si="962"/>
        <v>48.216860218090119</v>
      </c>
      <c r="O3257">
        <f t="shared" si="963"/>
        <v>14.998508865901805</v>
      </c>
      <c r="P3257" s="3">
        <f t="shared" si="964"/>
        <v>-14.998508865901805</v>
      </c>
      <c r="Q3257" s="3">
        <f t="shared" si="965"/>
        <v>-131.78313978190988</v>
      </c>
      <c r="R3257">
        <f t="shared" si="966"/>
        <v>48.216860218090119</v>
      </c>
      <c r="S3257">
        <f t="shared" si="967"/>
        <v>196.07661230198559</v>
      </c>
      <c r="T3257">
        <f t="shared" si="950"/>
        <v>-14.998508865901805</v>
      </c>
    </row>
    <row r="3258" spans="1:20" x14ac:dyDescent="0.25">
      <c r="A3258">
        <f t="shared" si="951"/>
        <v>1236667.2351174741</v>
      </c>
      <c r="B3258">
        <f t="shared" si="968"/>
        <v>196821.70342873313</v>
      </c>
      <c r="C3258" t="str">
        <f t="shared" si="952"/>
        <v>-0.118145473772365-0.131641897375312i</v>
      </c>
      <c r="D3258" t="str">
        <f t="shared" si="953"/>
        <v>3.24094732627223-0.957606671023079i</v>
      </c>
      <c r="E3258" t="str">
        <f t="shared" si="954"/>
        <v>42.1880623374104-132.968856067888i</v>
      </c>
      <c r="F3258" t="str">
        <f t="shared" si="955"/>
        <v>2.40142027131194-0.99642537103661i</v>
      </c>
      <c r="G3258" t="str">
        <f t="shared" si="956"/>
        <v>0.990307059253097-0.0979744234307075i</v>
      </c>
      <c r="H3258" t="str">
        <f t="shared" si="957"/>
        <v>0.149917917180876-81.0020204292747i</v>
      </c>
      <c r="I3258" t="str">
        <f t="shared" si="958"/>
        <v>-0.226677616057586-0.549170138512109i</v>
      </c>
      <c r="K3258" t="str">
        <f t="shared" si="959"/>
        <v>0.00027418367622844-0.000256122774713416i</v>
      </c>
      <c r="L3258" t="str">
        <f t="shared" si="960"/>
        <v>0.00015-0.00143373220785755i</v>
      </c>
      <c r="M3258" t="str">
        <f t="shared" si="961"/>
        <v>0.0004-0.000253011566092509i</v>
      </c>
      <c r="N3258">
        <f t="shared" si="962"/>
        <v>48.092778091472496</v>
      </c>
      <c r="O3258">
        <f t="shared" si="963"/>
        <v>15.0462300049773</v>
      </c>
      <c r="P3258" s="3">
        <f t="shared" si="964"/>
        <v>-15.0462300049773</v>
      </c>
      <c r="Q3258" s="3">
        <f t="shared" si="965"/>
        <v>-131.9072219085275</v>
      </c>
      <c r="R3258">
        <f t="shared" si="966"/>
        <v>48.092778091472496</v>
      </c>
      <c r="S3258">
        <f t="shared" si="967"/>
        <v>196.82170342873314</v>
      </c>
      <c r="T3258">
        <f t="shared" si="950"/>
        <v>-15.0462300049773</v>
      </c>
    </row>
    <row r="3259" spans="1:20" x14ac:dyDescent="0.25">
      <c r="A3259">
        <f t="shared" si="951"/>
        <v>1241366.5706109204</v>
      </c>
      <c r="B3259">
        <f t="shared" si="968"/>
        <v>197569.62590176234</v>
      </c>
      <c r="C3259" t="str">
        <f t="shared" si="952"/>
        <v>-0.117781354668953-0.130665827731316i</v>
      </c>
      <c r="D3259" t="str">
        <f t="shared" si="953"/>
        <v>3.2392653761338-0.96017545286083i</v>
      </c>
      <c r="E3259" t="str">
        <f t="shared" si="954"/>
        <v>41.7316367614214-132.552477944785i</v>
      </c>
      <c r="F3259" t="str">
        <f t="shared" si="955"/>
        <v>2.40124304440963-0.994437883301503i</v>
      </c>
      <c r="G3259" t="str">
        <f t="shared" si="956"/>
        <v>0.990233973731775-0.098339468165907i</v>
      </c>
      <c r="H3259" t="str">
        <f t="shared" si="957"/>
        <v>0.148703547736895-80.6945205962599i</v>
      </c>
      <c r="I3259" t="str">
        <f t="shared" si="958"/>
        <v>-0.225369111314163-0.547042387166647i</v>
      </c>
      <c r="K3259" t="str">
        <f t="shared" si="959"/>
        <v>0.00027403940100578-0.000255511606479743i</v>
      </c>
      <c r="L3259" t="str">
        <f t="shared" si="960"/>
        <v>0.00015-0.00142830465018684i</v>
      </c>
      <c r="M3259" t="str">
        <f t="shared" si="961"/>
        <v>0.0004-0.000252053761797678i</v>
      </c>
      <c r="N3259">
        <f t="shared" si="962"/>
        <v>47.968700134452064</v>
      </c>
      <c r="O3259">
        <f t="shared" si="963"/>
        <v>15.093953939725067</v>
      </c>
      <c r="P3259" s="3">
        <f t="shared" si="964"/>
        <v>-15.093953939725067</v>
      </c>
      <c r="Q3259" s="3">
        <f t="shared" si="965"/>
        <v>-132.03129986554794</v>
      </c>
      <c r="R3259">
        <f t="shared" si="966"/>
        <v>47.968700134452064</v>
      </c>
      <c r="S3259">
        <f t="shared" si="967"/>
        <v>197.56962590176235</v>
      </c>
      <c r="T3259">
        <f t="shared" si="950"/>
        <v>-15.093953939725067</v>
      </c>
    </row>
    <row r="3260" spans="1:20" x14ac:dyDescent="0.25">
      <c r="A3260">
        <f t="shared" si="951"/>
        <v>1246083.7635792419</v>
      </c>
      <c r="B3260">
        <f t="shared" si="968"/>
        <v>198320.39048018903</v>
      </c>
      <c r="C3260" t="str">
        <f t="shared" si="952"/>
        <v>-0.117417091984707-0.129695849727192i</v>
      </c>
      <c r="D3260" t="str">
        <f t="shared" si="953"/>
        <v>3.23757238371305-0.962751572639191i</v>
      </c>
      <c r="E3260" t="str">
        <f t="shared" si="954"/>
        <v>41.2788420999107-132.136065865858i</v>
      </c>
      <c r="F3260" t="str">
        <f t="shared" si="955"/>
        <v>2.40106449448028-0.992464435492037i</v>
      </c>
      <c r="G3260" t="str">
        <f t="shared" si="956"/>
        <v>0.990160342615398-0.0987058181018486i</v>
      </c>
      <c r="H3260" t="str">
        <f t="shared" si="957"/>
        <v>0.147498731384233-80.3881942761818i</v>
      </c>
      <c r="I3260" t="str">
        <f t="shared" si="958"/>
        <v>-0.2240704588586-0.544922638268554i</v>
      </c>
      <c r="K3260" t="str">
        <f t="shared" si="959"/>
        <v>0.00027389463292079-0.000254903593939595i</v>
      </c>
      <c r="L3260" t="str">
        <f t="shared" si="960"/>
        <v>0.00015-0.00142289763915804i</v>
      </c>
      <c r="M3260" t="str">
        <f t="shared" si="961"/>
        <v>0.0004-0.000251099583380831i</v>
      </c>
      <c r="N3260">
        <f t="shared" si="962"/>
        <v>47.844621791728713</v>
      </c>
      <c r="O3260">
        <f t="shared" si="963"/>
        <v>15.141680706088083</v>
      </c>
      <c r="P3260" s="3">
        <f t="shared" si="964"/>
        <v>-15.141680706088083</v>
      </c>
      <c r="Q3260" s="3">
        <f t="shared" si="965"/>
        <v>-132.15537820827129</v>
      </c>
      <c r="R3260">
        <f t="shared" si="966"/>
        <v>47.844621791728713</v>
      </c>
      <c r="S3260">
        <f t="shared" si="967"/>
        <v>198.32039048018902</v>
      </c>
      <c r="T3260">
        <f t="shared" si="950"/>
        <v>-15.141680706088083</v>
      </c>
    </row>
    <row r="3261" spans="1:20" x14ac:dyDescent="0.25">
      <c r="A3261">
        <f t="shared" si="951"/>
        <v>1250818.8818808431</v>
      </c>
      <c r="B3261">
        <f t="shared" si="968"/>
        <v>199074.00796401376</v>
      </c>
      <c r="C3261" t="str">
        <f t="shared" si="952"/>
        <v>-0.117052709449308-0.128731921005727i</v>
      </c>
      <c r="D3261" t="str">
        <f t="shared" si="953"/>
        <v>3.2358682890998-0.965335003588909i</v>
      </c>
      <c r="E3261" t="str">
        <f t="shared" si="954"/>
        <v>40.82965391738-131.719644476997i</v>
      </c>
      <c r="F3261" t="str">
        <f t="shared" si="955"/>
        <v>2.40088461184823-0.990504996242329i</v>
      </c>
      <c r="G3261" t="str">
        <f t="shared" si="956"/>
        <v>0.99008616191388-0.0990734772808648i</v>
      </c>
      <c r="H3261" t="str">
        <f t="shared" si="957"/>
        <v>0.146303392076885-80.0830369191301i</v>
      </c>
      <c r="I3261" t="str">
        <f t="shared" si="958"/>
        <v>-0.222781583413513-0.542810859943894i</v>
      </c>
      <c r="K3261" t="str">
        <f t="shared" si="959"/>
        <v>0.000273749367065325-0.000254298723693261i</v>
      </c>
      <c r="L3261" t="str">
        <f t="shared" si="960"/>
        <v>0.00015-0.00141751109698948i</v>
      </c>
      <c r="M3261" t="str">
        <f t="shared" si="961"/>
        <v>0.0004-0.000250149017115791i</v>
      </c>
      <c r="N3261">
        <f t="shared" si="962"/>
        <v>47.720538529889467</v>
      </c>
      <c r="O3261">
        <f t="shared" si="963"/>
        <v>15.189410347639926</v>
      </c>
      <c r="P3261" s="3">
        <f t="shared" si="964"/>
        <v>-15.189410347639926</v>
      </c>
      <c r="Q3261" s="3">
        <f t="shared" si="965"/>
        <v>-132.27946147011053</v>
      </c>
      <c r="R3261">
        <f t="shared" si="966"/>
        <v>47.720538529889467</v>
      </c>
      <c r="S3261">
        <f t="shared" si="967"/>
        <v>199.07400796401376</v>
      </c>
      <c r="T3261">
        <f t="shared" si="950"/>
        <v>-15.189410347639926</v>
      </c>
    </row>
    <row r="3262" spans="1:20" x14ac:dyDescent="0.25">
      <c r="A3262">
        <f t="shared" si="951"/>
        <v>1255571.9936319904</v>
      </c>
      <c r="B3262">
        <f t="shared" si="968"/>
        <v>199830.489194277</v>
      </c>
      <c r="C3262" t="str">
        <f t="shared" si="952"/>
        <v>-0.116688230198565-0.127773999420127i</v>
      </c>
      <c r="D3262" t="str">
        <f t="shared" si="953"/>
        <v>3.23415303223858-0.967925718490062i</v>
      </c>
      <c r="E3262" t="str">
        <f t="shared" si="954"/>
        <v>40.3840478041415-131.30323796957i</v>
      </c>
      <c r="F3262" t="str">
        <f t="shared" si="955"/>
        <v>2.40070338677007-0.988559534355085i</v>
      </c>
      <c r="G3262" t="str">
        <f t="shared" si="956"/>
        <v>0.990011427609205-0.0994424497505392i</v>
      </c>
      <c r="H3262" t="str">
        <f t="shared" si="957"/>
        <v>0.145117454410501-79.7790439936417i</v>
      </c>
      <c r="I3262" t="str">
        <f t="shared" si="958"/>
        <v>-0.221502410272864-0.540707020450847i</v>
      </c>
      <c r="K3262" t="str">
        <f t="shared" si="959"/>
        <v>0.000273603598544859-0.000253696982348868i</v>
      </c>
      <c r="L3262" t="str">
        <f t="shared" si="960"/>
        <v>0.00015-0.00141214494619395i</v>
      </c>
      <c r="M3262" t="str">
        <f t="shared" si="961"/>
        <v>0.0004-0.000249202049328343i</v>
      </c>
      <c r="N3262">
        <f t="shared" si="962"/>
        <v>47.596445837743261</v>
      </c>
      <c r="O3262">
        <f t="shared" si="963"/>
        <v>15.237142915497921</v>
      </c>
      <c r="P3262" s="3">
        <f t="shared" si="964"/>
        <v>-15.237142915497921</v>
      </c>
      <c r="Q3262" s="3">
        <f t="shared" si="965"/>
        <v>-132.40355416225674</v>
      </c>
      <c r="R3262">
        <f t="shared" si="966"/>
        <v>47.596445837743261</v>
      </c>
      <c r="S3262">
        <f t="shared" si="967"/>
        <v>199.83048919427699</v>
      </c>
      <c r="T3262">
        <f t="shared" si="950"/>
        <v>-15.237142915497921</v>
      </c>
    </row>
    <row r="3263" spans="1:20" x14ac:dyDescent="0.25">
      <c r="A3263">
        <f t="shared" si="951"/>
        <v>1260343.1672077919</v>
      </c>
      <c r="B3263">
        <f t="shared" si="968"/>
        <v>200589.84505321525</v>
      </c>
      <c r="C3263" t="str">
        <f t="shared" si="952"/>
        <v>-0.116323676784083-0.126822043038704i</v>
      </c>
      <c r="D3263" t="str">
        <f t="shared" si="953"/>
        <v>3.23242655293108-0.970523689668115i</v>
      </c>
      <c r="E3263" t="str">
        <f t="shared" si="954"/>
        <v>39.9419993808884-130.886870086304i</v>
      </c>
      <c r="F3263" t="str">
        <f t="shared" si="955"/>
        <v>2.4005208094343-0.986628018800788i</v>
      </c>
      <c r="G3263" t="str">
        <f t="shared" si="956"/>
        <v>0.989936135655257-0.0998127395636147i</v>
      </c>
      <c r="H3263" t="str">
        <f t="shared" si="957"/>
        <v>0.143940843616517-79.4762109866164i</v>
      </c>
      <c r="I3263" t="str">
        <f t="shared" si="958"/>
        <v>-0.22023286529754-0.538611088179083i</v>
      </c>
      <c r="K3263" t="str">
        <f t="shared" si="959"/>
        <v>0.000273457322478653-0.00025309835652205i</v>
      </c>
      <c r="L3263" t="str">
        <f t="shared" si="960"/>
        <v>0.00015-0.00140679910957755i</v>
      </c>
      <c r="M3263" t="str">
        <f t="shared" si="961"/>
        <v>0.0004-0.000248258666396038i</v>
      </c>
      <c r="N3263">
        <f t="shared" si="962"/>
        <v>47.472339226649495</v>
      </c>
      <c r="O3263">
        <f t="shared" si="963"/>
        <v>15.284878468238155</v>
      </c>
      <c r="P3263" s="3">
        <f t="shared" si="964"/>
        <v>-15.284878468238155</v>
      </c>
      <c r="Q3263" s="3">
        <f t="shared" si="965"/>
        <v>-132.5276607733505</v>
      </c>
      <c r="R3263">
        <f t="shared" si="966"/>
        <v>47.472339226649495</v>
      </c>
      <c r="S3263">
        <f t="shared" si="967"/>
        <v>200.58984505321524</v>
      </c>
      <c r="T3263">
        <f t="shared" si="950"/>
        <v>-15.284878468238155</v>
      </c>
    </row>
    <row r="3264" spans="1:20" x14ac:dyDescent="0.25">
      <c r="A3264">
        <f t="shared" si="951"/>
        <v>1265132.4712431815</v>
      </c>
      <c r="B3264">
        <f t="shared" si="968"/>
        <v>201352.08646441746</v>
      </c>
      <c r="C3264" t="str">
        <f t="shared" si="952"/>
        <v>-0.115959071182864-0.125876010149373i</v>
      </c>
      <c r="D3264" t="str">
        <f t="shared" si="953"/>
        <v>3.2306887908387-0.973128888989955i</v>
      </c>
      <c r="E3264" t="str">
        <f t="shared" si="954"/>
        <v>39.5034843031156-130.47056412714i</v>
      </c>
      <c r="F3264" t="str">
        <f t="shared" si="955"/>
        <v>2.40033686996079-0.98471041871688i</v>
      </c>
      <c r="G3264" t="str">
        <f t="shared" si="956"/>
        <v>0.989860281977636-0.100184350777908i</v>
      </c>
      <c r="H3264" t="str">
        <f t="shared" si="957"/>
        <v>0.142773485556361-79.1745334032345i</v>
      </c>
      <c r="I3264" t="str">
        <f t="shared" si="958"/>
        <v>-0.218972874910959-0.536523031649106i</v>
      </c>
      <c r="K3264" t="str">
        <f t="shared" si="959"/>
        <v>0.000273310533999936-0.000252502832835619i</v>
      </c>
      <c r="L3264" t="str">
        <f t="shared" si="960"/>
        <v>0.00015-0.00140147351023864i</v>
      </c>
      <c r="M3264" t="str">
        <f t="shared" si="961"/>
        <v>0.0004-0.000247318854747996i</v>
      </c>
      <c r="N3264">
        <f t="shared" si="962"/>
        <v>47.348214230836959</v>
      </c>
      <c r="O3264">
        <f t="shared" si="963"/>
        <v>15.332617071810459</v>
      </c>
      <c r="P3264" s="3">
        <f t="shared" si="964"/>
        <v>-15.332617071810459</v>
      </c>
      <c r="Q3264" s="3">
        <f t="shared" si="965"/>
        <v>-132.65178576916304</v>
      </c>
      <c r="R3264">
        <f t="shared" si="966"/>
        <v>47.348214230836959</v>
      </c>
      <c r="S3264">
        <f t="shared" si="967"/>
        <v>201.35208646441745</v>
      </c>
      <c r="T3264">
        <f t="shared" si="950"/>
        <v>-15.332617071810459</v>
      </c>
    </row>
    <row r="3265" spans="1:20" x14ac:dyDescent="0.25">
      <c r="A3265">
        <f t="shared" si="951"/>
        <v>1269939.9746339056</v>
      </c>
      <c r="B3265">
        <f t="shared" si="968"/>
        <v>202117.22439298226</v>
      </c>
      <c r="C3265" t="str">
        <f t="shared" si="952"/>
        <v>-0.115594434806838-0.124935859263946i</v>
      </c>
      <c r="D3265" t="str">
        <f t="shared" si="953"/>
        <v>3.22893968548503-0.975741287859948i</v>
      </c>
      <c r="E3265" t="str">
        <f t="shared" si="954"/>
        <v>39.0684782654021-130.054342955061i</v>
      </c>
      <c r="F3265" t="str">
        <f t="shared" si="955"/>
        <v>2.40015155840042-0.982806703406959i</v>
      </c>
      <c r="G3265" t="str">
        <f t="shared" si="956"/>
        <v>0.989783862473489-0.10055728745621i</v>
      </c>
      <c r="H3265" t="str">
        <f t="shared" si="957"/>
        <v>0.141615306715704-78.8740067668734i</v>
      </c>
      <c r="I3265" t="str">
        <f t="shared" si="958"/>
        <v>-0.217722366094715-0.534442819511626i</v>
      </c>
      <c r="K3265" t="str">
        <f t="shared" si="959"/>
        <v>0.000273163228256087-0.000251910397919252i</v>
      </c>
      <c r="L3265" t="str">
        <f t="shared" si="960"/>
        <v>0.00015-0.00139616807156669i</v>
      </c>
      <c r="M3265" t="str">
        <f t="shared" si="961"/>
        <v>0.0004-0.00024638260086471i</v>
      </c>
      <c r="N3265">
        <f t="shared" si="962"/>
        <v>47.224066407709444</v>
      </c>
      <c r="O3265">
        <f t="shared" si="963"/>
        <v>15.38035879945401</v>
      </c>
      <c r="P3265" s="3">
        <f t="shared" si="964"/>
        <v>-15.38035879945401</v>
      </c>
      <c r="Q3265" s="3">
        <f t="shared" si="965"/>
        <v>-132.77593359229056</v>
      </c>
      <c r="R3265">
        <f t="shared" si="966"/>
        <v>47.224066407709444</v>
      </c>
      <c r="S3265">
        <f t="shared" si="967"/>
        <v>202.11722439298225</v>
      </c>
      <c r="T3265">
        <f t="shared" si="950"/>
        <v>-15.38035879945401</v>
      </c>
    </row>
    <row r="3266" spans="1:20" x14ac:dyDescent="0.25">
      <c r="A3266">
        <f t="shared" si="951"/>
        <v>1274765.7465375145</v>
      </c>
      <c r="B3266">
        <f t="shared" si="968"/>
        <v>202885.26984567559</v>
      </c>
      <c r="C3266" t="str">
        <f t="shared" si="952"/>
        <v>-0.115229788512302-0.124001549122262i</v>
      </c>
      <c r="D3266" t="str">
        <f t="shared" si="953"/>
        <v>3.22717917625862-0.978360857216016i</v>
      </c>
      <c r="E3266" t="str">
        <f t="shared" si="954"/>
        <v>38.6369570055587-129.638229001891i</v>
      </c>
      <c r="F3266" t="str">
        <f t="shared" si="955"/>
        <v>2.39996486473467-0.980916842340001i</v>
      </c>
      <c r="G3266" t="str">
        <f t="shared" si="956"/>
        <v>0.989706873011321-0.100931553666207i</v>
      </c>
      <c r="H3266" t="str">
        <f t="shared" si="957"/>
        <v>0.140466234198782-78.5746266190273i</v>
      </c>
      <c r="I3266" t="str">
        <f t="shared" si="958"/>
        <v>-0.216481266384267-0.532370420546953i</v>
      </c>
      <c r="K3266" t="str">
        <f t="shared" si="959"/>
        <v>0.000273015400408811-0.000251321038409152i</v>
      </c>
      <c r="L3266" t="str">
        <f t="shared" si="960"/>
        <v>0.00015-0.00139088271724117i</v>
      </c>
      <c r="M3266" t="str">
        <f t="shared" si="961"/>
        <v>0.0004-0.000245449891277854i</v>
      </c>
      <c r="N3266">
        <f t="shared" si="962"/>
        <v>47.099891338151053</v>
      </c>
      <c r="O3266">
        <f t="shared" si="963"/>
        <v>15.428103731613035</v>
      </c>
      <c r="P3266" s="3">
        <f t="shared" si="964"/>
        <v>-15.428103731613035</v>
      </c>
      <c r="Q3266" s="3">
        <f t="shared" si="965"/>
        <v>-132.90010866184895</v>
      </c>
      <c r="R3266">
        <f t="shared" si="966"/>
        <v>47.099891338151053</v>
      </c>
      <c r="S3266">
        <f t="shared" si="967"/>
        <v>202.88526984567559</v>
      </c>
      <c r="T3266">
        <f t="shared" si="950"/>
        <v>-15.428103731613035</v>
      </c>
    </row>
    <row r="3267" spans="1:20" x14ac:dyDescent="0.25">
      <c r="A3267">
        <f t="shared" si="951"/>
        <v>1279609.8563743569</v>
      </c>
      <c r="B3267">
        <f t="shared" si="968"/>
        <v>203656.23387108915</v>
      </c>
      <c r="C3267" t="str">
        <f t="shared" si="952"/>
        <v>-0.114865152609287-0.123073038696107i</v>
      </c>
      <c r="D3267" t="str">
        <f t="shared" si="953"/>
        <v>3.22540720241546-0.980987567525573i</v>
      </c>
      <c r="E3267" t="str">
        <f t="shared" si="954"/>
        <v>38.2088963086287-129.222244274047i</v>
      </c>
      <c r="F3267" t="str">
        <f t="shared" si="955"/>
        <v>2.39977677887504-0.979040805149469i</v>
      </c>
      <c r="G3267" t="str">
        <f t="shared" si="956"/>
        <v>0.989629309430823-0.101307153480371i</v>
      </c>
      <c r="H3267" t="str">
        <f t="shared" si="957"/>
        <v>0.139326195722761-78.2763885192226i</v>
      </c>
      <c r="I3267" t="str">
        <f t="shared" si="958"/>
        <v>-0.21524950386463-0.530305803664316i</v>
      </c>
      <c r="K3267" t="str">
        <f t="shared" si="959"/>
        <v>0.000272867045634348-0.00025073474094775i</v>
      </c>
      <c r="L3267" t="str">
        <f t="shared" si="960"/>
        <v>0.00015-0.0013856173712305i</v>
      </c>
      <c r="M3267" t="str">
        <f t="shared" si="961"/>
        <v>0.0004-0.000244520712570088i</v>
      </c>
      <c r="N3267">
        <f t="shared" si="962"/>
        <v>46.975684626814513</v>
      </c>
      <c r="O3267">
        <f t="shared" si="963"/>
        <v>15.47585195585371</v>
      </c>
      <c r="P3267" s="3">
        <f t="shared" si="964"/>
        <v>-15.47585195585371</v>
      </c>
      <c r="Q3267" s="3">
        <f t="shared" si="965"/>
        <v>-133.02431537318549</v>
      </c>
      <c r="R3267">
        <f t="shared" si="966"/>
        <v>46.975684626814513</v>
      </c>
      <c r="S3267">
        <f t="shared" si="967"/>
        <v>203.65623387108914</v>
      </c>
      <c r="T3267">
        <f t="shared" si="950"/>
        <v>-15.47585195585371</v>
      </c>
    </row>
    <row r="3268" spans="1:20" x14ac:dyDescent="0.25">
      <c r="A3268">
        <f t="shared" si="951"/>
        <v>1284472.3738285794</v>
      </c>
      <c r="B3268">
        <f t="shared" si="968"/>
        <v>204430.12755979929</v>
      </c>
      <c r="C3268" t="str">
        <f t="shared" si="952"/>
        <v>-0.114500546870842-0.122150287192978i</v>
      </c>
      <c r="D3268" t="str">
        <f t="shared" si="953"/>
        <v>3.2236237030819-0.983621388781714i</v>
      </c>
      <c r="E3268" t="str">
        <f t="shared" si="954"/>
        <v>37.7842720107708-128.806410358272i</v>
      </c>
      <c r="F3268" t="str">
        <f t="shared" si="955"/>
        <v>2.39958729066283-0.977178561632616i</v>
      </c>
      <c r="G3268" t="str">
        <f t="shared" si="956"/>
        <v>0.98955116754269-0.101684090975872i</v>
      </c>
      <c r="H3268" t="str">
        <f t="shared" si="957"/>
        <v>0.138195119612167-77.9792880449371i</v>
      </c>
      <c r="I3268" t="str">
        <f t="shared" si="958"/>
        <v>-0.214027007166143-0.528248937901296i</v>
      </c>
      <c r="K3268" t="str">
        <f t="shared" si="959"/>
        <v>0.000272718159123654-0.000250151492183364i</v>
      </c>
      <c r="L3268" t="str">
        <f t="shared" si="960"/>
        <v>0.00015-0.00138037195779089i</v>
      </c>
      <c r="M3268" t="str">
        <f t="shared" si="961"/>
        <v>0.0004-0.000243595051374863i</v>
      </c>
      <c r="N3268">
        <f t="shared" si="962"/>
        <v>46.851441902407259</v>
      </c>
      <c r="O3268">
        <f t="shared" si="963"/>
        <v>15.523603566780807</v>
      </c>
      <c r="P3268" s="3">
        <f t="shared" si="964"/>
        <v>-15.523603566780807</v>
      </c>
      <c r="Q3268" s="3">
        <f t="shared" si="965"/>
        <v>-133.14855809759274</v>
      </c>
      <c r="R3268">
        <f t="shared" si="966"/>
        <v>46.851441902407259</v>
      </c>
      <c r="S3268">
        <f t="shared" si="967"/>
        <v>204.4301275597993</v>
      </c>
      <c r="T3268">
        <f t="shared" si="950"/>
        <v>-15.523603566780807</v>
      </c>
    </row>
    <row r="3269" spans="1:20" x14ac:dyDescent="0.25">
      <c r="A3269">
        <f t="shared" si="951"/>
        <v>1289353.368849128</v>
      </c>
      <c r="B3269">
        <f t="shared" si="968"/>
        <v>205206.96204452653</v>
      </c>
      <c r="C3269" t="str">
        <f t="shared" si="952"/>
        <v>-0.114135990542233-0.121233254059657i</v>
      </c>
      <c r="D3269" t="str">
        <f t="shared" si="953"/>
        <v>3.22182861725728-0.986262290499092i</v>
      </c>
      <c r="E3269" t="str">
        <f t="shared" si="954"/>
        <v>37.3630600030021-128.390748427321i</v>
      </c>
      <c r="F3269" t="str">
        <f t="shared" si="955"/>
        <v>2.3993963898685-0.975330081749571i</v>
      </c>
      <c r="G3269" t="str">
        <f t="shared" si="956"/>
        <v>0.989472443128436-0.102062370234482i</v>
      </c>
      <c r="H3269" t="str">
        <f t="shared" si="957"/>
        <v>0.137072934793381-77.6833207915227i</v>
      </c>
      <c r="I3269" t="str">
        <f t="shared" si="958"/>
        <v>-0.21281370546024-0.526199792423185i</v>
      </c>
      <c r="K3269" t="str">
        <f t="shared" si="959"/>
        <v>0.000272568736082603-0.000249571278769906i</v>
      </c>
      <c r="L3269" t="str">
        <f t="shared" si="960"/>
        <v>0.00015-0.00137514640146532i</v>
      </c>
      <c r="M3269" t="str">
        <f t="shared" si="961"/>
        <v>0.0004-0.000242672894376234i</v>
      </c>
      <c r="N3269">
        <f t="shared" si="962"/>
        <v>46.72715881796546</v>
      </c>
      <c r="O3269">
        <f t="shared" si="963"/>
        <v>15.571358665955495</v>
      </c>
      <c r="P3269" s="3">
        <f t="shared" si="964"/>
        <v>-15.571358665955495</v>
      </c>
      <c r="Q3269" s="3">
        <f t="shared" si="965"/>
        <v>-133.27284118203454</v>
      </c>
      <c r="R3269">
        <f t="shared" si="966"/>
        <v>46.72715881796546</v>
      </c>
      <c r="S3269">
        <f t="shared" si="967"/>
        <v>205.20696204452653</v>
      </c>
      <c r="T3269">
        <f t="shared" si="950"/>
        <v>-15.571358665955495</v>
      </c>
    </row>
    <row r="3270" spans="1:20" x14ac:dyDescent="0.25">
      <c r="A3270">
        <f t="shared" si="951"/>
        <v>1294252.911650755</v>
      </c>
      <c r="B3270">
        <f t="shared" si="968"/>
        <v>205986.74850029574</v>
      </c>
      <c r="C3270" t="str">
        <f t="shared" si="952"/>
        <v>-0.113771502350063-0.12032189898562i</v>
      </c>
      <c r="D3270" t="str">
        <f t="shared" si="953"/>
        <v>3.22002188381684-0.988910241710065i</v>
      </c>
      <c r="E3270" t="str">
        <f t="shared" si="954"/>
        <v>36.9452362348134-127.975279245612i</v>
      </c>
      <c r="F3270" t="str">
        <f t="shared" si="955"/>
        <v>2.39920406619137-0.973495335622587i</v>
      </c>
      <c r="G3270" t="str">
        <f t="shared" si="956"/>
        <v>0.989393131940216-0.10244199534247i</v>
      </c>
      <c r="H3270" t="str">
        <f t="shared" si="957"/>
        <v>0.135959570789157-77.3884823721182i</v>
      </c>
      <c r="I3270" t="str">
        <f t="shared" si="958"/>
        <v>-0.211609528455255-0.524158336522362i</v>
      </c>
      <c r="K3270" t="str">
        <f t="shared" si="959"/>
        <v>0.000272418771732194-0.000248994087366554i</v>
      </c>
      <c r="L3270" t="str">
        <f t="shared" si="960"/>
        <v>0.00015-0.00136994062708241i</v>
      </c>
      <c r="M3270" t="str">
        <f t="shared" si="961"/>
        <v>0.0004-0.000241754228308661i</v>
      </c>
      <c r="N3270">
        <f t="shared" si="962"/>
        <v>46.602831051120603</v>
      </c>
      <c r="O3270">
        <f t="shared" si="963"/>
        <v>15.619117361813322</v>
      </c>
      <c r="P3270" s="3">
        <f t="shared" si="964"/>
        <v>-15.619117361813322</v>
      </c>
      <c r="Q3270" s="3">
        <f t="shared" si="965"/>
        <v>-133.3971689488794</v>
      </c>
      <c r="R3270">
        <f t="shared" si="966"/>
        <v>46.602831051120603</v>
      </c>
      <c r="S3270">
        <f t="shared" si="967"/>
        <v>205.98674850029573</v>
      </c>
      <c r="T3270">
        <f t="shared" si="950"/>
        <v>-15.619117361813322</v>
      </c>
    </row>
    <row r="3271" spans="1:20" x14ac:dyDescent="0.25">
      <c r="A3271">
        <f t="shared" si="951"/>
        <v>1299171.0727150277</v>
      </c>
      <c r="B3271">
        <f t="shared" si="968"/>
        <v>206769.49814459687</v>
      </c>
      <c r="C3271" t="str">
        <f t="shared" si="952"/>
        <v>-0.113407100511297-0.119416181906288i</v>
      </c>
      <c r="D3271" t="str">
        <f t="shared" si="953"/>
        <v>3.21820344151455-0.991565210960623i</v>
      </c>
      <c r="E3271" t="str">
        <f t="shared" si="954"/>
        <v>36.5307767176697-127.560023174842i</v>
      </c>
      <c r="F3271" t="str">
        <f t="shared" si="955"/>
        <v>2.39901030925906-0.971674293535174i</v>
      </c>
      <c r="G3271" t="str">
        <f t="shared" si="956"/>
        <v>0.989313229700642-0.102822970390508i</v>
      </c>
      <c r="H3271" t="str">
        <f t="shared" si="957"/>
        <v>0.134854957713238-77.094768417576i</v>
      </c>
      <c r="I3271" t="str">
        <f t="shared" si="958"/>
        <v>-0.210414406392273-0.522124539617697i</v>
      </c>
      <c r="K3271" t="str">
        <f t="shared" si="959"/>
        <v>0.000272268261308757-0.000248419904637445i</v>
      </c>
      <c r="L3271" t="str">
        <f t="shared" si="960"/>
        <v>0.00015-0.00136475455975534i</v>
      </c>
      <c r="M3271" t="str">
        <f t="shared" si="961"/>
        <v>0.0004-0.000240839039956825i</v>
      </c>
      <c r="N3271">
        <f t="shared" si="962"/>
        <v>46.478454304362202</v>
      </c>
      <c r="O3271">
        <f t="shared" si="963"/>
        <v>15.666879769582795</v>
      </c>
      <c r="P3271" s="3">
        <f t="shared" si="964"/>
        <v>-15.666879769582795</v>
      </c>
      <c r="Q3271" s="3">
        <f t="shared" si="965"/>
        <v>-133.5215456956378</v>
      </c>
      <c r="R3271">
        <f t="shared" si="966"/>
        <v>46.478454304362202</v>
      </c>
      <c r="S3271">
        <f t="shared" si="967"/>
        <v>206.76949814459687</v>
      </c>
      <c r="T3271">
        <f t="shared" si="950"/>
        <v>-15.666879769582795</v>
      </c>
    </row>
    <row r="3272" spans="1:20" x14ac:dyDescent="0.25">
      <c r="A3272">
        <f t="shared" si="951"/>
        <v>1304107.9227913448</v>
      </c>
      <c r="B3272">
        <f t="shared" si="968"/>
        <v>207555.22223754635</v>
      </c>
      <c r="C3272" t="str">
        <f t="shared" si="952"/>
        <v>-0.113042802742215-0.118516063006103i</v>
      </c>
      <c r="D3272" t="str">
        <f t="shared" si="953"/>
        <v>3.21637322898617-0.994227166306526i</v>
      </c>
      <c r="E3272" t="str">
        <f t="shared" si="954"/>
        <v>36.1196575283794-127.145000179554i</v>
      </c>
      <c r="F3272" t="str">
        <f t="shared" si="955"/>
        <v>2.39881510862718-0.96986692593136i</v>
      </c>
      <c r="G3272" t="str">
        <f t="shared" si="956"/>
        <v>0.989232732102598-0.103205299473562i</v>
      </c>
      <c r="H3272" t="str">
        <f t="shared" si="957"/>
        <v>0.133759026264993-76.8021745763789i</v>
      </c>
      <c r="I3272" t="str">
        <f t="shared" si="958"/>
        <v>-0.209228270041018-0.520098371253958i</v>
      </c>
      <c r="K3272" t="str">
        <f t="shared" si="959"/>
        <v>0.000272117200064164-0.000247848717251365i</v>
      </c>
      <c r="L3272" t="str">
        <f t="shared" si="960"/>
        <v>0.00015-0.00135958812488079i</v>
      </c>
      <c r="M3272" t="str">
        <f t="shared" si="961"/>
        <v>0.0004-0.000239927316155434i</v>
      </c>
      <c r="N3272">
        <f t="shared" si="962"/>
        <v>46.354024305286657</v>
      </c>
      <c r="O3272">
        <f t="shared" si="963"/>
        <v>15.714646011204479</v>
      </c>
      <c r="P3272" s="3">
        <f t="shared" si="964"/>
        <v>-15.714646011204479</v>
      </c>
      <c r="Q3272" s="3">
        <f t="shared" si="965"/>
        <v>-133.64597569471334</v>
      </c>
      <c r="R3272">
        <f t="shared" si="966"/>
        <v>46.354024305286657</v>
      </c>
      <c r="S3272">
        <f t="shared" si="967"/>
        <v>207.55522223754636</v>
      </c>
      <c r="T3272">
        <f t="shared" si="950"/>
        <v>-15.714646011204479</v>
      </c>
    </row>
    <row r="3273" spans="1:20" x14ac:dyDescent="0.25">
      <c r="A3273">
        <f t="shared" si="951"/>
        <v>1309063.532897952</v>
      </c>
      <c r="B3273">
        <f t="shared" si="968"/>
        <v>208343.93208204902</v>
      </c>
      <c r="C3273" t="str">
        <f t="shared" si="952"/>
        <v>-0.112678626267267-0.117621502721448i</v>
      </c>
      <c r="D3273" t="str">
        <f t="shared" si="953"/>
        <v>3.21453118475205-0.9968960753092i</v>
      </c>
      <c r="E3273" t="str">
        <f t="shared" si="954"/>
        <v>35.711854812348-126.730229832675i</v>
      </c>
      <c r="F3273" t="str">
        <f t="shared" si="955"/>
        <v>2.39861845377873-0.968073203414764i</v>
      </c>
      <c r="G3273" t="str">
        <f t="shared" si="956"/>
        <v>0.989151634809059-0.103588986690794i</v>
      </c>
      <c r="H3273" t="str">
        <f t="shared" si="957"/>
        <v>0.132671707724114-76.5106965145612i</v>
      </c>
      <c r="I3273" t="str">
        <f t="shared" si="958"/>
        <v>-0.208051050695736-0.518079801101169i</v>
      </c>
      <c r="K3273" t="str">
        <f t="shared" si="959"/>
        <v>0.000271965583266042-0.000247280511881445i</v>
      </c>
      <c r="L3273" t="str">
        <f t="shared" si="960"/>
        <v>0.00015-0.00135444124813787i</v>
      </c>
      <c r="M3273" t="str">
        <f t="shared" si="961"/>
        <v>0.0004-0.000239019043789036i</v>
      </c>
      <c r="N3273">
        <f t="shared" si="962"/>
        <v>46.229536806841537</v>
      </c>
      <c r="O3273">
        <f t="shared" si="963"/>
        <v>15.762416215250992</v>
      </c>
      <c r="P3273" s="3">
        <f t="shared" si="964"/>
        <v>-15.762416215250992</v>
      </c>
      <c r="Q3273" s="3">
        <f t="shared" si="965"/>
        <v>-133.77046319315846</v>
      </c>
      <c r="R3273">
        <f t="shared" si="966"/>
        <v>46.229536806841537</v>
      </c>
      <c r="S3273">
        <f t="shared" si="967"/>
        <v>208.34393208204904</v>
      </c>
      <c r="T3273">
        <f t="shared" si="950"/>
        <v>-15.762416215250992</v>
      </c>
    </row>
    <row r="3274" spans="1:20" x14ac:dyDescent="0.25">
      <c r="A3274">
        <f t="shared" si="951"/>
        <v>1314037.9743229644</v>
      </c>
      <c r="B3274">
        <f t="shared" si="968"/>
        <v>209135.63902396083</v>
      </c>
      <c r="C3274" t="str">
        <f t="shared" si="952"/>
        <v>-0.112314587827844-0.116732461743429i</v>
      </c>
      <c r="D3274" t="str">
        <f t="shared" si="953"/>
        <v>3.2126772472204-0.999571905031871i</v>
      </c>
      <c r="E3274" t="str">
        <f t="shared" si="954"/>
        <v>35.3073447867182-126.315731321001i</v>
      </c>
      <c r="F3274" t="str">
        <f t="shared" si="955"/>
        <v>2.39842033412378-0.966293096747879i</v>
      </c>
      <c r="G3274" t="str">
        <f t="shared" si="956"/>
        <v>0.989069933452899-0.103974036145456i</v>
      </c>
      <c r="H3274" t="str">
        <f t="shared" si="957"/>
        <v>0.131592933945383-76.2203299156314i</v>
      </c>
      <c r="I3274" t="str">
        <f t="shared" si="958"/>
        <v>-0.206882680171165-0.516068798954054i</v>
      </c>
      <c r="K3274" t="str">
        <f t="shared" si="959"/>
        <v>0.000271813406198006-0.000246715275204852i</v>
      </c>
      <c r="L3274" t="str">
        <f t="shared" si="960"/>
        <v>0.00015-0.00134931385548702i</v>
      </c>
      <c r="M3274" t="str">
        <f t="shared" si="961"/>
        <v>0.0004-0.000238114209791827i</v>
      </c>
      <c r="N3274">
        <f t="shared" si="962"/>
        <v>46.104987587565887</v>
      </c>
      <c r="O3274">
        <f t="shared" si="963"/>
        <v>15.810190516846845</v>
      </c>
      <c r="P3274" s="3">
        <f t="shared" si="964"/>
        <v>-15.810190516846845</v>
      </c>
      <c r="Q3274" s="3">
        <f t="shared" si="965"/>
        <v>-133.89501241243411</v>
      </c>
      <c r="R3274">
        <f t="shared" si="966"/>
        <v>46.104987587565887</v>
      </c>
      <c r="S3274">
        <f t="shared" si="967"/>
        <v>209.13563902396083</v>
      </c>
      <c r="T3274">
        <f t="shared" si="950"/>
        <v>-15.810190516846845</v>
      </c>
    </row>
    <row r="3275" spans="1:20" x14ac:dyDescent="0.25">
      <c r="A3275">
        <f t="shared" si="951"/>
        <v>1319031.3186253917</v>
      </c>
      <c r="B3275">
        <f t="shared" si="968"/>
        <v>209930.35445225189</v>
      </c>
      <c r="C3275" t="str">
        <f t="shared" si="952"/>
        <v>-0.11195070369097-0.115848901020482i</v>
      </c>
      <c r="D3275" t="str">
        <f t="shared" si="953"/>
        <v>3.21081135469022-1.00225462203551i</v>
      </c>
      <c r="E3275" t="str">
        <f t="shared" si="954"/>
        <v>34.9061037433932-125.901523450645i</v>
      </c>
      <c r="F3275" t="str">
        <f t="shared" si="955"/>
        <v>2.39822073899894-0.964526576851174i</v>
      </c>
      <c r="G3275" t="str">
        <f t="shared" si="956"/>
        <v>0.988987623636715-0.104360451944778i</v>
      </c>
      <c r="H3275" t="str">
        <f t="shared" si="957"/>
        <v>0.130522637353468-75.9310704804926i</v>
      </c>
      <c r="I3275" t="str">
        <f t="shared" si="958"/>
        <v>-0.205723090798488-0.514065334731418i</v>
      </c>
      <c r="K3275" t="str">
        <f t="shared" si="959"/>
        <v>0.000271660664159869-0.000246152993902495i</v>
      </c>
      <c r="L3275" t="str">
        <f t="shared" si="960"/>
        <v>0.00015-0.00134420587316898i</v>
      </c>
      <c r="M3275" t="str">
        <f t="shared" si="961"/>
        <v>0.0004-0.000237212801147467i</v>
      </c>
      <c r="N3275">
        <f t="shared" si="962"/>
        <v>45.980372451814702</v>
      </c>
      <c r="O3275">
        <f t="shared" si="963"/>
        <v>15.857969057589404</v>
      </c>
      <c r="P3275" s="3">
        <f t="shared" si="964"/>
        <v>-15.857969057589404</v>
      </c>
      <c r="Q3275" s="3">
        <f t="shared" si="965"/>
        <v>-134.0196275481853</v>
      </c>
      <c r="R3275">
        <f t="shared" si="966"/>
        <v>45.980372451814702</v>
      </c>
      <c r="S3275">
        <f t="shared" si="967"/>
        <v>209.93035445225189</v>
      </c>
      <c r="T3275">
        <f t="shared" si="950"/>
        <v>-15.857969057589404</v>
      </c>
    </row>
    <row r="3276" spans="1:20" x14ac:dyDescent="0.25">
      <c r="A3276">
        <f t="shared" si="951"/>
        <v>1324043.6376361684</v>
      </c>
      <c r="B3276">
        <f t="shared" si="968"/>
        <v>210728.08979917047</v>
      </c>
      <c r="C3276" t="str">
        <f t="shared" si="952"/>
        <v>-0.111586989657883-0.114970781760853i</v>
      </c>
      <c r="D3276" t="str">
        <f t="shared" si="953"/>
        <v>3.20893344535456-1.0049441923749i</v>
      </c>
      <c r="E3276" t="str">
        <f t="shared" si="954"/>
        <v>34.5081080519498-125.48762465244i</v>
      </c>
      <c r="F3276" t="str">
        <f t="shared" si="955"/>
        <v>2.39801965766696-0.962773614802312i</v>
      </c>
      <c r="G3276" t="str">
        <f t="shared" si="956"/>
        <v>0.988904700932629-0.104748238199867i</v>
      </c>
      <c r="H3276" t="str">
        <f t="shared" si="957"/>
        <v>0.129460750937783-75.6429139273663i</v>
      </c>
      <c r="I3276" t="str">
        <f t="shared" si="958"/>
        <v>-0.204572215421348-0.512069378475576i</v>
      </c>
      <c r="K3276" t="str">
        <f t="shared" si="959"/>
        <v>0.00027150735246788-0.000245593654658711i</v>
      </c>
      <c r="L3276" t="str">
        <f t="shared" si="960"/>
        <v>0.00015-0.0013391172277037i</v>
      </c>
      <c r="M3276" t="str">
        <f t="shared" si="961"/>
        <v>0.0004-0.000236314804888889i</v>
      </c>
      <c r="N3276">
        <f t="shared" si="962"/>
        <v>45.855687229987069</v>
      </c>
      <c r="O3276">
        <f t="shared" si="963"/>
        <v>15.905751985470557</v>
      </c>
      <c r="P3276" s="3">
        <f t="shared" si="964"/>
        <v>-15.905751985470557</v>
      </c>
      <c r="Q3276" s="3">
        <f t="shared" si="965"/>
        <v>-134.14431277001293</v>
      </c>
      <c r="R3276">
        <f t="shared" si="966"/>
        <v>45.855687229987069</v>
      </c>
      <c r="S3276">
        <f t="shared" si="967"/>
        <v>210.72808979917048</v>
      </c>
      <c r="T3276">
        <f t="shared" si="950"/>
        <v>-15.905751985470557</v>
      </c>
    </row>
    <row r="3277" spans="1:20" x14ac:dyDescent="0.25">
      <c r="A3277">
        <f t="shared" si="951"/>
        <v>1329075.0034591858</v>
      </c>
      <c r="B3277">
        <f t="shared" si="968"/>
        <v>211528.85654040732</v>
      </c>
      <c r="C3277" t="str">
        <f t="shared" si="952"/>
        <v>-0.111223461072563-0.114098065434928i</v>
      </c>
      <c r="D3277" t="str">
        <f t="shared" si="953"/>
        <v>3.20704345730375-1.00764058159466i</v>
      </c>
      <c r="E3277" t="str">
        <f t="shared" si="954"/>
        <v>34.1133341624419-125.074052987297i</v>
      </c>
      <c r="F3277" t="str">
        <f t="shared" si="955"/>
        <v>2.39781707931622-0.961034181835308i</v>
      </c>
      <c r="G3277" t="str">
        <f t="shared" si="956"/>
        <v>0.98882116088211-0.105137399025593i</v>
      </c>
      <c r="H3277" t="str">
        <f t="shared" si="957"/>
        <v>0.128407208247397-75.355855991712i</v>
      </c>
      <c r="I3277" t="str">
        <f t="shared" si="958"/>
        <v>-0.203429987391876-0.510080900351734i</v>
      </c>
      <c r="K3277" t="str">
        <f t="shared" si="959"/>
        <v>0.000271353466454961-0.000245037244160989i</v>
      </c>
      <c r="L3277" t="str">
        <f t="shared" si="960"/>
        <v>0.00015-0.00133404784588932i</v>
      </c>
      <c r="M3277" t="str">
        <f t="shared" si="961"/>
        <v>0.0004-0.000235420208098116i</v>
      </c>
      <c r="N3277">
        <f t="shared" si="962"/>
        <v>45.730927778736316</v>
      </c>
      <c r="O3277">
        <f t="shared" si="963"/>
        <v>15.953539454797859</v>
      </c>
      <c r="P3277" s="3">
        <f t="shared" si="964"/>
        <v>-15.953539454797859</v>
      </c>
      <c r="Q3277" s="3">
        <f t="shared" si="965"/>
        <v>-134.26907222126368</v>
      </c>
      <c r="R3277">
        <f t="shared" si="966"/>
        <v>45.730927778736316</v>
      </c>
      <c r="S3277">
        <f t="shared" si="967"/>
        <v>211.5288565404073</v>
      </c>
      <c r="T3277">
        <f t="shared" si="950"/>
        <v>-15.953539454797859</v>
      </c>
    </row>
    <row r="3278" spans="1:20" x14ac:dyDescent="0.25">
      <c r="A3278">
        <f t="shared" si="951"/>
        <v>1334125.4884723306</v>
      </c>
      <c r="B3278">
        <f t="shared" si="968"/>
        <v>212332.66619526086</v>
      </c>
      <c r="C3278" t="str">
        <f t="shared" si="952"/>
        <v>-0.110860132830125-0.113230713777423i</v>
      </c>
      <c r="D3278" t="str">
        <f t="shared" si="953"/>
        <v>3.20514132852861-1.01034375472524i</v>
      </c>
      <c r="E3278" t="str">
        <f t="shared" si="954"/>
        <v>33.7217586081039-124.660826151517i</v>
      </c>
      <c r="F3278" t="str">
        <f t="shared" si="955"/>
        <v>2.39761299306033-0.959308249339706i</v>
      </c>
      <c r="G3278" t="str">
        <f t="shared" si="956"/>
        <v>0.988736998995777-0.105527938540472i</v>
      </c>
      <c r="H3278" t="str">
        <f t="shared" si="957"/>
        <v>0.127361943385996-75.0698924261541i</v>
      </c>
      <c r="I3278" t="str">
        <f t="shared" si="958"/>
        <v>-0.202296340566766-0.508099870647449i</v>
      </c>
      <c r="K3278" t="str">
        <f t="shared" si="959"/>
        <v>0.000271199001470936-0.000244483749099649i</v>
      </c>
      <c r="L3278" t="str">
        <f t="shared" si="960"/>
        <v>0.00015-0.00132899765480108i</v>
      </c>
      <c r="M3278" t="str">
        <f t="shared" si="961"/>
        <v>0.0004-0.000234528997906073i</v>
      </c>
      <c r="N3278">
        <f t="shared" si="962"/>
        <v>45.606089981184795</v>
      </c>
      <c r="O3278">
        <f t="shared" si="963"/>
        <v>16.001331626117963</v>
      </c>
      <c r="P3278" s="3">
        <f t="shared" si="964"/>
        <v>-16.001331626117963</v>
      </c>
      <c r="Q3278" s="3">
        <f t="shared" si="965"/>
        <v>-134.39391001881521</v>
      </c>
      <c r="R3278">
        <f t="shared" si="966"/>
        <v>45.606089981184795</v>
      </c>
      <c r="S3278">
        <f t="shared" si="967"/>
        <v>212.33266619526086</v>
      </c>
      <c r="T3278">
        <f t="shared" si="950"/>
        <v>-16.001331626117963</v>
      </c>
    </row>
    <row r="3279" spans="1:20" x14ac:dyDescent="0.25">
      <c r="A3279">
        <f t="shared" si="951"/>
        <v>1339195.1653285257</v>
      </c>
      <c r="B3279">
        <f t="shared" si="968"/>
        <v>213139.53032680287</v>
      </c>
      <c r="C3279" t="str">
        <f t="shared" si="952"/>
        <v>-0.110497019385161-0.112368688789435i</v>
      </c>
      <c r="D3279" t="str">
        <f t="shared" si="953"/>
        <v>3.20322699692382-1.01305367627895i</v>
      </c>
      <c r="E3279" t="str">
        <f t="shared" si="954"/>
        <v>33.3333580079408-124.247961482055i</v>
      </c>
      <c r="F3279" t="str">
        <f t="shared" si="955"/>
        <v>2.3974073879376-0.957595788859719i</v>
      </c>
      <c r="G3279" t="str">
        <f t="shared" si="956"/>
        <v>0.988652210753218-0.105919860866565i</v>
      </c>
      <c r="H3279" t="str">
        <f t="shared" si="957"/>
        <v>0.126324891006884-74.7850190004034i</v>
      </c>
      <c r="I3279" t="str">
        <f t="shared" si="958"/>
        <v>-0.201171209303363-0.506126259772016i</v>
      </c>
      <c r="K3279" t="str">
        <f t="shared" si="959"/>
        <v>0.000271043952882774-0.000243933156167575i</v>
      </c>
      <c r="L3279" t="str">
        <f t="shared" si="960"/>
        <v>0.00015-0.00132396658179028i</v>
      </c>
      <c r="M3279" t="str">
        <f t="shared" si="961"/>
        <v>0.0004-0.000233641161492401i</v>
      </c>
      <c r="N3279">
        <f t="shared" si="962"/>
        <v>45.481169747121214</v>
      </c>
      <c r="O3279">
        <f t="shared" si="963"/>
        <v>16.049128666139381</v>
      </c>
      <c r="P3279" s="3">
        <f t="shared" si="964"/>
        <v>-16.049128666139381</v>
      </c>
      <c r="Q3279" s="3">
        <f t="shared" si="965"/>
        <v>-134.51883025287879</v>
      </c>
      <c r="R3279">
        <f t="shared" si="966"/>
        <v>45.481169747121214</v>
      </c>
      <c r="S3279">
        <f t="shared" si="967"/>
        <v>213.13953032680286</v>
      </c>
      <c r="T3279">
        <f t="shared" si="950"/>
        <v>-16.049128666139381</v>
      </c>
    </row>
    <row r="3280" spans="1:20" x14ac:dyDescent="0.25">
      <c r="A3280">
        <f t="shared" si="951"/>
        <v>1344284.1069567739</v>
      </c>
      <c r="B3280">
        <f t="shared" si="968"/>
        <v>213949.46054204472</v>
      </c>
      <c r="C3280" t="str">
        <f t="shared" si="952"/>
        <v>-0.110134134759982-0.111511952740382i</v>
      </c>
      <c r="D3280" t="str">
        <f t="shared" si="953"/>
        <v>3.20130040029138-1.01577031024606i</v>
      </c>
      <c r="E3280" t="str">
        <f t="shared" si="954"/>
        <v>32.9481090692274-123.835475961748i</v>
      </c>
      <c r="F3280" t="str">
        <f t="shared" si="955"/>
        <v>2.39720025291069-0.955896772093463i</v>
      </c>
      <c r="G3280" t="str">
        <f t="shared" si="956"/>
        <v>0.988566791602794-0.106313170129351i</v>
      </c>
      <c r="H3280" t="str">
        <f t="shared" si="957"/>
        <v>0.125295986308047-74.5012315011797i</v>
      </c>
      <c r="I3280" t="str">
        <f t="shared" si="958"/>
        <v>-0.200054528455799-0.504160038255913i</v>
      </c>
      <c r="K3280" t="str">
        <f t="shared" si="959"/>
        <v>0.000270888316074846-0.000243385452059909i</v>
      </c>
      <c r="L3280" t="str">
        <f t="shared" si="960"/>
        <v>0.00015-0.00131895455448324i</v>
      </c>
      <c r="M3280" t="str">
        <f t="shared" si="961"/>
        <v>0.0004-0.000232756686085277i</v>
      </c>
      <c r="N3280">
        <f t="shared" si="962"/>
        <v>45.356163013199421</v>
      </c>
      <c r="O3280">
        <f t="shared" si="963"/>
        <v>16.096930747655279</v>
      </c>
      <c r="P3280" s="3">
        <f t="shared" si="964"/>
        <v>-16.096930747655279</v>
      </c>
      <c r="Q3280" s="3">
        <f t="shared" si="965"/>
        <v>-134.64383698680058</v>
      </c>
      <c r="R3280">
        <f t="shared" si="966"/>
        <v>45.356163013199421</v>
      </c>
      <c r="S3280">
        <f t="shared" si="967"/>
        <v>213.94946054204473</v>
      </c>
      <c r="T3280">
        <f t="shared" si="950"/>
        <v>-16.096930747655279</v>
      </c>
    </row>
    <row r="3281" spans="1:20" x14ac:dyDescent="0.25">
      <c r="A3281">
        <f t="shared" si="951"/>
        <v>1349392.3865632098</v>
      </c>
      <c r="B3281">
        <f t="shared" si="968"/>
        <v>214762.4684921045</v>
      </c>
      <c r="C3281" t="str">
        <f t="shared" si="952"/>
        <v>-0.109771492552751-0.110660468169778i</v>
      </c>
      <c r="D3281" t="str">
        <f t="shared" si="953"/>
        <v>3.1993614763439-1.01849362009072i</v>
      </c>
      <c r="E3281" t="str">
        <f t="shared" si="954"/>
        <v>32.5659885898999-123.423386224478i</v>
      </c>
      <c r="F3281" t="str">
        <f t="shared" si="955"/>
        <v>2.39699157686597-0.95421117089203i</v>
      </c>
      <c r="G3281" t="str">
        <f t="shared" si="956"/>
        <v>0.98848073696145-0.106707870457614i</v>
      </c>
      <c r="H3281" t="str">
        <f t="shared" si="957"/>
        <v>0.124275165027262-74.2185257321397i</v>
      </c>
      <c r="I3281" t="str">
        <f t="shared" si="958"/>
        <v>-0.19894623337114-0.502201176750212i</v>
      </c>
      <c r="K3281" t="str">
        <f t="shared" si="959"/>
        <v>0.000270732086449166-0.000242840623473777i</v>
      </c>
      <c r="L3281" t="str">
        <f t="shared" si="960"/>
        <v>0.00015-0.00131396150078027i</v>
      </c>
      <c r="M3281" t="str">
        <f t="shared" si="961"/>
        <v>0.0004-0.000231875558961225i</v>
      </c>
      <c r="N3281">
        <f t="shared" si="962"/>
        <v>45.231065743126408</v>
      </c>
      <c r="O3281">
        <f t="shared" si="963"/>
        <v>16.144738049469058</v>
      </c>
      <c r="P3281" s="3">
        <f t="shared" si="964"/>
        <v>-16.144738049469058</v>
      </c>
      <c r="Q3281" s="3">
        <f t="shared" si="965"/>
        <v>-134.76893425687359</v>
      </c>
      <c r="R3281">
        <f t="shared" si="966"/>
        <v>45.231065743126408</v>
      </c>
      <c r="S3281">
        <f t="shared" si="967"/>
        <v>214.76246849210449</v>
      </c>
      <c r="T3281">
        <f t="shared" si="950"/>
        <v>-16.144738049469058</v>
      </c>
    </row>
    <row r="3282" spans="1:20" x14ac:dyDescent="0.25">
      <c r="A3282">
        <f t="shared" si="951"/>
        <v>1354520.0776321499</v>
      </c>
      <c r="B3282">
        <f t="shared" si="968"/>
        <v>215578.56587237449</v>
      </c>
      <c r="C3282" t="str">
        <f t="shared" si="952"/>
        <v>-0.109409105945544-0.109814197888919i</v>
      </c>
      <c r="D3282" t="str">
        <f t="shared" si="953"/>
        <v>3.19741016270832-1.0212235687471i</v>
      </c>
      <c r="E3282" t="str">
        <f t="shared" si="954"/>
        <v>32.1869734608604-123.011708560298i</v>
      </c>
      <c r="F3282" t="str">
        <f t="shared" si="955"/>
        <v>2.3967813486133-0.952538957258748i</v>
      </c>
      <c r="G3282" t="str">
        <f t="shared" si="956"/>
        <v>0.988394042214524-0.107103965983326i</v>
      </c>
      <c r="H3282" t="str">
        <f t="shared" si="957"/>
        <v>0.123262363437243-73.9368975137978i</v>
      </c>
      <c r="I3282" t="str">
        <f t="shared" si="958"/>
        <v>-0.197846259885588-0.500249646026039i</v>
      </c>
      <c r="K3282" t="str">
        <f t="shared" si="959"/>
        <v>0.00027057525942565-0.000242298657107989i</v>
      </c>
      <c r="L3282" t="str">
        <f t="shared" si="960"/>
        <v>0.00015-0.00130898734885463i</v>
      </c>
      <c r="M3282" t="str">
        <f t="shared" si="961"/>
        <v>0.0004-0.000230997767444934i</v>
      </c>
      <c r="N3282">
        <f t="shared" si="962"/>
        <v>45.105873927848478</v>
      </c>
      <c r="O3282">
        <f t="shared" si="963"/>
        <v>16.192550756318351</v>
      </c>
      <c r="P3282" s="3">
        <f t="shared" si="964"/>
        <v>-16.192550756318351</v>
      </c>
      <c r="Q3282" s="3">
        <f t="shared" si="965"/>
        <v>-134.89412607215152</v>
      </c>
      <c r="R3282">
        <f t="shared" si="966"/>
        <v>45.105873927848478</v>
      </c>
      <c r="S3282">
        <f t="shared" si="967"/>
        <v>215.5785658723745</v>
      </c>
      <c r="T3282">
        <f t="shared" si="950"/>
        <v>-16.192550756318351</v>
      </c>
    </row>
    <row r="3283" spans="1:20" x14ac:dyDescent="0.25">
      <c r="A3283">
        <f t="shared" si="951"/>
        <v>1359667.2539271521</v>
      </c>
      <c r="B3283">
        <f t="shared" si="968"/>
        <v>216397.76442268951</v>
      </c>
      <c r="C3283" t="str">
        <f t="shared" si="952"/>
        <v>-0.109046987712326-0.108973104982422i</v>
      </c>
      <c r="D3283" t="str">
        <f t="shared" si="953"/>
        <v>3.19544639692934-1.02396011861541i</v>
      </c>
      <c r="E3283" t="str">
        <f t="shared" si="954"/>
        <v>31.8110406681776-122.600458920514i</v>
      </c>
      <c r="F3283" t="str">
        <f t="shared" si="955"/>
        <v>2.39656955688532-0.950880103348273i</v>
      </c>
      <c r="G3283" t="str">
        <f t="shared" si="956"/>
        <v>0.988306702715556-0.107501460841524i</v>
      </c>
      <c r="H3283" t="str">
        <f t="shared" si="957"/>
        <v>0.122257518340849-73.6563426834544i</v>
      </c>
      <c r="I3283" t="str">
        <f t="shared" si="958"/>
        <v>-0.196754544320685-0.498305416973981i</v>
      </c>
      <c r="K3283" t="str">
        <f t="shared" si="959"/>
        <v>0.000270417830442373-0.000241759539662775i</v>
      </c>
      <c r="L3283" t="str">
        <f t="shared" si="960"/>
        <v>0.00015-0.00130403202715145i</v>
      </c>
      <c r="M3283" t="str">
        <f t="shared" si="961"/>
        <v>0.0004-0.000230123298909079i</v>
      </c>
      <c r="N3283">
        <f t="shared" si="962"/>
        <v>44.980583585723508</v>
      </c>
      <c r="O3283">
        <f t="shared" si="963"/>
        <v>16.240369058800407</v>
      </c>
      <c r="P3283" s="3">
        <f t="shared" si="964"/>
        <v>-16.240369058800407</v>
      </c>
      <c r="Q3283" s="3">
        <f t="shared" si="965"/>
        <v>-135.01941641427649</v>
      </c>
      <c r="R3283">
        <f t="shared" si="966"/>
        <v>44.980583585723508</v>
      </c>
      <c r="S3283">
        <f t="shared" si="967"/>
        <v>216.39776442268951</v>
      </c>
      <c r="T3283">
        <f t="shared" si="950"/>
        <v>-16.240369058800407</v>
      </c>
    </row>
    <row r="3284" spans="1:20" x14ac:dyDescent="0.25">
      <c r="A3284">
        <f t="shared" si="951"/>
        <v>1364833.9894920753</v>
      </c>
      <c r="B3284">
        <f t="shared" si="968"/>
        <v>217220.07592749572</v>
      </c>
      <c r="C3284" t="str">
        <f t="shared" si="952"/>
        <v>-0.10868515022681-0.108137152809663i</v>
      </c>
      <c r="D3284" t="str">
        <f t="shared" si="953"/>
        <v>3.19347011647308-1.0267032315579i</v>
      </c>
      <c r="E3284" t="str">
        <f t="shared" si="954"/>
        <v>31.438167295204-122.189652922704i</v>
      </c>
      <c r="F3284" t="str">
        <f t="shared" si="955"/>
        <v>2.39635619033713-0.949234581465761i</v>
      </c>
      <c r="G3284" t="str">
        <f t="shared" si="956"/>
        <v>0.98821871378609-0.107900359170192i</v>
      </c>
      <c r="H3284" t="str">
        <f t="shared" si="957"/>
        <v>0.121260567066335-73.3768570951187i</v>
      </c>
      <c r="I3284" t="str">
        <f t="shared" si="958"/>
        <v>-0.195671023479561-0.496368460603535i</v>
      </c>
      <c r="K3284" t="str">
        <f t="shared" si="959"/>
        <v>0.000270259794955842-0.000241223257839494i</v>
      </c>
      <c r="L3284" t="str">
        <f t="shared" si="960"/>
        <v>0.00015-0.00129909546438678i</v>
      </c>
      <c r="M3284" t="str">
        <f t="shared" si="961"/>
        <v>0.0004-0.000229252140774138i</v>
      </c>
      <c r="N3284">
        <f t="shared" si="962"/>
        <v>44.855190762698811</v>
      </c>
      <c r="O3284">
        <f t="shared" si="963"/>
        <v>16.288193153298355</v>
      </c>
      <c r="P3284" s="3">
        <f t="shared" si="964"/>
        <v>-16.288193153298355</v>
      </c>
      <c r="Q3284" s="3">
        <f t="shared" si="965"/>
        <v>-135.14480923730119</v>
      </c>
      <c r="R3284">
        <f t="shared" si="966"/>
        <v>44.855190762698811</v>
      </c>
      <c r="S3284">
        <f t="shared" si="967"/>
        <v>217.22007592749571</v>
      </c>
      <c r="T3284">
        <f t="shared" si="950"/>
        <v>-16.288193153298355</v>
      </c>
    </row>
    <row r="3285" spans="1:20" x14ac:dyDescent="0.25">
      <c r="A3285">
        <f t="shared" si="951"/>
        <v>1370020.3586521451</v>
      </c>
      <c r="B3285">
        <f t="shared" si="968"/>
        <v>218045.5122160202</v>
      </c>
      <c r="C3285" t="str">
        <f t="shared" si="952"/>
        <v>-0.108323605470262-0.107306305006087i</v>
      </c>
      <c r="D3285" t="str">
        <f t="shared" si="953"/>
        <v>3.19148125873084-1.02945286889499i</v>
      </c>
      <c r="E3285" t="str">
        <f t="shared" si="954"/>
        <v>31.0683305246016-121.779305855704i</v>
      </c>
      <c r="F3285" t="str">
        <f t="shared" si="955"/>
        <v>2.3961412375458-0.947602364066061i</v>
      </c>
      <c r="G3285" t="str">
        <f t="shared" si="956"/>
        <v>0.988130070715485-0.108300665110128i</v>
      </c>
      <c r="H3285" t="str">
        <f t="shared" si="957"/>
        <v>0.120271447462643-73.0984366194381i</v>
      </c>
      <c r="I3285" t="str">
        <f t="shared" si="958"/>
        <v>-0.194595634643225-0.49443874804257i</v>
      </c>
      <c r="K3285" t="str">
        <f t="shared" si="959"/>
        <v>0.000270101148441248-0.000240689798340373i</v>
      </c>
      <c r="L3285" t="str">
        <f t="shared" si="960"/>
        <v>0.00015-0.0012941775895465i</v>
      </c>
      <c r="M3285" t="str">
        <f t="shared" si="961"/>
        <v>0.0004-0.000228384280508206i</v>
      </c>
      <c r="N3285">
        <f t="shared" si="962"/>
        <v>44.729691532470042</v>
      </c>
      <c r="O3285">
        <f t="shared" si="963"/>
        <v>16.336023241907121</v>
      </c>
      <c r="P3285" s="3">
        <f t="shared" si="964"/>
        <v>-16.336023241907121</v>
      </c>
      <c r="Q3285" s="3">
        <f t="shared" si="965"/>
        <v>-135.27030846752996</v>
      </c>
      <c r="R3285">
        <f t="shared" si="966"/>
        <v>44.729691532470042</v>
      </c>
      <c r="S3285">
        <f t="shared" si="967"/>
        <v>218.0455122160202</v>
      </c>
      <c r="T3285">
        <f t="shared" si="950"/>
        <v>-16.336023241907121</v>
      </c>
    </row>
    <row r="3286" spans="1:20" x14ac:dyDescent="0.25">
      <c r="A3286">
        <f t="shared" si="951"/>
        <v>1375226.4360150232</v>
      </c>
      <c r="B3286">
        <f t="shared" si="968"/>
        <v>218874.08516244107</v>
      </c>
      <c r="C3286" t="str">
        <f t="shared" si="952"/>
        <v>-0.107962365039171-0.106480525484411i</v>
      </c>
      <c r="D3286" t="str">
        <f t="shared" si="953"/>
        <v>3.18947976102276-1.03220899140126i</v>
      </c>
      <c r="E3286" t="str">
        <f t="shared" si="954"/>
        <v>30.7015076402752-121.369432684528i</v>
      </c>
      <c r="F3286" t="str">
        <f t="shared" si="955"/>
        <v>2.39592468700986-0.945983423752825i</v>
      </c>
      <c r="G3286" t="str">
        <f t="shared" si="956"/>
        <v>0.988040768760718-0.108702382804828i</v>
      </c>
      <c r="H3286" t="str">
        <f t="shared" si="957"/>
        <v>0.119290097894744-72.8210771436206i</v>
      </c>
      <c r="I3286" t="str">
        <f t="shared" si="958"/>
        <v>-0.193528315566847-0.492516250536746i</v>
      </c>
      <c r="K3286" t="str">
        <f t="shared" si="959"/>
        <v>0.000269941886392754-0.000240159147868218i</v>
      </c>
      <c r="L3286" t="str">
        <f t="shared" si="960"/>
        <v>0.00015-0.00128927833188534i</v>
      </c>
      <c r="M3286" t="str">
        <f t="shared" si="961"/>
        <v>0.0004-0.000227519705626825i</v>
      </c>
      <c r="N3286">
        <f t="shared" si="962"/>
        <v>44.604081996647921</v>
      </c>
      <c r="O3286">
        <f t="shared" si="963"/>
        <v>16.383859532361495</v>
      </c>
      <c r="P3286" s="3">
        <f t="shared" si="964"/>
        <v>-16.383859532361495</v>
      </c>
      <c r="Q3286" s="3">
        <f t="shared" si="965"/>
        <v>-135.39591800335208</v>
      </c>
      <c r="R3286">
        <f t="shared" si="966"/>
        <v>44.604081996647921</v>
      </c>
      <c r="S3286">
        <f t="shared" si="967"/>
        <v>218.87408516244108</v>
      </c>
      <c r="T3286">
        <f t="shared" si="950"/>
        <v>-16.383859532361495</v>
      </c>
    </row>
    <row r="3287" spans="1:20" x14ac:dyDescent="0.25">
      <c r="A3287">
        <f t="shared" si="951"/>
        <v>1380452.2964718803</v>
      </c>
      <c r="B3287">
        <f t="shared" si="968"/>
        <v>219705.80668605835</v>
      </c>
      <c r="C3287" t="str">
        <f t="shared" si="952"/>
        <v>-0.107601440152871-0.105659778435716i</v>
      </c>
      <c r="D3287" t="str">
        <f t="shared" si="953"/>
        <v>3.18746556060167-1.03497155930157i</v>
      </c>
      <c r="E3287" t="str">
        <f t="shared" si="954"/>
        <v>30.3376760292258-120.960048055249i</v>
      </c>
      <c r="F3287" t="str">
        <f t="shared" si="955"/>
        <v>2.3957065271488-0.944377733277658i</v>
      </c>
      <c r="G3287" t="str">
        <f t="shared" si="956"/>
        <v>0.987950803146191-0.109105516400351i</v>
      </c>
      <c r="H3287" t="str">
        <f t="shared" si="957"/>
        <v>0.118316457239033-72.5447745713649i</v>
      </c>
      <c r="I3287" t="str">
        <f t="shared" si="958"/>
        <v>-0.192469004476105-0.490600939448971i</v>
      </c>
      <c r="K3287" t="str">
        <f t="shared" si="959"/>
        <v>0.000269782004323766-0.000239631293126158i</v>
      </c>
      <c r="L3287" t="str">
        <f t="shared" si="960"/>
        <v>0.00015-0.00128439762092582i</v>
      </c>
      <c r="M3287" t="str">
        <f t="shared" si="961"/>
        <v>0.0004-0.000226658403692792i</v>
      </c>
      <c r="N3287">
        <f t="shared" si="962"/>
        <v>44.47835828490733</v>
      </c>
      <c r="O3287">
        <f t="shared" si="963"/>
        <v>16.431702237963137</v>
      </c>
      <c r="P3287" s="3">
        <f t="shared" si="964"/>
        <v>-16.431702237963137</v>
      </c>
      <c r="Q3287" s="3">
        <f t="shared" si="965"/>
        <v>-135.52164171509267</v>
      </c>
      <c r="R3287">
        <f t="shared" si="966"/>
        <v>44.47835828490733</v>
      </c>
      <c r="S3287">
        <f t="shared" si="967"/>
        <v>219.70580668605834</v>
      </c>
      <c r="T3287">
        <f t="shared" si="950"/>
        <v>-16.431702237963137</v>
      </c>
    </row>
    <row r="3288" spans="1:20" x14ac:dyDescent="0.25">
      <c r="A3288">
        <f t="shared" si="951"/>
        <v>1385698.0151984736</v>
      </c>
      <c r="B3288">
        <f t="shared" si="968"/>
        <v>220540.68875146538</v>
      </c>
      <c r="C3288" t="str">
        <f t="shared" si="952"/>
        <v>-0.107240841661048-0.104844028330444i</v>
      </c>
      <c r="D3288" t="str">
        <f t="shared" si="953"/>
        <v>3.18543859465704-1.03774053226713i</v>
      </c>
      <c r="E3288" t="str">
        <f t="shared" si="954"/>
        <v>29.9768131833254-120.551166299832i</v>
      </c>
      <c r="F3288" t="str">
        <f t="shared" si="955"/>
        <v>2.39548674630271-0.94278526553932i</v>
      </c>
      <c r="G3288" t="str">
        <f t="shared" si="956"/>
        <v>0.98786016906353-0.109510070045197i</v>
      </c>
      <c r="H3288" t="str">
        <f t="shared" si="957"/>
        <v>0.117350464878752-72.2695248227856i</v>
      </c>
      <c r="I3288" t="str">
        <f t="shared" si="958"/>
        <v>-0.191417640063547-0.488692786258875i</v>
      </c>
      <c r="K3288" t="str">
        <f t="shared" si="959"/>
        <v>0.000269621497767214-0.000239106220817373i</v>
      </c>
      <c r="L3288" t="str">
        <f t="shared" si="960"/>
        <v>0.00015-0.00127953538645728i</v>
      </c>
      <c r="M3288" t="str">
        <f t="shared" si="961"/>
        <v>0.0004-0.000225800362315991i</v>
      </c>
      <c r="N3288">
        <f t="shared" si="962"/>
        <v>44.352516555140795</v>
      </c>
      <c r="O3288">
        <f t="shared" si="963"/>
        <v>16.479551577508708</v>
      </c>
      <c r="P3288" s="3">
        <f t="shared" si="964"/>
        <v>-16.479551577508708</v>
      </c>
      <c r="Q3288" s="3">
        <f t="shared" si="965"/>
        <v>-135.6474834448592</v>
      </c>
      <c r="R3288">
        <f t="shared" si="966"/>
        <v>44.352516555140795</v>
      </c>
      <c r="S3288">
        <f t="shared" si="967"/>
        <v>220.54068875146538</v>
      </c>
      <c r="T3288">
        <f t="shared" si="950"/>
        <v>-16.479551577508708</v>
      </c>
    </row>
    <row r="3289" spans="1:20" x14ac:dyDescent="0.25">
      <c r="A3289">
        <f t="shared" si="951"/>
        <v>1390963.6676562277</v>
      </c>
      <c r="B3289">
        <f t="shared" si="968"/>
        <v>221378.74336872096</v>
      </c>
      <c r="C3289" t="str">
        <f t="shared" si="952"/>
        <v>-0.10688058005116-0.104033239919266i</v>
      </c>
      <c r="D3289" t="str">
        <f t="shared" si="953"/>
        <v>3.18339880031879-1.04051586941158i</v>
      </c>
      <c r="E3289" t="str">
        <f t="shared" si="954"/>
        <v>29.6188967009984-120.142801440903i</v>
      </c>
      <c r="F3289" t="str">
        <f t="shared" si="955"/>
        <v>2.39526533273168-0.941205993582807i</v>
      </c>
      <c r="G3289" t="str">
        <f t="shared" si="956"/>
        <v>0.987768861671394-0.109916047890164i</v>
      </c>
      <c r="H3289" t="str">
        <f t="shared" si="957"/>
        <v>0.11639206069947-71.995323834342i</v>
      </c>
      <c r="I3289" t="str">
        <f t="shared" si="958"/>
        <v>-0.190374161484976-0.486791762562246i</v>
      </c>
      <c r="K3289" t="str">
        <f t="shared" si="959"/>
        <v>0.000269460362275832-0.000238583917644837i</v>
      </c>
      <c r="L3289" t="str">
        <f t="shared" si="960"/>
        <v>0.00015-0.00127469155853485i</v>
      </c>
      <c r="M3289" t="str">
        <f t="shared" si="961"/>
        <v>0.0004-0.000224945569153209i</v>
      </c>
      <c r="N3289">
        <f t="shared" si="962"/>
        <v>44.226552993598716</v>
      </c>
      <c r="O3289">
        <f t="shared" si="963"/>
        <v>16.527407775219491</v>
      </c>
      <c r="P3289" s="3">
        <f t="shared" si="964"/>
        <v>-16.527407775219491</v>
      </c>
      <c r="Q3289" s="3">
        <f t="shared" si="965"/>
        <v>-135.77344700640128</v>
      </c>
      <c r="R3289">
        <f t="shared" si="966"/>
        <v>44.226552993598716</v>
      </c>
      <c r="S3289">
        <f t="shared" si="967"/>
        <v>221.37874336872096</v>
      </c>
      <c r="T3289">
        <f t="shared" si="950"/>
        <v>-16.527407775219491</v>
      </c>
    </row>
    <row r="3290" spans="1:20" x14ac:dyDescent="0.25">
      <c r="A3290">
        <f t="shared" si="951"/>
        <v>1396249.3295933213</v>
      </c>
      <c r="B3290">
        <f t="shared" si="968"/>
        <v>222219.98259352209</v>
      </c>
      <c r="C3290" t="str">
        <f t="shared" si="952"/>
        <v>-0.106520665455776-0.103227378233877i</v>
      </c>
      <c r="D3290" t="str">
        <f t="shared" si="953"/>
        <v>3.18134611466142-1.04329752928711i</v>
      </c>
      <c r="E3290" t="str">
        <f t="shared" si="954"/>
        <v>29.2639042888344-119.734967196481i</v>
      </c>
      <c r="F3290" t="str">
        <f t="shared" si="955"/>
        <v>2.39504227461541-0.939639890598553i</v>
      </c>
      <c r="G3290" t="str">
        <f t="shared" si="956"/>
        <v>0.987676876095271-0.110323454088228i</v>
      </c>
      <c r="H3290" t="str">
        <f t="shared" si="957"/>
        <v>0.115441185084602-71.7221675587636i</v>
      </c>
      <c r="I3290" t="str">
        <f t="shared" si="958"/>
        <v>-0.189338508355872-0.48489784007049i</v>
      </c>
      <c r="K3290" t="str">
        <f t="shared" si="959"/>
        <v>0.000269298593422461-0.000238064370311052i</v>
      </c>
      <c r="L3290" t="str">
        <f t="shared" si="960"/>
        <v>0.00015-0.00126986606747843i</v>
      </c>
      <c r="M3290" t="str">
        <f t="shared" si="961"/>
        <v>0.0004-0.000224094011907959i</v>
      </c>
      <c r="N3290">
        <f t="shared" si="962"/>
        <v>44.100463815029713</v>
      </c>
      <c r="O3290">
        <f t="shared" si="963"/>
        <v>16.575271060670126</v>
      </c>
      <c r="P3290" s="3">
        <f t="shared" si="964"/>
        <v>-16.575271060670126</v>
      </c>
      <c r="Q3290" s="3">
        <f t="shared" si="965"/>
        <v>-135.89953618497029</v>
      </c>
      <c r="R3290">
        <f t="shared" si="966"/>
        <v>44.100463815029713</v>
      </c>
      <c r="S3290">
        <f t="shared" si="967"/>
        <v>222.21998259352208</v>
      </c>
      <c r="T3290">
        <f t="shared" si="950"/>
        <v>-16.575271060670126</v>
      </c>
    </row>
    <row r="3291" spans="1:20" x14ac:dyDescent="0.25">
      <c r="A3291">
        <f t="shared" si="951"/>
        <v>1401555.0770457759</v>
      </c>
      <c r="B3291">
        <f t="shared" si="968"/>
        <v>223064.41852737748</v>
      </c>
      <c r="C3291" t="str">
        <f t="shared" si="952"/>
        <v>-0.106161107659808-0.102426408587685i</v>
      </c>
      <c r="D3291" t="str">
        <f t="shared" si="953"/>
        <v>3.179280474708-1.0460854698805i</v>
      </c>
      <c r="E3291" t="str">
        <f t="shared" si="954"/>
        <v>28.9118137631243-119.327676984653i</v>
      </c>
      <c r="F3291" t="str">
        <f t="shared" si="955"/>
        <v>2.39481756005265-0.938086929921513i</v>
      </c>
      <c r="G3291" t="str">
        <f t="shared" si="956"/>
        <v>0.987584207427288-0.110732292794395i</v>
      </c>
      <c r="H3291" t="str">
        <f t="shared" si="957"/>
        <v>0.114497778910983-71.4500519649832i</v>
      </c>
      <c r="I3291" t="str">
        <f t="shared" si="958"/>
        <v>-0.188310620747835-0.483010990610117i</v>
      </c>
      <c r="K3291" t="str">
        <f t="shared" si="959"/>
        <v>0.000269136186800328-0.000237547565517794i</v>
      </c>
      <c r="L3291" t="str">
        <f t="shared" si="960"/>
        <v>0.00015-0.00126505884387172i</v>
      </c>
      <c r="M3291" t="str">
        <f t="shared" si="961"/>
        <v>0.0004-0.000223245678330304i</v>
      </c>
      <c r="N3291">
        <f t="shared" si="962"/>
        <v>43.974245262818073</v>
      </c>
      <c r="O3291">
        <f t="shared" si="963"/>
        <v>16.623141668718969</v>
      </c>
      <c r="P3291" s="3">
        <f t="shared" si="964"/>
        <v>-16.623141668718969</v>
      </c>
      <c r="Q3291" s="3">
        <f t="shared" si="965"/>
        <v>-136.02575473718193</v>
      </c>
      <c r="R3291">
        <f t="shared" si="966"/>
        <v>43.974245262818073</v>
      </c>
      <c r="S3291">
        <f t="shared" si="967"/>
        <v>223.06441852737748</v>
      </c>
      <c r="T3291">
        <f t="shared" si="950"/>
        <v>-16.623141668718969</v>
      </c>
    </row>
    <row r="3292" spans="1:20" x14ac:dyDescent="0.25">
      <c r="A3292">
        <f t="shared" si="951"/>
        <v>1406880.98633855</v>
      </c>
      <c r="B3292">
        <f t="shared" si="968"/>
        <v>223912.06331778152</v>
      </c>
      <c r="C3292" t="str">
        <f t="shared" si="952"/>
        <v>-0.105801916107683-0.101630296576392i</v>
      </c>
      <c r="D3292" t="str">
        <f t="shared" si="953"/>
        <v>3.17720181743432-1.04887964860937i</v>
      </c>
      <c r="E3292" t="str">
        <f t="shared" si="954"/>
        <v>28.5626030513134-118.920943928198i</v>
      </c>
      <c r="F3292" t="str">
        <f t="shared" si="955"/>
        <v>2.3945911770608-0.936547085030366i</v>
      </c>
      <c r="G3292" t="str">
        <f t="shared" si="956"/>
        <v>0.987490850726001-0.111142568165575i</v>
      </c>
      <c r="H3292" t="str">
        <f t="shared" si="957"/>
        <v>0.113561783544461-71.1789730380601i</v>
      </c>
      <c r="I3292" t="str">
        <f t="shared" si="958"/>
        <v>-0.187290439185064-0.481131186122186i</v>
      </c>
      <c r="K3292" t="str">
        <f t="shared" si="959"/>
        <v>0.00026897313802336-0.000237033489965868i</v>
      </c>
      <c r="L3292" t="str">
        <f t="shared" si="960"/>
        <v>0.00015-0.00126026981856119i</v>
      </c>
      <c r="M3292" t="str">
        <f t="shared" si="961"/>
        <v>0.0004-0.00022240055621668i</v>
      </c>
      <c r="N3292">
        <f t="shared" si="962"/>
        <v>43.847893609104744</v>
      </c>
      <c r="O3292">
        <f t="shared" si="963"/>
        <v>16.67101983943833</v>
      </c>
      <c r="P3292" s="3">
        <f t="shared" si="964"/>
        <v>-16.67101983943833</v>
      </c>
      <c r="Q3292" s="3">
        <f t="shared" si="965"/>
        <v>-136.15210639089526</v>
      </c>
      <c r="R3292">
        <f t="shared" si="966"/>
        <v>43.847893609104744</v>
      </c>
      <c r="S3292">
        <f t="shared" si="967"/>
        <v>223.91206331778153</v>
      </c>
      <c r="T3292">
        <f t="shared" si="950"/>
        <v>-16.67101983943833</v>
      </c>
    </row>
    <row r="3293" spans="1:20" x14ac:dyDescent="0.25">
      <c r="A3293">
        <f t="shared" si="951"/>
        <v>1412227.1340866366</v>
      </c>
      <c r="B3293">
        <f t="shared" si="968"/>
        <v>224762.9291583891</v>
      </c>
      <c r="C3293" t="str">
        <f t="shared" si="952"/>
        <v>-0.105443099910385-0.100839008078503i</v>
      </c>
      <c r="D3293" t="str">
        <f t="shared" si="953"/>
        <v>3.17511007977307-1.05168002231814i</v>
      </c>
      <c r="E3293" t="str">
        <f t="shared" si="954"/>
        <v>28.2162501933917-118.514780859162i</v>
      </c>
      <c r="F3293" t="str">
        <f t="shared" si="955"/>
        <v>2.39436311357533-0.935020329546579i</v>
      </c>
      <c r="G3293" t="str">
        <f t="shared" si="956"/>
        <v>0.987396801016206-0.111554284360434i</v>
      </c>
      <c r="H3293" t="str">
        <f t="shared" si="957"/>
        <v>0.112633140835553-70.9089267791135i</v>
      </c>
      <c r="I3293" t="str">
        <f t="shared" si="958"/>
        <v>-0.186277904640849-0.479258398661784i</v>
      </c>
      <c r="K3293" t="str">
        <f t="shared" si="959"/>
        <v>0.000268809442726466-0.000236522130354849i</v>
      </c>
      <c r="L3293" t="str">
        <f t="shared" si="960"/>
        <v>0.00015-0.0012554989226551i</v>
      </c>
      <c r="M3293" t="str">
        <f t="shared" si="961"/>
        <v>0.0004-0.000221558633409723i</v>
      </c>
      <c r="N3293">
        <f t="shared" si="962"/>
        <v>43.721405154920376</v>
      </c>
      <c r="O3293">
        <f t="shared" si="963"/>
        <v>16.71890581804621</v>
      </c>
      <c r="P3293" s="3">
        <f t="shared" si="964"/>
        <v>-16.71890581804621</v>
      </c>
      <c r="Q3293" s="3">
        <f t="shared" si="965"/>
        <v>-136.27859484507962</v>
      </c>
      <c r="R3293">
        <f t="shared" si="966"/>
        <v>43.721405154920376</v>
      </c>
      <c r="S3293">
        <f t="shared" si="967"/>
        <v>224.76292915838911</v>
      </c>
      <c r="T3293">
        <f t="shared" si="950"/>
        <v>-16.71890581804621</v>
      </c>
    </row>
    <row r="3294" spans="1:20" x14ac:dyDescent="0.25">
      <c r="A3294">
        <f t="shared" si="951"/>
        <v>1417593.5971961659</v>
      </c>
      <c r="B3294">
        <f t="shared" si="968"/>
        <v>225617.02828919099</v>
      </c>
      <c r="C3294" t="str">
        <f t="shared" si="952"/>
        <v>-0.105084667852448-0.100052509255725i</v>
      </c>
      <c r="D3294" t="str">
        <f t="shared" si="953"/>
        <v>3.17300519861814-1.05448654727435i</v>
      </c>
      <c r="E3294" t="str">
        <f t="shared" si="954"/>
        <v>27.8727333432038-118.109200323376i</v>
      </c>
      <c r="F3294" t="str">
        <f t="shared" si="955"/>
        <v>2.3941333574494-0.933506637233613i</v>
      </c>
      <c r="G3294" t="str">
        <f t="shared" si="956"/>
        <v>0.987302053288731-0.111967445539258i</v>
      </c>
      <c r="H3294" t="str">
        <f t="shared" si="957"/>
        <v>0.11171179311514-70.639909205249i</v>
      </c>
      <c r="I3294" t="str">
        <f t="shared" si="958"/>
        <v>-0.185272958534107-0.477392600397503i</v>
      </c>
      <c r="K3294" t="str">
        <f t="shared" si="959"/>
        <v>0.000268645096565865-0.000236013473382843i</v>
      </c>
      <c r="L3294" t="str">
        <f t="shared" si="960"/>
        <v>0.00015-0.00125074608752251i</v>
      </c>
      <c r="M3294" t="str">
        <f t="shared" si="961"/>
        <v>0.0004-0.000220719897798091i</v>
      </c>
      <c r="N3294">
        <f t="shared" si="962"/>
        <v>43.594776230296844</v>
      </c>
      <c r="O3294">
        <f t="shared" si="963"/>
        <v>16.76679985483776</v>
      </c>
      <c r="P3294" s="3">
        <f t="shared" si="964"/>
        <v>-16.76679985483776</v>
      </c>
      <c r="Q3294" s="3">
        <f t="shared" si="965"/>
        <v>-136.40522376970316</v>
      </c>
      <c r="R3294">
        <f t="shared" si="966"/>
        <v>43.594776230296844</v>
      </c>
      <c r="S3294">
        <f t="shared" si="967"/>
        <v>225.61702828919098</v>
      </c>
      <c r="T3294">
        <f t="shared" si="950"/>
        <v>-16.76679985483776</v>
      </c>
    </row>
    <row r="3295" spans="1:20" x14ac:dyDescent="0.25">
      <c r="A3295">
        <f t="shared" si="951"/>
        <v>1422980.4528655114</v>
      </c>
      <c r="B3295">
        <f t="shared" si="968"/>
        <v>226474.37299668993</v>
      </c>
      <c r="C3295" t="str">
        <f t="shared" si="952"/>
        <v>-0.104726628398836-0.0992707665533095i</v>
      </c>
      <c r="D3295" t="str">
        <f t="shared" si="953"/>
        <v>3.17088711082891-1.0572991791647i</v>
      </c>
      <c r="E3295" t="str">
        <f t="shared" si="954"/>
        <v>27.5320307697007-117.704214584936i</v>
      </c>
      <c r="F3295" t="str">
        <f t="shared" si="955"/>
        <v>2.39390189645328-0.932005981996004i</v>
      </c>
      <c r="G3295" t="str">
        <f t="shared" si="956"/>
        <v>0.987206602500237-0.112382055863809i</v>
      </c>
      <c r="H3295" t="str">
        <f t="shared" si="957"/>
        <v>0.110797683190198-70.3719163494911i</v>
      </c>
      <c r="I3295" t="str">
        <f t="shared" si="958"/>
        <v>-0.184275542725936-0.475533763610917i</v>
      </c>
      <c r="K3295" t="str">
        <f t="shared" si="959"/>
        <v>0.000268480095219384-0.000235507505746242i</v>
      </c>
      <c r="L3295" t="str">
        <f t="shared" si="960"/>
        <v>0.00015-0.0012460112447923i</v>
      </c>
      <c r="M3295" t="str">
        <f t="shared" si="961"/>
        <v>0.0004-0.000219884337316289i</v>
      </c>
      <c r="N3295">
        <f t="shared" si="962"/>
        <v>43.468003194389723</v>
      </c>
      <c r="O3295">
        <f t="shared" si="963"/>
        <v>16.81470220511709</v>
      </c>
      <c r="P3295" s="3">
        <f t="shared" si="964"/>
        <v>-16.81470220511709</v>
      </c>
      <c r="Q3295" s="3">
        <f t="shared" si="965"/>
        <v>-136.53199680561028</v>
      </c>
      <c r="R3295">
        <f t="shared" si="966"/>
        <v>43.468003194389723</v>
      </c>
      <c r="S3295">
        <f t="shared" si="967"/>
        <v>226.47437299668994</v>
      </c>
      <c r="T3295">
        <f t="shared" si="950"/>
        <v>-16.81470220511709</v>
      </c>
    </row>
    <row r="3296" spans="1:20" x14ac:dyDescent="0.25">
      <c r="A3296">
        <f t="shared" si="951"/>
        <v>1428387.7785864004</v>
      </c>
      <c r="B3296">
        <f t="shared" si="968"/>
        <v>227334.97561407735</v>
      </c>
      <c r="C3296" t="str">
        <f t="shared" si="952"/>
        <v>-0.104368989701736-0.0984937467002691i</v>
      </c>
      <c r="D3296" t="str">
        <f t="shared" si="953"/>
        <v>3.16875575323463-1.06011787309126i</v>
      </c>
      <c r="E3296" t="str">
        <f t="shared" si="954"/>
        <v>27.1941208581126-117.299835630612i</v>
      </c>
      <c r="F3296" t="str">
        <f t="shared" si="955"/>
        <v>2.39366871827391-0.930518337878493i</v>
      </c>
      <c r="G3296" t="str">
        <f t="shared" si="956"/>
        <v>0.987110443573016-0.112798119497176i</v>
      </c>
      <c r="H3296" t="str">
        <f t="shared" si="957"/>
        <v>0.109890754339572-70.1049442607114i</v>
      </c>
      <c r="I3296" t="str">
        <f t="shared" si="958"/>
        <v>-0.183285599516192-0.47368186069606i</v>
      </c>
      <c r="K3296" t="str">
        <f t="shared" si="959"/>
        <v>0.000268314434386778-0.000235004214139487i</v>
      </c>
      <c r="L3296" t="str">
        <f t="shared" si="960"/>
        <v>0.00015-0.00124129432635216i</v>
      </c>
      <c r="M3296" t="str">
        <f t="shared" si="961"/>
        <v>0.0004-0.000219051939944499i</v>
      </c>
      <c r="N3296">
        <f t="shared" si="962"/>
        <v>43.341082435584184</v>
      </c>
      <c r="O3296">
        <f t="shared" si="963"/>
        <v>16.862613129131351</v>
      </c>
      <c r="P3296" s="3">
        <f t="shared" si="964"/>
        <v>-16.862613129131351</v>
      </c>
      <c r="Q3296" s="3">
        <f t="shared" si="965"/>
        <v>-136.65891756441582</v>
      </c>
      <c r="R3296">
        <f t="shared" si="966"/>
        <v>43.341082435584184</v>
      </c>
      <c r="S3296">
        <f t="shared" si="967"/>
        <v>227.33497561407736</v>
      </c>
      <c r="T3296">
        <f t="shared" si="950"/>
        <v>-16.862613129131351</v>
      </c>
    </row>
    <row r="3297" spans="1:20" x14ac:dyDescent="0.25">
      <c r="A3297">
        <f t="shared" si="951"/>
        <v>1433815.6521450288</v>
      </c>
      <c r="B3297">
        <f t="shared" si="968"/>
        <v>228198.84852141087</v>
      </c>
      <c r="C3297" t="str">
        <f t="shared" si="952"/>
        <v>-0.104011759607282-0.0977214167095491i</v>
      </c>
      <c r="D3297" t="str">
        <f t="shared" si="953"/>
        <v>3.16661106263889-1.06294258356766i</v>
      </c>
      <c r="E3297" t="str">
        <f t="shared" si="954"/>
        <v>26.8589821110648-116.896075174227i</v>
      </c>
      <c r="F3297" t="str">
        <f t="shared" si="955"/>
        <v>2.39343381051439-0.929043679065182i</v>
      </c>
      <c r="G3297" t="str">
        <f t="shared" si="956"/>
        <v>0.987013571394791-0.113215640603633i</v>
      </c>
      <c r="H3297" t="str">
        <f t="shared" si="957"/>
        <v>0.108990950309788-69.8389890035599i</v>
      </c>
      <c r="I3297" t="str">
        <f t="shared" si="958"/>
        <v>-0.182303071640102-0.471836864158909i</v>
      </c>
      <c r="K3297" t="str">
        <f t="shared" si="959"/>
        <v>0.000268148109790044-0.000234503585254834i</v>
      </c>
      <c r="L3297" t="str">
        <f t="shared" si="960"/>
        <v>0.00015-0.00123659526434764i</v>
      </c>
      <c r="M3297" t="str">
        <f t="shared" si="961"/>
        <v>0.0004-0.000218222693708408i</v>
      </c>
      <c r="N3297">
        <f t="shared" si="962"/>
        <v>43.214010371602114</v>
      </c>
      <c r="O3297">
        <f t="shared" si="963"/>
        <v>16.910532892003054</v>
      </c>
      <c r="P3297" s="3">
        <f t="shared" si="964"/>
        <v>-16.910532892003054</v>
      </c>
      <c r="Q3297" s="3">
        <f t="shared" si="965"/>
        <v>-136.78598962839789</v>
      </c>
      <c r="R3297">
        <f t="shared" si="966"/>
        <v>43.214010371602114</v>
      </c>
      <c r="S3297">
        <f t="shared" si="967"/>
        <v>228.19884852141087</v>
      </c>
      <c r="T3297">
        <f t="shared" si="950"/>
        <v>-16.910532892003054</v>
      </c>
    </row>
    <row r="3298" spans="1:20" x14ac:dyDescent="0.25">
      <c r="A3298">
        <f t="shared" si="951"/>
        <v>1439264.1516231799</v>
      </c>
      <c r="B3298">
        <f t="shared" si="968"/>
        <v>229066.00414579222</v>
      </c>
      <c r="C3298" t="str">
        <f t="shared" si="952"/>
        <v>-0.10365494566217-0.0969537438780988i</v>
      </c>
      <c r="D3298" t="str">
        <f t="shared" si="953"/>
        <v>3.16445297582415-1.06577326451533i</v>
      </c>
      <c r="E3298" t="str">
        <f t="shared" si="954"/>
        <v>26.5265931496268-116.492944660965i</v>
      </c>
      <c r="F3298" t="str">
        <f t="shared" si="955"/>
        <v>2.39319716069352-0.927581979878627i</v>
      </c>
      <c r="G3298" t="str">
        <f t="shared" si="956"/>
        <v>0.986915980818506-0.113634623348488i</v>
      </c>
      <c r="H3298" t="str">
        <f t="shared" si="957"/>
        <v>0.108098215310915-69.5740466583956i</v>
      </c>
      <c r="I3298" t="str">
        <f t="shared" si="958"/>
        <v>-0.181327902264894-0.469998746616878i</v>
      </c>
      <c r="K3298" t="str">
        <f t="shared" si="959"/>
        <v>0.000267981117173752-0.000234005605782127i</v>
      </c>
      <c r="L3298" t="str">
        <f t="shared" si="960"/>
        <v>0.00015-0.00123191399118116i</v>
      </c>
      <c r="M3298" t="str">
        <f t="shared" si="961"/>
        <v>0.0004-0.000217396586679028i</v>
      </c>
      <c r="N3298">
        <f t="shared" si="962"/>
        <v>43.086783449604894</v>
      </c>
      <c r="O3298">
        <f t="shared" si="963"/>
        <v>16.958461763664751</v>
      </c>
      <c r="P3298" s="3">
        <f t="shared" si="964"/>
        <v>-16.958461763664751</v>
      </c>
      <c r="Q3298" s="3">
        <f t="shared" si="965"/>
        <v>-136.91321655039511</v>
      </c>
      <c r="R3298">
        <f t="shared" si="966"/>
        <v>43.086783449604894</v>
      </c>
      <c r="S3298">
        <f t="shared" si="967"/>
        <v>229.06600414579222</v>
      </c>
      <c r="T3298">
        <f t="shared" si="950"/>
        <v>-16.958461763664751</v>
      </c>
    </row>
    <row r="3299" spans="1:20" x14ac:dyDescent="0.25">
      <c r="A3299">
        <f t="shared" si="951"/>
        <v>1444733.3553993478</v>
      </c>
      <c r="B3299">
        <f t="shared" si="968"/>
        <v>229936.45496154623</v>
      </c>
      <c r="C3299" t="str">
        <f t="shared" si="952"/>
        <v>-0.103298555120198-0.0961906957868775i</v>
      </c>
      <c r="D3299" t="str">
        <f t="shared" si="953"/>
        <v>3.1622814295563-1.06860986925965i</v>
      </c>
      <c r="E3299" t="str">
        <f t="shared" si="954"/>
        <v>26.1969327143018-116.090455271646i</v>
      </c>
      <c r="F3299" t="str">
        <f t="shared" si="955"/>
        <v>2.39295875624525-0.926133214778962i</v>
      </c>
      <c r="G3299" t="str">
        <f t="shared" si="956"/>
        <v>0.986817666662127-0.114055071897931i</v>
      </c>
      <c r="H3299" t="str">
        <f t="shared" si="957"/>
        <v>0.107212494012459-69.3101133212202i</v>
      </c>
      <c r="I3299" t="str">
        <f t="shared" si="958"/>
        <v>-0.180360034986466-0.468167480798311i</v>
      </c>
      <c r="K3299" t="str">
        <f t="shared" si="959"/>
        <v>0.000267813452305364-0.000233510262408563i</v>
      </c>
      <c r="L3299" t="str">
        <f t="shared" si="960"/>
        <v>0.00015-0.00122725043951101i</v>
      </c>
      <c r="M3299" t="str">
        <f t="shared" si="961"/>
        <v>0.0004-0.000216573606972532i</v>
      </c>
      <c r="N3299">
        <f t="shared" si="962"/>
        <v>42.95939814629233</v>
      </c>
      <c r="O3299">
        <f t="shared" si="963"/>
        <v>17.00640001879329</v>
      </c>
      <c r="P3299" s="3">
        <f t="shared" si="964"/>
        <v>-17.00640001879329</v>
      </c>
      <c r="Q3299" s="3">
        <f t="shared" si="965"/>
        <v>-137.04060185370767</v>
      </c>
      <c r="R3299">
        <f t="shared" si="966"/>
        <v>42.95939814629233</v>
      </c>
      <c r="S3299">
        <f t="shared" si="967"/>
        <v>229.93645496154622</v>
      </c>
      <c r="T3299">
        <f t="shared" si="950"/>
        <v>-17.00640001879329</v>
      </c>
    </row>
    <row r="3300" spans="1:20" x14ac:dyDescent="0.25">
      <c r="A3300">
        <f t="shared" si="951"/>
        <v>1450223.3421498656</v>
      </c>
      <c r="B3300">
        <f t="shared" si="968"/>
        <v>230810.21349040011</v>
      </c>
      <c r="C3300" t="str">
        <f t="shared" si="952"/>
        <v>-0.10294259494872-0.0954322403007727i</v>
      </c>
      <c r="D3300" t="str">
        <f t="shared" si="953"/>
        <v>3.16009636058932-1.07145235052624i</v>
      </c>
      <c r="E3300" t="str">
        <f t="shared" si="954"/>
        <v>25.8699796659472-115.688617926936i</v>
      </c>
      <c r="F3300" t="str">
        <f t="shared" si="955"/>
        <v>2.3927185845182-0.924697358363021i</v>
      </c>
      <c r="G3300" t="str">
        <f t="shared" si="956"/>
        <v>0.986718623708438-0.114476990418877i</v>
      </c>
      <c r="H3300" t="str">
        <f t="shared" si="957"/>
        <v>0.106333731539291-69.0471851036053i</v>
      </c>
      <c r="I3300" t="str">
        <f t="shared" si="958"/>
        <v>-0.17939941382606-0.466343039541952i</v>
      </c>
      <c r="K3300" t="str">
        <f t="shared" si="959"/>
        <v>0.000267645110975577-0.000233017541818478i</v>
      </c>
      <c r="L3300" t="str">
        <f t="shared" si="960"/>
        <v>0.00015-0.00122260454225046i</v>
      </c>
      <c r="M3300" t="str">
        <f t="shared" si="961"/>
        <v>0.0004-0.000215753742750081i</v>
      </c>
      <c r="N3300">
        <f t="shared" si="962"/>
        <v>42.831850967994058</v>
      </c>
      <c r="O3300">
        <f t="shared" si="963"/>
        <v>17.054347936745195</v>
      </c>
      <c r="P3300" s="3">
        <f t="shared" si="964"/>
        <v>-17.054347936745195</v>
      </c>
      <c r="Q3300" s="3">
        <f t="shared" si="965"/>
        <v>-137.16814903200594</v>
      </c>
      <c r="R3300">
        <f t="shared" si="966"/>
        <v>42.831850967994058</v>
      </c>
      <c r="S3300">
        <f t="shared" si="967"/>
        <v>230.81021349040012</v>
      </c>
      <c r="T3300">
        <f t="shared" si="950"/>
        <v>-17.054347936745195</v>
      </c>
    </row>
    <row r="3301" spans="1:20" x14ac:dyDescent="0.25">
      <c r="A3301">
        <f t="shared" si="951"/>
        <v>1455734.1908500351</v>
      </c>
      <c r="B3301">
        <f t="shared" si="968"/>
        <v>231687.29230166363</v>
      </c>
      <c r="C3301" t="str">
        <f t="shared" si="952"/>
        <v>-0.10258707183501-0.0946783455684636i</v>
      </c>
      <c r="D3301" t="str">
        <f t="shared" si="953"/>
        <v>3.15789770567003-1.07430066043723i</v>
      </c>
      <c r="E3301" t="str">
        <f t="shared" si="954"/>
        <v>25.5457129866554-115.287443291514i</v>
      </c>
      <c r="F3301" t="str">
        <f t="shared" si="955"/>
        <v>2.39247663277522-0.923274385363448i</v>
      </c>
      <c r="G3301" t="str">
        <f t="shared" si="956"/>
        <v>0.986618846704831-0.11490038307882i</v>
      </c>
      <c r="H3301" t="str">
        <f t="shared" si="957"/>
        <v>0.10546187346763-68.7852581326295i</v>
      </c>
      <c r="I3301" t="str">
        <f t="shared" si="958"/>
        <v>-0.178445983226987-0.464525395796485i</v>
      </c>
      <c r="K3301" t="str">
        <f t="shared" si="959"/>
        <v>0.000267476088998646-0.000232527430693126i</v>
      </c>
      <c r="L3301" t="str">
        <f t="shared" si="960"/>
        <v>0.00015-0.00121797623256671i</v>
      </c>
      <c r="M3301" t="str">
        <f t="shared" si="961"/>
        <v>0.0004-0.000214936982217654i</v>
      </c>
      <c r="N3301">
        <f t="shared" si="962"/>
        <v>42.704138450763196</v>
      </c>
      <c r="O3301">
        <f t="shared" si="963"/>
        <v>17.102305801492005</v>
      </c>
      <c r="P3301" s="3">
        <f t="shared" si="964"/>
        <v>-17.102305801492005</v>
      </c>
      <c r="Q3301" s="3">
        <f t="shared" si="965"/>
        <v>-137.2958615492368</v>
      </c>
      <c r="R3301">
        <f t="shared" si="966"/>
        <v>42.704138450763196</v>
      </c>
      <c r="S3301">
        <f t="shared" si="967"/>
        <v>231.68729230166363</v>
      </c>
      <c r="T3301">
        <f t="shared" si="950"/>
        <v>-17.102305801492005</v>
      </c>
    </row>
    <row r="3302" spans="1:20" x14ac:dyDescent="0.25">
      <c r="A3302">
        <f t="shared" si="951"/>
        <v>1461265.9807752653</v>
      </c>
      <c r="B3302">
        <f t="shared" si="968"/>
        <v>232567.70401240996</v>
      </c>
      <c r="C3302" t="str">
        <f t="shared" si="952"/>
        <v>-0.102231992192539-0.0939289800221887i</v>
      </c>
      <c r="D3302" t="str">
        <f t="shared" si="953"/>
        <v>3.15568540154282-1.0771547505075i</v>
      </c>
      <c r="E3302" t="str">
        <f t="shared" si="954"/>
        <v>25.2241117805531-114.886941778181i</v>
      </c>
      <c r="F3302" t="str">
        <f t="shared" si="955"/>
        <v>2.39223288819281-0.9218642706478i</v>
      </c>
      <c r="G3302" t="str">
        <f t="shared" si="956"/>
        <v>0.986518330363104-0.115325254045665i</v>
      </c>
      <c r="H3302" t="str">
        <f t="shared" si="957"/>
        <v>0.104596865821045-68.524328550806i</v>
      </c>
      <c r="I3302" t="str">
        <f t="shared" si="958"/>
        <v>-0.177499688051353-0.462714522619987i</v>
      </c>
      <c r="K3302" t="str">
        <f t="shared" si="959"/>
        <v>0.000267306382212729-0.000232039915710464i</v>
      </c>
      <c r="L3302" t="str">
        <f t="shared" si="960"/>
        <v>0.00015-0.00121336544387996i</v>
      </c>
      <c r="M3302" t="str">
        <f t="shared" si="961"/>
        <v>0.0004-0.000214123313625876i</v>
      </c>
      <c r="N3302">
        <f t="shared" si="962"/>
        <v>42.576257160459306</v>
      </c>
      <c r="O3302">
        <f t="shared" si="963"/>
        <v>17.150273901557359</v>
      </c>
      <c r="P3302" s="3">
        <f t="shared" si="964"/>
        <v>-17.150273901557359</v>
      </c>
      <c r="Q3302" s="3">
        <f t="shared" si="965"/>
        <v>-137.42374283954069</v>
      </c>
      <c r="R3302">
        <f t="shared" si="966"/>
        <v>42.576257160459306</v>
      </c>
      <c r="S3302">
        <f t="shared" si="967"/>
        <v>232.56770401240996</v>
      </c>
      <c r="T3302">
        <f t="shared" si="950"/>
        <v>-17.150273901557359</v>
      </c>
    </row>
    <row r="3303" spans="1:20" x14ac:dyDescent="0.25">
      <c r="A3303">
        <f t="shared" si="951"/>
        <v>1466818.7915022112</v>
      </c>
      <c r="B3303">
        <f t="shared" si="968"/>
        <v>233451.46128765712</v>
      </c>
      <c r="C3303" t="str">
        <f t="shared" si="952"/>
        <v>-0.101877362167181-0.0931841123774805i</v>
      </c>
      <c r="D3303" t="str">
        <f t="shared" si="953"/>
        <v>3.15345938495454-1.08001457164101i</v>
      </c>
      <c r="E3303" t="str">
        <f t="shared" si="954"/>
        <v>24.9051552745683-114.487123551932i</v>
      </c>
      <c r="F3303" t="str">
        <f t="shared" si="955"/>
        <v>2.39198733786065-0.92046698921766i</v>
      </c>
      <c r="G3303" t="str">
        <f t="shared" si="956"/>
        <v>0.986417069359251-0.115751607487575i</v>
      </c>
      <c r="H3303" t="str">
        <f t="shared" si="957"/>
        <v>0.103738655066519-68.2643925160205i</v>
      </c>
      <c r="I3303" t="str">
        <f t="shared" si="958"/>
        <v>-0.176560473576834-0.460910393179471i</v>
      </c>
      <c r="K3303" t="str">
        <f t="shared" si="959"/>
        <v>0.000267135986480239-0.000231554983544937i</v>
      </c>
      <c r="L3303" t="str">
        <f t="shared" si="960"/>
        <v>0.00015-0.00120877210986249i</v>
      </c>
      <c r="M3303" t="str">
        <f t="shared" si="961"/>
        <v>0.0004-0.00021331272526985i</v>
      </c>
      <c r="N3303">
        <f t="shared" si="962"/>
        <v>42.448203692834795</v>
      </c>
      <c r="O3303">
        <f t="shared" si="963"/>
        <v>17.198252529952555</v>
      </c>
      <c r="P3303" s="3">
        <f t="shared" si="964"/>
        <v>-17.198252529952555</v>
      </c>
      <c r="Q3303" s="3">
        <f t="shared" si="965"/>
        <v>-137.5517963071652</v>
      </c>
      <c r="R3303">
        <f t="shared" si="966"/>
        <v>42.448203692834795</v>
      </c>
      <c r="S3303">
        <f t="shared" si="967"/>
        <v>233.45146128765711</v>
      </c>
      <c r="T3303">
        <f t="shared" si="950"/>
        <v>-17.198252529952555</v>
      </c>
    </row>
    <row r="3304" spans="1:20" x14ac:dyDescent="0.25">
      <c r="A3304">
        <f t="shared" si="951"/>
        <v>1472392.7029099197</v>
      </c>
      <c r="B3304">
        <f t="shared" si="968"/>
        <v>234338.57684055023</v>
      </c>
      <c r="C3304" t="str">
        <f t="shared" si="952"/>
        <v>-0.101523187643309-0.092443711632789i</v>
      </c>
      <c r="D3304" t="str">
        <f t="shared" si="953"/>
        <v>3.15121959265941-1.08288007412708i</v>
      </c>
      <c r="E3304" t="str">
        <f t="shared" si="954"/>
        <v>24.5888228191241-114.087998533951i</v>
      </c>
      <c r="F3304" t="str">
        <f t="shared" si="955"/>
        <v>2.39173996878109-0.919082516207719i</v>
      </c>
      <c r="G3304" t="str">
        <f t="shared" si="956"/>
        <v>0.986315058333256-0.116179447572805i</v>
      </c>
      <c r="H3304" t="str">
        <f t="shared" si="957"/>
        <v>0.102887188110519-68.0054462014591i</v>
      </c>
      <c r="I3304" t="str">
        <f t="shared" si="958"/>
        <v>-0.175628285493448-0.459112980750358i</v>
      </c>
      <c r="K3304" t="str">
        <f t="shared" si="959"/>
        <v>0.000266964897688179-0.000231072620867283i</v>
      </c>
      <c r="L3304" t="str">
        <f t="shared" si="960"/>
        <v>0.00015-0.00120419616443762i</v>
      </c>
      <c r="M3304" t="str">
        <f t="shared" si="961"/>
        <v>0.0004-0.000212505205488993i</v>
      </c>
      <c r="N3304">
        <f t="shared" si="962"/>
        <v>42.319974673610659</v>
      </c>
      <c r="O3304">
        <f t="shared" si="963"/>
        <v>17.246241984115713</v>
      </c>
      <c r="P3304" s="3">
        <f t="shared" si="964"/>
        <v>-17.246241984115713</v>
      </c>
      <c r="Q3304" s="3">
        <f t="shared" si="965"/>
        <v>-137.68002532638934</v>
      </c>
      <c r="R3304">
        <f t="shared" si="966"/>
        <v>42.319974673610659</v>
      </c>
      <c r="S3304">
        <f t="shared" si="967"/>
        <v>234.33857684055022</v>
      </c>
      <c r="T3304">
        <f t="shared" si="950"/>
        <v>-17.246241984115713</v>
      </c>
    </row>
    <row r="3305" spans="1:20" x14ac:dyDescent="0.25">
      <c r="A3305">
        <f t="shared" si="951"/>
        <v>1477987.7951809773</v>
      </c>
      <c r="B3305">
        <f t="shared" si="968"/>
        <v>235229.06343254432</v>
      </c>
      <c r="C3305" t="str">
        <f t="shared" si="952"/>
        <v>-0.101169474249849-0.0917077470690925i</v>
      </c>
      <c r="D3305" t="str">
        <f t="shared" si="953"/>
        <v>3.14896596142401-1.0857512076368i</v>
      </c>
      <c r="E3305" t="str">
        <f t="shared" si="954"/>
        <v>24.2750938887989-113.689576405598i</v>
      </c>
      <c r="F3305" t="str">
        <f t="shared" si="955"/>
        <v>2.39149076786869-0.917710826884913i</v>
      </c>
      <c r="G3305" t="str">
        <f t="shared" si="956"/>
        <v>0.986212291888885-0.116608778469538i</v>
      </c>
      <c r="H3305" t="str">
        <f t="shared" si="957"/>
        <v>0.102042412295138-67.747485795546i</v>
      </c>
      <c r="I3305" t="str">
        <f t="shared" si="958"/>
        <v>-0.174703069900382-0.457322258716021i</v>
      </c>
      <c r="K3305" t="str">
        <f t="shared" si="959"/>
        <v>0.000266793111748501-0.00023059281434432i</v>
      </c>
      <c r="L3305" t="str">
        <f t="shared" si="960"/>
        <v>0.00015-0.00119963754177886i</v>
      </c>
      <c r="M3305" t="str">
        <f t="shared" si="961"/>
        <v>0.0004-0.000211700742666859i</v>
      </c>
      <c r="N3305">
        <f t="shared" si="962"/>
        <v>42.191566758554018</v>
      </c>
      <c r="O3305">
        <f t="shared" si="963"/>
        <v>17.294242565847441</v>
      </c>
      <c r="P3305" s="3">
        <f t="shared" si="964"/>
        <v>-17.294242565847441</v>
      </c>
      <c r="Q3305" s="3">
        <f t="shared" si="965"/>
        <v>-137.80843324144598</v>
      </c>
      <c r="R3305">
        <f t="shared" si="966"/>
        <v>42.191566758554018</v>
      </c>
      <c r="S3305">
        <f t="shared" si="967"/>
        <v>235.22906343254434</v>
      </c>
      <c r="T3305">
        <f t="shared" si="950"/>
        <v>-17.294242565847441</v>
      </c>
    </row>
    <row r="3306" spans="1:20" x14ac:dyDescent="0.25">
      <c r="A3306">
        <f t="shared" si="951"/>
        <v>1483604.1488026651</v>
      </c>
      <c r="B3306">
        <f t="shared" si="968"/>
        <v>236122.93387358799</v>
      </c>
      <c r="C3306" t="str">
        <f t="shared" si="952"/>
        <v>-0.100816227366207-0.0909761882494011i</v>
      </c>
      <c r="D3306" t="str">
        <f t="shared" si="953"/>
        <v>3.14669842803236-1.08862792121936i</v>
      </c>
      <c r="E3306" t="str">
        <f t="shared" si="954"/>
        <v>23.9639480829197-113.291866612299i</v>
      </c>
      <c r="F3306" t="str">
        <f t="shared" si="955"/>
        <v>2.39123972194964-0.916351896647485i</v>
      </c>
      <c r="G3306" t="str">
        <f t="shared" si="956"/>
        <v>0.986108764593477-0.117039604345724i</v>
      </c>
      <c r="H3306" t="str">
        <f t="shared" si="957"/>
        <v>0.101204275394247-67.4905075018754i</v>
      </c>
      <c r="I3306" t="str">
        <f t="shared" si="958"/>
        <v>-0.173784773302827-0.455538200567271i</v>
      </c>
      <c r="K3306" t="str">
        <f t="shared" si="959"/>
        <v>0.000266620624598463-0.00023011555063876i</v>
      </c>
      <c r="L3306" t="str">
        <f t="shared" si="960"/>
        <v>0.00015-0.00119509617630889i</v>
      </c>
      <c r="M3306" t="str">
        <f t="shared" si="961"/>
        <v>0.0004-0.000210899325230981i</v>
      </c>
      <c r="N3306">
        <f t="shared" si="962"/>
        <v>42.062976633549681</v>
      </c>
      <c r="O3306">
        <f t="shared" si="963"/>
        <v>17.342254581250998</v>
      </c>
      <c r="P3306" s="3">
        <f t="shared" si="964"/>
        <v>-17.342254581250998</v>
      </c>
      <c r="Q3306" s="3">
        <f t="shared" si="965"/>
        <v>-137.93702336645032</v>
      </c>
      <c r="R3306">
        <f t="shared" si="966"/>
        <v>42.062976633549681</v>
      </c>
      <c r="S3306">
        <f t="shared" si="967"/>
        <v>236.12293387358798</v>
      </c>
      <c r="T3306">
        <f t="shared" si="950"/>
        <v>-17.342254581250998</v>
      </c>
    </row>
    <row r="3307" spans="1:20" x14ac:dyDescent="0.25">
      <c r="A3307">
        <f t="shared" si="951"/>
        <v>1489241.8445681152</v>
      </c>
      <c r="B3307">
        <f t="shared" si="968"/>
        <v>237020.20102230762</v>
      </c>
      <c r="C3307" t="str">
        <f t="shared" si="952"/>
        <v>-0.100463452128139-0.0902490050182246i</v>
      </c>
      <c r="D3307" t="str">
        <f t="shared" si="953"/>
        <v>3.14441692929099-1.09151016329844i</v>
      </c>
      <c r="E3307" t="str">
        <f t="shared" si="954"/>
        <v>23.6553651261156-112.894878367417i</v>
      </c>
      <c r="F3307" t="str">
        <f t="shared" si="955"/>
        <v>2.39098681776132-0.915005701024091i</v>
      </c>
      <c r="G3307" t="str">
        <f t="shared" si="956"/>
        <v>0.986004470977734-0.117471929368903i</v>
      </c>
      <c r="H3307" t="str">
        <f t="shared" si="957"/>
        <v>0.100372725609695-67.2345075391457i</v>
      </c>
      <c r="I3307" t="str">
        <f t="shared" si="958"/>
        <v>-0.172873342608831-0.453760779901887i</v>
      </c>
      <c r="K3307" t="str">
        <f t="shared" si="959"/>
        <v>0.000266447432200986-0.000229640816409005i</v>
      </c>
      <c r="L3307" t="str">
        <f t="shared" si="960"/>
        <v>0.00015-0.00119057200269864i</v>
      </c>
      <c r="M3307" t="str">
        <f t="shared" si="961"/>
        <v>0.0004-0.0002101009416527i</v>
      </c>
      <c r="N3307">
        <f t="shared" si="962"/>
        <v>41.934201014669839</v>
      </c>
      <c r="O3307">
        <f t="shared" si="963"/>
        <v>17.3902783406708</v>
      </c>
      <c r="P3307" s="3">
        <f t="shared" si="964"/>
        <v>-17.3902783406708</v>
      </c>
      <c r="Q3307" s="3">
        <f t="shared" si="965"/>
        <v>-138.06579898533016</v>
      </c>
      <c r="R3307">
        <f t="shared" si="966"/>
        <v>41.934201014669839</v>
      </c>
      <c r="S3307">
        <f t="shared" si="967"/>
        <v>237.02020102230762</v>
      </c>
      <c r="T3307">
        <f t="shared" si="950"/>
        <v>-17.3902783406708</v>
      </c>
    </row>
    <row r="3308" spans="1:20" x14ac:dyDescent="0.25">
      <c r="A3308">
        <f t="shared" si="951"/>
        <v>1494900.963577474</v>
      </c>
      <c r="B3308">
        <f t="shared" si="968"/>
        <v>237920.8777861924</v>
      </c>
      <c r="C3308" t="str">
        <f t="shared" si="952"/>
        <v>-0.100111153433539-0.0895261675009746i</v>
      </c>
      <c r="D3308" t="str">
        <f t="shared" si="953"/>
        <v>3.14212140203422-1.09439788166863i</v>
      </c>
      <c r="E3308" t="str">
        <f t="shared" si="954"/>
        <v>23.3493248688196-112.498620656065i</v>
      </c>
      <c r="F3308" t="str">
        <f t="shared" si="955"/>
        <v>2.39073204195173-0.913672215672886i</v>
      </c>
      <c r="G3308" t="str">
        <f t="shared" si="956"/>
        <v>0.985899405535513-0.11790575770604i</v>
      </c>
      <c r="H3308" t="str">
        <f t="shared" si="957"/>
        <v>0.0995477115675445-66.9794821410946i</v>
      </c>
      <c r="I3308" t="str">
        <f t="shared" si="958"/>
        <v>-0.171968725126195-0.451989970424125i</v>
      </c>
      <c r="K3308" t="str">
        <f t="shared" si="959"/>
        <v>0.000266273530545011-0.000229168598308966i</v>
      </c>
      <c r="L3308" t="str">
        <f t="shared" si="960"/>
        <v>0.00015-0.00118606495586634i</v>
      </c>
      <c r="M3308" t="str">
        <f t="shared" si="961"/>
        <v>0.0004-0.000209305580447002i</v>
      </c>
      <c r="N3308">
        <f t="shared" si="962"/>
        <v>41.805236648237837</v>
      </c>
      <c r="O3308">
        <f t="shared" si="963"/>
        <v>17.438314158631798</v>
      </c>
      <c r="P3308" s="3">
        <f t="shared" si="964"/>
        <v>-17.438314158631798</v>
      </c>
      <c r="Q3308" s="3">
        <f t="shared" si="965"/>
        <v>-138.19476335176216</v>
      </c>
      <c r="R3308">
        <f t="shared" si="966"/>
        <v>41.805236648237837</v>
      </c>
      <c r="S3308">
        <f t="shared" si="967"/>
        <v>237.92087778619239</v>
      </c>
      <c r="T3308">
        <f t="shared" ref="T3308:T3371" si="969">P3308</f>
        <v>-17.438314158631798</v>
      </c>
    </row>
    <row r="3309" spans="1:20" x14ac:dyDescent="0.25">
      <c r="A3309">
        <f t="shared" ref="A3309:A3372" si="970">2*PI()*B3309</f>
        <v>1500581.5872390685</v>
      </c>
      <c r="B3309">
        <f t="shared" si="968"/>
        <v>238824.97712177993</v>
      </c>
      <c r="C3309" t="str">
        <f t="shared" ref="C3309:C3372" si="971">IMPRODUCT(D3309,E3309,$C$40,,K3309,$C$41)</f>
        <v>-0.0997593359481365-0.0888076461033185i</v>
      </c>
      <c r="D3309" t="str">
        <f t="shared" ref="D3309:D3372" si="972">IMDIV(IMPRODUCT($C$37,$C$38,COMPLEX(1,A3309/$C$38)),IMSUM(-1*A3309*A3309/$C$39,COMPLEX(0,1*A3309)))</f>
        <v>3.13981178312931-1.09729102349185i</v>
      </c>
      <c r="E3309" t="str">
        <f t="shared" ref="E3309:E3372" si="973">IMDIV(IMPRODUCT(IMSUM(F3309,G3309),$C$29,H3309),IMSUM(1,I3309))</f>
        <v>23.0458072877288-112.103102238868i</v>
      </c>
      <c r="F3309" t="str">
        <f t="shared" ref="F3309:F3372" si="974">IMDIV(IMPRODUCT($C$14,$C$15,COMPLEX(1,A3309/$C$15)),IMSUM(-1*A3309*A3309/$C$16,COMPLEX(0,A3309)))</f>
        <v>2.39047538107902-0.912351416380584i</v>
      </c>
      <c r="G3309" t="str">
        <f t="shared" ref="G3309:G3372" si="975">IMDIV(1,COMPLEX(1,A3309*$C$9*$C$10))</f>
        <v>0.98579356272361-0.118341093523348i</v>
      </c>
      <c r="H3309" t="str">
        <f t="shared" ref="H3309:H3372" si="976">IMDIV($C$3,IMSUM(K3309,COMPLEX(0,$C$28*A3309)))</f>
        <v>0.0987291823143437-66.725427556434i</v>
      </c>
      <c r="I3309" t="str">
        <f t="shared" ref="I3309:I3372" si="977">IMPRODUCT(F3309,$C$29,H3309,$C$31)</f>
        <v>-0.171070868559377-0.450225745944249i</v>
      </c>
      <c r="K3309" t="str">
        <f t="shared" ref="K3309:K3372" si="978">IF($C$26&lt;=0,IMDIV(1,IMSUM(IMDIV(1,L3309),1/$C$18)),IMDIV(1,IMSUM(IMDIV(1,L3309),1/$C$18,IMDIV(1,M3309))))</f>
        <v>0.000266098915645885-0.00022869888298788i</v>
      </c>
      <c r="L3309" t="str">
        <f t="shared" ref="L3309:L3372" si="979">IMSUM($C$21/$C$22,IMDIV(1,COMPLEX(0,$C$20*$C$22*A3309)))</f>
        <v>0.00015-0.00118157497097663i</v>
      </c>
      <c r="M3309" t="str">
        <f t="shared" ref="M3309:M3372" si="980">IMSUM($C$25/$C$26,IMDIV(1,COMPLEX(0,$C$24*$C$26*A3309)))</f>
        <v>0.0004-0.000208513230172347i</v>
      </c>
      <c r="N3309">
        <f t="shared" ref="N3309:N3372" si="981">ABS(R3309)</f>
        <v>41.676080310894605</v>
      </c>
      <c r="O3309">
        <f t="shared" ref="O3309:O3372" si="982">ABS(P3309)</f>
        <v>17.486362353779516</v>
      </c>
      <c r="P3309" s="3">
        <f t="shared" ref="P3309:P3372" si="983">20*LOG10(IMABS(C3309))</f>
        <v>-17.486362353779516</v>
      </c>
      <c r="Q3309" s="3">
        <f t="shared" ref="Q3309:Q3372" si="984">IMARGUMENT(C3309)*180/PI()</f>
        <v>-138.3239196891054</v>
      </c>
      <c r="R3309">
        <f t="shared" ref="R3309:R3372" si="985">IF(Q3309&lt;0,Q3309+180,Q3309-180)</f>
        <v>41.676080310894605</v>
      </c>
      <c r="S3309">
        <f t="shared" ref="S3309:S3372" si="986">B3309/1000</f>
        <v>238.82497712177994</v>
      </c>
      <c r="T3309">
        <f t="shared" si="969"/>
        <v>-17.486362353779516</v>
      </c>
    </row>
    <row r="3310" spans="1:20" x14ac:dyDescent="0.25">
      <c r="A3310">
        <f t="shared" si="970"/>
        <v>1506283.7972705769</v>
      </c>
      <c r="B3310">
        <f t="shared" ref="B3310:B3373" si="987">B3309*(1+B$42)</f>
        <v>239732.51203484269</v>
      </c>
      <c r="C3310" t="str">
        <f t="shared" si="971"/>
        <v>-0.0994080041111258-0.0880934115104618i</v>
      </c>
      <c r="D3310" t="str">
        <f t="shared" si="972"/>
        <v>3.1374880094819-1.1001895352939i</v>
      </c>
      <c r="E3310" t="str">
        <f t="shared" si="973"/>
        <v>22.7447924862098-111.708331655675i</v>
      </c>
      <c r="F3310" t="str">
        <f t="shared" si="974"/>
        <v>2.39021682161097-0.911043279061594i</v>
      </c>
      <c r="G3310" t="str">
        <f t="shared" si="975"/>
        <v>0.985686936961556-0.118777940986116i</v>
      </c>
      <c r="H3310" t="str">
        <f t="shared" si="976"/>
        <v>0.0979170873134275-66.4723400487842i</v>
      </c>
      <c r="I3310" t="str">
        <f t="shared" si="977"/>
        <v>-0.170179721006427-0.448468080378047i</v>
      </c>
      <c r="K3310" t="str">
        <f t="shared" si="978"/>
        <v>0.000265923583545719-0.000228231657090127i</v>
      </c>
      <c r="L3310" t="str">
        <f t="shared" si="979"/>
        <v>0.00015-0.00117710198343956i</v>
      </c>
      <c r="M3310" t="str">
        <f t="shared" si="980"/>
        <v>0.0004-0.000207723879430511i</v>
      </c>
      <c r="N3310">
        <f t="shared" si="981"/>
        <v>41.546728809653104</v>
      </c>
      <c r="O3310">
        <f t="shared" si="982"/>
        <v>17.534423248820755</v>
      </c>
      <c r="P3310" s="3">
        <f t="shared" si="983"/>
        <v>-17.534423248820755</v>
      </c>
      <c r="Q3310" s="3">
        <f t="shared" si="984"/>
        <v>-138.4532711903469</v>
      </c>
      <c r="R3310">
        <f t="shared" si="985"/>
        <v>41.546728809653104</v>
      </c>
      <c r="S3310">
        <f t="shared" si="986"/>
        <v>239.7325120348427</v>
      </c>
      <c r="T3310">
        <f t="shared" si="969"/>
        <v>-17.534423248820755</v>
      </c>
    </row>
    <row r="3311" spans="1:20" x14ac:dyDescent="0.25">
      <c r="A3311">
        <f t="shared" si="970"/>
        <v>1512007.6757002051</v>
      </c>
      <c r="B3311">
        <f t="shared" si="987"/>
        <v>240643.49558057511</v>
      </c>
      <c r="C3311" t="str">
        <f t="shared" si="971"/>
        <v>-0.0990571621407024-0.0873834346863966i</v>
      </c>
      <c r="D3311" t="str">
        <f t="shared" si="972"/>
        <v>3.13515001804138-1.10309336296086i</v>
      </c>
      <c r="E3311" t="str">
        <f t="shared" si="973"/>
        <v>22.4462606946736-111.314317229226i</v>
      </c>
      <c r="F3311" t="str">
        <f t="shared" si="974"/>
        <v>2.38995634992449-0.909747779757048i</v>
      </c>
      <c r="G3311" t="str">
        <f t="shared" si="975"/>
        <v>0.985579522631399-0.119216304258529i</v>
      </c>
      <c r="H3311" t="str">
        <f t="shared" si="976"/>
        <v>0.0971113764412607-66.2202158966109i</v>
      </c>
      <c r="I3311" t="str">
        <f t="shared" si="977"/>
        <v>-0.169295230955951-0.446716947746371i</v>
      </c>
      <c r="K3311" t="str">
        <f t="shared" si="978"/>
        <v>0.000265747530313763-0.000227766907255055i</v>
      </c>
      <c r="L3311" t="str">
        <f t="shared" si="979"/>
        <v>0.00015-0.0011726459289097i</v>
      </c>
      <c r="M3311" t="str">
        <f t="shared" si="980"/>
        <v>0.0004-0.000206937516866418i</v>
      </c>
      <c r="N3311">
        <f t="shared" si="981"/>
        <v>41.417178981959921</v>
      </c>
      <c r="O3311">
        <f t="shared" si="982"/>
        <v>17.582497170464695</v>
      </c>
      <c r="P3311" s="3">
        <f t="shared" si="983"/>
        <v>-17.582497170464695</v>
      </c>
      <c r="Q3311" s="3">
        <f t="shared" si="984"/>
        <v>-138.58282101804008</v>
      </c>
      <c r="R3311">
        <f t="shared" si="985"/>
        <v>41.417178981959921</v>
      </c>
      <c r="S3311">
        <f t="shared" si="986"/>
        <v>240.64349558057512</v>
      </c>
      <c r="T3311">
        <f t="shared" si="969"/>
        <v>-17.582497170464695</v>
      </c>
    </row>
    <row r="3312" spans="1:20" x14ac:dyDescent="0.25">
      <c r="A3312">
        <f t="shared" si="970"/>
        <v>1517753.304867866</v>
      </c>
      <c r="B3312">
        <f t="shared" si="987"/>
        <v>241557.94086378129</v>
      </c>
      <c r="C3312" t="str">
        <f t="shared" si="971"/>
        <v>-0.0987068140395371-0.086677686873082i</v>
      </c>
      <c r="D3312" t="str">
        <f t="shared" si="972"/>
        <v>3.13279774580634-1.1060024517357i</v>
      </c>
      <c r="E3312" t="str">
        <f t="shared" si="973"/>
        <v>22.150192270895-110.921067068767i</v>
      </c>
      <c r="F3312" t="str">
        <f t="shared" si="974"/>
        <v>2.38969395230504-0.90846489463389i</v>
      </c>
      <c r="G3312" t="str">
        <f t="shared" si="975"/>
        <v>0.985471314077496-0.119656187503488i</v>
      </c>
      <c r="H3312" t="str">
        <f t="shared" si="976"/>
        <v>0.096311999983814-65.9690513931607i</v>
      </c>
      <c r="I3312" t="str">
        <f t="shared" si="977"/>
        <v>-0.168417347284082-0.444972322174652i</v>
      </c>
      <c r="K3312" t="str">
        <f t="shared" si="978"/>
        <v>0.000265570752046791-0.000227304620116821i</v>
      </c>
      <c r="L3312" t="str">
        <f t="shared" si="979"/>
        <v>0.00015-0.00116820674328522i</v>
      </c>
      <c r="M3312" t="str">
        <f t="shared" si="980"/>
        <v>0.0004-0.00020615413116798i</v>
      </c>
      <c r="N3312">
        <f t="shared" si="981"/>
        <v>41.28742769574373</v>
      </c>
      <c r="O3312">
        <f t="shared" si="982"/>
        <v>17.630584449364406</v>
      </c>
      <c r="P3312" s="3">
        <f t="shared" si="983"/>
        <v>-17.630584449364406</v>
      </c>
      <c r="Q3312" s="3">
        <f t="shared" si="984"/>
        <v>-138.71257230425627</v>
      </c>
      <c r="R3312">
        <f t="shared" si="985"/>
        <v>41.28742769574373</v>
      </c>
      <c r="S3312">
        <f t="shared" si="986"/>
        <v>241.55794086378128</v>
      </c>
      <c r="T3312">
        <f t="shared" si="969"/>
        <v>-17.630584449364406</v>
      </c>
    </row>
    <row r="3313" spans="1:20" x14ac:dyDescent="0.25">
      <c r="A3313">
        <f t="shared" si="970"/>
        <v>1523520.7674263639</v>
      </c>
      <c r="B3313">
        <f t="shared" si="987"/>
        <v>242475.86103906366</v>
      </c>
      <c r="C3313" t="str">
        <f t="shared" si="971"/>
        <v>-0.0983569636001576-0.0859761395895921i</v>
      </c>
      <c r="D3313" t="str">
        <f t="shared" si="972"/>
        <v>3.13043112983014-1.10891674621478i</v>
      </c>
      <c r="E3313" t="str">
        <f t="shared" si="973"/>
        <v>21.8565677003021-110.528589073622i</v>
      </c>
      <c r="F3313" t="str">
        <f t="shared" si="974"/>
        <v>2.3894296149462-0.907194599983952i</v>
      </c>
      <c r="G3313" t="str">
        <f t="shared" si="975"/>
        <v>0.985362305606293-0.120097594882425i</v>
      </c>
      <c r="H3313" t="str">
        <f t="shared" si="976"/>
        <v>0.0955189086329671-65.7188428463958i</v>
      </c>
      <c r="I3313" t="str">
        <f t="shared" si="977"/>
        <v>-0.167546019251491-0.443234177892439i</v>
      </c>
      <c r="K3313" t="str">
        <f t="shared" si="978"/>
        <v>0.000265393244869481-0.000226844782304213i</v>
      </c>
      <c r="L3313" t="str">
        <f t="shared" si="979"/>
        <v>0.00015-0.00116378436270693i</v>
      </c>
      <c r="M3313" t="str">
        <f t="shared" si="980"/>
        <v>0.0004-0.00020537371106593i</v>
      </c>
      <c r="N3313">
        <f t="shared" si="981"/>
        <v>41.157471849470795</v>
      </c>
      <c r="O3313">
        <f t="shared" si="982"/>
        <v>17.678685420058876</v>
      </c>
      <c r="P3313" s="3">
        <f t="shared" si="983"/>
        <v>-17.678685420058876</v>
      </c>
      <c r="Q3313" s="3">
        <f t="shared" si="984"/>
        <v>-138.8425281505292</v>
      </c>
      <c r="R3313">
        <f t="shared" si="985"/>
        <v>41.157471849470795</v>
      </c>
      <c r="S3313">
        <f t="shared" si="986"/>
        <v>242.47586103906366</v>
      </c>
      <c r="T3313">
        <f t="shared" si="969"/>
        <v>-17.678685420058876</v>
      </c>
    </row>
    <row r="3314" spans="1:20" x14ac:dyDescent="0.25">
      <c r="A3314">
        <f t="shared" si="970"/>
        <v>1529310.1463425842</v>
      </c>
      <c r="B3314">
        <f t="shared" si="987"/>
        <v>243397.26931101212</v>
      </c>
      <c r="C3314" t="str">
        <f t="shared" si="971"/>
        <v>-0.0980076144102598-0.0852787646312031i</v>
      </c>
      <c r="D3314" t="str">
        <f t="shared" si="972"/>
        <v>3.12805010722649-1.11183619034447i</v>
      </c>
      <c r="E3314" t="str">
        <f t="shared" si="973"/>
        <v>21.5653675962196-110.13689093671i</v>
      </c>
      <c r="F3314" t="str">
        <f t="shared" si="974"/>
        <v>2.38916332394909-0.905936872222995i</v>
      </c>
      <c r="G3314" t="str">
        <f t="shared" si="975"/>
        <v>0.985252491486123-0.120540530555123i</v>
      </c>
      <c r="H3314" t="str">
        <f t="shared" si="976"/>
        <v>0.0947320534829624-65.4695865789338i</v>
      </c>
      <c r="I3314" t="str">
        <f t="shared" si="977"/>
        <v>-0.166681196500415-0.441502489232948i</v>
      </c>
      <c r="K3314" t="str">
        <f t="shared" si="978"/>
        <v>0.000265215004934807-0.000226387380440497i</v>
      </c>
      <c r="L3314" t="str">
        <f t="shared" si="979"/>
        <v>0.00015-0.00115937872355742i</v>
      </c>
      <c r="M3314" t="str">
        <f t="shared" si="980"/>
        <v>0.0004-0.000204596245333662i</v>
      </c>
      <c r="N3314">
        <f t="shared" si="981"/>
        <v>41.027308372191669</v>
      </c>
      <c r="O3314">
        <f t="shared" si="982"/>
        <v>17.726800420915769</v>
      </c>
      <c r="P3314" s="3">
        <f t="shared" si="983"/>
        <v>-17.726800420915769</v>
      </c>
      <c r="Q3314" s="3">
        <f t="shared" si="984"/>
        <v>-138.97269162780833</v>
      </c>
      <c r="R3314">
        <f t="shared" si="985"/>
        <v>41.027308372191669</v>
      </c>
      <c r="S3314">
        <f t="shared" si="986"/>
        <v>243.39726931101211</v>
      </c>
      <c r="T3314">
        <f t="shared" si="969"/>
        <v>-17.726800420915769</v>
      </c>
    </row>
    <row r="3315" spans="1:20" x14ac:dyDescent="0.25">
      <c r="A3315">
        <f t="shared" si="970"/>
        <v>1535121.524898686</v>
      </c>
      <c r="B3315">
        <f t="shared" si="987"/>
        <v>244322.17893439397</v>
      </c>
      <c r="C3315" t="str">
        <f t="shared" si="971"/>
        <v>-0.0976587698579411-0.0845855340684282i</v>
      </c>
      <c r="D3315" t="str">
        <f t="shared" si="972"/>
        <v>3.12565461517515-1.11476072741775i</v>
      </c>
      <c r="E3315" t="str">
        <f t="shared" si="973"/>
        <v>21.276572700071-109.745980148015i</v>
      </c>
      <c r="F3315" t="str">
        <f t="shared" si="974"/>
        <v>2.38889506532187-0.904691687889796i</v>
      </c>
      <c r="G3315" t="str">
        <f t="shared" si="975"/>
        <v>0.985141865946978-0.120984998679525i</v>
      </c>
      <c r="H3315" t="str">
        <f t="shared" si="976"/>
        <v>0.0939513860268642-65.2212789279802i</v>
      </c>
      <c r="I3315" t="str">
        <f t="shared" si="977"/>
        <v>-0.165822829051699-0.439777230632573i</v>
      </c>
      <c r="K3315" t="str">
        <f t="shared" si="978"/>
        <v>0.000265036028424414-0.000225932401143266i</v>
      </c>
      <c r="L3315" t="str">
        <f t="shared" si="979"/>
        <v>0.00015-0.00115498976246007i</v>
      </c>
      <c r="M3315" t="str">
        <f t="shared" si="980"/>
        <v>0.0004-0.000203821722787071i</v>
      </c>
      <c r="N3315">
        <f t="shared" si="981"/>
        <v>40.896934223583514</v>
      </c>
      <c r="O3315">
        <f t="shared" si="982"/>
        <v>17.774929794075025</v>
      </c>
      <c r="P3315" s="3">
        <f t="shared" si="983"/>
        <v>-17.774929794075025</v>
      </c>
      <c r="Q3315" s="3">
        <f t="shared" si="984"/>
        <v>-139.10306577641649</v>
      </c>
      <c r="R3315">
        <f t="shared" si="985"/>
        <v>40.896934223583514</v>
      </c>
      <c r="S3315">
        <f t="shared" si="986"/>
        <v>244.32217893439397</v>
      </c>
      <c r="T3315">
        <f t="shared" si="969"/>
        <v>-17.774929794075025</v>
      </c>
    </row>
    <row r="3316" spans="1:20" x14ac:dyDescent="0.25">
      <c r="A3316">
        <f t="shared" si="970"/>
        <v>1540954.986693301</v>
      </c>
      <c r="B3316">
        <f t="shared" si="987"/>
        <v>245250.60321434468</v>
      </c>
      <c r="C3316" t="str">
        <f t="shared" si="971"/>
        <v>-0.0973104331368637-0.0838964202460389i</v>
      </c>
      <c r="D3316" t="str">
        <f t="shared" si="972"/>
        <v>3.12324459092777-1.11769030007094i</v>
      </c>
      <c r="E3316" t="str">
        <f t="shared" si="973"/>
        <v>20.9901638815544-109.355863998018i</v>
      </c>
      <c r="F3316" t="str">
        <f t="shared" si="974"/>
        <v>2.38862482497927-0.903459023645215i</v>
      </c>
      <c r="G3316" t="str">
        <f t="shared" si="975"/>
        <v>0.985030423180305-0.121431003411544i</v>
      </c>
      <c r="H3316" t="str">
        <f t="shared" si="976"/>
        <v>0.0931768581530887-64.9739162452699i</v>
      </c>
      <c r="I3316" t="str">
        <f t="shared" si="977"/>
        <v>-0.164970867301886-0.438058376630466i</v>
      </c>
      <c r="K3316" t="str">
        <f t="shared" si="978"/>
        <v>0.000264856311549037-0.000225479831024283i</v>
      </c>
      <c r="L3316" t="str">
        <f t="shared" si="979"/>
        <v>0.00015-0.00115061741627821i</v>
      </c>
      <c r="M3316" t="str">
        <f t="shared" si="980"/>
        <v>0.0004-0.00020305013228439i</v>
      </c>
      <c r="N3316">
        <f t="shared" si="981"/>
        <v>40.766346393998731</v>
      </c>
      <c r="O3316">
        <f t="shared" si="982"/>
        <v>17.823073885391285</v>
      </c>
      <c r="P3316" s="3">
        <f t="shared" si="983"/>
        <v>-17.823073885391285</v>
      </c>
      <c r="Q3316" s="3">
        <f t="shared" si="984"/>
        <v>-139.23365360600127</v>
      </c>
      <c r="R3316">
        <f t="shared" si="985"/>
        <v>40.766346393998731</v>
      </c>
      <c r="S3316">
        <f t="shared" si="986"/>
        <v>245.25060321434469</v>
      </c>
      <c r="T3316">
        <f t="shared" si="969"/>
        <v>-17.823073885391285</v>
      </c>
    </row>
    <row r="3317" spans="1:20" x14ac:dyDescent="0.25">
      <c r="A3317">
        <f t="shared" si="970"/>
        <v>1546810.6156427357</v>
      </c>
      <c r="B3317">
        <f t="shared" si="987"/>
        <v>246182.55550655921</v>
      </c>
      <c r="C3317" t="str">
        <f t="shared" si="971"/>
        <v>-0.0969626072513349-0.0832113957820009i</v>
      </c>
      <c r="D3317" t="str">
        <f t="shared" si="972"/>
        <v>3.12081997181355-1.12062485028028i</v>
      </c>
      <c r="E3317" t="str">
        <f t="shared" si="973"/>
        <v>20.7061221387692-108.966549581073i</v>
      </c>
      <c r="F3317" t="str">
        <f t="shared" si="974"/>
        <v>2.38835258874194-0.902238856271194i</v>
      </c>
      <c r="G3317" t="str">
        <f t="shared" si="975"/>
        <v>0.984918157338785-0.121878548904873i</v>
      </c>
      <c r="H3317" t="str">
        <f t="shared" si="976"/>
        <v>0.0924084221419293-64.7274948970023i</v>
      </c>
      <c r="I3317" t="str">
        <f t="shared" si="977"/>
        <v>-0.164125262020295-0.436345901868045i</v>
      </c>
      <c r="K3317" t="str">
        <f t="shared" si="978"/>
        <v>0.000264675850548874-0.000225029656689349i</v>
      </c>
      <c r="L3317" t="str">
        <f t="shared" si="979"/>
        <v>0.00015-0.00114626162211418i</v>
      </c>
      <c r="M3317" t="str">
        <f t="shared" si="980"/>
        <v>0.0004-0.000202281462726031i</v>
      </c>
      <c r="N3317">
        <f t="shared" si="981"/>
        <v>40.635541904499206</v>
      </c>
      <c r="O3317">
        <f t="shared" si="982"/>
        <v>17.871233044379096</v>
      </c>
      <c r="P3317" s="3">
        <f t="shared" si="983"/>
        <v>-17.871233044379096</v>
      </c>
      <c r="Q3317" s="3">
        <f t="shared" si="984"/>
        <v>-139.36445809550079</v>
      </c>
      <c r="R3317">
        <f t="shared" si="985"/>
        <v>40.635541904499206</v>
      </c>
      <c r="S3317">
        <f t="shared" si="986"/>
        <v>246.1825555065592</v>
      </c>
      <c r="T3317">
        <f t="shared" si="969"/>
        <v>-17.871233044379096</v>
      </c>
    </row>
    <row r="3318" spans="1:20" x14ac:dyDescent="0.25">
      <c r="A3318">
        <f t="shared" si="970"/>
        <v>1552688.4959821783</v>
      </c>
      <c r="B3318">
        <f t="shared" si="987"/>
        <v>247118.04921748413</v>
      </c>
      <c r="C3318" t="str">
        <f t="shared" si="971"/>
        <v>-0.0966152950213156-0.082530433566405i</v>
      </c>
      <c r="D3318" t="str">
        <f t="shared" si="972"/>
        <v>3.11838069524529-1.12356431935875i</v>
      </c>
      <c r="E3318" t="str">
        <f t="shared" si="973"/>
        <v>20.4244285983179-108.57804379874i</v>
      </c>
      <c r="F3318" t="str">
        <f t="shared" si="974"/>
        <v>2.38807834233608-0.901031162669869i</v>
      </c>
      <c r="G3318" t="str">
        <f t="shared" si="975"/>
        <v>0.984805062536119-0.122327639310787i</v>
      </c>
      <c r="H3318" t="str">
        <f t="shared" si="976"/>
        <v>0.0916460306621399-64.4820112637796i</v>
      </c>
      <c r="I3318" t="str">
        <f t="shared" si="977"/>
        <v>-0.163285964346152-0.434639781088568i</v>
      </c>
      <c r="K3318" t="str">
        <f t="shared" si="978"/>
        <v>0.000264494641694005-0.000224581864738146i</v>
      </c>
      <c r="L3318" t="str">
        <f t="shared" si="979"/>
        <v>0.00015-0.00114192231730841i</v>
      </c>
      <c r="M3318" t="str">
        <f t="shared" si="980"/>
        <v>0.0004-0.000201515703054424i</v>
      </c>
      <c r="N3318">
        <f t="shared" si="981"/>
        <v>40.504517806900026</v>
      </c>
      <c r="O3318">
        <f t="shared" si="982"/>
        <v>17.919407624156829</v>
      </c>
      <c r="P3318" s="3">
        <f t="shared" si="983"/>
        <v>-17.919407624156829</v>
      </c>
      <c r="Q3318" s="3">
        <f t="shared" si="984"/>
        <v>-139.49548219309997</v>
      </c>
      <c r="R3318">
        <f t="shared" si="985"/>
        <v>40.504517806900026</v>
      </c>
      <c r="S3318">
        <f t="shared" si="986"/>
        <v>247.11804921748413</v>
      </c>
      <c r="T3318">
        <f t="shared" si="969"/>
        <v>-17.919407624156829</v>
      </c>
    </row>
    <row r="3319" spans="1:20" x14ac:dyDescent="0.25">
      <c r="A3319">
        <f t="shared" si="970"/>
        <v>1558588.7122669106</v>
      </c>
      <c r="B3319">
        <f t="shared" si="987"/>
        <v>248057.09780451059</v>
      </c>
      <c r="C3319" t="str">
        <f t="shared" si="971"/>
        <v>-0.0962684990873563-0.0818535067603255i</v>
      </c>
      <c r="D3319" t="str">
        <f t="shared" si="972"/>
        <v>3.11592669872526-1.12650864795277i</v>
      </c>
      <c r="E3319" t="str">
        <f t="shared" si="973"/>
        <v>20.1450645153646-108.190353363066i</v>
      </c>
      <c r="F3319" t="str">
        <f t="shared" si="974"/>
        <v>2.38780207139279-0.89983591986257i</v>
      </c>
      <c r="G3319" t="str">
        <f t="shared" si="975"/>
        <v>0.98469113284681-0.122778278777949i</v>
      </c>
      <c r="H3319" t="str">
        <f t="shared" si="976"/>
        <v>0.090889636767536-64.2374617405449i</v>
      </c>
      <c r="I3319" t="str">
        <f t="shared" si="977"/>
        <v>-0.162452925785722-0.432939989136666i</v>
      </c>
      <c r="K3319" t="str">
        <f t="shared" si="978"/>
        <v>0.000264312681284785-0.000224136441764125i</v>
      </c>
      <c r="L3319" t="str">
        <f t="shared" si="979"/>
        <v>0.00015-0.00113759943943854i</v>
      </c>
      <c r="M3319" t="str">
        <f t="shared" si="980"/>
        <v>0.0004-0.00020075284225386i</v>
      </c>
      <c r="N3319">
        <f t="shared" si="981"/>
        <v>40.373271183799432</v>
      </c>
      <c r="O3319">
        <f t="shared" si="982"/>
        <v>17.967597981392462</v>
      </c>
      <c r="P3319" s="3">
        <f t="shared" si="983"/>
        <v>-17.967597981392462</v>
      </c>
      <c r="Q3319" s="3">
        <f t="shared" si="984"/>
        <v>-139.62672881620057</v>
      </c>
      <c r="R3319">
        <f t="shared" si="985"/>
        <v>40.373271183799432</v>
      </c>
      <c r="S3319">
        <f t="shared" si="986"/>
        <v>248.05709780451059</v>
      </c>
      <c r="T3319">
        <f t="shared" si="969"/>
        <v>-17.967597981392462</v>
      </c>
    </row>
    <row r="3320" spans="1:20" x14ac:dyDescent="0.25">
      <c r="A3320">
        <f t="shared" si="970"/>
        <v>1564511.3493735248</v>
      </c>
      <c r="B3320">
        <f t="shared" si="987"/>
        <v>248999.71477616773</v>
      </c>
      <c r="C3320" t="str">
        <f t="shared" si="971"/>
        <v>-0.095922221915463-0.081180588794673i</v>
      </c>
      <c r="D3320" t="str">
        <f t="shared" si="972"/>
        <v>3.1134579198513-1.12945777603905i</v>
      </c>
      <c r="E3320" t="str">
        <f t="shared" si="973"/>
        <v>19.8680112736706-107.803484799834i</v>
      </c>
      <c r="F3320" t="str">
        <f t="shared" si="974"/>
        <v>2.38752376144762-0.898653104988879i</v>
      </c>
      <c r="G3320" t="str">
        <f t="shared" si="975"/>
        <v>0.98457636230595-0.123230471452205i</v>
      </c>
      <c r="H3320" t="str">
        <f t="shared" si="976"/>
        <v>0.0901391938936386-63.9938427365212i</v>
      </c>
      <c r="I3320" t="str">
        <f t="shared" si="977"/>
        <v>-0.161626098209478-0.431246500957906i</v>
      </c>
      <c r="K3320" t="str">
        <f t="shared" si="978"/>
        <v>0.000264129965652265-0.000223693374354358i</v>
      </c>
      <c r="L3320" t="str">
        <f t="shared" si="979"/>
        <v>0.00015-0.00113329292631853i</v>
      </c>
      <c r="M3320" t="str">
        <f t="shared" si="980"/>
        <v>0.0004-0.000199992869350328i</v>
      </c>
      <c r="N3320">
        <f t="shared" si="981"/>
        <v>40.241799148617304</v>
      </c>
      <c r="O3320">
        <f t="shared" si="982"/>
        <v>18.015804476248228</v>
      </c>
      <c r="P3320" s="3">
        <f t="shared" si="983"/>
        <v>-18.015804476248228</v>
      </c>
      <c r="Q3320" s="3">
        <f t="shared" si="984"/>
        <v>-139.7582008513827</v>
      </c>
      <c r="R3320">
        <f t="shared" si="985"/>
        <v>40.241799148617304</v>
      </c>
      <c r="S3320">
        <f t="shared" si="986"/>
        <v>248.99971477616774</v>
      </c>
      <c r="T3320">
        <f t="shared" si="969"/>
        <v>-18.015804476248228</v>
      </c>
    </row>
    <row r="3321" spans="1:20" x14ac:dyDescent="0.25">
      <c r="A3321">
        <f t="shared" si="970"/>
        <v>1570456.4925011443</v>
      </c>
      <c r="B3321">
        <f t="shared" si="987"/>
        <v>249945.91369231718</v>
      </c>
      <c r="C3321" t="str">
        <f t="shared" si="971"/>
        <v>-0.095576465801886-0.0805116533689769i</v>
      </c>
      <c r="D3321" t="str">
        <f t="shared" si="972"/>
        <v>3.11097429632288-1.13241164292137i</v>
      </c>
      <c r="E3321" t="str">
        <f t="shared" si="973"/>
        <v>19.5932503855902-107.417444451751i</v>
      </c>
      <c r="F3321" t="str">
        <f t="shared" si="974"/>
        <v>2.38724339793999-0.897482695305661i</v>
      </c>
      <c r="G3321" t="str">
        <f t="shared" si="975"/>
        <v>0.984460744908996-0.123684221476388i</v>
      </c>
      <c r="H3321" t="str">
        <f t="shared" si="976"/>
        <v>0.0893946558543388-63.7511506751501i</v>
      </c>
      <c r="I3321" t="str">
        <f t="shared" si="977"/>
        <v>-0.16080543384928-0.429559291598345i</v>
      </c>
      <c r="K3321" t="str">
        <f t="shared" si="978"/>
        <v>0.000263946491158588-0.000223252649089434i</v>
      </c>
      <c r="L3321" t="str">
        <f t="shared" si="979"/>
        <v>0.00015-0.00112900271599774i</v>
      </c>
      <c r="M3321" t="str">
        <f t="shared" si="980"/>
        <v>0.0004-0.000199235773411365i</v>
      </c>
      <c r="N3321">
        <f t="shared" si="981"/>
        <v>40.110098845621593</v>
      </c>
      <c r="O3321">
        <f t="shared" si="982"/>
        <v>18.064027472327428</v>
      </c>
      <c r="P3321" s="3">
        <f t="shared" si="983"/>
        <v>-18.064027472327428</v>
      </c>
      <c r="Q3321" s="3">
        <f t="shared" si="984"/>
        <v>-139.88990115437841</v>
      </c>
      <c r="R3321">
        <f t="shared" si="985"/>
        <v>40.110098845621593</v>
      </c>
      <c r="S3321">
        <f t="shared" si="986"/>
        <v>249.94591369231716</v>
      </c>
      <c r="T3321">
        <f t="shared" si="969"/>
        <v>-18.064027472327428</v>
      </c>
    </row>
    <row r="3322" spans="1:20" x14ac:dyDescent="0.25">
      <c r="A3322">
        <f t="shared" si="970"/>
        <v>1576424.2271726485</v>
      </c>
      <c r="B3322">
        <f t="shared" si="987"/>
        <v>250895.70816434798</v>
      </c>
      <c r="C3322" t="str">
        <f t="shared" si="971"/>
        <v>-0.0952312328778415-0.0798466744501559i</v>
      </c>
      <c r="D3322" t="str">
        <f t="shared" si="972"/>
        <v>3.10847576594733-1.13537018722755i</v>
      </c>
      <c r="E3322" t="str">
        <f t="shared" si="973"/>
        <v>19.3207634920399-107.0322384816i</v>
      </c>
      <c r="F3322" t="str">
        <f t="shared" si="974"/>
        <v>2.38696096621271-0.896324668186097i</v>
      </c>
      <c r="G3322" t="str">
        <f t="shared" si="975"/>
        <v>0.984344274611559-0.124139532990108i</v>
      </c>
      <c r="H3322" t="str">
        <f t="shared" si="976"/>
        <v>0.0886559768386-63.50938199403i</v>
      </c>
      <c r="I3322" t="str">
        <f t="shared" si="977"/>
        <v>-0.159990885295585-0.427878336204083i</v>
      </c>
      <c r="K3322" t="str">
        <f t="shared" si="978"/>
        <v>0.00026376225419742-0.00022281425254333i</v>
      </c>
      <c r="L3322" t="str">
        <f t="shared" si="979"/>
        <v>0.00015-0.00112472874676005i</v>
      </c>
      <c r="M3322" t="str">
        <f t="shared" si="980"/>
        <v>0.0004-0.000198481543545891i</v>
      </c>
      <c r="N3322">
        <f t="shared" si="981"/>
        <v>39.978167449959869</v>
      </c>
      <c r="O3322">
        <f t="shared" si="982"/>
        <v>18.112267336620441</v>
      </c>
      <c r="P3322" s="3">
        <f t="shared" si="983"/>
        <v>-18.112267336620441</v>
      </c>
      <c r="Q3322" s="3">
        <f t="shared" si="984"/>
        <v>-140.02183255004013</v>
      </c>
      <c r="R3322">
        <f t="shared" si="985"/>
        <v>39.978167449959869</v>
      </c>
      <c r="S3322">
        <f t="shared" si="986"/>
        <v>250.89570816434798</v>
      </c>
      <c r="T3322">
        <f t="shared" si="969"/>
        <v>-18.112267336620441</v>
      </c>
    </row>
    <row r="3323" spans="1:20" x14ac:dyDescent="0.25">
      <c r="A3323">
        <f t="shared" si="970"/>
        <v>1582414.6392359047</v>
      </c>
      <c r="B3323">
        <f t="shared" si="987"/>
        <v>251849.1118553725</v>
      </c>
      <c r="C3323" t="str">
        <f t="shared" si="971"/>
        <v>-0.0948865251141588-0.0791856262712445i</v>
      </c>
      <c r="D3323" t="str">
        <f t="shared" si="972"/>
        <v>3.10596226664612-1.1383333469063i</v>
      </c>
      <c r="E3323" t="str">
        <f t="shared" si="973"/>
        <v>19.0505323624388-106.647872875347i</v>
      </c>
      <c r="F3323" t="str">
        <f t="shared" si="974"/>
        <v>2.38667645151146-0.895179001118725i</v>
      </c>
      <c r="G3323" t="str">
        <f t="shared" si="975"/>
        <v>0.984226945329181-0.124596410129546i</v>
      </c>
      <c r="H3323" t="str">
        <f t="shared" si="976"/>
        <v>0.0879231114071887-63.268533144857i</v>
      </c>
      <c r="I3323" t="str">
        <f t="shared" si="977"/>
        <v>-0.159182405494677-0.426203610020844i</v>
      </c>
      <c r="K3323" t="str">
        <f t="shared" si="978"/>
        <v>0.000263577251194355-0.000222378171283298i</v>
      </c>
      <c r="L3323" t="str">
        <f t="shared" si="979"/>
        <v>0.00015-0.00112047095712298i</v>
      </c>
      <c r="M3323" t="str">
        <f t="shared" si="980"/>
        <v>0.0004-0.000197730168904056i</v>
      </c>
      <c r="N3323">
        <f t="shared" si="981"/>
        <v>39.846002167686862</v>
      </c>
      <c r="O3323">
        <f t="shared" si="982"/>
        <v>18.160524439451788</v>
      </c>
      <c r="P3323" s="3">
        <f t="shared" si="983"/>
        <v>-18.160524439451788</v>
      </c>
      <c r="Q3323" s="3">
        <f t="shared" si="984"/>
        <v>-140.15399783231314</v>
      </c>
      <c r="R3323">
        <f t="shared" si="985"/>
        <v>39.846002167686862</v>
      </c>
      <c r="S3323">
        <f t="shared" si="986"/>
        <v>251.84911185537248</v>
      </c>
      <c r="T3323">
        <f t="shared" si="969"/>
        <v>-18.160524439451788</v>
      </c>
    </row>
    <row r="3324" spans="1:20" x14ac:dyDescent="0.25">
      <c r="A3324">
        <f t="shared" si="970"/>
        <v>1588427.8148650012</v>
      </c>
      <c r="B3324">
        <f t="shared" si="987"/>
        <v>252806.13848042293</v>
      </c>
      <c r="C3324" t="str">
        <f t="shared" si="971"/>
        <v>-0.0945423443258658-0.0785284833300791i</v>
      </c>
      <c r="D3324" t="str">
        <f t="shared" si="972"/>
        <v>3.10343373646105-1.1413010592242i</v>
      </c>
      <c r="E3324" t="str">
        <f t="shared" si="973"/>
        <v>18.7825388946136-106.264353445202i</v>
      </c>
      <c r="F3324" t="str">
        <f t="shared" si="974"/>
        <v>2.38638983898415-0.894045671706417i</v>
      </c>
      <c r="G3324" t="str">
        <f t="shared" si="975"/>
        <v>0.984108750937117-0.125054857027246i</v>
      </c>
      <c r="H3324" t="str">
        <f t="shared" si="976"/>
        <v>0.0871960144894387-63.028600593364i</v>
      </c>
      <c r="I3324" t="str">
        <f t="shared" si="977"/>
        <v>-0.158379947745907-0.424535088393508i</v>
      </c>
      <c r="K3324" t="str">
        <f t="shared" si="978"/>
        <v>0.000263391478607349-0.000221944391869773i</v>
      </c>
      <c r="L3324" t="str">
        <f t="shared" si="979"/>
        <v>0.00015-0.0011162292858368i</v>
      </c>
      <c r="M3324" t="str">
        <f t="shared" si="980"/>
        <v>0.0004-0.000196981638677083i</v>
      </c>
      <c r="N3324">
        <f t="shared" si="981"/>
        <v>39.713600235785236</v>
      </c>
      <c r="O3324">
        <f t="shared" si="982"/>
        <v>18.208799154427481</v>
      </c>
      <c r="P3324" s="3">
        <f t="shared" si="983"/>
        <v>-18.208799154427481</v>
      </c>
      <c r="Q3324" s="3">
        <f t="shared" si="984"/>
        <v>-140.28639976421476</v>
      </c>
      <c r="R3324">
        <f t="shared" si="985"/>
        <v>39.713600235785236</v>
      </c>
      <c r="S3324">
        <f t="shared" si="986"/>
        <v>252.80613848042293</v>
      </c>
      <c r="T3324">
        <f t="shared" si="969"/>
        <v>-18.208799154427481</v>
      </c>
    </row>
    <row r="3325" spans="1:20" x14ac:dyDescent="0.25">
      <c r="A3325">
        <f t="shared" si="970"/>
        <v>1594463.8405614882</v>
      </c>
      <c r="B3325">
        <f t="shared" si="987"/>
        <v>253766.80180664855</v>
      </c>
      <c r="C3325" t="str">
        <f t="shared" si="971"/>
        <v>-0.0941986921766897-0.0778752203879609i</v>
      </c>
      <c r="D3325" t="str">
        <f t="shared" si="972"/>
        <v>3.10089011356085-1.14427326076272i</v>
      </c>
      <c r="E3325" t="str">
        <f t="shared" si="973"/>
        <v>18.5167651146834-105.88168583263i</v>
      </c>
      <c r="F3325" t="str">
        <f t="shared" si="974"/>
        <v>2.38610111368054-0.892924657665454i</v>
      </c>
      <c r="G3325" t="str">
        <f t="shared" si="975"/>
        <v>0.983989685270115-0.125514877811894i</v>
      </c>
      <c r="H3325" t="str">
        <f t="shared" si="976"/>
        <v>0.0864746413800348-62.789580819259i</v>
      </c>
      <c r="I3325" t="str">
        <f t="shared" si="977"/>
        <v>-0.157583465698971-0.422872746765701i</v>
      </c>
      <c r="K3325" t="str">
        <f t="shared" si="978"/>
        <v>0.000263204932927135-0.000221512900856257i</v>
      </c>
      <c r="L3325" t="str">
        <f t="shared" si="979"/>
        <v>0.00015-0.00111200367188364i</v>
      </c>
      <c r="M3325" t="str">
        <f t="shared" si="980"/>
        <v>0.0004-0.000196235942097113i</v>
      </c>
      <c r="N3325">
        <f t="shared" si="981"/>
        <v>39.580958922192366</v>
      </c>
      <c r="O3325">
        <f t="shared" si="982"/>
        <v>18.257091858383305</v>
      </c>
      <c r="P3325" s="3">
        <f t="shared" si="983"/>
        <v>-18.257091858383305</v>
      </c>
      <c r="Q3325" s="3">
        <f t="shared" si="984"/>
        <v>-140.41904107780763</v>
      </c>
      <c r="R3325">
        <f t="shared" si="985"/>
        <v>39.580958922192366</v>
      </c>
      <c r="S3325">
        <f t="shared" si="986"/>
        <v>253.76680180664854</v>
      </c>
      <c r="T3325">
        <f t="shared" si="969"/>
        <v>-18.257091858383305</v>
      </c>
    </row>
    <row r="3326" spans="1:20" x14ac:dyDescent="0.25">
      <c r="A3326">
        <f t="shared" si="970"/>
        <v>1600522.803155622</v>
      </c>
      <c r="B3326">
        <f t="shared" si="987"/>
        <v>254731.11565351381</v>
      </c>
      <c r="C3326" t="str">
        <f t="shared" si="971"/>
        <v>-0.0938555701835142-0.0772258124682864i</v>
      </c>
      <c r="D3326" t="str">
        <f t="shared" si="972"/>
        <v>3.09833133624747-1.14724988741529i</v>
      </c>
      <c r="E3326" t="str">
        <f t="shared" si="973"/>
        <v>18.2531931769158-105.499875511336i</v>
      </c>
      <c r="F3326" t="str">
        <f t="shared" si="974"/>
        <v>2.38581026055159-0.891815936824501i</v>
      </c>
      <c r="G3326" t="str">
        <f t="shared" si="975"/>
        <v>0.983869742122201-0.125976476608114i</v>
      </c>
      <c r="H3326" t="str">
        <f t="shared" si="976"/>
        <v>0.0857589477358457-62.5514703161693i</v>
      </c>
      <c r="I3326" t="str">
        <f t="shared" si="977"/>
        <v>-0.156792913351201-0.421216560679363i</v>
      </c>
      <c r="K3326" t="str">
        <f t="shared" si="978"/>
        <v>0.000263017610677657-0.000221083684789243i</v>
      </c>
      <c r="L3326" t="str">
        <f t="shared" si="979"/>
        <v>0.00015-0.00110779405447663i</v>
      </c>
      <c r="M3326" t="str">
        <f t="shared" si="980"/>
        <v>0.0004-0.000195493068437053i</v>
      </c>
      <c r="N3326">
        <f t="shared" si="981"/>
        <v>39.448075525817643</v>
      </c>
      <c r="O3326">
        <f t="shared" si="982"/>
        <v>18.305402931332214</v>
      </c>
      <c r="P3326" s="3">
        <f t="shared" si="983"/>
        <v>-18.305402931332214</v>
      </c>
      <c r="Q3326" s="3">
        <f t="shared" si="984"/>
        <v>-140.55192447418236</v>
      </c>
      <c r="R3326">
        <f t="shared" si="985"/>
        <v>39.448075525817643</v>
      </c>
      <c r="S3326">
        <f t="shared" si="986"/>
        <v>254.73111565351383</v>
      </c>
      <c r="T3326">
        <f t="shared" si="969"/>
        <v>-18.305402931332214</v>
      </c>
    </row>
    <row r="3327" spans="1:20" x14ac:dyDescent="0.25">
      <c r="A3327">
        <f t="shared" si="970"/>
        <v>1606604.7898076132</v>
      </c>
      <c r="B3327">
        <f t="shared" si="987"/>
        <v>255699.09389299716</v>
      </c>
      <c r="C3327" t="str">
        <f t="shared" si="971"/>
        <v>-0.0935129797207402-0.0765802348551436i</v>
      </c>
      <c r="D3327" t="str">
        <f t="shared" si="972"/>
        <v>3.09575734296272-1.15023087438434i</v>
      </c>
      <c r="E3327" t="str">
        <f t="shared" si="973"/>
        <v>17.9918053635543-105.118927790188i</v>
      </c>
      <c r="F3327" t="str">
        <f t="shared" si="974"/>
        <v>2.38551726444898-0.890719487123616i</v>
      </c>
      <c r="G3327" t="str">
        <f t="shared" si="975"/>
        <v>0.983748915246452-0.126439657536239i</v>
      </c>
      <c r="H3327" t="str">
        <f t="shared" si="976"/>
        <v>0.0850488895727653-62.3142655915787i</v>
      </c>
      <c r="I3327" t="str">
        <f t="shared" si="977"/>
        <v>-0.156008245044872-0.41956650577431i</v>
      </c>
      <c r="K3327" t="str">
        <f t="shared" si="978"/>
        <v>0.000262829508416501-0.000220656730208107i</v>
      </c>
      <c r="L3327" t="str">
        <f t="shared" si="979"/>
        <v>0.00015-0.00110360037305901i</v>
      </c>
      <c r="M3327" t="str">
        <f t="shared" si="980"/>
        <v>0.0004-0.000194753007010413i</v>
      </c>
      <c r="N3327">
        <f t="shared" si="981"/>
        <v>39.314947376564987</v>
      </c>
      <c r="O3327">
        <f t="shared" si="982"/>
        <v>18.353732756413919</v>
      </c>
      <c r="P3327" s="3">
        <f t="shared" si="983"/>
        <v>-18.353732756413919</v>
      </c>
      <c r="Q3327" s="3">
        <f t="shared" si="984"/>
        <v>-140.68505262343501</v>
      </c>
      <c r="R3327">
        <f t="shared" si="985"/>
        <v>39.314947376564987</v>
      </c>
      <c r="S3327">
        <f t="shared" si="986"/>
        <v>255.69909389299715</v>
      </c>
      <c r="T3327">
        <f t="shared" si="969"/>
        <v>-18.353732756413919</v>
      </c>
    </row>
    <row r="3328" spans="1:20" x14ac:dyDescent="0.25">
      <c r="A3328">
        <f t="shared" si="970"/>
        <v>1612709.8880088823</v>
      </c>
      <c r="B3328">
        <f t="shared" si="987"/>
        <v>256670.75044979056</v>
      </c>
      <c r="C3328" t="str">
        <f t="shared" si="971"/>
        <v>-0.0931709220246032-0.0759384630918801i</v>
      </c>
      <c r="D3328" t="str">
        <f t="shared" si="972"/>
        <v>3.09316807229486-1.1532161561785i</v>
      </c>
      <c r="E3328" t="str">
        <f t="shared" si="973"/>
        <v>17.732584084623-104.738847816107i</v>
      </c>
      <c r="F3328" t="str">
        <f t="shared" si="974"/>
        <v>2.38522211012457-0.889635286613268i</v>
      </c>
      <c r="G3328" t="str">
        <f t="shared" si="975"/>
        <v>0.983627198354778-0.126904424712098i</v>
      </c>
      <c r="H3328" t="str">
        <f t="shared" si="976"/>
        <v>0.0843444232625971-62.0779631667699i</v>
      </c>
      <c r="I3328" t="str">
        <f t="shared" si="977"/>
        <v>-0.155229415464539-0.417922557787816i</v>
      </c>
      <c r="K3328" t="str">
        <f t="shared" si="978"/>
        <v>0.00026264062273533-0.000220232023645044i</v>
      </c>
      <c r="L3328" t="str">
        <f t="shared" si="979"/>
        <v>0.00015-0.00109942256730326i</v>
      </c>
      <c r="M3328" t="str">
        <f t="shared" si="980"/>
        <v>0.0004-0.000194015747171163i</v>
      </c>
      <c r="N3328">
        <f t="shared" si="981"/>
        <v>39.181571835347142</v>
      </c>
      <c r="O3328">
        <f t="shared" si="982"/>
        <v>18.402081719843583</v>
      </c>
      <c r="P3328" s="3">
        <f t="shared" si="983"/>
        <v>-18.402081719843583</v>
      </c>
      <c r="Q3328" s="3">
        <f t="shared" si="984"/>
        <v>-140.81842816465286</v>
      </c>
      <c r="R3328">
        <f t="shared" si="985"/>
        <v>39.181571835347142</v>
      </c>
      <c r="S3328">
        <f t="shared" si="986"/>
        <v>256.67075044979055</v>
      </c>
      <c r="T3328">
        <f t="shared" si="969"/>
        <v>-18.402081719843583</v>
      </c>
    </row>
    <row r="3329" spans="1:20" x14ac:dyDescent="0.25">
      <c r="A3329">
        <f t="shared" si="970"/>
        <v>1618838.185583316</v>
      </c>
      <c r="B3329">
        <f t="shared" si="987"/>
        <v>257646.09930149978</v>
      </c>
      <c r="C3329" t="str">
        <f t="shared" si="971"/>
        <v>-0.0928293981974136-0.0753004729796429i</v>
      </c>
      <c r="D3329" t="str">
        <f t="shared" si="972"/>
        <v>3.0905634629853-1.15620566660978i</v>
      </c>
      <c r="E3329" t="str">
        <f t="shared" si="973"/>
        <v>17.4755118777064-104.359640576915i</v>
      </c>
      <c r="F3329" t="str">
        <f t="shared" si="974"/>
        <v>2.38492478222986-0.888563313453325i</v>
      </c>
      <c r="G3329" t="str">
        <f t="shared" si="975"/>
        <v>0.983504585117703-0.127370782246785i</v>
      </c>
      <c r="H3329" t="str">
        <f t="shared" si="976"/>
        <v>0.0836455055299599-61.8425595767655i</v>
      </c>
      <c r="I3329" t="str">
        <f t="shared" si="977"/>
        <v>-0.154456379634388-0.416284692554189i</v>
      </c>
      <c r="K3329" t="str">
        <f t="shared" si="978"/>
        <v>0.000262450950260317-0.000219809551624983i</v>
      </c>
      <c r="L3329" t="str">
        <f t="shared" si="979"/>
        <v>0.00015-0.00109526057711024i</v>
      </c>
      <c r="M3329" t="str">
        <f t="shared" si="980"/>
        <v>0.0004-0.000193281278313571i</v>
      </c>
      <c r="N3329">
        <f t="shared" si="981"/>
        <v>39.047946294101251</v>
      </c>
      <c r="O3329">
        <f t="shared" si="982"/>
        <v>18.450450210861547</v>
      </c>
      <c r="P3329" s="3">
        <f t="shared" si="983"/>
        <v>-18.450450210861547</v>
      </c>
      <c r="Q3329" s="3">
        <f t="shared" si="984"/>
        <v>-140.95205370589875</v>
      </c>
      <c r="R3329">
        <f t="shared" si="985"/>
        <v>39.047946294101251</v>
      </c>
      <c r="S3329">
        <f t="shared" si="986"/>
        <v>257.64609930149976</v>
      </c>
      <c r="T3329">
        <f t="shared" si="969"/>
        <v>-18.450450210861547</v>
      </c>
    </row>
    <row r="3330" spans="1:20" x14ac:dyDescent="0.25">
      <c r="A3330">
        <f t="shared" si="970"/>
        <v>1624989.7706885326</v>
      </c>
      <c r="B3330">
        <f t="shared" si="987"/>
        <v>258625.15447884548</v>
      </c>
      <c r="C3330" t="str">
        <f t="shared" si="971"/>
        <v>-0.092488409211734-0.0746662405758937i</v>
      </c>
      <c r="D3330" t="str">
        <f t="shared" si="972"/>
        <v>3.08794345393537-1.15919933879084i</v>
      </c>
      <c r="E3330" t="str">
        <f t="shared" si="973"/>
        <v>17.2205714077063-103.981310904138i</v>
      </c>
      <c r="F3330" t="str">
        <f t="shared" si="974"/>
        <v>2.38462526531545-0.887503545912063i</v>
      </c>
      <c r="G3330" t="str">
        <f t="shared" si="975"/>
        <v>0.983381069164141-0.127838734246439i</v>
      </c>
      <c r="H3330" t="str">
        <f t="shared" si="976"/>
        <v>0.0829520934492277-61.6080513702694i</v>
      </c>
      <c r="I3330" t="str">
        <f t="shared" si="977"/>
        <v>-0.153689092915614-0.414652886004349i</v>
      </c>
      <c r="K3330" t="str">
        <f t="shared" si="978"/>
        <v>0.000262260487652592-0.000219389300665518i</v>
      </c>
      <c r="L3330" t="str">
        <f t="shared" si="979"/>
        <v>0.00015-0.00109111434260833i</v>
      </c>
      <c r="M3330" t="str">
        <f t="shared" si="980"/>
        <v>0.0004-0.000192549589872057i</v>
      </c>
      <c r="N3330">
        <f t="shared" si="981"/>
        <v>38.91406817580318</v>
      </c>
      <c r="O3330">
        <f t="shared" si="982"/>
        <v>18.498838621683252</v>
      </c>
      <c r="P3330" s="3">
        <f t="shared" si="983"/>
        <v>-18.498838621683252</v>
      </c>
      <c r="Q3330" s="3">
        <f t="shared" si="984"/>
        <v>-141.08593182419682</v>
      </c>
      <c r="R3330">
        <f t="shared" si="985"/>
        <v>38.91406817580318</v>
      </c>
      <c r="S3330">
        <f t="shared" si="986"/>
        <v>258.6251544788455</v>
      </c>
      <c r="T3330">
        <f t="shared" si="969"/>
        <v>-18.498838621683252</v>
      </c>
    </row>
    <row r="3331" spans="1:20" x14ac:dyDescent="0.25">
      <c r="A3331">
        <f t="shared" si="970"/>
        <v>1631164.7318171491</v>
      </c>
      <c r="B3331">
        <f t="shared" si="987"/>
        <v>259607.9300658651</v>
      </c>
      <c r="C3331" t="str">
        <f t="shared" si="971"/>
        <v>-0.0921479559144916-0.074035742192896i</v>
      </c>
      <c r="D3331" t="str">
        <f t="shared" si="972"/>
        <v>3.08530798421308-1.16219710513219i</v>
      </c>
      <c r="E3331" t="str">
        <f t="shared" si="973"/>
        <v>16.967745466577-103.603863475773i</v>
      </c>
      <c r="F3331" t="str">
        <f t="shared" si="974"/>
        <v>2.38432354383048-0.886455962365113i</v>
      </c>
      <c r="G3331" t="str">
        <f t="shared" si="975"/>
        <v>0.983256644081176-0.128308284812008i</v>
      </c>
      <c r="H3331" t="str">
        <f t="shared" si="976"/>
        <v>0.0822641444414949-61.3744351096098i</v>
      </c>
      <c r="I3331" t="str">
        <f t="shared" si="977"/>
        <v>-0.152927511003808-0.413027114165411i</v>
      </c>
      <c r="K3331" t="str">
        <f t="shared" si="978"/>
        <v>0.00026206923160868-0.000218971257276848i</v>
      </c>
      <c r="L3331" t="str">
        <f t="shared" si="979"/>
        <v>0.00015-0.00108698380415255i</v>
      </c>
      <c r="M3331" t="str">
        <f t="shared" si="980"/>
        <v>0.0004-0.000191820671321037i</v>
      </c>
      <c r="N3331">
        <f t="shared" si="981"/>
        <v>38.779934934479343</v>
      </c>
      <c r="O3331">
        <f t="shared" si="982"/>
        <v>18.547247347449673</v>
      </c>
      <c r="P3331" s="3">
        <f t="shared" si="983"/>
        <v>-18.547247347449673</v>
      </c>
      <c r="Q3331" s="3">
        <f t="shared" si="984"/>
        <v>-141.22006506552066</v>
      </c>
      <c r="R3331">
        <f t="shared" si="985"/>
        <v>38.779934934479343</v>
      </c>
      <c r="S3331">
        <f t="shared" si="986"/>
        <v>259.60793006586511</v>
      </c>
      <c r="T3331">
        <f t="shared" si="969"/>
        <v>-18.547247347449673</v>
      </c>
    </row>
    <row r="3332" spans="1:20" x14ac:dyDescent="0.25">
      <c r="A3332">
        <f t="shared" si="970"/>
        <v>1637363.1577980544</v>
      </c>
      <c r="B3332">
        <f t="shared" si="987"/>
        <v>260594.44020011541</v>
      </c>
      <c r="C3332" t="str">
        <f t="shared" si="971"/>
        <v>-0.0918080390310267-0.0734089543961739i</v>
      </c>
      <c r="D3332" t="str">
        <f t="shared" si="972"/>
        <v>3.08265699306012-1.16519889733969i</v>
      </c>
      <c r="E3332" t="str">
        <f t="shared" si="973"/>
        <v>16.7170169730366-103.227302819004i</v>
      </c>
      <c r="F3332" t="str">
        <f t="shared" si="974"/>
        <v>2.38401960212215-0.885420541294497i</v>
      </c>
      <c r="G3332" t="str">
        <f t="shared" si="975"/>
        <v>0.983131303413837-0.128779438039023i</v>
      </c>
      <c r="H3332" t="str">
        <f t="shared" si="976"/>
        <v>0.0815816162715662-61.141707370679i</v>
      </c>
      <c r="I3332" t="str">
        <f t="shared" si="977"/>
        <v>-0.152171589926376-0.411407353160272i</v>
      </c>
      <c r="K3332" t="str">
        <f t="shared" si="978"/>
        <v>0.000261877178860952-0.000218555407961717i</v>
      </c>
      <c r="L3332" t="str">
        <f t="shared" si="979"/>
        <v>0.00015-0.00108286890232371i</v>
      </c>
      <c r="M3332" t="str">
        <f t="shared" si="980"/>
        <v>0.0004-0.000191094512174773i</v>
      </c>
      <c r="N3332">
        <f t="shared" si="981"/>
        <v>38.645544055216163</v>
      </c>
      <c r="O3332">
        <f t="shared" si="982"/>
        <v>18.595676786178327</v>
      </c>
      <c r="P3332" s="3">
        <f t="shared" si="983"/>
        <v>-18.595676786178327</v>
      </c>
      <c r="Q3332" s="3">
        <f t="shared" si="984"/>
        <v>-141.35445594478384</v>
      </c>
      <c r="R3332">
        <f t="shared" si="985"/>
        <v>38.645544055216163</v>
      </c>
      <c r="S3332">
        <f t="shared" si="986"/>
        <v>260.5944402001154</v>
      </c>
      <c r="T3332">
        <f t="shared" si="969"/>
        <v>-18.595676786178327</v>
      </c>
    </row>
    <row r="3333" spans="1:20" x14ac:dyDescent="0.25">
      <c r="A3333">
        <f t="shared" si="970"/>
        <v>1643585.137797687</v>
      </c>
      <c r="B3333">
        <f t="shared" si="987"/>
        <v>261584.69907287584</v>
      </c>
      <c r="C3333" t="str">
        <f t="shared" si="971"/>
        <v>-0.0914686591690791-0.0727858540029553i</v>
      </c>
      <c r="D3333" t="str">
        <f t="shared" si="972"/>
        <v>3.07999041989874-1.16820464641179i</v>
      </c>
      <c r="E3333" t="str">
        <f t="shared" si="973"/>
        <v>16.4683689722603-102.851633312891i</v>
      </c>
      <c r="F3333" t="str">
        <f t="shared" si="974"/>
        <v>2.3837134244351-0.884397261287554i</v>
      </c>
      <c r="G3333" t="str">
        <f t="shared" si="975"/>
        <v>0.983005040664879-0.12925219801736i</v>
      </c>
      <c r="H3333" t="str">
        <f t="shared" si="976"/>
        <v>0.0809044670449833-60.9098647428783i</v>
      </c>
      <c r="I3333" t="str">
        <f t="shared" si="977"/>
        <v>-0.151421286039971-0.409793579207192i</v>
      </c>
      <c r="K3333" t="str">
        <f t="shared" si="978"/>
        <v>0.000261684326178075-0.000218141739215366i</v>
      </c>
      <c r="L3333" t="str">
        <f t="shared" si="979"/>
        <v>0.00015-0.00107876957792759i</v>
      </c>
      <c r="M3333" t="str">
        <f t="shared" si="980"/>
        <v>0.0004-0.000190371101987222i</v>
      </c>
      <c r="N3333">
        <f t="shared" si="981"/>
        <v>38.510893054170225</v>
      </c>
      <c r="O3333">
        <f t="shared" si="982"/>
        <v>18.644127338714213</v>
      </c>
      <c r="P3333" s="3">
        <f t="shared" si="983"/>
        <v>-18.644127338714213</v>
      </c>
      <c r="Q3333" s="3">
        <f t="shared" si="984"/>
        <v>-141.48910694582977</v>
      </c>
      <c r="R3333">
        <f t="shared" si="985"/>
        <v>38.510893054170225</v>
      </c>
      <c r="S3333">
        <f t="shared" si="986"/>
        <v>261.58469907287582</v>
      </c>
      <c r="T3333">
        <f t="shared" si="969"/>
        <v>-18.644127338714213</v>
      </c>
    </row>
    <row r="3334" spans="1:20" x14ac:dyDescent="0.25">
      <c r="A3334">
        <f t="shared" si="970"/>
        <v>1649830.7613213183</v>
      </c>
      <c r="B3334">
        <f t="shared" si="987"/>
        <v>262578.7209293528</v>
      </c>
      <c r="C3334" t="str">
        <f t="shared" si="971"/>
        <v>-0.0911298168227136-0.0721664180805813i</v>
      </c>
      <c r="D3334" t="str">
        <f t="shared" si="972"/>
        <v>3.07730820433889-1.17121428263713i</v>
      </c>
      <c r="E3334" t="str">
        <f t="shared" si="973"/>
        <v>16.2217846355515-102.476859191009i</v>
      </c>
      <c r="F3334" t="str">
        <f t="shared" si="974"/>
        <v>2.38340499491097-0.883386101035965i</v>
      </c>
      <c r="G3334" t="str">
        <f t="shared" si="975"/>
        <v>0.982877849294556-0.129726568830999i</v>
      </c>
      <c r="H3334" t="str">
        <f t="shared" si="976"/>
        <v>0.0802326552050658-60.6789038290587i</v>
      </c>
      <c r="I3334" t="str">
        <f t="shared" si="977"/>
        <v>-0.150676556027947-0.408185768619395i</v>
      </c>
      <c r="K3334" t="str">
        <f t="shared" si="978"/>
        <v>0.000261490670365454-0.000217730237525487i</v>
      </c>
      <c r="L3334" t="str">
        <f t="shared" si="979"/>
        <v>0.00015-0.00107468577199401i</v>
      </c>
      <c r="M3334" t="str">
        <f t="shared" si="980"/>
        <v>0.0004-0.000189650430351885i</v>
      </c>
      <c r="N3334">
        <f t="shared" si="981"/>
        <v>38.375979478573129</v>
      </c>
      <c r="O3334">
        <f t="shared" si="982"/>
        <v>18.692599408681591</v>
      </c>
      <c r="P3334" s="3">
        <f t="shared" si="983"/>
        <v>-18.692599408681591</v>
      </c>
      <c r="Q3334" s="3">
        <f t="shared" si="984"/>
        <v>-141.62402052142687</v>
      </c>
      <c r="R3334">
        <f t="shared" si="985"/>
        <v>38.375979478573129</v>
      </c>
      <c r="S3334">
        <f t="shared" si="986"/>
        <v>262.57872092935281</v>
      </c>
      <c r="T3334">
        <f t="shared" si="969"/>
        <v>-18.692599408681591</v>
      </c>
    </row>
    <row r="3335" spans="1:20" x14ac:dyDescent="0.25">
      <c r="A3335">
        <f t="shared" si="970"/>
        <v>1656100.1182143395</v>
      </c>
      <c r="B3335">
        <f t="shared" si="987"/>
        <v>263576.52006888436</v>
      </c>
      <c r="C3335" t="str">
        <f t="shared" si="971"/>
        <v>-0.0907915123761779-0.0715506239449034i</v>
      </c>
      <c r="D3335" t="str">
        <f t="shared" si="972"/>
        <v>3.07461028618529-1.17422773559194i</v>
      </c>
      <c r="E3335" t="str">
        <f t="shared" si="973"/>
        <v>15.9772472599945-102.102984544052i</v>
      </c>
      <c r="F3335" t="str">
        <f t="shared" si="974"/>
        <v>2.38309429758776-0.882387039334673i</v>
      </c>
      <c r="G3335" t="str">
        <f t="shared" si="975"/>
        <v>0.982749722720403-0.130202554557789i</v>
      </c>
      <c r="H3335" t="str">
        <f t="shared" si="976"/>
        <v>0.0795661395299933-60.4488212454656i</v>
      </c>
      <c r="I3335" t="str">
        <f t="shared" si="977"/>
        <v>-0.149937356897834-0.406583897804651i</v>
      </c>
      <c r="K3335" t="str">
        <f t="shared" si="978"/>
        <v>0.000261296208265698-0.000217320889372181i</v>
      </c>
      <c r="L3335" t="str">
        <f t="shared" si="979"/>
        <v>0.00015-0.00107061742577606i</v>
      </c>
      <c r="M3335" t="str">
        <f t="shared" si="980"/>
        <v>0.0004-0.000188932486901658i</v>
      </c>
      <c r="N3335">
        <f t="shared" si="981"/>
        <v>38.240800906740304</v>
      </c>
      <c r="O3335">
        <f t="shared" si="982"/>
        <v>18.741093402435993</v>
      </c>
      <c r="P3335" s="3">
        <f t="shared" si="983"/>
        <v>-18.741093402435993</v>
      </c>
      <c r="Q3335" s="3">
        <f t="shared" si="984"/>
        <v>-141.7591990932597</v>
      </c>
      <c r="R3335">
        <f t="shared" si="985"/>
        <v>38.240800906740304</v>
      </c>
      <c r="S3335">
        <f t="shared" si="986"/>
        <v>263.57652006888435</v>
      </c>
      <c r="T3335">
        <f t="shared" si="969"/>
        <v>-18.741093402435993</v>
      </c>
    </row>
    <row r="3336" spans="1:20" x14ac:dyDescent="0.25">
      <c r="A3336">
        <f t="shared" si="970"/>
        <v>1662393.298663554</v>
      </c>
      <c r="B3336">
        <f t="shared" si="987"/>
        <v>264578.11084514612</v>
      </c>
      <c r="C3336" t="str">
        <f t="shared" si="971"/>
        <v>-0.09045374610771-0.0709384491586532i</v>
      </c>
      <c r="D3336" t="str">
        <f t="shared" si="972"/>
        <v>3.07189660544462-1.17724493413767i</v>
      </c>
      <c r="E3336" t="str">
        <f t="shared" si="973"/>
        <v>15.7347402680899-101.730013322397i</v>
      </c>
      <c r="F3336" t="str">
        <f t="shared" si="974"/>
        <v>2.38278131639936-0.881400055080867i</v>
      </c>
      <c r="G3336" t="str">
        <f t="shared" si="975"/>
        <v>0.982620654317008-0.130680159269199i</v>
      </c>
      <c r="H3336" t="str">
        <f t="shared" si="976"/>
        <v>0.0789048791299054-60.2196136216813i</v>
      </c>
      <c r="I3336" t="str">
        <f t="shared" si="977"/>
        <v>-0.149203645978826-0.404987943264882i</v>
      </c>
      <c r="K3336" t="str">
        <f t="shared" si="978"/>
        <v>0.000261100936759075-0.000216913681227942i</v>
      </c>
      <c r="L3336" t="str">
        <f t="shared" si="979"/>
        <v>0.00015-0.00106656448074922i</v>
      </c>
      <c r="M3336" t="str">
        <f t="shared" si="980"/>
        <v>0.0004-0.000188217261308685i</v>
      </c>
      <c r="N3336">
        <f t="shared" si="981"/>
        <v>38.105354948072517</v>
      </c>
      <c r="O3336">
        <f t="shared" si="982"/>
        <v>18.789609729016302</v>
      </c>
      <c r="P3336" s="3">
        <f t="shared" si="983"/>
        <v>-18.789609729016302</v>
      </c>
      <c r="Q3336" s="3">
        <f t="shared" si="984"/>
        <v>-141.89464505192748</v>
      </c>
      <c r="R3336">
        <f t="shared" si="985"/>
        <v>38.105354948072517</v>
      </c>
      <c r="S3336">
        <f t="shared" si="986"/>
        <v>264.57811084514611</v>
      </c>
      <c r="T3336">
        <f t="shared" si="969"/>
        <v>-18.789609729016302</v>
      </c>
    </row>
    <row r="3337" spans="1:20" x14ac:dyDescent="0.25">
      <c r="A3337">
        <f t="shared" si="970"/>
        <v>1668710.3931984755</v>
      </c>
      <c r="B3337">
        <f t="shared" si="987"/>
        <v>265583.50766635768</v>
      </c>
      <c r="C3337" t="str">
        <f t="shared" si="971"/>
        <v>-0.090116518193268-0.0703298715297842i</v>
      </c>
      <c r="D3337" t="str">
        <f t="shared" si="972"/>
        <v>3.06916710233274-1.18026580641858i</v>
      </c>
      <c r="E3337" t="str">
        <f t="shared" si="973"/>
        <v>15.494247207367-101.357949338624i</v>
      </c>
      <c r="F3337" t="str">
        <f t="shared" si="974"/>
        <v>2.38246603517492-0.880425127272924i</v>
      </c>
      <c r="G3337" t="str">
        <f t="shared" si="975"/>
        <v>0.98249063741579-0.131159387030074i</v>
      </c>
      <c r="H3337" t="str">
        <f t="shared" si="976"/>
        <v>0.0782488334440253-59.9912776005675i</v>
      </c>
      <c r="I3337" t="str">
        <f t="shared" si="977"/>
        <v>-0.148475380919293-0.403397881595733i</v>
      </c>
      <c r="K3337" t="str">
        <f t="shared" si="978"/>
        <v>0.000260904852763964-0.000216508599557616i</v>
      </c>
      <c r="L3337" t="str">
        <f t="shared" si="979"/>
        <v>0.00015-0.0010625268786105i</v>
      </c>
      <c r="M3337" t="str">
        <f t="shared" si="980"/>
        <v>0.0004-0.000187504743284205i</v>
      </c>
      <c r="N3337">
        <f t="shared" si="981"/>
        <v>37.969639243059447</v>
      </c>
      <c r="O3337">
        <f t="shared" si="982"/>
        <v>18.838148800098583</v>
      </c>
      <c r="P3337" s="3">
        <f t="shared" si="983"/>
        <v>-18.838148800098583</v>
      </c>
      <c r="Q3337" s="3">
        <f t="shared" si="984"/>
        <v>-142.03036075694055</v>
      </c>
      <c r="R3337">
        <f t="shared" si="985"/>
        <v>37.969639243059447</v>
      </c>
      <c r="S3337">
        <f t="shared" si="986"/>
        <v>265.58350766635766</v>
      </c>
      <c r="T3337">
        <f t="shared" si="969"/>
        <v>-18.838148800098583</v>
      </c>
    </row>
    <row r="3338" spans="1:20" x14ac:dyDescent="0.25">
      <c r="A3338">
        <f t="shared" si="970"/>
        <v>1675051.4926926296</v>
      </c>
      <c r="B3338">
        <f t="shared" si="987"/>
        <v>266592.72499548981</v>
      </c>
      <c r="C3338" t="str">
        <f t="shared" si="971"/>
        <v>-0.0897798287102239-0.0697248691098174i</v>
      </c>
      <c r="D3338" t="str">
        <f t="shared" si="972"/>
        <v>3.06642171728215-1.18329027985949i</v>
      </c>
      <c r="E3338" t="str">
        <f t="shared" si="973"/>
        <v>15.2557517499881-100.986796270012i</v>
      </c>
      <c r="F3338" t="str">
        <f t="shared" si="974"/>
        <v>2.38214843763846-0.879462235009398i</v>
      </c>
      <c r="G3338" t="str">
        <f t="shared" si="975"/>
        <v>0.982359665304776-0.131640241898383i</v>
      </c>
      <c r="H3338" t="str">
        <f t="shared" si="976"/>
        <v>0.0775979622378211-59.7638098382109i</v>
      </c>
      <c r="I3338" t="str">
        <f t="shared" si="977"/>
        <v>-0.147752519684321-0.401813689486215i</v>
      </c>
      <c r="K3338" t="str">
        <f t="shared" si="978"/>
        <v>0.000260707953237325-0.000216105630818388i</v>
      </c>
      <c r="L3338" t="str">
        <f t="shared" si="979"/>
        <v>0.00015-0.00105850456127764i</v>
      </c>
      <c r="M3338" t="str">
        <f t="shared" si="980"/>
        <v>0.0004-0.000186794922578408i</v>
      </c>
      <c r="N3338">
        <f t="shared" si="981"/>
        <v>37.833651463282706</v>
      </c>
      <c r="O3338">
        <f t="shared" si="982"/>
        <v>18.886711029947815</v>
      </c>
      <c r="P3338" s="3">
        <f t="shared" si="983"/>
        <v>-18.886711029947815</v>
      </c>
      <c r="Q3338" s="3">
        <f t="shared" si="984"/>
        <v>-142.16634853671729</v>
      </c>
      <c r="R3338">
        <f t="shared" si="985"/>
        <v>37.833651463282706</v>
      </c>
      <c r="S3338">
        <f t="shared" si="986"/>
        <v>266.59272499548979</v>
      </c>
      <c r="T3338">
        <f t="shared" si="969"/>
        <v>-18.886711029947815</v>
      </c>
    </row>
    <row r="3339" spans="1:20" x14ac:dyDescent="0.25">
      <c r="A3339">
        <f t="shared" si="970"/>
        <v>1681416.6883648618</v>
      </c>
      <c r="B3339">
        <f t="shared" si="987"/>
        <v>267605.77735047269</v>
      </c>
      <c r="C3339" t="str">
        <f t="shared" si="971"/>
        <v>-0.0894436776409795-0.0691234201921415i</v>
      </c>
      <c r="D3339" t="str">
        <f t="shared" si="972"/>
        <v>3.06366039094926-1.18631828116346i</v>
      </c>
      <c r="E3339" t="str">
        <f t="shared" si="973"/>
        <v>15.0192376923271-100.616557660981i</v>
      </c>
      <c r="F3339" t="str">
        <f t="shared" si="974"/>
        <v>2.38182850740814-0.878511357487903i</v>
      </c>
      <c r="G3339" t="str">
        <f t="shared" si="975"/>
        <v>0.982227731228373-0.132122727924971i</v>
      </c>
      <c r="H3339" t="str">
        <f t="shared" si="976"/>
        <v>0.0769522256001885-59.5372070038678i</v>
      </c>
      <c r="I3339" t="str">
        <f t="shared" si="977"/>
        <v>-0.14703502055325-0.400235343718273i</v>
      </c>
      <c r="K3339" t="str">
        <f t="shared" si="978"/>
        <v>0.000260510235175164-0.00021570476145978i</v>
      </c>
      <c r="L3339" t="str">
        <f t="shared" si="979"/>
        <v>0.00015-0.00105449747088827i</v>
      </c>
      <c r="M3339" t="str">
        <f t="shared" si="980"/>
        <v>0.0004-0.000186087788980282i</v>
      </c>
      <c r="N3339">
        <f t="shared" si="981"/>
        <v>37.697389311413986</v>
      </c>
      <c r="O3339">
        <f t="shared" si="982"/>
        <v>18.935296835372284</v>
      </c>
      <c r="P3339" s="3">
        <f t="shared" si="983"/>
        <v>-18.935296835372284</v>
      </c>
      <c r="Q3339" s="3">
        <f t="shared" si="984"/>
        <v>-142.30261068858601</v>
      </c>
      <c r="R3339">
        <f t="shared" si="985"/>
        <v>37.697389311413986</v>
      </c>
      <c r="S3339">
        <f t="shared" si="986"/>
        <v>267.60577735047269</v>
      </c>
      <c r="T3339">
        <f t="shared" si="969"/>
        <v>-18.935296835372284</v>
      </c>
    </row>
    <row r="3340" spans="1:20" x14ac:dyDescent="0.25">
      <c r="A3340">
        <f t="shared" si="970"/>
        <v>1687806.0717806481</v>
      </c>
      <c r="B3340">
        <f t="shared" si="987"/>
        <v>268622.67930440448</v>
      </c>
      <c r="C3340" t="str">
        <f t="shared" si="971"/>
        <v>-0.0891080648765309-0.0685255033103082i</v>
      </c>
      <c r="D3340" t="str">
        <f t="shared" si="972"/>
        <v>3.06088306422192-1.18934973630961i</v>
      </c>
      <c r="E3340" t="str">
        <f t="shared" si="973"/>
        <v>14.7846889545369-100.247236925508i</v>
      </c>
      <c r="F3340" t="str">
        <f t="shared" si="974"/>
        <v>2.38150622799586-0.8775724740041i</v>
      </c>
      <c r="G3340" t="str">
        <f t="shared" si="975"/>
        <v>0.982094828387149-0.132606849153296i</v>
      </c>
      <c r="H3340" t="str">
        <f t="shared" si="976"/>
        <v>0.0763115839406441-59.3114657799049i</v>
      </c>
      <c r="I3340" t="str">
        <f t="shared" si="977"/>
        <v>-0.146322842117246-0.398662821166396i</v>
      </c>
      <c r="K3340" t="str">
        <f t="shared" si="978"/>
        <v>0.00026031169561299-0.000215305977923634i</v>
      </c>
      <c r="L3340" t="str">
        <f t="shared" si="979"/>
        <v>0.00015-0.00105050554979903i</v>
      </c>
      <c r="M3340" t="str">
        <f t="shared" si="980"/>
        <v>0.0004-0.000185383332317476i</v>
      </c>
      <c r="N3340">
        <f t="shared" si="981"/>
        <v>37.560850521214689</v>
      </c>
      <c r="O3340">
        <f t="shared" si="982"/>
        <v>18.983906635677446</v>
      </c>
      <c r="P3340" s="3">
        <f t="shared" si="983"/>
        <v>-18.983906635677446</v>
      </c>
      <c r="Q3340" s="3">
        <f t="shared" si="984"/>
        <v>-142.43914947878531</v>
      </c>
      <c r="R3340">
        <f t="shared" si="985"/>
        <v>37.560850521214689</v>
      </c>
      <c r="S3340">
        <f t="shared" si="986"/>
        <v>268.62267930440447</v>
      </c>
      <c r="T3340">
        <f t="shared" si="969"/>
        <v>-18.983906635677446</v>
      </c>
    </row>
    <row r="3341" spans="1:20" x14ac:dyDescent="0.25">
      <c r="A3341">
        <f t="shared" si="970"/>
        <v>1694219.7348534146</v>
      </c>
      <c r="B3341">
        <f t="shared" si="987"/>
        <v>269643.44548576121</v>
      </c>
      <c r="C3341" t="str">
        <f t="shared" si="971"/>
        <v>-0.0887729902199766-0.0679310972363124i</v>
      </c>
      <c r="D3341" t="str">
        <f t="shared" si="972"/>
        <v>3.058089678227-1.19238457055105i</v>
      </c>
      <c r="E3341" t="str">
        <f t="shared" si="973"/>
        <v>14.5520895801035-99.8788373494976i</v>
      </c>
      <c r="F3341" t="str">
        <f t="shared" si="974"/>
        <v>2.38118158280666-0.876645563950624i</v>
      </c>
      <c r="G3341" t="str">
        <f t="shared" si="975"/>
        <v>0.981960949937604-0.133092609619175i</v>
      </c>
      <c r="H3341" t="str">
        <f t="shared" si="976"/>
        <v>0.0756759979865737-59.0865828617481i</v>
      </c>
      <c r="I3341" t="str">
        <f t="shared" si="977"/>
        <v>-0.145615943276898-0.397096098797238i</v>
      </c>
      <c r="K3341" t="str">
        <f t="shared" si="978"/>
        <v>0.000260112331626299-0.000214909266644126i</v>
      </c>
      <c r="L3341" t="str">
        <f t="shared" si="979"/>
        <v>0.00015-0.00104652874058481i</v>
      </c>
      <c r="M3341" t="str">
        <f t="shared" si="980"/>
        <v>0.0004-0.000184681542456143i</v>
      </c>
      <c r="N3341">
        <f t="shared" si="981"/>
        <v>37.424032857535195</v>
      </c>
      <c r="O3341">
        <f t="shared" si="982"/>
        <v>19.032540852619821</v>
      </c>
      <c r="P3341" s="3">
        <f t="shared" si="983"/>
        <v>-19.032540852619821</v>
      </c>
      <c r="Q3341" s="3">
        <f t="shared" si="984"/>
        <v>-142.5759671424648</v>
      </c>
      <c r="R3341">
        <f t="shared" si="985"/>
        <v>37.424032857535195</v>
      </c>
      <c r="S3341">
        <f t="shared" si="986"/>
        <v>269.64344548576122</v>
      </c>
      <c r="T3341">
        <f t="shared" si="969"/>
        <v>-19.032540852619821</v>
      </c>
    </row>
    <row r="3342" spans="1:20" x14ac:dyDescent="0.25">
      <c r="A3342">
        <f t="shared" si="970"/>
        <v>1700657.7698458575</v>
      </c>
      <c r="B3342">
        <f t="shared" si="987"/>
        <v>270668.09057860711</v>
      </c>
      <c r="C3342" t="str">
        <f t="shared" si="971"/>
        <v>-0.0884384533899684-0.0673401809788449i</v>
      </c>
      <c r="D3342" t="str">
        <f t="shared" si="972"/>
        <v>3.05528017433793-1.19542270841274i</v>
      </c>
      <c r="E3342" t="str">
        <f t="shared" si="973"/>
        <v>14.3214237353793-99.5113620931259i</v>
      </c>
      <c r="F3342" t="str">
        <f t="shared" si="974"/>
        <v>2.38085455513812-0.875730606815974i</v>
      </c>
      <c r="G3342" t="str">
        <f t="shared" si="975"/>
        <v>0.981826088991946-0.133580013350522i</v>
      </c>
      <c r="H3342" t="str">
        <f t="shared" si="976"/>
        <v>0.0750454287804791-58.8625549578258i</v>
      </c>
      <c r="I3342" t="str">
        <f t="shared" si="977"/>
        <v>-0.144914283239808-0.395535153669211i</v>
      </c>
      <c r="K3342" t="str">
        <f t="shared" si="978"/>
        <v>0.00025991214033103-0.00021451461404777i</v>
      </c>
      <c r="L3342" t="str">
        <f t="shared" si="979"/>
        <v>0.00015-0.00104256698603786i</v>
      </c>
      <c r="M3342" t="str">
        <f t="shared" si="980"/>
        <v>0.0004-0.0001839824093008i</v>
      </c>
      <c r="N3342">
        <f t="shared" si="981"/>
        <v>37.286934116308231</v>
      </c>
      <c r="O3342">
        <f t="shared" si="982"/>
        <v>19.081199910361903</v>
      </c>
      <c r="P3342" s="3">
        <f t="shared" si="983"/>
        <v>-19.081199910361903</v>
      </c>
      <c r="Q3342" s="3">
        <f t="shared" si="984"/>
        <v>-142.71306588369177</v>
      </c>
      <c r="R3342">
        <f t="shared" si="985"/>
        <v>37.286934116308231</v>
      </c>
      <c r="S3342">
        <f t="shared" si="986"/>
        <v>270.66809057860712</v>
      </c>
      <c r="T3342">
        <f t="shared" si="969"/>
        <v>-19.081199910361903</v>
      </c>
    </row>
    <row r="3343" spans="1:20" x14ac:dyDescent="0.25">
      <c r="A3343">
        <f t="shared" si="970"/>
        <v>1707120.2693712721</v>
      </c>
      <c r="B3343">
        <f t="shared" si="987"/>
        <v>271696.62932280585</v>
      </c>
      <c r="C3343" t="str">
        <f t="shared" si="971"/>
        <v>-0.0881044540241049-0.066752733781542i</v>
      </c>
      <c r="D3343" t="str">
        <f t="shared" si="972"/>
        <v>3.05245449418246-1.19846407368959i</v>
      </c>
      <c r="E3343" t="str">
        <f t="shared" si="973"/>
        <v>14.0926757091098-99.1448141931385i</v>
      </c>
      <c r="F3343" t="str">
        <f t="shared" si="974"/>
        <v>2.38052512817996-0.874827582183499i</v>
      </c>
      <c r="G3343" t="str">
        <f t="shared" si="975"/>
        <v>0.981690238617866-0.134069064367079i</v>
      </c>
      <c r="H3343" t="str">
        <f t="shared" si="976"/>
        <v>0.074419837677263-58.639378789513i</v>
      </c>
      <c r="I3343" t="str">
        <f t="shared" si="977"/>
        <v>-0.144217821518227-0.393979962932112i</v>
      </c>
      <c r="K3343" t="str">
        <f t="shared" si="978"/>
        <v>0.000259711118884054-0.000214122006553438i</v>
      </c>
      <c r="L3343" t="str">
        <f t="shared" si="979"/>
        <v>0.00015-0.00103862022916703i</v>
      </c>
      <c r="M3343" t="str">
        <f t="shared" si="980"/>
        <v>0.0004-0.000183285922794181i</v>
      </c>
      <c r="N3343">
        <f t="shared" si="981"/>
        <v>37.149552124547654</v>
      </c>
      <c r="O3343">
        <f t="shared" si="982"/>
        <v>19.129884235426815</v>
      </c>
      <c r="P3343" s="3">
        <f t="shared" si="983"/>
        <v>-19.129884235426815</v>
      </c>
      <c r="Q3343" s="3">
        <f t="shared" si="984"/>
        <v>-142.85044787545235</v>
      </c>
      <c r="R3343">
        <f t="shared" si="985"/>
        <v>37.149552124547654</v>
      </c>
      <c r="S3343">
        <f t="shared" si="986"/>
        <v>271.69662932280585</v>
      </c>
      <c r="T3343">
        <f t="shared" si="969"/>
        <v>-19.129884235426815</v>
      </c>
    </row>
    <row r="3344" spans="1:20" x14ac:dyDescent="0.25">
      <c r="A3344">
        <f t="shared" si="970"/>
        <v>1713607.3263948828</v>
      </c>
      <c r="B3344">
        <f t="shared" si="987"/>
        <v>272729.0765142325</v>
      </c>
      <c r="C3344" t="str">
        <f t="shared" si="971"/>
        <v>-0.0877709916822684-0.0661687351212066i</v>
      </c>
      <c r="D3344" t="str">
        <f t="shared" si="972"/>
        <v>3.04961257965036-1.20150858944443i</v>
      </c>
      <c r="E3344" t="str">
        <f t="shared" si="973"/>
        <v>13.8658299119408-98.7791965651207i</v>
      </c>
      <c r="F3344" t="str">
        <f t="shared" si="974"/>
        <v>2.38019328501333-0.873936469730247i</v>
      </c>
      <c r="G3344" t="str">
        <f t="shared" si="975"/>
        <v>0.981553391838312-0.134559766680151i</v>
      </c>
      <c r="H3344" t="str">
        <f t="shared" si="976"/>
        <v>0.0737991863415359-58.4170510910793i</v>
      </c>
      <c r="I3344" t="str">
        <f t="shared" si="977"/>
        <v>-0.143526517926695-0.392430503826727i</v>
      </c>
      <c r="K3344" t="str">
        <f t="shared" si="978"/>
        <v>0.00025950926448363-0.000213731430572381i</v>
      </c>
      <c r="L3344" t="str">
        <f t="shared" si="979"/>
        <v>0.00015-0.00103468841319688i</v>
      </c>
      <c r="M3344" t="str">
        <f t="shared" si="980"/>
        <v>0.0004-0.000182592072917096i</v>
      </c>
      <c r="N3344">
        <f t="shared" si="981"/>
        <v>37.011884740339923</v>
      </c>
      <c r="O3344">
        <f t="shared" si="982"/>
        <v>19.178594256654009</v>
      </c>
      <c r="P3344" s="3">
        <f t="shared" si="983"/>
        <v>-19.178594256654009</v>
      </c>
      <c r="Q3344" s="3">
        <f t="shared" si="984"/>
        <v>-142.98811525966008</v>
      </c>
      <c r="R3344">
        <f t="shared" si="985"/>
        <v>37.011884740339923</v>
      </c>
      <c r="S3344">
        <f t="shared" si="986"/>
        <v>272.72907651423247</v>
      </c>
      <c r="T3344">
        <f t="shared" si="969"/>
        <v>-19.178594256654009</v>
      </c>
    </row>
    <row r="3345" spans="1:20" x14ac:dyDescent="0.25">
      <c r="A3345">
        <f t="shared" si="970"/>
        <v>1720119.0342351834</v>
      </c>
      <c r="B3345">
        <f t="shared" si="987"/>
        <v>273765.44700498658</v>
      </c>
      <c r="C3345" t="str">
        <f t="shared" si="971"/>
        <v>-0.0874380658499128-0.065588164706026i</v>
      </c>
      <c r="D3345" t="str">
        <f t="shared" si="972"/>
        <v>3.04675437290129-1.20455617800624i</v>
      </c>
      <c r="E3345" t="str">
        <f t="shared" si="973"/>
        <v>13.6408708759164-98.414512005727i</v>
      </c>
      <c r="F3345" t="str">
        <f t="shared" si="974"/>
        <v>2.37985900861036-0.87305724922592i</v>
      </c>
      <c r="G3345" t="str">
        <f t="shared" si="975"/>
        <v>0.981415541631269-0.135052124292335i</v>
      </c>
      <c r="H3345" t="str">
        <f t="shared" si="976"/>
        <v>0.0731834367449462-58.1955686096321i</v>
      </c>
      <c r="I3345" t="str">
        <f t="shared" si="977"/>
        <v>-0.142840332579697-0.390886753684445i</v>
      </c>
      <c r="K3345" t="str">
        <f t="shared" si="978"/>
        <v>0.000259306574369901-0.000213342872508266i</v>
      </c>
      <c r="L3345" t="str">
        <f t="shared" si="979"/>
        <v>0.00015-0.00103077148156693i</v>
      </c>
      <c r="M3345" t="str">
        <f t="shared" si="980"/>
        <v>0.0004-0.000181900849688281i</v>
      </c>
      <c r="N3345">
        <f t="shared" si="981"/>
        <v>36.873929852838387</v>
      </c>
      <c r="O3345">
        <f t="shared" si="982"/>
        <v>19.227330405154429</v>
      </c>
      <c r="P3345" s="3">
        <f t="shared" si="983"/>
        <v>-19.227330405154429</v>
      </c>
      <c r="Q3345" s="3">
        <f t="shared" si="984"/>
        <v>-143.12607014716161</v>
      </c>
      <c r="R3345">
        <f t="shared" si="985"/>
        <v>36.873929852838387</v>
      </c>
      <c r="S3345">
        <f t="shared" si="986"/>
        <v>273.76544700498658</v>
      </c>
      <c r="T3345">
        <f t="shared" si="969"/>
        <v>-19.227330405154429</v>
      </c>
    </row>
    <row r="3346" spans="1:20" x14ac:dyDescent="0.25">
      <c r="A3346">
        <f t="shared" si="970"/>
        <v>1726655.486565277</v>
      </c>
      <c r="B3346">
        <f t="shared" si="987"/>
        <v>274805.75570360554</v>
      </c>
      <c r="C3346" t="str">
        <f t="shared" si="971"/>
        <v>-0.0871056759412893-0.0650110024737692i</v>
      </c>
      <c r="D3346" t="str">
        <f t="shared" si="972"/>
        <v>3.04387981637266-1.2076067609683i</v>
      </c>
      <c r="E3346" t="str">
        <f t="shared" si="973"/>
        <v>13.4177832539636-98.0507631948803i</v>
      </c>
      <c r="F3346" t="str">
        <f t="shared" si="974"/>
        <v>2.3795222818336-0.872189900531753i</v>
      </c>
      <c r="G3346" t="str">
        <f t="shared" si="975"/>
        <v>0.981276680929522-0.135546141197242i</v>
      </c>
      <c r="H3346" t="str">
        <f t="shared" si="976"/>
        <v>0.0725725511635363-57.9749281050644i</v>
      </c>
      <c r="I3346" t="str">
        <f t="shared" si="977"/>
        <v>-0.142159225889348-0.389348689926889i</v>
      </c>
      <c r="K3346" t="str">
        <f t="shared" si="978"/>
        <v>0.000259103045825361-0.000212956318757209i</v>
      </c>
      <c r="L3346" t="str">
        <f t="shared" si="979"/>
        <v>0.00015-0.00102686937793079i</v>
      </c>
      <c r="M3346" t="str">
        <f t="shared" si="980"/>
        <v>0.0004-0.000181212243164257i</v>
      </c>
      <c r="N3346">
        <f t="shared" si="981"/>
        <v>36.735685382255838</v>
      </c>
      <c r="O3346">
        <f t="shared" si="982"/>
        <v>19.276093114266796</v>
      </c>
      <c r="P3346" s="3">
        <f t="shared" si="983"/>
        <v>-19.276093114266796</v>
      </c>
      <c r="Q3346" s="3">
        <f t="shared" si="984"/>
        <v>-143.26431461774416</v>
      </c>
      <c r="R3346">
        <f t="shared" si="985"/>
        <v>36.735685382255838</v>
      </c>
      <c r="S3346">
        <f t="shared" si="986"/>
        <v>274.80575570360554</v>
      </c>
      <c r="T3346">
        <f t="shared" si="969"/>
        <v>-19.276093114266796</v>
      </c>
    </row>
    <row r="3347" spans="1:20" x14ac:dyDescent="0.25">
      <c r="A3347">
        <f t="shared" si="970"/>
        <v>1733216.777414225</v>
      </c>
      <c r="B3347">
        <f t="shared" si="987"/>
        <v>275850.01757527923</v>
      </c>
      <c r="C3347" t="str">
        <f t="shared" si="971"/>
        <v>-0.0867738213026261-0.0644372285899732i</v>
      </c>
      <c r="D3347" t="str">
        <f t="shared" si="972"/>
        <v>3.04098885278764-1.21066025918654i</v>
      </c>
      <c r="E3347" t="str">
        <f t="shared" si="973"/>
        <v>13.1965518193667-97.6879526979329i</v>
      </c>
      <c r="F3347" t="str">
        <f t="shared" si="974"/>
        <v>2.37918308743546-0.871334403599434i</v>
      </c>
      <c r="G3347" t="str">
        <f t="shared" si="975"/>
        <v>0.981136802620443-0.136041821379224i</v>
      </c>
      <c r="H3347" t="str">
        <f t="shared" si="976"/>
        <v>0.0719664921751213-57.75512635i</v>
      </c>
      <c r="I3347" t="str">
        <f t="shared" si="977"/>
        <v>-0.141483158563085-0.387816290065526i</v>
      </c>
      <c r="K3347" t="str">
        <f t="shared" si="978"/>
        <v>0.000258898676175341-0.000212571755707827i</v>
      </c>
      <c r="L3347" t="str">
        <f t="shared" si="979"/>
        <v>0.00015-0.0010229820461554i</v>
      </c>
      <c r="M3347" t="str">
        <f t="shared" si="980"/>
        <v>0.0004-0.000180526243439188i</v>
      </c>
      <c r="N3347">
        <f t="shared" si="981"/>
        <v>36.597149279854563</v>
      </c>
      <c r="O3347">
        <f t="shared" si="982"/>
        <v>19.32488281951364</v>
      </c>
      <c r="P3347" s="3">
        <f t="shared" si="983"/>
        <v>-19.32488281951364</v>
      </c>
      <c r="Q3347" s="3">
        <f t="shared" si="984"/>
        <v>-143.40285072014544</v>
      </c>
      <c r="R3347">
        <f t="shared" si="985"/>
        <v>36.597149279854563</v>
      </c>
      <c r="S3347">
        <f t="shared" si="986"/>
        <v>275.85001757527925</v>
      </c>
      <c r="T3347">
        <f t="shared" si="969"/>
        <v>-19.32488281951364</v>
      </c>
    </row>
    <row r="3348" spans="1:20" x14ac:dyDescent="0.25">
      <c r="A3348">
        <f t="shared" si="970"/>
        <v>1739803.0011683991</v>
      </c>
      <c r="B3348">
        <f t="shared" si="987"/>
        <v>276898.24764206528</v>
      </c>
      <c r="C3348" t="str">
        <f t="shared" si="971"/>
        <v>-0.0864425012152507-0.0638668234461141i</v>
      </c>
      <c r="D3348" t="str">
        <f t="shared" si="972"/>
        <v>3.03808142516314-1.21371659277786i</v>
      </c>
      <c r="E3348" t="str">
        <f t="shared" si="973"/>
        <v>12.9771614652269-97.3260829677975i</v>
      </c>
      <c r="F3348" t="str">
        <f t="shared" si="974"/>
        <v>2.37884140805765-0.870490738469971i</v>
      </c>
      <c r="G3348" t="str">
        <f t="shared" si="975"/>
        <v>0.980995899545756-0.136539168813088i</v>
      </c>
      <c r="H3348" t="str">
        <f t="shared" si="976"/>
        <v>0.0713652226566915-57.5361601297408i</v>
      </c>
      <c r="I3348" t="str">
        <f t="shared" si="977"/>
        <v>-0.140812091601383-0.386289531701295i</v>
      </c>
      <c r="K3348" t="str">
        <f t="shared" si="978"/>
        <v>0.000258693462788489-0.000212189169741288i</v>
      </c>
      <c r="L3348" t="str">
        <f t="shared" si="979"/>
        <v>0.00015-0.00101910943032018i</v>
      </c>
      <c r="M3348" t="str">
        <f t="shared" si="980"/>
        <v>0.0004-0.000179842840644738i</v>
      </c>
      <c r="N3348">
        <f t="shared" si="981"/>
        <v>36.458319527936283</v>
      </c>
      <c r="O3348">
        <f t="shared" si="982"/>
        <v>19.373699958558031</v>
      </c>
      <c r="P3348" s="3">
        <f t="shared" si="983"/>
        <v>-19.373699958558031</v>
      </c>
      <c r="Q3348" s="3">
        <f t="shared" si="984"/>
        <v>-143.54168047206372</v>
      </c>
      <c r="R3348">
        <f t="shared" si="985"/>
        <v>36.458319527936283</v>
      </c>
      <c r="S3348">
        <f t="shared" si="986"/>
        <v>276.89824764206526</v>
      </c>
      <c r="T3348">
        <f t="shared" si="969"/>
        <v>-19.373699958558031</v>
      </c>
    </row>
    <row r="3349" spans="1:20" x14ac:dyDescent="0.25">
      <c r="A3349">
        <f t="shared" si="970"/>
        <v>1746414.2525728389</v>
      </c>
      <c r="B3349">
        <f t="shared" si="987"/>
        <v>277950.46098310512</v>
      </c>
      <c r="C3349" t="str">
        <f t="shared" si="971"/>
        <v>-0.0861117148986592-0.0632997676577714i</v>
      </c>
      <c r="D3349" t="str">
        <f t="shared" si="972"/>
        <v>3.03515747681794-1.21677568111853i</v>
      </c>
      <c r="E3349" t="str">
        <f t="shared" si="973"/>
        <v>12.7595972039163-96.9651563470418i</v>
      </c>
      <c r="F3349" t="str">
        <f t="shared" si="974"/>
        <v>2.37849722623066-0.869658885272583i</v>
      </c>
      <c r="G3349" t="str">
        <f t="shared" si="975"/>
        <v>0.980853964501316-0.137038187463814i</v>
      </c>
      <c r="H3349" t="str">
        <f t="shared" si="976"/>
        <v>0.0707687057818413-57.3180262422137i</v>
      </c>
      <c r="I3349" t="str">
        <f t="shared" si="977"/>
        <v>-0.140145986295486-0.384768392524234i</v>
      </c>
      <c r="K3349" t="str">
        <f t="shared" si="978"/>
        <v>0.000258487403077258-0.000211808547231371i</v>
      </c>
      <c r="L3349" t="str">
        <f t="shared" si="979"/>
        <v>0.00015-0.00101525147471626i</v>
      </c>
      <c r="M3349" t="str">
        <f t="shared" si="980"/>
        <v>0.0004-0.000179162024949928i</v>
      </c>
      <c r="N3349">
        <f t="shared" si="981"/>
        <v>36.319194139833144</v>
      </c>
      <c r="O3349">
        <f t="shared" si="982"/>
        <v>19.422544971160477</v>
      </c>
      <c r="P3349" s="3">
        <f t="shared" si="983"/>
        <v>-19.422544971160477</v>
      </c>
      <c r="Q3349" s="3">
        <f t="shared" si="984"/>
        <v>-143.68080586016686</v>
      </c>
      <c r="R3349">
        <f t="shared" si="985"/>
        <v>36.319194139833144</v>
      </c>
      <c r="S3349">
        <f t="shared" si="986"/>
        <v>277.95046098310513</v>
      </c>
      <c r="T3349">
        <f t="shared" si="969"/>
        <v>-19.422544971160477</v>
      </c>
    </row>
    <row r="3350" spans="1:20" x14ac:dyDescent="0.25">
      <c r="A3350">
        <f t="shared" si="970"/>
        <v>1753050.626732616</v>
      </c>
      <c r="B3350">
        <f t="shared" si="987"/>
        <v>279006.67273484095</v>
      </c>
      <c r="C3350" t="str">
        <f t="shared" si="971"/>
        <v>-0.0857814615135398-0.0627360420627733i</v>
      </c>
      <c r="D3350" t="str">
        <f t="shared" si="972"/>
        <v>3.03221695138087-1.21983744284278i</v>
      </c>
      <c r="E3350" t="str">
        <f t="shared" si="973"/>
        <v>12.543844166518-96.6051750699521i</v>
      </c>
      <c r="F3350" t="str">
        <f t="shared" si="974"/>
        <v>2.37815052437321-0.868838824223586i</v>
      </c>
      <c r="G3350" t="str">
        <f t="shared" si="975"/>
        <v>0.980710990236881-0.137538881286266i</v>
      </c>
      <c r="H3350" t="str">
        <f t="shared" si="976"/>
        <v>0.070176905018215-57.1007214979172i</v>
      </c>
      <c r="I3350" t="str">
        <f t="shared" si="977"/>
        <v>-0.139484804225156-0.38325285031311i</v>
      </c>
      <c r="K3350" t="str">
        <f t="shared" si="978"/>
        <v>0.000258280494498383-0.000211429874544539i</v>
      </c>
      <c r="L3350" t="str">
        <f t="shared" si="979"/>
        <v>0.00015-0.00101140812384565i</v>
      </c>
      <c r="M3350" t="str">
        <f t="shared" si="980"/>
        <v>0.0004-0.000178483786560997i</v>
      </c>
      <c r="N3350">
        <f t="shared" si="981"/>
        <v>36.179771159893221</v>
      </c>
      <c r="O3350">
        <f t="shared" si="982"/>
        <v>19.471418299136023</v>
      </c>
      <c r="P3350" s="3">
        <f t="shared" si="983"/>
        <v>-19.471418299136023</v>
      </c>
      <c r="Q3350" s="3">
        <f t="shared" si="984"/>
        <v>-143.82022884010678</v>
      </c>
      <c r="R3350">
        <f t="shared" si="985"/>
        <v>36.179771159893221</v>
      </c>
      <c r="S3350">
        <f t="shared" si="986"/>
        <v>279.00667273484095</v>
      </c>
      <c r="T3350">
        <f t="shared" si="969"/>
        <v>-19.471418299136023</v>
      </c>
    </row>
    <row r="3351" spans="1:20" x14ac:dyDescent="0.25">
      <c r="A3351">
        <f t="shared" si="970"/>
        <v>1759712.2191141997</v>
      </c>
      <c r="B3351">
        <f t="shared" si="987"/>
        <v>280066.89809123334</v>
      </c>
      <c r="C3351" t="str">
        <f t="shared" si="971"/>
        <v>-0.0854517401647403-0.0621756277193356i</v>
      </c>
      <c r="D3351" t="str">
        <f t="shared" si="972"/>
        <v>3.02925979279903-1.22290179584135i</v>
      </c>
      <c r="E3351" t="str">
        <f t="shared" si="973"/>
        <v>12.3298876022569-96.2461412645624i</v>
      </c>
      <c r="F3351" t="str">
        <f t="shared" si="974"/>
        <v>2.37780128479168-0.868030535625269i</v>
      </c>
      <c r="G3351" t="str">
        <f t="shared" si="975"/>
        <v>0.980566969455887-0.138041254224904i</v>
      </c>
      <c r="H3351" t="str">
        <f t="shared" si="976"/>
        <v>0.0695897841249794-56.884242719868i</v>
      </c>
      <c r="I3351" t="str">
        <f t="shared" si="977"/>
        <v>-0.13882850725644-0.381742882935036i</v>
      </c>
      <c r="K3351" t="str">
        <f t="shared" si="978"/>
        <v>0.000258072734553377-0.000211053138040015i</v>
      </c>
      <c r="L3351" t="str">
        <f t="shared" si="979"/>
        <v>0.00015-0.00100757932242045i</v>
      </c>
      <c r="M3351" t="str">
        <f t="shared" si="980"/>
        <v>0.0004-0.000177808115721256i</v>
      </c>
      <c r="N3351">
        <f t="shared" si="981"/>
        <v>36.040048663468326</v>
      </c>
      <c r="O3351">
        <f t="shared" si="982"/>
        <v>19.52032038631183</v>
      </c>
      <c r="P3351" s="3">
        <f t="shared" si="983"/>
        <v>-19.52032038631183</v>
      </c>
      <c r="Q3351" s="3">
        <f t="shared" si="984"/>
        <v>-143.95995133653167</v>
      </c>
      <c r="R3351">
        <f t="shared" si="985"/>
        <v>36.040048663468326</v>
      </c>
      <c r="S3351">
        <f t="shared" si="986"/>
        <v>280.06689809123333</v>
      </c>
      <c r="T3351">
        <f t="shared" si="969"/>
        <v>-19.52032038631183</v>
      </c>
    </row>
    <row r="3352" spans="1:20" x14ac:dyDescent="0.25">
      <c r="A3352">
        <f t="shared" si="970"/>
        <v>1766399.1255468337</v>
      </c>
      <c r="B3352">
        <f t="shared" si="987"/>
        <v>281131.15230398002</v>
      </c>
      <c r="C3352" t="str">
        <f t="shared" si="971"/>
        <v>-0.0851225499041829-0.061618505904191i</v>
      </c>
      <c r="D3352" t="str">
        <f t="shared" si="972"/>
        <v>3.02628594534611-1.22596865726012i</v>
      </c>
      <c r="E3352" t="str">
        <f t="shared" si="973"/>
        <v>12.1177128779238-95.8880569546532i</v>
      </c>
      <c r="F3352" t="str">
        <f t="shared" si="974"/>
        <v>2.37744948967956-0.867233999864734i</v>
      </c>
      <c r="G3352" t="str">
        <f t="shared" si="975"/>
        <v>0.980421894815223-0.138545310213487i</v>
      </c>
      <c r="H3352" t="str">
        <f t="shared" si="976"/>
        <v>0.0690073071503229-56.6685867435508i</v>
      </c>
      <c r="I3352" t="str">
        <f t="shared" si="977"/>
        <v>-0.13817705753945-0.380238468345122i</v>
      </c>
      <c r="K3352" t="str">
        <f t="shared" si="978"/>
        <v>0.000257864120789013-0.000210678324069858i</v>
      </c>
      <c r="L3352" t="str">
        <f t="shared" si="979"/>
        <v>0.00015-0.00100376501536207i</v>
      </c>
      <c r="M3352" t="str">
        <f t="shared" si="980"/>
        <v>0.0004-0.000177135002710954i</v>
      </c>
      <c r="N3352">
        <f t="shared" si="981"/>
        <v>35.900024756902269</v>
      </c>
      <c r="O3352">
        <f t="shared" si="982"/>
        <v>19.569251678485116</v>
      </c>
      <c r="P3352" s="3">
        <f t="shared" si="983"/>
        <v>-19.569251678485116</v>
      </c>
      <c r="Q3352" s="3">
        <f t="shared" si="984"/>
        <v>-144.09997524309773</v>
      </c>
      <c r="R3352">
        <f t="shared" si="985"/>
        <v>35.900024756902269</v>
      </c>
      <c r="S3352">
        <f t="shared" si="986"/>
        <v>281.13115230398</v>
      </c>
      <c r="T3352">
        <f t="shared" si="969"/>
        <v>-19.569251678485116</v>
      </c>
    </row>
    <row r="3353" spans="1:20" x14ac:dyDescent="0.25">
      <c r="A3353">
        <f t="shared" si="970"/>
        <v>1773111.4422239116</v>
      </c>
      <c r="B3353">
        <f t="shared" si="987"/>
        <v>282199.45068273513</v>
      </c>
      <c r="C3353" t="str">
        <f t="shared" si="971"/>
        <v>-0.0847938897337397-0.0610646581107051i</v>
      </c>
      <c r="D3353" t="str">
        <f t="shared" si="972"/>
        <v>3.02329535363072-1.22903794349892i</v>
      </c>
      <c r="E3353" t="str">
        <f t="shared" si="973"/>
        <v>11.907305477289-95.5309240617185i</v>
      </c>
      <c r="F3353" t="str">
        <f t="shared" si="974"/>
        <v>2.37709512111694-0.866449197412778i</v>
      </c>
      <c r="G3353" t="str">
        <f t="shared" si="975"/>
        <v>0.980275758925002-0.139051053174772i</v>
      </c>
      <c r="H3353" t="str">
        <f t="shared" si="976"/>
        <v>0.0684294384289701-56.4537504168639i</v>
      </c>
      <c r="I3353" t="str">
        <f t="shared" si="977"/>
        <v>-0.137530417506168-0.378739584586095i</v>
      </c>
      <c r="K3353" t="str">
        <f t="shared" si="978"/>
        <v>0.000257654650797819-0.000210305418979071i</v>
      </c>
      <c r="L3353" t="str">
        <f t="shared" si="979"/>
        <v>0.00015-0.000999965147800428i</v>
      </c>
      <c r="M3353" t="str">
        <f t="shared" si="980"/>
        <v>0.0004-0.000176464437847135i</v>
      </c>
      <c r="N3353">
        <f t="shared" si="981"/>
        <v>35.759697577513407</v>
      </c>
      <c r="O3353">
        <f t="shared" si="982"/>
        <v>19.618212623380849</v>
      </c>
      <c r="P3353" s="3">
        <f t="shared" si="983"/>
        <v>-19.618212623380849</v>
      </c>
      <c r="Q3353" s="3">
        <f t="shared" si="984"/>
        <v>-144.24030242248659</v>
      </c>
      <c r="R3353">
        <f t="shared" si="985"/>
        <v>35.759697577513407</v>
      </c>
      <c r="S3353">
        <f t="shared" si="986"/>
        <v>282.19945068273512</v>
      </c>
      <c r="T3353">
        <f t="shared" si="969"/>
        <v>-19.618212623380849</v>
      </c>
    </row>
    <row r="3354" spans="1:20" x14ac:dyDescent="0.25">
      <c r="A3354">
        <f t="shared" si="970"/>
        <v>1779849.2657043624</v>
      </c>
      <c r="B3354">
        <f t="shared" si="987"/>
        <v>283271.80859532952</v>
      </c>
      <c r="C3354" t="str">
        <f t="shared" si="971"/>
        <v>-0.084465758608046-0.0605140660469852i</v>
      </c>
      <c r="D3354" t="str">
        <f t="shared" si="972"/>
        <v>3.0202879626049-1.23210957021033i</v>
      </c>
      <c r="E3354" t="str">
        <f t="shared" si="973"/>
        <v>11.6986510005074-95.1747444069007i</v>
      </c>
      <c r="F3354" t="str">
        <f t="shared" si="974"/>
        <v>2.37673816106992-0.865676108822741i</v>
      </c>
      <c r="G3354" t="str">
        <f t="shared" si="975"/>
        <v>0.98012855434834-0.139558487020222i</v>
      </c>
      <c r="H3354" t="str">
        <f t="shared" si="976"/>
        <v>0.067856142579722-56.2397306000686i</v>
      </c>
      <c r="I3354" t="str">
        <f t="shared" si="977"/>
        <v>-0.136888549868263-0.377246209787944i</v>
      </c>
      <c r="K3354" t="str">
        <f t="shared" si="978"/>
        <v>0.000257444322218561-0.000209934409105681i</v>
      </c>
      <c r="L3354" t="str">
        <f t="shared" si="979"/>
        <v>0.00015-0.000996179665073154i</v>
      </c>
      <c r="M3354" t="str">
        <f t="shared" si="980"/>
        <v>0.0004-0.000175796411483498i</v>
      </c>
      <c r="N3354">
        <f t="shared" si="981"/>
        <v>35.619065293581457</v>
      </c>
      <c r="O3354">
        <f t="shared" si="982"/>
        <v>19.667203670610515</v>
      </c>
      <c r="P3354" s="3">
        <f t="shared" si="983"/>
        <v>-19.667203670610515</v>
      </c>
      <c r="Q3354" s="3">
        <f t="shared" si="984"/>
        <v>-144.38093470641854</v>
      </c>
      <c r="R3354">
        <f t="shared" si="985"/>
        <v>35.619065293581457</v>
      </c>
      <c r="S3354">
        <f t="shared" si="986"/>
        <v>283.2718085953295</v>
      </c>
      <c r="T3354">
        <f t="shared" si="969"/>
        <v>-19.667203670610515</v>
      </c>
    </row>
    <row r="3355" spans="1:20" x14ac:dyDescent="0.25">
      <c r="A3355">
        <f t="shared" si="970"/>
        <v>1786612.6929140391</v>
      </c>
      <c r="B3355">
        <f t="shared" si="987"/>
        <v>284348.24146799179</v>
      </c>
      <c r="C3355" t="str">
        <f t="shared" si="971"/>
        <v>-0.0841381554372731-0.0599667116339779i</v>
      </c>
      <c r="D3355" t="str">
        <f t="shared" si="972"/>
        <v>3.01726371757256-1.23518345229858i</v>
      </c>
      <c r="E3355" t="str">
        <f t="shared" si="973"/>
        <v>11.4917351635163-94.8195197128932i</v>
      </c>
      <c r="F3355" t="str">
        <f t="shared" si="974"/>
        <v>2.37637859139011-0.864914714729343i</v>
      </c>
      <c r="G3355" t="str">
        <f t="shared" si="975"/>
        <v>0.979980273601124-0.140067615649691i</v>
      </c>
      <c r="H3355" t="str">
        <f t="shared" si="976"/>
        <v>0.0672873845030182-56.0265241657367i</v>
      </c>
      <c r="I3355" t="str">
        <f t="shared" si="977"/>
        <v>-0.136251417614918-0.375758322167559i</v>
      </c>
      <c r="K3355" t="str">
        <f t="shared" si="978"/>
        <v>0.000257233132736741-0.000209565280780862i</v>
      </c>
      <c r="L3355" t="str">
        <f t="shared" si="979"/>
        <v>0.00015-0.000992408512724798i</v>
      </c>
      <c r="M3355" t="str">
        <f t="shared" si="980"/>
        <v>0.0004-0.000175130914010259i</v>
      </c>
      <c r="N3355">
        <f t="shared" si="981"/>
        <v>35.478126104330016</v>
      </c>
      <c r="O3355">
        <f t="shared" si="982"/>
        <v>19.716225271630705</v>
      </c>
      <c r="P3355" s="3">
        <f t="shared" si="983"/>
        <v>-19.716225271630705</v>
      </c>
      <c r="Q3355" s="3">
        <f t="shared" si="984"/>
        <v>-144.52187389566998</v>
      </c>
      <c r="R3355">
        <f t="shared" si="985"/>
        <v>35.478126104330016</v>
      </c>
      <c r="S3355">
        <f t="shared" si="986"/>
        <v>284.34824146799178</v>
      </c>
      <c r="T3355">
        <f t="shared" si="969"/>
        <v>-19.716225271630705</v>
      </c>
    </row>
    <row r="3356" spans="1:20" x14ac:dyDescent="0.25">
      <c r="A3356">
        <f t="shared" si="970"/>
        <v>1793401.8211471124</v>
      </c>
      <c r="B3356">
        <f t="shared" si="987"/>
        <v>285428.76478557015</v>
      </c>
      <c r="C3356" t="str">
        <f t="shared" si="971"/>
        <v>-0.0838110790898544-0.0594225770035625i</v>
      </c>
      <c r="D3356" t="str">
        <f t="shared" si="972"/>
        <v>3.01422256419806-1.23825950391859i</v>
      </c>
      <c r="E3356" t="str">
        <f t="shared" si="973"/>
        <v>11.2865437974275-94.4652516058196i</v>
      </c>
      <c r="F3356" t="str">
        <f t="shared" si="974"/>
        <v>2.37601639381404-0.864164995847536i</v>
      </c>
      <c r="G3356" t="str">
        <f t="shared" si="975"/>
        <v>0.979830909151794-0.140578442951125i</v>
      </c>
      <c r="H3356" t="str">
        <f t="shared" si="976"/>
        <v>0.0667231293785233-55.8141279987008i</v>
      </c>
      <c r="I3356" t="str">
        <f t="shared" si="977"/>
        <v>-0.135618984010693-0.374275900028374i</v>
      </c>
      <c r="K3356" t="str">
        <f t="shared" si="978"/>
        <v>0.000257021080085084-0.000209198020329043i</v>
      </c>
      <c r="L3356" t="str">
        <f t="shared" si="979"/>
        <v>0.00015-0.000988651636506078i</v>
      </c>
      <c r="M3356" t="str">
        <f t="shared" si="980"/>
        <v>0.0004-0.000174467935854014i</v>
      </c>
      <c r="N3356">
        <f t="shared" si="981"/>
        <v>35.33687823990968</v>
      </c>
      <c r="O3356">
        <f t="shared" si="982"/>
        <v>19.765277879701653</v>
      </c>
      <c r="P3356" s="3">
        <f t="shared" si="983"/>
        <v>-19.765277879701653</v>
      </c>
      <c r="Q3356" s="3">
        <f t="shared" si="984"/>
        <v>-144.66312176009032</v>
      </c>
      <c r="R3356">
        <f t="shared" si="985"/>
        <v>35.33687823990968</v>
      </c>
      <c r="S3356">
        <f t="shared" si="986"/>
        <v>285.42876478557014</v>
      </c>
      <c r="T3356">
        <f t="shared" si="969"/>
        <v>-19.765277879701653</v>
      </c>
    </row>
    <row r="3357" spans="1:20" x14ac:dyDescent="0.25">
      <c r="A3357">
        <f t="shared" si="970"/>
        <v>1800216.7480674714</v>
      </c>
      <c r="B3357">
        <f t="shared" si="987"/>
        <v>286513.39409175533</v>
      </c>
      <c r="C3357" t="str">
        <f t="shared" si="971"/>
        <v>-0.0834845283951532-0.0588816444966277i</v>
      </c>
      <c r="D3357" t="str">
        <f t="shared" si="972"/>
        <v>3.01116444851486-1.24133763847499i</v>
      </c>
      <c r="E3357" t="str">
        <f t="shared" si="973"/>
        <v>11.0830628479071-94.1119416170692i</v>
      </c>
      <c r="F3357" t="str">
        <f t="shared" si="974"/>
        <v>2.3756515499626-0.863426932971311i</v>
      </c>
      <c r="G3357" t="str">
        <f t="shared" si="975"/>
        <v>0.97968045342111-0.141090972800242i</v>
      </c>
      <c r="H3357" t="str">
        <f t="shared" si="976"/>
        <v>0.0661633426627272-55.6025389960002i</v>
      </c>
      <c r="I3357" t="str">
        <f t="shared" si="977"/>
        <v>-0.134991212593377-0.372798921759992i</v>
      </c>
      <c r="K3357" t="str">
        <f t="shared" si="978"/>
        <v>0.000256808162044034-0.000208832614068032i</v>
      </c>
      <c r="L3357" t="str">
        <f t="shared" si="979"/>
        <v>0.00015-0.000984908982373063i</v>
      </c>
      <c r="M3357" t="str">
        <f t="shared" si="980"/>
        <v>0.0004-0.000173807467477599i</v>
      </c>
      <c r="N3357">
        <f t="shared" si="981"/>
        <v>35.195319961379994</v>
      </c>
      <c r="O3357">
        <f t="shared" si="982"/>
        <v>19.814361949847239</v>
      </c>
      <c r="P3357" s="3">
        <f t="shared" si="983"/>
        <v>-19.814361949847239</v>
      </c>
      <c r="Q3357" s="3">
        <f t="shared" si="984"/>
        <v>-144.80468003862001</v>
      </c>
      <c r="R3357">
        <f t="shared" si="985"/>
        <v>35.195319961379994</v>
      </c>
      <c r="S3357">
        <f t="shared" si="986"/>
        <v>286.51339409175534</v>
      </c>
      <c r="T3357">
        <f t="shared" si="969"/>
        <v>-19.814361949847239</v>
      </c>
    </row>
    <row r="3358" spans="1:20" x14ac:dyDescent="0.25">
      <c r="A3358">
        <f t="shared" si="970"/>
        <v>1807057.5717101281</v>
      </c>
      <c r="B3358">
        <f t="shared" si="987"/>
        <v>287602.14498930401</v>
      </c>
      <c r="C3358" t="str">
        <f t="shared" si="971"/>
        <v>-0.0831585021461001-0.0583438966611561i</v>
      </c>
      <c r="D3358" t="str">
        <f t="shared" si="972"/>
        <v>3.00808931693423-1.24441776862134i</v>
      </c>
      <c r="E3358" t="str">
        <f t="shared" si="973"/>
        <v>10.881278374557-93.7595911851199i</v>
      </c>
      <c r="F3358" t="str">
        <f t="shared" si="974"/>
        <v>2.37528404134056-0.862700506972547i</v>
      </c>
      <c r="G3358" t="str">
        <f t="shared" si="975"/>
        <v>0.979528898781931-0.141605209060221i</v>
      </c>
      <c r="H3358" t="str">
        <f t="shared" si="976"/>
        <v>0.06560799008658-55.3917540668334i</v>
      </c>
      <c r="I3358" t="str">
        <f t="shared" si="977"/>
        <v>-0.134368067171887-0.371327365837863i</v>
      </c>
      <c r="K3358" t="str">
        <f t="shared" si="978"/>
        <v>0.000256594376442251-0.000208469048309151i</v>
      </c>
      <c r="L3358" t="str">
        <f t="shared" si="979"/>
        <v>0.00015-0.000981180496486413i</v>
      </c>
      <c r="M3358" t="str">
        <f t="shared" si="980"/>
        <v>0.0004-0.000173149499379955i</v>
      </c>
      <c r="N3358">
        <f t="shared" si="981"/>
        <v>35.053449560692314</v>
      </c>
      <c r="O3358">
        <f t="shared" si="982"/>
        <v>19.863477938813357</v>
      </c>
      <c r="P3358" s="3">
        <f t="shared" si="983"/>
        <v>-19.863477938813357</v>
      </c>
      <c r="Q3358" s="3">
        <f t="shared" si="984"/>
        <v>-144.94655043930769</v>
      </c>
      <c r="R3358">
        <f t="shared" si="985"/>
        <v>35.053449560692314</v>
      </c>
      <c r="S3358">
        <f t="shared" si="986"/>
        <v>287.60214498930401</v>
      </c>
      <c r="T3358">
        <f t="shared" si="969"/>
        <v>-19.863477938813357</v>
      </c>
    </row>
    <row r="3359" spans="1:20" x14ac:dyDescent="0.25">
      <c r="A3359">
        <f t="shared" si="970"/>
        <v>1813924.3904826264</v>
      </c>
      <c r="B3359">
        <f t="shared" si="987"/>
        <v>288695.03314026335</v>
      </c>
      <c r="C3359" t="str">
        <f t="shared" si="971"/>
        <v>-0.0828329991017676-0.0578093162502798i</v>
      </c>
      <c r="D3359" t="str">
        <f t="shared" si="972"/>
        <v>3.00499711625393-1.2474998062594i</v>
      </c>
      <c r="E3359" t="str">
        <f t="shared" si="973"/>
        <v>10.6811765502821-93.4082016573172i</v>
      </c>
      <c r="F3359" t="str">
        <f t="shared" si="974"/>
        <v>2.37491384933598-0.86198569879982i</v>
      </c>
      <c r="G3359" t="str">
        <f t="shared" si="975"/>
        <v>0.979376237558988-0.142121155581388i</v>
      </c>
      <c r="H3359" t="str">
        <f t="shared" si="976"/>
        <v>0.0650570376531305-55.1817701325045i</v>
      </c>
      <c r="I3359" t="str">
        <f t="shared" si="977"/>
        <v>-0.133749511824152-0.369861210822906i</v>
      </c>
      <c r="K3359" t="str">
        <f t="shared" si="978"/>
        <v>0.000256379721157096-0.000208107309357371i</v>
      </c>
      <c r="L3359" t="str">
        <f t="shared" si="979"/>
        <v>0.00015-0.000977466125210612i</v>
      </c>
      <c r="M3359" t="str">
        <f t="shared" si="980"/>
        <v>0.0004-0.00017249402209599i</v>
      </c>
      <c r="N3359">
        <f t="shared" si="981"/>
        <v>34.911265360667244</v>
      </c>
      <c r="O3359">
        <f t="shared" si="982"/>
        <v>19.912626305028709</v>
      </c>
      <c r="P3359" s="3">
        <f t="shared" si="983"/>
        <v>-19.912626305028709</v>
      </c>
      <c r="Q3359" s="3">
        <f t="shared" si="984"/>
        <v>-145.08873463933276</v>
      </c>
      <c r="R3359">
        <f t="shared" si="985"/>
        <v>34.911265360667244</v>
      </c>
      <c r="S3359">
        <f t="shared" si="986"/>
        <v>288.69503314026332</v>
      </c>
      <c r="T3359">
        <f t="shared" si="969"/>
        <v>-19.912626305028709</v>
      </c>
    </row>
    <row r="3360" spans="1:20" x14ac:dyDescent="0.25">
      <c r="A3360">
        <f t="shared" si="970"/>
        <v>1820817.3031664602</v>
      </c>
      <c r="B3360">
        <f t="shared" si="987"/>
        <v>289792.07426619634</v>
      </c>
      <c r="C3360" t="str">
        <f t="shared" si="971"/>
        <v>-0.0825080179899105-0.0572778862203522i</v>
      </c>
      <c r="D3360" t="str">
        <f t="shared" si="972"/>
        <v>3.00188779366716-1.25058366253843i</v>
      </c>
      <c r="E3360" t="str">
        <f t="shared" si="973"/>
        <v>10.4827436606566-93.0577742916336i</v>
      </c>
      <c r="F3360" t="str">
        <f t="shared" si="974"/>
        <v>2.37454095521965-0.861282489477213i</v>
      </c>
      <c r="G3360" t="str">
        <f t="shared" si="975"/>
        <v>0.97922246202866-0.142638816200884i</v>
      </c>
      <c r="H3360" t="str">
        <f t="shared" si="976"/>
        <v>0.0645104516352047-54.9725841263748i</v>
      </c>
      <c r="I3360" t="str">
        <f t="shared" si="977"/>
        <v>-0.133135510895044-0.368400435361167i</v>
      </c>
      <c r="K3360" t="str">
        <f t="shared" si="978"/>
        <v>0.000256164194115136-0.000207747383511461i</v>
      </c>
      <c r="L3360" t="str">
        <f t="shared" si="979"/>
        <v>0.00015-0.000973765815113184i</v>
      </c>
      <c r="M3360" t="str">
        <f t="shared" si="980"/>
        <v>0.0004-0.000171841026196444i</v>
      </c>
      <c r="N3360">
        <f t="shared" si="981"/>
        <v>34.76876571497823</v>
      </c>
      <c r="O3360">
        <f t="shared" si="982"/>
        <v>19.961807508563968</v>
      </c>
      <c r="P3360" s="3">
        <f t="shared" si="983"/>
        <v>-19.961807508563968</v>
      </c>
      <c r="Q3360" s="3">
        <f t="shared" si="984"/>
        <v>-145.23123428502177</v>
      </c>
      <c r="R3360">
        <f t="shared" si="985"/>
        <v>34.76876571497823</v>
      </c>
      <c r="S3360">
        <f t="shared" si="986"/>
        <v>289.79207426619632</v>
      </c>
      <c r="T3360">
        <f t="shared" si="969"/>
        <v>-19.961807508563968</v>
      </c>
    </row>
    <row r="3361" spans="1:20" x14ac:dyDescent="0.25">
      <c r="A3361">
        <f t="shared" si="970"/>
        <v>1827736.4089184932</v>
      </c>
      <c r="B3361">
        <f t="shared" si="987"/>
        <v>290893.28414840793</v>
      </c>
      <c r="C3361" t="str">
        <f t="shared" si="971"/>
        <v>-0.0821835575094541-0.0567495897289953i</v>
      </c>
      <c r="D3361" t="str">
        <f t="shared" si="972"/>
        <v>2.99876129677132-1.25366924785467i</v>
      </c>
      <c r="E3361" t="str">
        <f t="shared" si="973"/>
        <v>10.285966103284-92.7083102583952i</v>
      </c>
      <c r="F3361" t="str">
        <f t="shared" si="974"/>
        <v>2.37416534014457-0.860590860103106i</v>
      </c>
      <c r="G3361" t="str">
        <f t="shared" si="975"/>
        <v>0.97906756441875-0.143158194742344i</v>
      </c>
      <c r="H3361" t="str">
        <f t="shared" si="976"/>
        <v>0.0639681985730894-54.7641929938117i</v>
      </c>
      <c r="I3361" t="str">
        <f t="shared" si="977"/>
        <v>-0.132526028994295-0.366945018183475i</v>
      </c>
      <c r="K3361" t="str">
        <f t="shared" si="978"/>
        <v>0.00025594779329263-0.000207389257064145i</v>
      </c>
      <c r="L3361" t="str">
        <f t="shared" si="979"/>
        <v>0.00015-0.000970079512963917i</v>
      </c>
      <c r="M3361" t="str">
        <f t="shared" si="980"/>
        <v>0.0004-0.00017119050228775i</v>
      </c>
      <c r="N3361">
        <f t="shared" si="981"/>
        <v>34.625949008128202</v>
      </c>
      <c r="O3361">
        <f t="shared" si="982"/>
        <v>20.011022011092496</v>
      </c>
      <c r="P3361" s="3">
        <f t="shared" si="983"/>
        <v>-20.011022011092496</v>
      </c>
      <c r="Q3361" s="3">
        <f t="shared" si="984"/>
        <v>-145.3740509918718</v>
      </c>
      <c r="R3361">
        <f t="shared" si="985"/>
        <v>34.625949008128202</v>
      </c>
      <c r="S3361">
        <f t="shared" si="986"/>
        <v>290.89328414840793</v>
      </c>
      <c r="T3361">
        <f t="shared" si="969"/>
        <v>-20.011022011092496</v>
      </c>
    </row>
    <row r="3362" spans="1:20" x14ac:dyDescent="0.25">
      <c r="A3362">
        <f t="shared" si="970"/>
        <v>1834681.8072723837</v>
      </c>
      <c r="B3362">
        <f t="shared" si="987"/>
        <v>291998.67862817191</v>
      </c>
      <c r="C3362" t="str">
        <f t="shared" si="971"/>
        <v>-0.0818596163329427-0.0562244101331518i</v>
      </c>
      <c r="D3362" t="str">
        <f t="shared" si="972"/>
        <v>2.995617573577-1.25675647185085i</v>
      </c>
      <c r="E3362" t="str">
        <f t="shared" si="973"/>
        <v>10.0908303871497-92.3598106419822i</v>
      </c>
      <c r="F3362" t="str">
        <f t="shared" si="974"/>
        <v>2.3737869851454-0.85991079184899i</v>
      </c>
      <c r="G3362" t="str">
        <f t="shared" si="975"/>
        <v>0.978911536908257-0.143679295015571i</v>
      </c>
      <c r="H3362" t="str">
        <f t="shared" si="976"/>
        <v>0.0634302452722467-54.5565936921388i</v>
      </c>
      <c r="I3362" t="str">
        <f t="shared" si="977"/>
        <v>-0.131921030994457-0.365494938105088i</v>
      </c>
      <c r="K3362" t="str">
        <f t="shared" si="978"/>
        <v>0.000255730516716036-0.000207032916302267i</v>
      </c>
      <c r="L3362" t="str">
        <f t="shared" si="979"/>
        <v>0.00015-0.000966407165734132i</v>
      </c>
      <c r="M3362" t="str">
        <f t="shared" si="980"/>
        <v>0.0004-0.000170542441011905i</v>
      </c>
      <c r="N3362">
        <f t="shared" si="981"/>
        <v>34.482813655428828</v>
      </c>
      <c r="O3362">
        <f t="shared" si="982"/>
        <v>20.060270275850492</v>
      </c>
      <c r="P3362" s="3">
        <f t="shared" si="983"/>
        <v>-20.060270275850492</v>
      </c>
      <c r="Q3362" s="3">
        <f t="shared" si="984"/>
        <v>-145.51718634457117</v>
      </c>
      <c r="R3362">
        <f t="shared" si="985"/>
        <v>34.482813655428828</v>
      </c>
      <c r="S3362">
        <f t="shared" si="986"/>
        <v>291.99867862817189</v>
      </c>
      <c r="T3362">
        <f t="shared" si="969"/>
        <v>-20.060270275850492</v>
      </c>
    </row>
    <row r="3363" spans="1:20" x14ac:dyDescent="0.25">
      <c r="A3363">
        <f t="shared" si="970"/>
        <v>1841653.5981400188</v>
      </c>
      <c r="B3363">
        <f t="shared" si="987"/>
        <v>293108.27360695897</v>
      </c>
      <c r="C3363" t="str">
        <f t="shared" si="971"/>
        <v>-0.0815361931089395-0.0557023309871274i</v>
      </c>
      <c r="D3363" t="str">
        <f t="shared" si="972"/>
        <v>2.99245657251704-1.25984524341586i</v>
      </c>
      <c r="E3363" t="str">
        <f t="shared" si="973"/>
        <v>9.89732313197256-92.0122764425006i</v>
      </c>
      <c r="F3363" t="str">
        <f t="shared" si="974"/>
        <v>2.37340587113792-0.859242265958249i</v>
      </c>
      <c r="G3363" t="str">
        <f t="shared" si="975"/>
        <v>0.978754371627155-0.144202120816194i</v>
      </c>
      <c r="H3363" t="str">
        <f t="shared" si="976"/>
        <v>0.0628965588010433-54.3497831905867i</v>
      </c>
      <c r="I3363" t="str">
        <f t="shared" si="977"/>
        <v>-0.131320482028857-0.36405017402536i</v>
      </c>
      <c r="K3363" t="str">
        <f t="shared" si="978"/>
        <v>0.000255512362462493-0.000206678347506958i</v>
      </c>
      <c r="L3363" t="str">
        <f t="shared" si="979"/>
        <v>0.00015-0.000962748720595864i</v>
      </c>
      <c r="M3363" t="str">
        <f t="shared" si="980"/>
        <v>0.0004-0.000169896833046329i</v>
      </c>
      <c r="N3363">
        <f t="shared" si="981"/>
        <v>34.339358102978679</v>
      </c>
      <c r="O3363">
        <f t="shared" si="982"/>
        <v>20.109552767597823</v>
      </c>
      <c r="P3363" s="3">
        <f t="shared" si="983"/>
        <v>-20.109552767597823</v>
      </c>
      <c r="Q3363" s="3">
        <f t="shared" si="984"/>
        <v>-145.66064189702132</v>
      </c>
      <c r="R3363">
        <f t="shared" si="985"/>
        <v>34.339358102978679</v>
      </c>
      <c r="S3363">
        <f t="shared" si="986"/>
        <v>293.10827360695896</v>
      </c>
      <c r="T3363">
        <f t="shared" si="969"/>
        <v>-20.109552767597823</v>
      </c>
    </row>
    <row r="3364" spans="1:20" x14ac:dyDescent="0.25">
      <c r="A3364">
        <f t="shared" si="970"/>
        <v>1848651.8818129511</v>
      </c>
      <c r="B3364">
        <f t="shared" si="987"/>
        <v>294222.08504666545</v>
      </c>
      <c r="C3364" t="str">
        <f t="shared" si="971"/>
        <v>-0.0812132864643852-0.0551833360406273i</v>
      </c>
      <c r="D3364" t="str">
        <f t="shared" si="972"/>
        <v>2.9892782424555-1.26293547068446i</v>
      </c>
      <c r="E3364" t="str">
        <f t="shared" si="973"/>
        <v>9.7054310675489-91.6657085774281i</v>
      </c>
      <c r="F3364" t="str">
        <f t="shared" si="974"/>
        <v>2.37302197891849-0.858585263744949i</v>
      </c>
      <c r="G3364" t="str">
        <f t="shared" si="975"/>
        <v>0.978596060656167-0.144726675925341i</v>
      </c>
      <c r="H3364" t="str">
        <f t="shared" si="976"/>
        <v>0.0623671064885009-54.143758470243i</v>
      </c>
      <c r="I3364" t="str">
        <f t="shared" si="977"/>
        <v>-0.13072434748958-0.362610704927392i</v>
      </c>
      <c r="K3364" t="str">
        <f t="shared" si="978"/>
        <v>0.000255293328660325-0.000206325536953821i</v>
      </c>
      <c r="L3364" t="str">
        <f t="shared" si="979"/>
        <v>0.00015-0.000959104124921167i</v>
      </c>
      <c r="M3364" t="str">
        <f t="shared" si="980"/>
        <v>0.0004-0.000169253669103735i</v>
      </c>
      <c r="N3364">
        <f t="shared" si="981"/>
        <v>34.195580827639333</v>
      </c>
      <c r="O3364">
        <f t="shared" si="982"/>
        <v>20.158869952578961</v>
      </c>
      <c r="P3364" s="3">
        <f t="shared" si="983"/>
        <v>-20.158869952578961</v>
      </c>
      <c r="Q3364" s="3">
        <f t="shared" si="984"/>
        <v>-145.80441917236067</v>
      </c>
      <c r="R3364">
        <f t="shared" si="985"/>
        <v>34.195580827639333</v>
      </c>
      <c r="S3364">
        <f t="shared" si="986"/>
        <v>294.22208504666543</v>
      </c>
      <c r="T3364">
        <f t="shared" si="969"/>
        <v>-20.158869952578961</v>
      </c>
    </row>
    <row r="3365" spans="1:20" x14ac:dyDescent="0.25">
      <c r="A3365">
        <f t="shared" si="970"/>
        <v>1855676.7589638403</v>
      </c>
      <c r="B3365">
        <f t="shared" si="987"/>
        <v>295340.1289698428</v>
      </c>
      <c r="C3365" t="str">
        <f t="shared" si="971"/>
        <v>-0.0808908950069126-0.0546674092367898i</v>
      </c>
      <c r="D3365" t="str">
        <f t="shared" si="972"/>
        <v>2.98608253269686-1.26602706103708i</v>
      </c>
      <c r="E3365" t="str">
        <f t="shared" si="973"/>
        <v>9.51514103309314-91.3201078832302i</v>
      </c>
      <c r="F3365" t="str">
        <f t="shared" si="974"/>
        <v>2.37263528916346-0.857939766592585i</v>
      </c>
      <c r="G3365" t="str">
        <f t="shared" si="975"/>
        <v>0.978436596026542-0.145252964109292i</v>
      </c>
      <c r="H3365" t="str">
        <f t="shared" si="976"/>
        <v>0.0618418559220694-53.9385165240032i</v>
      </c>
      <c r="I3365" t="str">
        <f t="shared" si="977"/>
        <v>-0.130132593025461-0.361176509877686i</v>
      </c>
      <c r="K3365" t="str">
        <f t="shared" si="978"/>
        <v>0.000255073413489534-0.000205974470913121i</v>
      </c>
      <c r="L3365" t="str">
        <f t="shared" si="979"/>
        <v>0.00015-0.00095547332628129i</v>
      </c>
      <c r="M3365" t="str">
        <f t="shared" si="980"/>
        <v>0.0004-0.000168612939931993i</v>
      </c>
      <c r="N3365">
        <f t="shared" si="981"/>
        <v>34.051480337012293</v>
      </c>
      <c r="O3365">
        <f t="shared" si="982"/>
        <v>20.208222298484152</v>
      </c>
      <c r="P3365" s="3">
        <f t="shared" si="983"/>
        <v>-20.208222298484152</v>
      </c>
      <c r="Q3365" s="3">
        <f t="shared" si="984"/>
        <v>-145.94851966298771</v>
      </c>
      <c r="R3365">
        <f t="shared" si="985"/>
        <v>34.051480337012293</v>
      </c>
      <c r="S3365">
        <f t="shared" si="986"/>
        <v>295.34012896984279</v>
      </c>
      <c r="T3365">
        <f t="shared" si="969"/>
        <v>-20.208222298484152</v>
      </c>
    </row>
    <row r="3366" spans="1:20" x14ac:dyDescent="0.25">
      <c r="A3366">
        <f t="shared" si="970"/>
        <v>1862728.330647903</v>
      </c>
      <c r="B3366">
        <f t="shared" si="987"/>
        <v>296462.42145992821</v>
      </c>
      <c r="C3366" t="str">
        <f t="shared" si="971"/>
        <v>-0.08056901732712-0.0541545347102183i</v>
      </c>
      <c r="D3366" t="str">
        <f t="shared" si="972"/>
        <v>2.98286939299515-1.26911992109977i</v>
      </c>
      <c r="E3366" t="str">
        <f t="shared" si="973"/>
        <v>9.32643997657777-90.9754751169558i</v>
      </c>
      <c r="F3366" t="str">
        <f t="shared" si="974"/>
        <v>2.37224578242872-0.85730575595288i</v>
      </c>
      <c r="G3366" t="str">
        <f t="shared" si="975"/>
        <v>0.978275969719833-0.145780989119134i</v>
      </c>
      <c r="H3366" t="str">
        <f t="shared" si="976"/>
        <v>0.0613207749454188-53.7340543565224i</v>
      </c>
      <c r="I3366" t="str">
        <f t="shared" si="977"/>
        <v>-0.129545184540097-0.35974756802583i</v>
      </c>
      <c r="K3366" t="str">
        <f t="shared" si="978"/>
        <v>0.000254852615182299-0.000205625135649982i</v>
      </c>
      <c r="L3366" t="str">
        <f t="shared" si="979"/>
        <v>0.00015-0.000951856272445996i</v>
      </c>
      <c r="M3366" t="str">
        <f t="shared" si="980"/>
        <v>0.0004-0.000167974636314i</v>
      </c>
      <c r="N3366">
        <f t="shared" si="981"/>
        <v>33.907055169415855</v>
      </c>
      <c r="O3366">
        <f t="shared" si="982"/>
        <v>20.257610274410442</v>
      </c>
      <c r="P3366" s="3">
        <f t="shared" si="983"/>
        <v>-20.257610274410442</v>
      </c>
      <c r="Q3366" s="3">
        <f t="shared" si="984"/>
        <v>-146.09294483058414</v>
      </c>
      <c r="R3366">
        <f t="shared" si="985"/>
        <v>33.907055169415855</v>
      </c>
      <c r="S3366">
        <f t="shared" si="986"/>
        <v>296.46242145992824</v>
      </c>
      <c r="T3366">
        <f t="shared" si="969"/>
        <v>-20.257610274410442</v>
      </c>
    </row>
    <row r="3367" spans="1:20" x14ac:dyDescent="0.25">
      <c r="A3367">
        <f t="shared" si="970"/>
        <v>1869806.6983043649</v>
      </c>
      <c r="B3367">
        <f t="shared" si="987"/>
        <v>297588.97866147594</v>
      </c>
      <c r="C3367" t="str">
        <f t="shared" si="971"/>
        <v>-0.0802476520007986-0.0536446967850002i</v>
      </c>
      <c r="D3367" t="str">
        <f t="shared" si="972"/>
        <v>2.97963877356324-1.27221395674423i</v>
      </c>
      <c r="E3367" t="str">
        <f t="shared" si="973"/>
        <v>9.1393149540633-90.6318109577987i</v>
      </c>
      <c r="F3367" t="str">
        <f t="shared" si="974"/>
        <v>2.37185343914909-0.856683213344516i</v>
      </c>
      <c r="G3367" t="str">
        <f t="shared" si="975"/>
        <v>0.978114173667671-0.14631075469042i</v>
      </c>
      <c r="H3367" t="str">
        <f t="shared" si="976"/>
        <v>0.0608038316562459-53.5303689841653i</v>
      </c>
      <c r="I3367" t="str">
        <f t="shared" si="977"/>
        <v>-0.128962088189869-0.35832385860414i</v>
      </c>
      <c r="K3367" t="str">
        <f t="shared" si="978"/>
        <v>0.000254630932023466-0.000205277517424589i</v>
      </c>
      <c r="L3367" t="str">
        <f t="shared" si="979"/>
        <v>0.00015-0.000948252911382746i</v>
      </c>
      <c r="M3367" t="str">
        <f t="shared" si="980"/>
        <v>0.0004-0.000167338749067543i</v>
      </c>
      <c r="N3367">
        <f t="shared" si="981"/>
        <v>33.762303893858586</v>
      </c>
      <c r="O3367">
        <f t="shared" si="982"/>
        <v>20.307034350823763</v>
      </c>
      <c r="P3367" s="3">
        <f t="shared" si="983"/>
        <v>-20.307034350823763</v>
      </c>
      <c r="Q3367" s="3">
        <f t="shared" si="984"/>
        <v>-146.23769610614141</v>
      </c>
      <c r="R3367">
        <f t="shared" si="985"/>
        <v>33.762303893858586</v>
      </c>
      <c r="S3367">
        <f t="shared" si="986"/>
        <v>297.58897866147595</v>
      </c>
      <c r="T3367">
        <f t="shared" si="969"/>
        <v>-20.307034350823763</v>
      </c>
    </row>
    <row r="3368" spans="1:20" x14ac:dyDescent="0.25">
      <c r="A3368">
        <f t="shared" si="970"/>
        <v>1876911.9637579217</v>
      </c>
      <c r="B3368">
        <f t="shared" si="987"/>
        <v>298719.81678038958</v>
      </c>
      <c r="C3368" t="str">
        <f t="shared" si="971"/>
        <v>-0.0799267975911186-0.0531378799727288i</v>
      </c>
      <c r="D3368" t="str">
        <f t="shared" si="972"/>
        <v>2.97639062508207-1.27530907308791i</v>
      </c>
      <c r="E3368" t="str">
        <f t="shared" si="973"/>
        <v>8.95375312903119-90.2891160086381i</v>
      </c>
      <c r="F3368" t="str">
        <f t="shared" si="974"/>
        <v>2.37145823963775-0.856072120351897i</v>
      </c>
      <c r="G3368" t="str">
        <f t="shared" si="975"/>
        <v>0.977951199751544-0.146842264542807i</v>
      </c>
      <c r="H3368" t="str">
        <f t="shared" si="976"/>
        <v>0.0602909944041077-53.3274574349585i</v>
      </c>
      <c r="I3368" t="str">
        <f t="shared" si="977"/>
        <v>-0.128383270381982-0.356905360927327i</v>
      </c>
      <c r="K3368" t="str">
        <f t="shared" si="978"/>
        <v>0.000254408362351043-0.000204931602492405i</v>
      </c>
      <c r="L3368" t="str">
        <f t="shared" si="979"/>
        <v>0.00015-0.00094466319125597i</v>
      </c>
      <c r="M3368" t="str">
        <f t="shared" si="980"/>
        <v>0.0004-0.000166705269045171i</v>
      </c>
      <c r="N3368">
        <f t="shared" si="981"/>
        <v>33.617225110014687</v>
      </c>
      <c r="O3368">
        <f t="shared" si="982"/>
        <v>20.35649499952072</v>
      </c>
      <c r="P3368" s="3">
        <f t="shared" si="983"/>
        <v>-20.35649499952072</v>
      </c>
      <c r="Q3368" s="3">
        <f t="shared" si="984"/>
        <v>-146.38277488998531</v>
      </c>
      <c r="R3368">
        <f t="shared" si="985"/>
        <v>33.617225110014687</v>
      </c>
      <c r="S3368">
        <f t="shared" si="986"/>
        <v>298.71981678038958</v>
      </c>
      <c r="T3368">
        <f t="shared" si="969"/>
        <v>-20.35649499952072</v>
      </c>
    </row>
    <row r="3369" spans="1:20" x14ac:dyDescent="0.25">
      <c r="A3369">
        <f t="shared" si="970"/>
        <v>1884044.229220202</v>
      </c>
      <c r="B3369">
        <f t="shared" si="987"/>
        <v>299854.95208415505</v>
      </c>
      <c r="C3369" t="str">
        <f t="shared" si="971"/>
        <v>-0.0796064526507825-0.0526340689705259i</v>
      </c>
      <c r="D3369" t="str">
        <f t="shared" si="972"/>
        <v>2.97312489871006-1.27840517449427i</v>
      </c>
      <c r="E3369" t="str">
        <f t="shared" si="973"/>
        <v>8.76974177171231-89.9473907975586i</v>
      </c>
      <c r="F3369" t="str">
        <f t="shared" si="974"/>
        <v>2.37106016408583-0.855472458623901i</v>
      </c>
      <c r="G3369" t="str">
        <f t="shared" si="975"/>
        <v>0.977787039802576-0.147375522379708i</v>
      </c>
      <c r="H3369" t="str">
        <f t="shared" si="976"/>
        <v>0.059782231788272-53.125316748543i</v>
      </c>
      <c r="I3369" t="str">
        <f t="shared" si="977"/>
        <v>-0.127808697772528-0.355492054392195i</v>
      </c>
      <c r="K3369" t="str">
        <f t="shared" si="978"/>
        <v>0.000254184904556699-0.000204587377104395i</v>
      </c>
      <c r="L3369" t="str">
        <f t="shared" si="979"/>
        <v>0.00015-0.000941087060426355i</v>
      </c>
      <c r="M3369" t="str">
        <f t="shared" si="980"/>
        <v>0.0004-0.000166074187134062i</v>
      </c>
      <c r="N3369">
        <f t="shared" si="981"/>
        <v>33.471817448198692</v>
      </c>
      <c r="O3369">
        <f t="shared" si="982"/>
        <v>20.405992693589873</v>
      </c>
      <c r="P3369" s="3">
        <f t="shared" si="983"/>
        <v>-20.405992693589873</v>
      </c>
      <c r="Q3369" s="3">
        <f t="shared" si="984"/>
        <v>-146.52818255180131</v>
      </c>
      <c r="R3369">
        <f t="shared" si="985"/>
        <v>33.471817448198692</v>
      </c>
      <c r="S3369">
        <f t="shared" si="986"/>
        <v>299.85495208415506</v>
      </c>
      <c r="T3369">
        <f t="shared" si="969"/>
        <v>-20.405992693589873</v>
      </c>
    </row>
    <row r="3370" spans="1:20" x14ac:dyDescent="0.25">
      <c r="A3370">
        <f t="shared" si="970"/>
        <v>1891203.5972912388</v>
      </c>
      <c r="B3370">
        <f t="shared" si="987"/>
        <v>300994.40090207488</v>
      </c>
      <c r="C3370" t="str">
        <f t="shared" si="971"/>
        <v>-0.0792866157241222-0.052133248659045i</v>
      </c>
      <c r="D3370" t="str">
        <f t="shared" si="972"/>
        <v>2.96984154609249-1.28150216457311i</v>
      </c>
      <c r="E3370" t="str">
        <f t="shared" si="973"/>
        <v>8.58726825840884-89.6066357793302i</v>
      </c>
      <c r="F3370" t="str">
        <f t="shared" si="974"/>
        <v>2.37065919256172-0.854884209872589i</v>
      </c>
      <c r="G3370" t="str">
        <f t="shared" si="975"/>
        <v>0.977621685601303-0.147910531887929i</v>
      </c>
      <c r="H3370" t="str">
        <f t="shared" si="976"/>
        <v>0.0592775126555801-52.9239439761238i</v>
      </c>
      <c r="I3370" t="str">
        <f t="shared" si="977"/>
        <v>-0.127238337264542-0.354083918477268i</v>
      </c>
      <c r="K3370" t="str">
        <f t="shared" si="978"/>
        <v>0.000253960557086249-0.000204244827507258i</v>
      </c>
      <c r="L3370" t="str">
        <f t="shared" si="979"/>
        <v>0.00015-0.00093752446745004i</v>
      </c>
      <c r="M3370" t="str">
        <f t="shared" si="980"/>
        <v>0.0004-0.00016544549425589i</v>
      </c>
      <c r="N3370">
        <f t="shared" si="981"/>
        <v>33.326079569336031</v>
      </c>
      <c r="O3370">
        <f t="shared" si="982"/>
        <v>20.45552790737505</v>
      </c>
      <c r="P3370" s="3">
        <f t="shared" si="983"/>
        <v>-20.45552790737505</v>
      </c>
      <c r="Q3370" s="3">
        <f t="shared" si="984"/>
        <v>-146.67392043066397</v>
      </c>
      <c r="R3370">
        <f t="shared" si="985"/>
        <v>33.326079569336031</v>
      </c>
      <c r="S3370">
        <f t="shared" si="986"/>
        <v>300.99440090207486</v>
      </c>
      <c r="T3370">
        <f t="shared" si="969"/>
        <v>-20.45552790737505</v>
      </c>
    </row>
    <row r="3371" spans="1:20" x14ac:dyDescent="0.25">
      <c r="A3371">
        <f t="shared" si="970"/>
        <v>1898390.1709609458</v>
      </c>
      <c r="B3371">
        <f t="shared" si="987"/>
        <v>302138.17962550279</v>
      </c>
      <c r="C3371" t="str">
        <f t="shared" si="971"/>
        <v>-0.0789672853491704-0.0516354041004948i</v>
      </c>
      <c r="D3371" t="str">
        <f t="shared" si="972"/>
        <v>2.96654051937097-1.284599946181i</v>
      </c>
      <c r="E3371" t="str">
        <f t="shared" si="973"/>
        <v>8.4063200708208-89.2668513368833i</v>
      </c>
      <c r="F3371" t="str">
        <f t="shared" si="974"/>
        <v>2.37025530501064-0.854307355871955i</v>
      </c>
      <c r="G3371" t="str">
        <f t="shared" si="975"/>
        <v>0.977455128877454-0.148447296737306i</v>
      </c>
      <c r="H3371" t="str">
        <f t="shared" si="976"/>
        <v>0.058776806098342-52.7233361804249i</v>
      </c>
      <c r="I3371" t="str">
        <f t="shared" si="977"/>
        <v>-0.126672156006098-0.352680932742499i</v>
      </c>
      <c r="K3371" t="str">
        <f t="shared" si="978"/>
        <v>0.000253735318440157-0.000203903939943663i</v>
      </c>
      <c r="L3371" t="str">
        <f t="shared" si="979"/>
        <v>0.00015-0.000933975361077948i</v>
      </c>
      <c r="M3371" t="str">
        <f t="shared" si="980"/>
        <v>0.0004-0.000164819181366696i</v>
      </c>
      <c r="N3371">
        <f t="shared" si="981"/>
        <v>33.180010164940001</v>
      </c>
      <c r="O3371">
        <f t="shared" si="982"/>
        <v>20.505101116436677</v>
      </c>
      <c r="P3371" s="3">
        <f t="shared" si="983"/>
        <v>-20.505101116436677</v>
      </c>
      <c r="Q3371" s="3">
        <f t="shared" si="984"/>
        <v>-146.81998983506</v>
      </c>
      <c r="R3371">
        <f t="shared" si="985"/>
        <v>33.180010164940001</v>
      </c>
      <c r="S3371">
        <f t="shared" si="986"/>
        <v>302.1381796255028</v>
      </c>
      <c r="T3371">
        <f t="shared" si="969"/>
        <v>-20.505101116436677</v>
      </c>
    </row>
    <row r="3372" spans="1:20" x14ac:dyDescent="0.25">
      <c r="A3372">
        <f t="shared" si="970"/>
        <v>1905604.0536105975</v>
      </c>
      <c r="B3372">
        <f t="shared" si="987"/>
        <v>303286.30470807973</v>
      </c>
      <c r="C3372" t="str">
        <f t="shared" si="971"/>
        <v>-0.0786484600596808-0.051140520536636i</v>
      </c>
      <c r="D3372" t="str">
        <f t="shared" si="972"/>
        <v>2.96322177119293-1.28769842142185i</v>
      </c>
      <c r="E3372" t="str">
        <f t="shared" si="973"/>
        <v>8.22688479536315-88.9280377827413i</v>
      </c>
      <c r="F3372" t="str">
        <f t="shared" si="974"/>
        <v>2.36984848125407-0.853741878456641i</v>
      </c>
      <c r="G3372" t="str">
        <f t="shared" si="975"/>
        <v>0.977287361309728-0.148985820580338i</v>
      </c>
      <c r="H3372" t="str">
        <f t="shared" si="976"/>
        <v>0.058280081452233-52.5234904356386i</v>
      </c>
      <c r="I3372" t="str">
        <f t="shared" si="977"/>
        <v>-0.126110121388404-0.351283076828923i</v>
      </c>
      <c r="K3372" t="str">
        <f t="shared" si="978"/>
        <v>0.000253509187174016-0.000203564700652503i</v>
      </c>
      <c r="L3372" t="str">
        <f t="shared" si="979"/>
        <v>0.00015-0.000930439690254973i</v>
      </c>
      <c r="M3372" t="str">
        <f t="shared" si="980"/>
        <v>0.0004-0.00016419523945676i</v>
      </c>
      <c r="N3372">
        <f t="shared" si="981"/>
        <v>33.033607957079425</v>
      </c>
      <c r="O3372">
        <f t="shared" si="982"/>
        <v>20.554712797515286</v>
      </c>
      <c r="P3372" s="3">
        <f t="shared" si="983"/>
        <v>-20.554712797515286</v>
      </c>
      <c r="Q3372" s="3">
        <f t="shared" si="984"/>
        <v>-146.96639204292057</v>
      </c>
      <c r="R3372">
        <f t="shared" si="985"/>
        <v>33.033607957079425</v>
      </c>
      <c r="S3372">
        <f t="shared" si="986"/>
        <v>303.28630470807974</v>
      </c>
      <c r="T3372">
        <f t="shared" ref="T3372:T3435" si="988">P3372</f>
        <v>-20.554712797515286</v>
      </c>
    </row>
    <row r="3373" spans="1:20" x14ac:dyDescent="0.25">
      <c r="A3373">
        <f t="shared" ref="A3373:A3436" si="989">2*PI()*B3373</f>
        <v>1912845.3490143178</v>
      </c>
      <c r="B3373">
        <f t="shared" si="987"/>
        <v>304438.79266597045</v>
      </c>
      <c r="C3373" t="str">
        <f t="shared" ref="C3373:C3436" si="990">IMPRODUCT(D3373,E3373,$C$40,,K3373,$C$41)</f>
        <v>-0.0783301383871181-0.0506485833867973i</v>
      </c>
      <c r="D3373" t="str">
        <f t="shared" ref="D3373:D3436" si="991">IMDIV(IMPRODUCT($C$37,$C$38,COMPLEX(1,A3373/$C$38)),IMSUM(-1*A3373*A3373/$C$39,COMPLEX(0,1*A3373)))</f>
        <v>2.9598852547212-1.29079749164753i</v>
      </c>
      <c r="E3373" t="str">
        <f t="shared" ref="E3373:E3436" si="992">IMDIV(IMPRODUCT(IMSUM(F3373,G3373),$C$29,H3373),IMSUM(1,I3373))</f>
        <v>8.04895012248747-88.5901953604446i</v>
      </c>
      <c r="F3373" t="str">
        <f t="shared" ref="F3373:F3436" si="993">IMDIV(IMPRODUCT($C$14,$C$15,COMPLEX(1,A3373/$C$15)),IMSUM(-1*A3373*A3373/$C$16,COMPLEX(0,A3373)))</f>
        <v>2.3694387009892-0.853187759520632i</v>
      </c>
      <c r="G3373" t="str">
        <f t="shared" ref="G3373:G3436" si="994">IMDIV(1,COMPLEX(1,A3373*$C$9*$C$10))</f>
        <v>0.977118374525578-0.149526107051814i</v>
      </c>
      <c r="H3373" t="str">
        <f t="shared" ref="H3373:H3436" si="995">IMDIV($C$3,IMSUM(K3373,COMPLEX(0,$C$28*A3373)))</f>
        <v>0.0577873082942299-52.324403827382i</v>
      </c>
      <c r="I3373" t="str">
        <f t="shared" ref="I3373:I3436" si="996">IMPRODUCT(F3373,$C$29,H3373,$C$31)</f>
        <v>-0.125552201043918-0.349890330458349i</v>
      </c>
      <c r="K3373" t="str">
        <f t="shared" ref="K3373:K3436" si="997">IF($C$26&lt;=0,IMDIV(1,IMSUM(IMDIV(1,L3373),1/$C$18)),IMDIV(1,IMSUM(IMDIV(1,L3373),1/$C$18,IMDIV(1,M3373))))</f>
        <v>0.000253282161899049-0.000203227095869152i</v>
      </c>
      <c r="L3373" t="str">
        <f t="shared" ref="L3373:L3436" si="998">IMSUM($C$21/$C$22,IMDIV(1,COMPLEX(0,$C$20*$C$22*A3373)))</f>
        <v>0.00015-0.000926917404119318i</v>
      </c>
      <c r="M3373" t="str">
        <f t="shared" ref="M3373:M3436" si="999">IMSUM($C$25/$C$26,IMDIV(1,COMPLEX(0,$C$24*$C$26*A3373)))</f>
        <v>0.0004-0.000163573659550469i</v>
      </c>
      <c r="N3373">
        <f t="shared" ref="N3373:N3436" si="1000">ABS(R3373)</f>
        <v>32.886871698353815</v>
      </c>
      <c r="O3373">
        <f t="shared" ref="O3373:O3436" si="1001">ABS(P3373)</f>
        <v>20.604363428493492</v>
      </c>
      <c r="P3373" s="3">
        <f t="shared" ref="P3373:P3436" si="1002">20*LOG10(IMABS(C3373))</f>
        <v>-20.604363428493492</v>
      </c>
      <c r="Q3373" s="3">
        <f t="shared" ref="Q3373:Q3436" si="1003">IMARGUMENT(C3373)*180/PI()</f>
        <v>-147.11312830164619</v>
      </c>
      <c r="R3373">
        <f t="shared" ref="R3373:R3436" si="1004">IF(Q3373&lt;0,Q3373+180,Q3373-180)</f>
        <v>32.886871698353815</v>
      </c>
      <c r="S3373">
        <f t="shared" ref="S3373:S3436" si="1005">B3373/1000</f>
        <v>304.43879266597048</v>
      </c>
      <c r="T3373">
        <f t="shared" si="988"/>
        <v>-20.604363428493492</v>
      </c>
    </row>
    <row r="3374" spans="1:20" x14ac:dyDescent="0.25">
      <c r="A3374">
        <f t="shared" si="989"/>
        <v>1920114.1613405724</v>
      </c>
      <c r="B3374">
        <f t="shared" ref="B3374:B3437" si="1006">B3373*(1+B$42)</f>
        <v>305595.66007810115</v>
      </c>
      <c r="C3374" t="str">
        <f t="shared" si="990"/>
        <v>-0.0780123188625982-0.0501595782458726i</v>
      </c>
      <c r="D3374" t="str">
        <f t="shared" si="991"/>
        <v>2.95653092364364-1.29389705745872i</v>
      </c>
      <c r="E3374" t="str">
        <f t="shared" si="992"/>
        <v>7.87250384599671-88.2533242459369i</v>
      </c>
      <c r="F3374" t="str">
        <f t="shared" si="993"/>
        <v>2.36902594378842-0.852644981015974i</v>
      </c>
      <c r="G3374" t="str">
        <f t="shared" si="994"/>
        <v>0.976948160100984-0.150068159768441i</v>
      </c>
      <c r="H3374" t="str">
        <f t="shared" si="995"/>
        <v>0.0572984564405431-52.1260734526458i</v>
      </c>
      <c r="I3374" t="str">
        <f t="shared" si="996"/>
        <v>-0.12499836284447-0.348502673433023i</v>
      </c>
      <c r="K3374" t="str">
        <f t="shared" si="997"/>
        <v>0.000253054241282593-0.000202891111825723i</v>
      </c>
      <c r="L3374" t="str">
        <f t="shared" si="998"/>
        <v>0.00015-0.000923408452001718i</v>
      </c>
      <c r="M3374" t="str">
        <f t="shared" si="999"/>
        <v>0.0004-0.000162954432706185i</v>
      </c>
      <c r="N3374">
        <f t="shared" si="1000"/>
        <v>32.739800171862612</v>
      </c>
      <c r="O3374">
        <f t="shared" si="1001"/>
        <v>20.654053488359729</v>
      </c>
      <c r="P3374" s="3">
        <f t="shared" si="1002"/>
        <v>-20.654053488359729</v>
      </c>
      <c r="Q3374" s="3">
        <f t="shared" si="1003"/>
        <v>-147.26019982813739</v>
      </c>
      <c r="R3374">
        <f t="shared" si="1004"/>
        <v>32.739800171862612</v>
      </c>
      <c r="S3374">
        <f t="shared" si="1005"/>
        <v>305.59566007810116</v>
      </c>
      <c r="T3374">
        <f t="shared" si="988"/>
        <v>-20.654053488359729</v>
      </c>
    </row>
    <row r="3375" spans="1:20" x14ac:dyDescent="0.25">
      <c r="A3375">
        <f t="shared" si="989"/>
        <v>1927410.5951536668</v>
      </c>
      <c r="B3375">
        <f t="shared" si="1006"/>
        <v>306756.92358639796</v>
      </c>
      <c r="C3375" t="str">
        <f t="shared" si="990"/>
        <v>-0.0776950000188013-0.0496734908823248i</v>
      </c>
      <c r="D3375" t="str">
        <f t="shared" si="991"/>
        <v>2.95315873218273-1.29699701870568i</v>
      </c>
      <c r="E3375" t="str">
        <f t="shared" si="992"/>
        <v>7.69753386236214-87.9174245489417i</v>
      </c>
      <c r="F3375" t="str">
        <f t="shared" si="993"/>
        <v>2.36861018909878-0.852113524951454i</v>
      </c>
      <c r="G3375" t="str">
        <f t="shared" si="994"/>
        <v>0.976776709560243-0.150611982328459i</v>
      </c>
      <c r="H3375" t="str">
        <f t="shared" si="995"/>
        <v>0.0568134959445824-51.9284964197503i</v>
      </c>
      <c r="I3375" t="str">
        <f t="shared" si="996"/>
        <v>-0.124448574899414-0.347120085635323i</v>
      </c>
      <c r="K3375" t="str">
        <f t="shared" si="997"/>
        <v>0.000252825424048582-0.000202556734751361i</v>
      </c>
      <c r="L3375" t="str">
        <f t="shared" si="998"/>
        <v>0.00015-0.0009199127834247i</v>
      </c>
      <c r="M3375" t="str">
        <f t="shared" si="999"/>
        <v>0.0004-0.000162337550016124i</v>
      </c>
      <c r="N3375">
        <f t="shared" si="1000"/>
        <v>32.592392191174469</v>
      </c>
      <c r="O3375">
        <f t="shared" si="1001"/>
        <v>20.703783457170907</v>
      </c>
      <c r="P3375" s="3">
        <f t="shared" si="1002"/>
        <v>-20.703783457170907</v>
      </c>
      <c r="Q3375" s="3">
        <f t="shared" si="1003"/>
        <v>-147.40760780882553</v>
      </c>
      <c r="R3375">
        <f t="shared" si="1004"/>
        <v>32.592392191174469</v>
      </c>
      <c r="S3375">
        <f t="shared" si="1005"/>
        <v>306.75692358639793</v>
      </c>
      <c r="T3375">
        <f t="shared" si="988"/>
        <v>-20.703783457170907</v>
      </c>
    </row>
    <row r="3376" spans="1:20" x14ac:dyDescent="0.25">
      <c r="A3376">
        <f t="shared" si="989"/>
        <v>1934734.7554152505</v>
      </c>
      <c r="B3376">
        <f t="shared" si="1006"/>
        <v>307922.59989602625</v>
      </c>
      <c r="C3376" t="str">
        <f t="shared" si="990"/>
        <v>-0.0773781803918383-0.0491903072361923i</v>
      </c>
      <c r="D3376" t="str">
        <f t="shared" si="991"/>
        <v>2.94976863510542-1.30009727448938i</v>
      </c>
      <c r="E3376" t="str">
        <f t="shared" si="992"/>
        <v>7.52402817003767-87.5824963143061i</v>
      </c>
      <c r="F3376" t="str">
        <f t="shared" si="993"/>
        <v>2.36819141624148-0.851593373391318i</v>
      </c>
      <c r="G3376" t="str">
        <f t="shared" si="994"/>
        <v>0.976604014375744-0.151157578311264i</v>
      </c>
      <c r="H3376" t="str">
        <f t="shared" si="995"/>
        <v>0.0563323970949386-51.7316698482973i</v>
      </c>
      <c r="I3376" t="str">
        <f t="shared" si="996"/>
        <v>-0.123902805553779-0.345742547027435i</v>
      </c>
      <c r="K3376" t="str">
        <f t="shared" si="997"/>
        <v>0.00025259570897805-0.000202223950872504i</v>
      </c>
      <c r="L3376" t="str">
        <f t="shared" si="998"/>
        <v>0.00015-0.000916430348101916i</v>
      </c>
      <c r="M3376" t="str">
        <f t="shared" si="999"/>
        <v>0.0004-0.00016172300260622i</v>
      </c>
      <c r="N3376">
        <f t="shared" si="1000"/>
        <v>32.4446466003007</v>
      </c>
      <c r="O3376">
        <f t="shared" si="1001"/>
        <v>20.753553816015653</v>
      </c>
      <c r="P3376" s="3">
        <f t="shared" si="1002"/>
        <v>-20.753553816015653</v>
      </c>
      <c r="Q3376" s="3">
        <f t="shared" si="1003"/>
        <v>-147.5553533996993</v>
      </c>
      <c r="R3376">
        <f t="shared" si="1004"/>
        <v>32.4446466003007</v>
      </c>
      <c r="S3376">
        <f t="shared" si="1005"/>
        <v>307.92259989602627</v>
      </c>
      <c r="T3376">
        <f t="shared" si="988"/>
        <v>-20.753553816015653</v>
      </c>
    </row>
    <row r="3377" spans="1:20" x14ac:dyDescent="0.25">
      <c r="A3377">
        <f t="shared" si="989"/>
        <v>1942086.7474858286</v>
      </c>
      <c r="B3377">
        <f t="shared" si="1006"/>
        <v>309092.70577563118</v>
      </c>
      <c r="C3377" t="str">
        <f t="shared" si="990"/>
        <v>-0.0770618585230802-0.0487100134170795i</v>
      </c>
      <c r="D3377" t="str">
        <f t="shared" si="991"/>
        <v>2.94636058773272-1.30319772316249i</v>
      </c>
      <c r="E3377" t="str">
        <f t="shared" si="992"/>
        <v>7.35197486877328-87.2485395233263i</v>
      </c>
      <c r="F3377" t="str">
        <f t="shared" si="993"/>
        <v>2.36776960441129-0.851084508453897i</v>
      </c>
      <c r="G3377" t="str">
        <f t="shared" si="994"/>
        <v>0.976430065967754-0.151704951277015i</v>
      </c>
      <c r="H3377" t="str">
        <f t="shared" si="995"/>
        <v>0.0558551304133749-51.5355908691241i</v>
      </c>
      <c r="I3377" t="str">
        <f t="shared" si="996"/>
        <v>-0.123361023386441-0.344370037651033i</v>
      </c>
      <c r="K3377" t="str">
        <f t="shared" si="997"/>
        <v>0.000252365094909594-0.000201892746413195i</v>
      </c>
      <c r="L3377" t="str">
        <f t="shared" si="998"/>
        <v>0.00015-0.000912961095937351i</v>
      </c>
      <c r="M3377" t="str">
        <f t="shared" si="999"/>
        <v>0.0004-0.000161110781636003i</v>
      </c>
      <c r="N3377">
        <f t="shared" si="1000"/>
        <v>32.296562273660442</v>
      </c>
      <c r="O3377">
        <f t="shared" si="1001"/>
        <v>20.803365046978399</v>
      </c>
      <c r="P3377" s="3">
        <f t="shared" si="1002"/>
        <v>-20.803365046978399</v>
      </c>
      <c r="Q3377" s="3">
        <f t="shared" si="1003"/>
        <v>-147.70343772633956</v>
      </c>
      <c r="R3377">
        <f t="shared" si="1004"/>
        <v>32.296562273660442</v>
      </c>
      <c r="S3377">
        <f t="shared" si="1005"/>
        <v>309.0927057756312</v>
      </c>
      <c r="T3377">
        <f t="shared" si="988"/>
        <v>-20.803365046978399</v>
      </c>
    </row>
    <row r="3378" spans="1:20" x14ac:dyDescent="0.25">
      <c r="A3378">
        <f t="shared" si="989"/>
        <v>1949466.6771262749</v>
      </c>
      <c r="B3378">
        <f t="shared" si="1006"/>
        <v>310267.25805757858</v>
      </c>
      <c r="C3378" t="str">
        <f t="shared" si="990"/>
        <v>-0.0767460329609553-0.0482325957021631i</v>
      </c>
      <c r="D3378" t="str">
        <f t="shared" si="991"/>
        <v>2.94293454594965-1.3062982623307i</v>
      </c>
      <c r="E3378" t="str">
        <f t="shared" si="992"/>
        <v>7.1813621589278-86.9155540950508i</v>
      </c>
      <c r="F3378" t="str">
        <f t="shared" si="993"/>
        <v>2.36734473267611-0.85058691231033i</v>
      </c>
      <c r="G3378" t="str">
        <f t="shared" si="994"/>
        <v>0.976254855704201-0.152254104766245i</v>
      </c>
      <c r="H3378" t="str">
        <f t="shared" si="995"/>
        <v>0.0553816666528446-51.3402566242567i</v>
      </c>
      <c r="I3378" t="str">
        <f t="shared" si="996"/>
        <v>-0.122823197208308-0.343002537626977i</v>
      </c>
      <c r="K3378" t="str">
        <f t="shared" si="997"/>
        <v>0.000252133580739876-0.000201563107595374i</v>
      </c>
      <c r="L3378" t="str">
        <f t="shared" si="998"/>
        <v>0.00015-0.000909504977024658i</v>
      </c>
      <c r="M3378" t="str">
        <f t="shared" si="999"/>
        <v>0.0004-0.000160500878298469i</v>
      </c>
      <c r="N3378">
        <f t="shared" si="1000"/>
        <v>32.148138116051797</v>
      </c>
      <c r="O3378">
        <f t="shared" si="1001"/>
        <v>20.853217633102364</v>
      </c>
      <c r="P3378" s="3">
        <f t="shared" si="1002"/>
        <v>-20.853217633102364</v>
      </c>
      <c r="Q3378" s="3">
        <f t="shared" si="1003"/>
        <v>-147.8518618839482</v>
      </c>
      <c r="R3378">
        <f t="shared" si="1004"/>
        <v>32.148138116051797</v>
      </c>
      <c r="S3378">
        <f t="shared" si="1005"/>
        <v>310.2672580575786</v>
      </c>
      <c r="T3378">
        <f t="shared" si="988"/>
        <v>-20.853217633102364</v>
      </c>
    </row>
    <row r="3379" spans="1:20" x14ac:dyDescent="0.25">
      <c r="A3379">
        <f t="shared" si="989"/>
        <v>1956874.6504993548</v>
      </c>
      <c r="B3379">
        <f t="shared" si="1006"/>
        <v>311446.2736381974</v>
      </c>
      <c r="C3379" t="str">
        <f t="shared" si="990"/>
        <v>-0.0764307022627013-0.0477580405341857i</v>
      </c>
      <c r="D3379" t="str">
        <f t="shared" si="991"/>
        <v>2.93949046621499-1.309398788854i</v>
      </c>
      <c r="E3379" t="str">
        <f t="shared" si="992"/>
        <v>7.01217834078116-86.583539887561i</v>
      </c>
      <c r="F3379" t="str">
        <f t="shared" si="993"/>
        <v>2.36691677997634-0.850100567183175i</v>
      </c>
      <c r="G3379" t="str">
        <f t="shared" si="994"/>
        <v>0.976078374900456-0.152805042299464i</v>
      </c>
      <c r="H3379" t="str">
        <f t="shared" si="995"/>
        <v>0.0549119767955235-51.1456642668646i</v>
      </c>
      <c r="I3379" t="str">
        <f t="shared" si="996"/>
        <v>-0.12228929606052-0.341640027154989i</v>
      </c>
      <c r="K3379" t="str">
        <f t="shared" si="997"/>
        <v>0.000251901165424091-0.000201235020639189i</v>
      </c>
      <c r="L3379" t="str">
        <f t="shared" si="998"/>
        <v>0.00015-0.0009060619416464i</v>
      </c>
      <c r="M3379" t="str">
        <f t="shared" si="999"/>
        <v>0.0004-0.000159893283819953i</v>
      </c>
      <c r="N3379">
        <f t="shared" si="1000"/>
        <v>31.999373062619298</v>
      </c>
      <c r="O3379">
        <f t="shared" si="1001"/>
        <v>20.903112058353933</v>
      </c>
      <c r="P3379" s="3">
        <f t="shared" si="1002"/>
        <v>-20.903112058353933</v>
      </c>
      <c r="Q3379" s="3">
        <f t="shared" si="1003"/>
        <v>-148.0006269373807</v>
      </c>
      <c r="R3379">
        <f t="shared" si="1004"/>
        <v>31.999373062619298</v>
      </c>
      <c r="S3379">
        <f t="shared" si="1005"/>
        <v>311.4462736381974</v>
      </c>
      <c r="T3379">
        <f t="shared" si="988"/>
        <v>-20.903112058353933</v>
      </c>
    </row>
    <row r="3380" spans="1:20" x14ac:dyDescent="0.25">
      <c r="A3380">
        <f t="shared" si="989"/>
        <v>1964310.7741712523</v>
      </c>
      <c r="B3380">
        <f t="shared" si="1006"/>
        <v>312629.76947802253</v>
      </c>
      <c r="C3380" t="str">
        <f t="shared" si="990"/>
        <v>-0.0761158649960875-0.0472863345194571i</v>
      </c>
      <c r="D3380" t="str">
        <f t="shared" si="991"/>
        <v>2.93602830557123-1.31249919884821i</v>
      </c>
      <c r="E3380" t="str">
        <f t="shared" si="992"/>
        <v>6.84441181384697-86.2524966992305i</v>
      </c>
      <c r="F3380" t="str">
        <f t="shared" si="993"/>
        <v>2.36648572512444-0.849625455345097i</v>
      </c>
      <c r="G3380" t="str">
        <f t="shared" si="994"/>
        <v>0.975900614819118-0.153357767376763i</v>
      </c>
      <c r="H3380" t="str">
        <f t="shared" si="995"/>
        <v>0.0544460320508592-50.9518109612145i</v>
      </c>
      <c r="I3380" t="str">
        <f t="shared" si="996"/>
        <v>-0.121759289212661-0.340282486513353i</v>
      </c>
      <c r="K3380" t="str">
        <f t="shared" si="997"/>
        <v>0.000251667847976459-0.000200908471763316i</v>
      </c>
      <c r="L3380" t="str">
        <f t="shared" si="998"/>
        <v>0.00015-0.000902631940273361i</v>
      </c>
      <c r="M3380" t="str">
        <f t="shared" si="999"/>
        <v>0.0004-0.000159287989460005i</v>
      </c>
      <c r="N3380">
        <f t="shared" si="1000"/>
        <v>31.850266078822216</v>
      </c>
      <c r="O3380">
        <f t="shared" si="1001"/>
        <v>20.953048807586235</v>
      </c>
      <c r="P3380" s="3">
        <f t="shared" si="1002"/>
        <v>-20.953048807586235</v>
      </c>
      <c r="Q3380" s="3">
        <f t="shared" si="1003"/>
        <v>-148.14973392117778</v>
      </c>
      <c r="R3380">
        <f t="shared" si="1004"/>
        <v>31.850266078822216</v>
      </c>
      <c r="S3380">
        <f t="shared" si="1005"/>
        <v>312.62976947802252</v>
      </c>
      <c r="T3380">
        <f t="shared" si="988"/>
        <v>-20.953048807586235</v>
      </c>
    </row>
    <row r="3381" spans="1:20" x14ac:dyDescent="0.25">
      <c r="A3381">
        <f t="shared" si="989"/>
        <v>1971775.1551131031</v>
      </c>
      <c r="B3381">
        <f t="shared" si="1006"/>
        <v>313817.76260203903</v>
      </c>
      <c r="C3381" t="str">
        <f t="shared" si="990"/>
        <v>-0.0758015197410984-0.0468174644258481i</v>
      </c>
      <c r="D3381" t="str">
        <f t="shared" si="991"/>
        <v>2.9325480216545-1.31559938768653i</v>
      </c>
      <c r="E3381" t="str">
        <f t="shared" si="992"/>
        <v>6.6780510761836-85.9224242699642i</v>
      </c>
      <c r="F3381" t="str">
        <f t="shared" si="993"/>
        <v>2.36605154680441-0.849161559117501i</v>
      </c>
      <c r="G3381" t="str">
        <f t="shared" si="994"/>
        <v>0.975721566669802-0.153912283477404i</v>
      </c>
      <c r="H3381" t="str">
        <f t="shared" si="995"/>
        <v>0.0539838038536351-50.7586938826242i</v>
      </c>
      <c r="I3381" t="str">
        <f t="shared" si="996"/>
        <v>-0.121233146160985-0.338929896058605i</v>
      </c>
      <c r="K3381" t="str">
        <f t="shared" si="997"/>
        <v>0.000251433627470689-0.000200583447185291i</v>
      </c>
      <c r="L3381" t="str">
        <f t="shared" si="998"/>
        <v>0.00015-0.000899214923563821i</v>
      </c>
      <c r="M3381" t="str">
        <f t="shared" si="999"/>
        <v>0.0004-0.000158684986511263i</v>
      </c>
      <c r="N3381">
        <f t="shared" si="1000"/>
        <v>31.700816160399796</v>
      </c>
      <c r="O3381">
        <f t="shared" si="1001"/>
        <v>21.003028366503401</v>
      </c>
      <c r="P3381" s="3">
        <f t="shared" si="1002"/>
        <v>-21.003028366503401</v>
      </c>
      <c r="Q3381" s="3">
        <f t="shared" si="1003"/>
        <v>-148.2991838396002</v>
      </c>
      <c r="R3381">
        <f t="shared" si="1004"/>
        <v>31.700816160399796</v>
      </c>
      <c r="S3381">
        <f t="shared" si="1005"/>
        <v>313.81776260203901</v>
      </c>
      <c r="T3381">
        <f t="shared" si="988"/>
        <v>-21.003028366503401</v>
      </c>
    </row>
    <row r="3382" spans="1:20" x14ac:dyDescent="0.25">
      <c r="A3382">
        <f t="shared" si="989"/>
        <v>1979267.9007025331</v>
      </c>
      <c r="B3382">
        <f t="shared" si="1006"/>
        <v>315010.2700999268</v>
      </c>
      <c r="C3382" t="str">
        <f t="shared" si="990"/>
        <v>-0.0754876650915768-0.0463514171807898i</v>
      </c>
      <c r="D3382" t="str">
        <f t="shared" si="991"/>
        <v>2.92904957270451-1.31869925000125i</v>
      </c>
      <c r="E3382" t="str">
        <f t="shared" si="992"/>
        <v>6.51308472370646-85.593322282414i</v>
      </c>
      <c r="F3382" t="str">
        <f t="shared" si="993"/>
        <v>2.36561422357119-0.848708860869155i</v>
      </c>
      <c r="G3382" t="str">
        <f t="shared" si="994"/>
        <v>0.975541221608924-0.154468594059415i</v>
      </c>
      <c r="H3382" t="str">
        <f t="shared" si="995"/>
        <v>0.0535252638620577-50.5663102174179i</v>
      </c>
      <c r="I3382" t="str">
        <f t="shared" si="996"/>
        <v>-0.120710836626655-0.337582236225219i</v>
      </c>
      <c r="K3382" t="str">
        <f t="shared" si="997"/>
        <v>0.000251198503040465-0.000200259933121841i</v>
      </c>
      <c r="L3382" t="str">
        <f t="shared" si="998"/>
        <v>0.00015-0.000895810842362841i</v>
      </c>
      <c r="M3382" t="str">
        <f t="shared" si="999"/>
        <v>0.0004-0.000158084266299325i</v>
      </c>
      <c r="N3382">
        <f t="shared" si="1000"/>
        <v>31.551022333339716</v>
      </c>
      <c r="O3382">
        <f t="shared" si="1001"/>
        <v>21.053051221625068</v>
      </c>
      <c r="P3382" s="3">
        <f t="shared" si="1002"/>
        <v>-21.053051221625068</v>
      </c>
      <c r="Q3382" s="3">
        <f t="shared" si="1003"/>
        <v>-148.44897766666028</v>
      </c>
      <c r="R3382">
        <f t="shared" si="1004"/>
        <v>31.551022333339716</v>
      </c>
      <c r="S3382">
        <f t="shared" si="1005"/>
        <v>315.0102700999268</v>
      </c>
      <c r="T3382">
        <f t="shared" si="988"/>
        <v>-21.053051221625068</v>
      </c>
    </row>
    <row r="3383" spans="1:20" x14ac:dyDescent="0.25">
      <c r="A3383">
        <f t="shared" si="989"/>
        <v>1986789.1187252025</v>
      </c>
      <c r="B3383">
        <f t="shared" si="1006"/>
        <v>316207.3091263065</v>
      </c>
      <c r="C3383" t="str">
        <f t="shared" si="990"/>
        <v>-0.0751742996568388-0.0458881798692708i</v>
      </c>
      <c r="D3383" t="str">
        <f t="shared" si="991"/>
        <v>2.9255329175746-1.3217986796856i</v>
      </c>
      <c r="E3383" t="str">
        <f t="shared" si="992"/>
        <v>6.34950144950024-85.2651903631779i</v>
      </c>
      <c r="F3383" t="str">
        <f t="shared" si="993"/>
        <v>2.36517373385026-0.848267343014828i</v>
      </c>
      <c r="G3383" t="str">
        <f t="shared" si="994"/>
        <v>0.975359570739487-0.155026702559175i</v>
      </c>
      <c r="H3383" t="str">
        <f t="shared" si="995"/>
        <v>0.0530703839558544-50.3746571628808i</v>
      </c>
      <c r="I3383" t="str">
        <f t="shared" si="996"/>
        <v>-0.120192330553998-0.336239487525319i</v>
      </c>
      <c r="K3383" t="str">
        <f t="shared" si="997"/>
        <v>0.000250962473879911-0.000199937915789234i</v>
      </c>
      <c r="L3383" t="str">
        <f t="shared" si="998"/>
        <v>0.00015-0.00089241964770158i</v>
      </c>
      <c r="M3383" t="str">
        <f t="shared" si="999"/>
        <v>0.0004-0.000157485820182631i</v>
      </c>
      <c r="N3383">
        <f t="shared" si="1000"/>
        <v>31.400883653842868</v>
      </c>
      <c r="O3383">
        <f t="shared" si="1001"/>
        <v>21.103117860250499</v>
      </c>
      <c r="P3383" s="3">
        <f t="shared" si="1002"/>
        <v>-21.103117860250499</v>
      </c>
      <c r="Q3383" s="3">
        <f t="shared" si="1003"/>
        <v>-148.59911634615713</v>
      </c>
      <c r="R3383">
        <f t="shared" si="1004"/>
        <v>31.400883653842868</v>
      </c>
      <c r="S3383">
        <f t="shared" si="1005"/>
        <v>316.20730912630648</v>
      </c>
      <c r="T3383">
        <f t="shared" si="988"/>
        <v>-21.103117860250499</v>
      </c>
    </row>
    <row r="3384" spans="1:20" x14ac:dyDescent="0.25">
      <c r="A3384">
        <f t="shared" si="989"/>
        <v>1994338.9173763585</v>
      </c>
      <c r="B3384">
        <f t="shared" si="1006"/>
        <v>317408.8969009865</v>
      </c>
      <c r="C3384" t="str">
        <f t="shared" si="990"/>
        <v>-0.0748614220632485-0.0454277397318351i</v>
      </c>
      <c r="D3384" t="str">
        <f t="shared" si="991"/>
        <v>2.9219980157418-1.32489756989569i</v>
      </c>
      <c r="E3384" t="str">
        <f t="shared" si="992"/>
        <v>6.1872900431302-84.9380280839751i</v>
      </c>
      <c r="F3384" t="str">
        <f t="shared" si="993"/>
        <v>2.36473005593702-0.847836988013898i</v>
      </c>
      <c r="G3384" t="str">
        <f t="shared" si="994"/>
        <v>0.975176605110869-0.155586612391005i</v>
      </c>
      <c r="H3384" t="str">
        <f t="shared" si="995"/>
        <v>0.0526191362343924-50.1837319272142i</v>
      </c>
      <c r="I3384" t="str">
        <f t="shared" si="996"/>
        <v>-0.119677598108774-0.33490163054836i</v>
      </c>
      <c r="K3384" t="str">
        <f t="shared" si="997"/>
        <v>0.000250725539244066-0.000199617381403635i</v>
      </c>
      <c r="L3384" t="str">
        <f t="shared" si="998"/>
        <v>0.00015-0.000889041290796547i</v>
      </c>
      <c r="M3384" t="str">
        <f t="shared" si="999"/>
        <v>0.0004-0.000156889639552332i</v>
      </c>
      <c r="N3384">
        <f t="shared" si="1000"/>
        <v>31.250399208288798</v>
      </c>
      <c r="O3384">
        <f t="shared" si="1001"/>
        <v>21.153228770423272</v>
      </c>
      <c r="P3384" s="3">
        <f t="shared" si="1002"/>
        <v>-21.153228770423272</v>
      </c>
      <c r="Q3384" s="3">
        <f t="shared" si="1003"/>
        <v>-148.7496007917112</v>
      </c>
      <c r="R3384">
        <f t="shared" si="1004"/>
        <v>31.250399208288798</v>
      </c>
      <c r="S3384">
        <f t="shared" si="1005"/>
        <v>317.40889690098652</v>
      </c>
      <c r="T3384">
        <f t="shared" si="988"/>
        <v>-21.153228770423272</v>
      </c>
    </row>
    <row r="3385" spans="1:20" x14ac:dyDescent="0.25">
      <c r="A3385">
        <f t="shared" si="989"/>
        <v>2001917.4052623888</v>
      </c>
      <c r="B3385">
        <f t="shared" si="1006"/>
        <v>318615.05070921028</v>
      </c>
      <c r="C3385" t="str">
        <f t="shared" si="990"/>
        <v>-0.0745490309557565-0.04497008416258i</v>
      </c>
      <c r="D3385" t="str">
        <f t="shared" si="991"/>
        <v>2.91844482731689-1.32799581305264i</v>
      </c>
      <c r="E3385" t="str">
        <f t="shared" si="992"/>
        <v>6.02643938995686-84.6118349628026i</v>
      </c>
      <c r="F3385" t="str">
        <f t="shared" si="993"/>
        <v>2.36428316799635-0.847417778368973i</v>
      </c>
      <c r="G3385" t="str">
        <f t="shared" si="994"/>
        <v>0.974992315718618-0.156148326946735i</v>
      </c>
      <c r="H3385" t="str">
        <f t="shared" si="995"/>
        <v>0.0521714930148103-49.9935317294899i</v>
      </c>
      <c r="I3385" t="str">
        <f t="shared" si="996"/>
        <v>-0.119166609676451-0.333568645960837i</v>
      </c>
      <c r="K3385" t="str">
        <f t="shared" si="997"/>
        <v>0.000250487698449348-0.000199298316181462i</v>
      </c>
      <c r="L3385" t="str">
        <f t="shared" si="998"/>
        <v>0.00015-0.000885675723048961i</v>
      </c>
      <c r="M3385" t="str">
        <f t="shared" si="999"/>
        <v>0.0004-0.00015629571583217i</v>
      </c>
      <c r="N3385">
        <f t="shared" si="1000"/>
        <v>31.09956811320086</v>
      </c>
      <c r="O3385">
        <f t="shared" si="1001"/>
        <v>21.203384440896205</v>
      </c>
      <c r="P3385" s="3">
        <f t="shared" si="1002"/>
        <v>-21.203384440896205</v>
      </c>
      <c r="Q3385" s="3">
        <f t="shared" si="1003"/>
        <v>-148.90043188679914</v>
      </c>
      <c r="R3385">
        <f t="shared" si="1004"/>
        <v>31.09956811320086</v>
      </c>
      <c r="S3385">
        <f t="shared" si="1005"/>
        <v>318.61505070921027</v>
      </c>
      <c r="T3385">
        <f t="shared" si="988"/>
        <v>-21.203384440896205</v>
      </c>
    </row>
    <row r="3386" spans="1:20" x14ac:dyDescent="0.25">
      <c r="A3386">
        <f t="shared" si="989"/>
        <v>2009524.6914023862</v>
      </c>
      <c r="B3386">
        <f t="shared" si="1006"/>
        <v>319825.78790190531</v>
      </c>
      <c r="C3386" t="str">
        <f t="shared" si="990"/>
        <v>-0.0742371249994088-0.0445152007071584i</v>
      </c>
      <c r="D3386" t="str">
        <f t="shared" si="991"/>
        <v>2.91487331305454-1.33109330084472i</v>
      </c>
      <c r="E3386" t="str">
        <f t="shared" si="992"/>
        <v>5.86693847044956-84.2866104650749i</v>
      </c>
      <c r="F3386" t="str">
        <f t="shared" si="993"/>
        <v>2.36383304806207-0.847009696624466i</v>
      </c>
      <c r="G3386" t="str">
        <f t="shared" si="994"/>
        <v>0.974806693504235-0.156711849595286i</v>
      </c>
      <c r="H3386" t="str">
        <f t="shared" si="995"/>
        <v>0.0517274268301723-49.8040537996078i</v>
      </c>
      <c r="I3386" t="str">
        <f t="shared" si="996"/>
        <v>-0.118659335860501-0.332240514505993i</v>
      </c>
      <c r="K3386" t="str">
        <f t="shared" si="997"/>
        <v>0.000250248950874021-0.000198980706339769i</v>
      </c>
      <c r="L3386" t="str">
        <f t="shared" si="998"/>
        <v>0.00015-0.000882322896043993i</v>
      </c>
      <c r="M3386" t="str">
        <f t="shared" si="999"/>
        <v>0.0004-0.000155704040478352i</v>
      </c>
      <c r="N3386">
        <f t="shared" si="1000"/>
        <v>30.948389515211289</v>
      </c>
      <c r="O3386">
        <f t="shared" si="1001"/>
        <v>21.253585361095819</v>
      </c>
      <c r="P3386" s="3">
        <f t="shared" si="1002"/>
        <v>-21.253585361095819</v>
      </c>
      <c r="Q3386" s="3">
        <f t="shared" si="1003"/>
        <v>-149.05161048478871</v>
      </c>
      <c r="R3386">
        <f t="shared" si="1004"/>
        <v>30.948389515211289</v>
      </c>
      <c r="S3386">
        <f t="shared" si="1005"/>
        <v>319.8257879019053</v>
      </c>
      <c r="T3386">
        <f t="shared" si="988"/>
        <v>-21.253585361095819</v>
      </c>
    </row>
    <row r="3387" spans="1:20" x14ac:dyDescent="0.25">
      <c r="A3387">
        <f t="shared" si="989"/>
        <v>2017160.8852297151</v>
      </c>
      <c r="B3387">
        <f t="shared" si="1006"/>
        <v>321041.12589593255</v>
      </c>
      <c r="C3387" t="str">
        <f t="shared" si="990"/>
        <v>-0.0739257028808175-0.0440630770607751i</v>
      </c>
      <c r="D3387" t="str">
        <f t="shared" si="991"/>
        <v>2.91128343436351-1.33418992422977i</v>
      </c>
      <c r="E3387" t="str">
        <f t="shared" si="992"/>
        <v>5.70877635949855-83.9623540047378i</v>
      </c>
      <c r="F3387" t="str">
        <f t="shared" si="993"/>
        <v>2.36337967403644-0.846612725365209i</v>
      </c>
      <c r="G3387" t="str">
        <f t="shared" si="994"/>
        <v>0.974619729354968-0.157277183682241i</v>
      </c>
      <c r="H3387" t="str">
        <f t="shared" si="995"/>
        <v>0.0512869104276288-49.6152953782481i</v>
      </c>
      <c r="I3387" t="str">
        <f t="shared" si="996"/>
        <v>-0.118155747480705-0.3309172170035i</v>
      </c>
      <c r="K3387" t="str">
        <f t="shared" si="997"/>
        <v>0.000250009295958657-0.000198664538096623i</v>
      </c>
      <c r="L3387" t="str">
        <f t="shared" si="998"/>
        <v>0.00015-0.000878982761550105i</v>
      </c>
      <c r="M3387" t="str">
        <f t="shared" si="999"/>
        <v>0.0004-0.00015511460497943i</v>
      </c>
      <c r="N3387">
        <f t="shared" si="1000"/>
        <v>30.796862591022517</v>
      </c>
      <c r="O3387">
        <f t="shared" si="1001"/>
        <v>21.303832021087608</v>
      </c>
      <c r="P3387" s="3">
        <f t="shared" si="1002"/>
        <v>-21.303832021087608</v>
      </c>
      <c r="Q3387" s="3">
        <f t="shared" si="1003"/>
        <v>-149.20313740897748</v>
      </c>
      <c r="R3387">
        <f t="shared" si="1004"/>
        <v>30.796862591022517</v>
      </c>
      <c r="S3387">
        <f t="shared" si="1005"/>
        <v>321.04112589593257</v>
      </c>
      <c r="T3387">
        <f t="shared" si="988"/>
        <v>-21.303832021087608</v>
      </c>
    </row>
    <row r="3388" spans="1:20" x14ac:dyDescent="0.25">
      <c r="A3388">
        <f t="shared" si="989"/>
        <v>2024826.0965935884</v>
      </c>
      <c r="B3388">
        <f t="shared" si="1006"/>
        <v>322261.08217433712</v>
      </c>
      <c r="C3388" t="str">
        <f t="shared" si="990"/>
        <v>-0.073614763309598-0.0436137010661915i</v>
      </c>
      <c r="D3388" t="str">
        <f t="shared" si="991"/>
        <v>2.90767515331679-1.33728557343764i</v>
      </c>
      <c r="E3388" t="str">
        <f t="shared" si="992"/>
        <v>5.551942225734-83.6390649453712i</v>
      </c>
      <c r="F3388" t="str">
        <f t="shared" si="993"/>
        <v>2.36292302368967-0.84622684721502i</v>
      </c>
      <c r="G3388" t="str">
        <f t="shared" si="994"/>
        <v>0.974431414103605-0.157844332529406i</v>
      </c>
      <c r="H3388" t="str">
        <f t="shared" si="995"/>
        <v>0.0508499167666036-49.4272537168305i</v>
      </c>
      <c r="I3388" t="str">
        <f t="shared" si="996"/>
        <v>-0.117655815571475-0.329598734349191i</v>
      </c>
      <c r="K3388" t="str">
        <f t="shared" si="997"/>
        <v>0.000249768733206589-0.000198349797671495i</v>
      </c>
      <c r="L3388" t="str">
        <f t="shared" si="998"/>
        <v>0.00015-0.000875655271518339i</v>
      </c>
      <c r="M3388" t="str">
        <f t="shared" si="999"/>
        <v>0.0004-0.000154527400856177i</v>
      </c>
      <c r="N3388">
        <f t="shared" si="1000"/>
        <v>30.644986547372156</v>
      </c>
      <c r="O3388">
        <f t="shared" si="1001"/>
        <v>21.35412491154106</v>
      </c>
      <c r="P3388" s="3">
        <f t="shared" si="1002"/>
        <v>-21.35412491154106</v>
      </c>
      <c r="Q3388" s="3">
        <f t="shared" si="1003"/>
        <v>-149.35501345262784</v>
      </c>
      <c r="R3388">
        <f t="shared" si="1004"/>
        <v>30.644986547372156</v>
      </c>
      <c r="S3388">
        <f t="shared" si="1005"/>
        <v>322.2610821743371</v>
      </c>
      <c r="T3388">
        <f t="shared" si="988"/>
        <v>-21.35412491154106</v>
      </c>
    </row>
    <row r="3389" spans="1:20" x14ac:dyDescent="0.25">
      <c r="A3389">
        <f t="shared" si="989"/>
        <v>2032520.435760644</v>
      </c>
      <c r="B3389">
        <f t="shared" si="1006"/>
        <v>323485.67428659962</v>
      </c>
      <c r="C3389" t="str">
        <f t="shared" si="990"/>
        <v>-0.0733043050197731-0.0431670607117294i</v>
      </c>
      <c r="D3389" t="str">
        <f t="shared" si="991"/>
        <v>2.90404843266184-1.34038013797278i</v>
      </c>
      <c r="E3389" t="str">
        <f t="shared" si="992"/>
        <v>5.3964253308416-83.3167426012684i</v>
      </c>
      <c r="F3389" t="str">
        <f t="shared" si="993"/>
        <v>2.3624630746594-0.84585204483527i</v>
      </c>
      <c r="G3389" t="str">
        <f t="shared" si="994"/>
        <v>0.974241738528269-0.158413299434375i</v>
      </c>
      <c r="H3389" t="str">
        <f t="shared" si="995"/>
        <v>0.0504164190169906-49.2399260774685i</v>
      </c>
      <c r="I3389" t="str">
        <f t="shared" si="996"/>
        <v>-0.117159511380185-0.328285047514753i</v>
      </c>
      <c r="K3389" t="str">
        <f t="shared" si="997"/>
        <v>0.000249527262184372-0.00019803647128566i</v>
      </c>
      <c r="L3389" t="str">
        <f t="shared" si="998"/>
        <v>0.00015-0.000872340378081628i</v>
      </c>
      <c r="M3389" t="str">
        <f t="shared" si="999"/>
        <v>0.0004-0.000153942419661463i</v>
      </c>
      <c r="N3389">
        <f t="shared" si="1000"/>
        <v>30.492760620995966</v>
      </c>
      <c r="O3389">
        <f t="shared" si="1001"/>
        <v>21.404464523694799</v>
      </c>
      <c r="P3389" s="3">
        <f t="shared" si="1002"/>
        <v>-21.404464523694799</v>
      </c>
      <c r="Q3389" s="3">
        <f t="shared" si="1003"/>
        <v>-149.50723937900403</v>
      </c>
      <c r="R3389">
        <f t="shared" si="1004"/>
        <v>30.492760620995966</v>
      </c>
      <c r="S3389">
        <f t="shared" si="1005"/>
        <v>323.48567428659965</v>
      </c>
      <c r="T3389">
        <f t="shared" si="988"/>
        <v>-21.404464523694799</v>
      </c>
    </row>
    <row r="3390" spans="1:20" x14ac:dyDescent="0.25">
      <c r="A3390">
        <f t="shared" si="989"/>
        <v>2040244.0134165345</v>
      </c>
      <c r="B3390">
        <f t="shared" si="1006"/>
        <v>324714.91984888871</v>
      </c>
      <c r="C3390" t="str">
        <f t="shared" si="990"/>
        <v>-0.0729943267711407-0.0427231441292718i</v>
      </c>
      <c r="D3390" t="str">
        <f t="shared" si="991"/>
        <v>2.90040323583085-1.34347350661698i</v>
      </c>
      <c r="E3390" t="str">
        <f t="shared" si="992"/>
        <v>5.24221502887772-82.9953862384949i</v>
      </c>
      <c r="F3390" t="str">
        <f t="shared" si="993"/>
        <v>2.36199980445018-0.84548830092345i</v>
      </c>
      <c r="G3390" t="str">
        <f t="shared" si="994"/>
        <v>0.974050693352209-0.158984087670086i</v>
      </c>
      <c r="H3390" t="str">
        <f t="shared" si="995"/>
        <v>0.0499863905573671-49.0533097329255i</v>
      </c>
      <c r="I3390" t="str">
        <f t="shared" si="996"/>
        <v>-0.116666806365511-0.32697613754743i</v>
      </c>
      <c r="K3390" t="str">
        <f t="shared" si="997"/>
        <v>0.000249284882522232-0.000197724545162603i</v>
      </c>
      <c r="L3390" t="str">
        <f t="shared" si="998"/>
        <v>0.00015-0.000869038033554117i</v>
      </c>
      <c r="M3390" t="str">
        <f t="shared" si="999"/>
        <v>0.0004-0.000153359652980139i</v>
      </c>
      <c r="N3390">
        <f t="shared" si="1000"/>
        <v>30.34018407858801</v>
      </c>
      <c r="O3390">
        <f t="shared" si="1001"/>
        <v>21.454851349322411</v>
      </c>
      <c r="P3390" s="3">
        <f t="shared" si="1002"/>
        <v>-21.454851349322411</v>
      </c>
      <c r="Q3390" s="3">
        <f t="shared" si="1003"/>
        <v>-149.65981592141199</v>
      </c>
      <c r="R3390">
        <f t="shared" si="1004"/>
        <v>30.34018407858801</v>
      </c>
      <c r="S3390">
        <f t="shared" si="1005"/>
        <v>324.71491984888871</v>
      </c>
      <c r="T3390">
        <f t="shared" si="988"/>
        <v>-21.454851349322411</v>
      </c>
    </row>
    <row r="3391" spans="1:20" x14ac:dyDescent="0.25">
      <c r="A3391">
        <f t="shared" si="989"/>
        <v>2047996.9406675175</v>
      </c>
      <c r="B3391">
        <f t="shared" si="1006"/>
        <v>325948.83654431452</v>
      </c>
      <c r="C3391" t="str">
        <f t="shared" si="990"/>
        <v>-0.0726848273506173-0.042281939592276i</v>
      </c>
      <c r="D3391" t="str">
        <f t="shared" si="991"/>
        <v>2.89673952695103-1.3465655674323i</v>
      </c>
      <c r="E3391" t="str">
        <f t="shared" si="992"/>
        <v>5.08930076559413-82.6749950759366i</v>
      </c>
      <c r="F3391" t="str">
        <f t="shared" si="993"/>
        <v>2.36153319043305-0.845135598211722i</v>
      </c>
      <c r="G3391" t="str">
        <f t="shared" si="994"/>
        <v>0.9738582692436-0.159556700484372i</v>
      </c>
      <c r="H3391" t="str">
        <f t="shared" si="995"/>
        <v>0.0495598049732264-48.8674019665721i</v>
      </c>
      <c r="I3391" t="str">
        <f t="shared" si="996"/>
        <v>-0.116177672195797-0.325671985569748i</v>
      </c>
      <c r="K3391" t="str">
        <f t="shared" si="997"/>
        <v>0.000249041593914519-0.000197414005528446i</v>
      </c>
      <c r="L3391" t="str">
        <f t="shared" si="998"/>
        <v>0.00015-0.000865748190430484i</v>
      </c>
      <c r="M3391" t="str">
        <f t="shared" si="999"/>
        <v>0.0004-0.000152779092428909i</v>
      </c>
      <c r="N3391">
        <f t="shared" si="1000"/>
        <v>30.187256216763842</v>
      </c>
      <c r="O3391">
        <f t="shared" si="1001"/>
        <v>21.505285880697063</v>
      </c>
      <c r="P3391" s="3">
        <f t="shared" si="1002"/>
        <v>-21.505285880697063</v>
      </c>
      <c r="Q3391" s="3">
        <f t="shared" si="1003"/>
        <v>-149.81274378323616</v>
      </c>
      <c r="R3391">
        <f t="shared" si="1004"/>
        <v>30.187256216763842</v>
      </c>
      <c r="S3391">
        <f t="shared" si="1005"/>
        <v>325.94883654431453</v>
      </c>
      <c r="T3391">
        <f t="shared" si="988"/>
        <v>-21.505285880697063</v>
      </c>
    </row>
    <row r="3392" spans="1:20" x14ac:dyDescent="0.25">
      <c r="A3392">
        <f t="shared" si="989"/>
        <v>2055779.3290420542</v>
      </c>
      <c r="B3392">
        <f t="shared" si="1006"/>
        <v>327187.44212318293</v>
      </c>
      <c r="C3392" t="str">
        <f t="shared" si="990"/>
        <v>-0.0723758055735388-0.0418434355137781i</v>
      </c>
      <c r="D3392" t="str">
        <f t="shared" si="991"/>
        <v>2.89305727085494-1.34965620776403i</v>
      </c>
      <c r="E3392" t="str">
        <f t="shared" si="992"/>
        <v>4.93767207775485-82.3555682863254i</v>
      </c>
      <c r="F3392" t="str">
        <f t="shared" si="993"/>
        <v>2.361063209845-0.844793919465476i</v>
      </c>
      <c r="G3392" t="str">
        <f t="shared" si="994"/>
        <v>0.973664456815336-0.160131141099514i</v>
      </c>
      <c r="H3392" t="str">
        <f t="shared" si="995"/>
        <v>0.0491366360552209-48.6822000723429i</v>
      </c>
      <c r="I3392" t="str">
        <f t="shared" si="996"/>
        <v>-0.11569208074742-0.324372572779229i</v>
      </c>
      <c r="K3392" t="str">
        <f t="shared" si="997"/>
        <v>0.000248797396120141-0.000197104838612363i</v>
      </c>
      <c r="L3392" t="str">
        <f t="shared" si="998"/>
        <v>0.00015-0.000862470801385219i</v>
      </c>
      <c r="M3392" t="str">
        <f t="shared" si="999"/>
        <v>0.0004-0.000152200729656215i</v>
      </c>
      <c r="N3392">
        <f t="shared" si="1000"/>
        <v>30.033976362020013</v>
      </c>
      <c r="O3392">
        <f t="shared" si="1001"/>
        <v>21.555768610557561</v>
      </c>
      <c r="P3392" s="3">
        <f t="shared" si="1002"/>
        <v>-21.555768610557561</v>
      </c>
      <c r="Q3392" s="3">
        <f t="shared" si="1003"/>
        <v>-149.96602363797999</v>
      </c>
      <c r="R3392">
        <f t="shared" si="1004"/>
        <v>30.033976362020013</v>
      </c>
      <c r="S3392">
        <f t="shared" si="1005"/>
        <v>327.1874421231829</v>
      </c>
      <c r="T3392">
        <f t="shared" si="988"/>
        <v>-21.555768610557561</v>
      </c>
    </row>
    <row r="3393" spans="1:20" x14ac:dyDescent="0.25">
      <c r="A3393">
        <f t="shared" si="989"/>
        <v>2063591.2904924143</v>
      </c>
      <c r="B3393">
        <f t="shared" si="1006"/>
        <v>328430.75440325105</v>
      </c>
      <c r="C3393" t="str">
        <f t="shared" si="990"/>
        <v>-0.072067260284929-0.0414076204444037i</v>
      </c>
      <c r="D3393" t="str">
        <f t="shared" si="991"/>
        <v>2.88935643309076-1.35274531424383i</v>
      </c>
      <c r="E3393" t="str">
        <f t="shared" si="992"/>
        <v>4.78731859246011-82.0371049972423i</v>
      </c>
      <c r="F3393" t="str">
        <f t="shared" si="993"/>
        <v>2.36058983978845-0.844463247481827i</v>
      </c>
      <c r="G3393" t="str">
        <f t="shared" si="994"/>
        <v>0.973469246624833-0.160707412711777i</v>
      </c>
      <c r="H3393" t="str">
        <f t="shared" si="995"/>
        <v>0.0487168577974228-48.4977013546917i</v>
      </c>
      <c r="I3393" t="str">
        <f t="shared" si="996"/>
        <v>-0.115210004103172-0.323077880448083i</v>
      </c>
      <c r="K3393" t="str">
        <f t="shared" si="997"/>
        <v>0.000248552288963015-0.000196797030647024i</v>
      </c>
      <c r="L3393" t="str">
        <f t="shared" si="998"/>
        <v>0.00015-0.000859205819271988i</v>
      </c>
      <c r="M3393" t="str">
        <f t="shared" si="999"/>
        <v>0.0004-0.000151624556342115i</v>
      </c>
      <c r="N3393">
        <f t="shared" si="1000"/>
        <v>29.880343870695043</v>
      </c>
      <c r="O3393">
        <f t="shared" si="1001"/>
        <v>21.606300032074437</v>
      </c>
      <c r="P3393" s="3">
        <f t="shared" si="1002"/>
        <v>-21.606300032074437</v>
      </c>
      <c r="Q3393" s="3">
        <f t="shared" si="1003"/>
        <v>-150.11965612930496</v>
      </c>
      <c r="R3393">
        <f t="shared" si="1004"/>
        <v>29.880343870695043</v>
      </c>
      <c r="S3393">
        <f t="shared" si="1005"/>
        <v>328.43075440325106</v>
      </c>
      <c r="T3393">
        <f t="shared" si="988"/>
        <v>-21.606300032074437</v>
      </c>
    </row>
    <row r="3394" spans="1:20" x14ac:dyDescent="0.25">
      <c r="A3394">
        <f t="shared" si="989"/>
        <v>2071432.9373962854</v>
      </c>
      <c r="B3394">
        <f t="shared" si="1006"/>
        <v>329678.7912699834</v>
      </c>
      <c r="C3394" t="str">
        <f t="shared" si="990"/>
        <v>-0.0717591903607445-0.0409744830703852i</v>
      </c>
      <c r="D3394" t="str">
        <f t="shared" si="991"/>
        <v>2.88563697993269-1.35583277279302i</v>
      </c>
      <c r="E3394" t="str">
        <f t="shared" si="992"/>
        <v>4.63823002647104-81.7196042921159i</v>
      </c>
      <c r="F3394" t="str">
        <f t="shared" si="993"/>
        <v>2.36011305723082-0.844143565088168i</v>
      </c>
      <c r="G3394" t="str">
        <f t="shared" si="994"/>
        <v>0.973272629173824-0.161285518490955i</v>
      </c>
      <c r="H3394" t="str">
        <f t="shared" si="995"/>
        <v>0.0483004443956025-48.3139031285507i</v>
      </c>
      <c r="I3394" t="str">
        <f t="shared" si="996"/>
        <v>-0.114731414550659-0.321787889922947i</v>
      </c>
      <c r="K3394" t="str">
        <f t="shared" si="997"/>
        <v>0.000248306272332498-0.000196490567869033i</v>
      </c>
      <c r="L3394" t="str">
        <f t="shared" si="998"/>
        <v>0.00015-0.000855953197122923i</v>
      </c>
      <c r="M3394" t="str">
        <f t="shared" si="999"/>
        <v>0.0004-0.000151050564198162i</v>
      </c>
      <c r="N3394">
        <f t="shared" si="1000"/>
        <v>29.726358128929803</v>
      </c>
      <c r="O3394">
        <f t="shared" si="1001"/>
        <v>21.656880638815036</v>
      </c>
      <c r="P3394" s="3">
        <f t="shared" si="1002"/>
        <v>-21.656880638815036</v>
      </c>
      <c r="Q3394" s="3">
        <f t="shared" si="1003"/>
        <v>-150.2736418710702</v>
      </c>
      <c r="R3394">
        <f t="shared" si="1004"/>
        <v>29.726358128929803</v>
      </c>
      <c r="S3394">
        <f t="shared" si="1005"/>
        <v>329.67879126998338</v>
      </c>
      <c r="T3394">
        <f t="shared" si="988"/>
        <v>-21.656880638815036</v>
      </c>
    </row>
    <row r="3395" spans="1:20" x14ac:dyDescent="0.25">
      <c r="A3395">
        <f t="shared" si="989"/>
        <v>2079304.3825583914</v>
      </c>
      <c r="B3395">
        <f t="shared" si="1006"/>
        <v>330931.57067680935</v>
      </c>
      <c r="C3395" t="str">
        <f t="shared" si="990"/>
        <v>-0.0714515947090809-0.0405440122115737i</v>
      </c>
      <c r="D3395" t="str">
        <f t="shared" si="991"/>
        <v>2.88189887839137-1.35891846862608i</v>
      </c>
      <c r="E3395" t="str">
        <f t="shared" si="992"/>
        <v>4.4903961855357-81.4030652111913i</v>
      </c>
      <c r="F3395" t="str">
        <f t="shared" si="993"/>
        <v>2.35963283900404-0.843834855140688i</v>
      </c>
      <c r="G3395" t="str">
        <f t="shared" si="994"/>
        <v>0.973074594908166-0.161865461579902i</v>
      </c>
      <c r="H3395" t="str">
        <f t="shared" si="995"/>
        <v>0.0478873702455161-48.1308027192859i</v>
      </c>
      <c r="I3395" t="str">
        <f t="shared" si="996"/>
        <v>-0.114256284580704-0.320502582624595i</v>
      </c>
      <c r="K3395" t="str">
        <f t="shared" si="997"/>
        <v>0.000248059346183818-0.000196185436519386i</v>
      </c>
      <c r="L3395" t="str">
        <f t="shared" si="998"/>
        <v>0.00015-0.000852712888147959i</v>
      </c>
      <c r="M3395" t="str">
        <f t="shared" si="999"/>
        <v>0.0004-0.000150478744967287i</v>
      </c>
      <c r="N3395">
        <f t="shared" si="1000"/>
        <v>29.572018552624371</v>
      </c>
      <c r="O3395">
        <f t="shared" si="1001"/>
        <v>21.707510924709794</v>
      </c>
      <c r="P3395" s="3">
        <f t="shared" si="1002"/>
        <v>-21.707510924709794</v>
      </c>
      <c r="Q3395" s="3">
        <f t="shared" si="1003"/>
        <v>-150.42798144737563</v>
      </c>
      <c r="R3395">
        <f t="shared" si="1004"/>
        <v>29.572018552624371</v>
      </c>
      <c r="S3395">
        <f t="shared" si="1005"/>
        <v>330.93157067680937</v>
      </c>
      <c r="T3395">
        <f t="shared" si="988"/>
        <v>-21.707510924709794</v>
      </c>
    </row>
    <row r="3396" spans="1:20" x14ac:dyDescent="0.25">
      <c r="A3396">
        <f t="shared" si="989"/>
        <v>2087205.7392121132</v>
      </c>
      <c r="B3396">
        <f t="shared" si="1006"/>
        <v>332189.11064538121</v>
      </c>
      <c r="C3396" t="str">
        <f t="shared" si="990"/>
        <v>-0.0711444722713469-0.0401161968194611i</v>
      </c>
      <c r="D3396" t="str">
        <f t="shared" si="991"/>
        <v>2.87814209622417-1.36200228625408i</v>
      </c>
      <c r="E3396" t="str">
        <f t="shared" si="992"/>
        <v>4.34380696371769-81.0874867524893i</v>
      </c>
      <c r="F3396" t="str">
        <f t="shared" si="993"/>
        <v>2.35914916180403-0.843537100522837i</v>
      </c>
      <c r="G3396" t="str">
        <f t="shared" si="994"/>
        <v>0.972875134217638-0.162447245094065i</v>
      </c>
      <c r="H3396" t="str">
        <f t="shared" si="995"/>
        <v>0.0474776099412166-47.948397462656i</v>
      </c>
      <c r="I3396" t="str">
        <f t="shared" si="996"/>
        <v>-0.113784586885769-0.319221940047655i</v>
      </c>
      <c r="K3396" t="str">
        <f t="shared" si="997"/>
        <v>0.000247811510538512-0.000195881622843937i</v>
      </c>
      <c r="L3396" t="str">
        <f t="shared" si="998"/>
        <v>0.00015-0.000849484845734169i</v>
      </c>
      <c r="M3396" t="str">
        <f t="shared" si="999"/>
        <v>0.0004-0.000149909090423677i</v>
      </c>
      <c r="N3396">
        <f t="shared" si="1000"/>
        <v>29.41732458739915</v>
      </c>
      <c r="O3396">
        <f t="shared" si="1001"/>
        <v>21.758191384018222</v>
      </c>
      <c r="P3396" s="3">
        <f t="shared" si="1002"/>
        <v>-21.758191384018222</v>
      </c>
      <c r="Q3396" s="3">
        <f t="shared" si="1003"/>
        <v>-150.58267541260085</v>
      </c>
      <c r="R3396">
        <f t="shared" si="1004"/>
        <v>29.41732458739915</v>
      </c>
      <c r="S3396">
        <f t="shared" si="1005"/>
        <v>332.18911064538122</v>
      </c>
      <c r="T3396">
        <f t="shared" si="988"/>
        <v>-21.758191384018222</v>
      </c>
    </row>
    <row r="3397" spans="1:20" x14ac:dyDescent="0.25">
      <c r="A3397">
        <f t="shared" si="989"/>
        <v>2095137.1210211194</v>
      </c>
      <c r="B3397">
        <f t="shared" si="1006"/>
        <v>333451.42926583369</v>
      </c>
      <c r="C3397" t="str">
        <f t="shared" si="990"/>
        <v>-0.0708378220234106-0.0396910259751996i</v>
      </c>
      <c r="D3397" t="str">
        <f t="shared" si="991"/>
        <v>2.87436660194569-1.3650841094885i</v>
      </c>
      <c r="E3397" t="str">
        <f t="shared" si="992"/>
        <v>4.1984523427266-80.7728678727489i</v>
      </c>
      <c r="F3397" t="str">
        <f t="shared" si="993"/>
        <v>2.35866200219029-0.843250284143858i</v>
      </c>
      <c r="G3397" t="str">
        <f t="shared" si="994"/>
        <v>0.972674237435747-0.163030872121004i</v>
      </c>
      <c r="H3397" t="str">
        <f t="shared" si="995"/>
        <v>0.0470711382733698-47.7666847047692i</v>
      </c>
      <c r="I3397" t="str">
        <f t="shared" si="996"/>
        <v>-0.113316294358388-0.317945943760338i</v>
      </c>
      <c r="K3397" t="str">
        <f t="shared" si="997"/>
        <v>0.000247562765484833-0.00019557911309386i</v>
      </c>
      <c r="L3397" t="str">
        <f t="shared" si="998"/>
        <v>0.00015-0.000846269023445077i</v>
      </c>
      <c r="M3397" t="str">
        <f t="shared" si="999"/>
        <v>0.0004-0.00014934159237266i</v>
      </c>
      <c r="N3397">
        <f t="shared" si="1000"/>
        <v>29.262275708550561</v>
      </c>
      <c r="O3397">
        <f t="shared" si="1001"/>
        <v>21.808922511294963</v>
      </c>
      <c r="P3397" s="3">
        <f t="shared" si="1002"/>
        <v>-21.808922511294963</v>
      </c>
      <c r="Q3397" s="3">
        <f t="shared" si="1003"/>
        <v>-150.73772429144944</v>
      </c>
      <c r="R3397">
        <f t="shared" si="1004"/>
        <v>29.262275708550561</v>
      </c>
      <c r="S3397">
        <f t="shared" si="1005"/>
        <v>333.45142926583367</v>
      </c>
      <c r="T3397">
        <f t="shared" si="988"/>
        <v>-21.808922511294963</v>
      </c>
    </row>
    <row r="3398" spans="1:20" x14ac:dyDescent="0.25">
      <c r="A3398">
        <f t="shared" si="989"/>
        <v>2103098.6420809999</v>
      </c>
      <c r="B3398">
        <f t="shared" si="1006"/>
        <v>334718.54469704389</v>
      </c>
      <c r="C3398" t="str">
        <f t="shared" si="990"/>
        <v>-0.0705316429767112-0.039268488887628i</v>
      </c>
      <c r="D3398" t="str">
        <f t="shared" si="991"/>
        <v>2.87057236483819-1.36816382144504i</v>
      </c>
      <c r="E3398" t="str">
        <f t="shared" si="992"/>
        <v>4.05432239124949-80.4592074883488i</v>
      </c>
      <c r="F3398" t="str">
        <f t="shared" si="993"/>
        <v>2.35817133658536-0.842974388937261i</v>
      </c>
      <c r="G3398" t="str">
        <f t="shared" si="994"/>
        <v>0.972471894839535-0.163616345719917i</v>
      </c>
      <c r="H3398" t="str">
        <f t="shared" si="995"/>
        <v>0.0466679302275924-47.5856618020408i</v>
      </c>
      <c r="I3398" t="str">
        <f t="shared" si="996"/>
        <v>-0.112851380089605-0.316674575404148i</v>
      </c>
      <c r="K3398" t="str">
        <f t="shared" si="997"/>
        <v>0.000247313111178184-0.000195277893526133i</v>
      </c>
      <c r="L3398" t="str">
        <f t="shared" si="998"/>
        <v>0.00015-0.000843065375020003i</v>
      </c>
      <c r="M3398" t="str">
        <f t="shared" si="999"/>
        <v>0.0004-0.000148776242650588i</v>
      </c>
      <c r="N3398">
        <f t="shared" si="1000"/>
        <v>29.106871421009714</v>
      </c>
      <c r="O3398">
        <f t="shared" si="1001"/>
        <v>21.859704801356095</v>
      </c>
      <c r="P3398" s="3">
        <f t="shared" si="1002"/>
        <v>-21.859704801356095</v>
      </c>
      <c r="Q3398" s="3">
        <f t="shared" si="1003"/>
        <v>-150.89312857899029</v>
      </c>
      <c r="R3398">
        <f t="shared" si="1004"/>
        <v>29.106871421009714</v>
      </c>
      <c r="S3398">
        <f t="shared" si="1005"/>
        <v>334.71854469704391</v>
      </c>
      <c r="T3398">
        <f t="shared" si="988"/>
        <v>-21.859704801356095</v>
      </c>
    </row>
    <row r="3399" spans="1:20" x14ac:dyDescent="0.25">
      <c r="A3399">
        <f t="shared" si="989"/>
        <v>2111090.4169209078</v>
      </c>
      <c r="B3399">
        <f t="shared" si="1006"/>
        <v>335990.47516689269</v>
      </c>
      <c r="C3399" t="str">
        <f t="shared" si="990"/>
        <v>-0.0702259341793438-0.0388485748913004i</v>
      </c>
      <c r="D3399" t="str">
        <f t="shared" si="991"/>
        <v>2.866759354962-1.37124130454761i</v>
      </c>
      <c r="E3399" t="str">
        <f t="shared" si="992"/>
        <v>3.91140726428784-80.1465044762197i</v>
      </c>
      <c r="F3399" t="str">
        <f t="shared" si="993"/>
        <v>2.3576771412744-0.842709397859282i</v>
      </c>
      <c r="G3399" t="str">
        <f t="shared" si="994"/>
        <v>0.972268096649384-0.164203668921156i</v>
      </c>
      <c r="H3399" t="str">
        <f t="shared" si="995"/>
        <v>0.0462679609828037-47.4053261211523i</v>
      </c>
      <c r="I3399" t="str">
        <f t="shared" si="996"/>
        <v>-0.112389817367437-0.315407816693622i</v>
      </c>
      <c r="K3399" t="str">
        <f t="shared" si="997"/>
        <v>0.000247062547841525-0.000194977950404032i</v>
      </c>
      <c r="L3399" t="str">
        <f t="shared" si="998"/>
        <v>0.00015-0.000839873854373383i</v>
      </c>
      <c r="M3399" t="str">
        <f t="shared" si="999"/>
        <v>0.0004-0.000148213033124714i</v>
      </c>
      <c r="N3399">
        <f t="shared" si="1000"/>
        <v>28.951111259298415</v>
      </c>
      <c r="O3399">
        <f t="shared" si="1001"/>
        <v>21.910538749245152</v>
      </c>
      <c r="P3399" s="3">
        <f t="shared" si="1002"/>
        <v>-21.910538749245152</v>
      </c>
      <c r="Q3399" s="3">
        <f t="shared" si="1003"/>
        <v>-151.04888874070159</v>
      </c>
      <c r="R3399">
        <f t="shared" si="1004"/>
        <v>28.951111259298415</v>
      </c>
      <c r="S3399">
        <f t="shared" si="1005"/>
        <v>335.99047516689268</v>
      </c>
      <c r="T3399">
        <f t="shared" si="988"/>
        <v>-21.910538749245152</v>
      </c>
    </row>
    <row r="3400" spans="1:20" x14ac:dyDescent="0.25">
      <c r="A3400">
        <f t="shared" si="989"/>
        <v>2119112.5605052076</v>
      </c>
      <c r="B3400">
        <f t="shared" si="1006"/>
        <v>337267.23897252692</v>
      </c>
      <c r="C3400" t="str">
        <f t="shared" si="990"/>
        <v>-0.0699206947171092-0.0384312734445167i</v>
      </c>
      <c r="D3400" t="str">
        <f t="shared" si="991"/>
        <v>2.86292754316598-1.37431644053249i</v>
      </c>
      <c r="E3400" t="str">
        <f t="shared" si="992"/>
        <v>3.76969720249382-79.8347576747366i</v>
      </c>
      <c r="F3400" t="str">
        <f t="shared" si="993"/>
        <v>2.35717939240473-0.842455293887366i</v>
      </c>
      <c r="G3400" t="str">
        <f t="shared" si="994"/>
        <v>0.972062833028825-0.164792844725733i</v>
      </c>
      <c r="H3400" t="str">
        <f t="shared" si="995"/>
        <v>0.0458712059095878-47.2256750390087i</v>
      </c>
      <c r="I3400" t="str">
        <f t="shared" si="996"/>
        <v>-0.111931579675337-0.314145649416051i</v>
      </c>
      <c r="K3400" t="str">
        <f t="shared" si="997"/>
        <v>0.000246811075765782-0.000194679269997623i</v>
      </c>
      <c r="L3400" t="str">
        <f t="shared" si="998"/>
        <v>0.00015-0.000836694415594121i</v>
      </c>
      <c r="M3400" t="str">
        <f t="shared" si="999"/>
        <v>0.0004-0.000147651955693081i</v>
      </c>
      <c r="N3400">
        <f t="shared" si="1000"/>
        <v>28.794994787485081</v>
      </c>
      <c r="O3400">
        <f t="shared" si="1001"/>
        <v>21.961424850199741</v>
      </c>
      <c r="P3400" s="3">
        <f t="shared" si="1002"/>
        <v>-21.961424850199741</v>
      </c>
      <c r="Q3400" s="3">
        <f t="shared" si="1003"/>
        <v>-151.20500521251492</v>
      </c>
      <c r="R3400">
        <f t="shared" si="1004"/>
        <v>28.794994787485081</v>
      </c>
      <c r="S3400">
        <f t="shared" si="1005"/>
        <v>337.26723897252691</v>
      </c>
      <c r="T3400">
        <f t="shared" si="988"/>
        <v>-21.961424850199741</v>
      </c>
    </row>
    <row r="3401" spans="1:20" x14ac:dyDescent="0.25">
      <c r="A3401">
        <f t="shared" si="989"/>
        <v>2127165.1882351274</v>
      </c>
      <c r="B3401">
        <f t="shared" si="1006"/>
        <v>338548.85448062251</v>
      </c>
      <c r="C3401" t="str">
        <f t="shared" si="990"/>
        <v>-0.0696159237145345-0.0380165741273589i</v>
      </c>
      <c r="D3401" t="str">
        <f t="shared" si="991"/>
        <v>2.85907690109804-1.37738911045261i</v>
      </c>
      <c r="E3401" t="str">
        <f t="shared" si="992"/>
        <v>3.62918253150957-79.5239658845941i</v>
      </c>
      <c r="F3401" t="str">
        <f t="shared" si="993"/>
        <v>2.35667806598533-0.842212060018605i</v>
      </c>
      <c r="G3401" t="str">
        <f t="shared" si="994"/>
        <v>0.971856094084353-0.165383876104832i</v>
      </c>
      <c r="H3401" t="str">
        <f t="shared" si="995"/>
        <v>0.0454776405685738-47.0467059426969i</v>
      </c>
      <c r="I3401" t="str">
        <f t="shared" si="996"/>
        <v>-0.111476640690672-0.312888055431202i</v>
      </c>
      <c r="K3401" t="str">
        <f t="shared" si="997"/>
        <v>0.000246558695310255-0.00019438183858427i</v>
      </c>
      <c r="L3401" t="str">
        <f t="shared" si="998"/>
        <v>0.00015-0.000833527012944934i</v>
      </c>
      <c r="M3401" t="str">
        <f t="shared" si="999"/>
        <v>0.0004-0.0001470930022844i</v>
      </c>
      <c r="N3401">
        <f t="shared" si="1000"/>
        <v>28.638521599140603</v>
      </c>
      <c r="O3401">
        <f t="shared" si="1001"/>
        <v>22.012363599618062</v>
      </c>
      <c r="P3401" s="3">
        <f t="shared" si="1002"/>
        <v>-22.012363599618062</v>
      </c>
      <c r="Q3401" s="3">
        <f t="shared" si="1003"/>
        <v>-151.3614784008594</v>
      </c>
      <c r="R3401">
        <f t="shared" si="1004"/>
        <v>28.638521599140603</v>
      </c>
      <c r="S3401">
        <f t="shared" si="1005"/>
        <v>338.54885448062254</v>
      </c>
      <c r="T3401">
        <f t="shared" si="988"/>
        <v>-22.012363599618062</v>
      </c>
    </row>
    <row r="3402" spans="1:20" x14ac:dyDescent="0.25">
      <c r="A3402">
        <f t="shared" si="989"/>
        <v>2135248.4159504208</v>
      </c>
      <c r="B3402">
        <f t="shared" si="1006"/>
        <v>339835.3401276489</v>
      </c>
      <c r="C3402" t="str">
        <f t="shared" si="990"/>
        <v>-0.0693116203358655-0.0376044666397295i</v>
      </c>
      <c r="D3402" t="str">
        <f t="shared" si="991"/>
        <v>2.85520740121556-1.38045919468197i</v>
      </c>
      <c r="E3402" t="str">
        <f t="shared" si="992"/>
        <v>3.48985366131062-79.2141278696735i</v>
      </c>
      <c r="F3402" t="str">
        <f t="shared" si="993"/>
        <v>2.35617313788641-0.841979679268192i</v>
      </c>
      <c r="G3402" t="str">
        <f t="shared" si="994"/>
        <v>0.971647869865232-0.165976765999307i</v>
      </c>
      <c r="H3402" t="str">
        <f t="shared" si="995"/>
        <v>0.0450872407088287-46.8684162294451i</v>
      </c>
      <c r="I3402" t="str">
        <f t="shared" si="996"/>
        <v>-0.11102497428322-0.311635016671059i</v>
      </c>
      <c r="K3402" t="str">
        <f t="shared" si="997"/>
        <v>0.000246305406903007-0.000194085642449148i</v>
      </c>
      <c r="L3402" t="str">
        <f t="shared" si="998"/>
        <v>0.00015-0.000830371600861656i</v>
      </c>
      <c r="M3402" t="str">
        <f t="shared" si="999"/>
        <v>0.0004-0.00014653616485794i</v>
      </c>
      <c r="N3402">
        <f t="shared" si="1000"/>
        <v>28.481691317292388</v>
      </c>
      <c r="O3402">
        <f t="shared" si="1001"/>
        <v>22.063355493025348</v>
      </c>
      <c r="P3402" s="3">
        <f t="shared" si="1002"/>
        <v>-22.063355493025348</v>
      </c>
      <c r="Q3402" s="3">
        <f t="shared" si="1003"/>
        <v>-151.51830868270761</v>
      </c>
      <c r="R3402">
        <f t="shared" si="1004"/>
        <v>28.481691317292388</v>
      </c>
      <c r="S3402">
        <f t="shared" si="1005"/>
        <v>339.83534012764892</v>
      </c>
      <c r="T3402">
        <f t="shared" si="988"/>
        <v>-22.063355493025348</v>
      </c>
    </row>
    <row r="3403" spans="1:20" x14ac:dyDescent="0.25">
      <c r="A3403">
        <f t="shared" si="989"/>
        <v>2143362.3599310326</v>
      </c>
      <c r="B3403">
        <f t="shared" si="1006"/>
        <v>341126.71442013397</v>
      </c>
      <c r="C3403" t="str">
        <f t="shared" si="990"/>
        <v>-0.069007783786028-0.0371949407993958i</v>
      </c>
      <c r="D3403" t="str">
        <f t="shared" si="991"/>
        <v>2.85131901679588-1.38352657292028i</v>
      </c>
      <c r="E3403" t="str">
        <f t="shared" si="992"/>
        <v>3.35170108555046-78.9052423578867i</v>
      </c>
      <c r="F3403" t="str">
        <f t="shared" si="993"/>
        <v>2.35566458383898-0.841758134667841i</v>
      </c>
      <c r="G3403" t="str">
        <f t="shared" si="994"/>
        <v>0.971438150363317-0.166571517319181i</v>
      </c>
      <c r="H3403" t="str">
        <f t="shared" si="995"/>
        <v>0.044699982266266-46.6908033065804i</v>
      </c>
      <c r="I3403" t="str">
        <f t="shared" si="996"/>
        <v>-0.110576554513664-0.310386515139544i</v>
      </c>
      <c r="K3403" t="str">
        <f t="shared" si="997"/>
        <v>0.000246051211041274-0.000193790667885774i</v>
      </c>
      <c r="L3403" t="str">
        <f t="shared" si="998"/>
        <v>0.00015-0.00082722813395264i</v>
      </c>
      <c r="M3403" t="str">
        <f t="shared" si="999"/>
        <v>0.0004-0.000145981435403407i</v>
      </c>
      <c r="N3403">
        <f t="shared" si="1000"/>
        <v>28.324503594378797</v>
      </c>
      <c r="O3403">
        <f t="shared" si="1001"/>
        <v>22.114401026040447</v>
      </c>
      <c r="P3403" s="3">
        <f t="shared" si="1002"/>
        <v>-22.114401026040447</v>
      </c>
      <c r="Q3403" s="3">
        <f t="shared" si="1003"/>
        <v>-151.6754964056212</v>
      </c>
      <c r="R3403">
        <f t="shared" si="1004"/>
        <v>28.324503594378797</v>
      </c>
      <c r="S3403">
        <f t="shared" si="1005"/>
        <v>341.12671442013396</v>
      </c>
      <c r="T3403">
        <f t="shared" si="988"/>
        <v>-22.114401026040447</v>
      </c>
    </row>
    <row r="3404" spans="1:20" x14ac:dyDescent="0.25">
      <c r="A3404">
        <f t="shared" si="989"/>
        <v>2151507.1368987705</v>
      </c>
      <c r="B3404">
        <f t="shared" si="1006"/>
        <v>342422.99593493051</v>
      </c>
      <c r="C3404" t="str">
        <f t="shared" si="990"/>
        <v>-0.0687044133115576-0.0367879865400368i</v>
      </c>
      <c r="D3404" t="str">
        <f t="shared" si="991"/>
        <v>2.84741172194684-1.38659112419759i</v>
      </c>
      <c r="E3404" t="str">
        <f t="shared" si="992"/>
        <v>3.21471538090793-78.5973080420112i</v>
      </c>
      <c r="F3404" t="str">
        <f t="shared" si="993"/>
        <v>2.35515237943435-0.841547409264224i</v>
      </c>
      <c r="G3404" t="str">
        <f t="shared" si="994"/>
        <v>0.971226925512864-0.167168132943135i</v>
      </c>
      <c r="H3404" t="str">
        <f t="shared" si="995"/>
        <v>0.0443158413620655-46.5138645914891i</v>
      </c>
      <c r="I3404" t="str">
        <f t="shared" si="996"/>
        <v>-0.110131355632113-0.309142532912262i</v>
      </c>
      <c r="K3404" t="str">
        <f t="shared" si="997"/>
        <v>0.000245796108291835-0.000193496901196534i</v>
      </c>
      <c r="L3404" t="str">
        <f t="shared" si="998"/>
        <v>0.00015-0.000824096566998043i</v>
      </c>
      <c r="M3404" t="str">
        <f t="shared" si="999"/>
        <v>0.0004-0.000145428805940832i</v>
      </c>
      <c r="N3404">
        <f t="shared" si="1000"/>
        <v>28.166958112202735</v>
      </c>
      <c r="O3404">
        <f t="shared" si="1001"/>
        <v>22.165500694342718</v>
      </c>
      <c r="P3404" s="3">
        <f t="shared" si="1002"/>
        <v>-22.165500694342718</v>
      </c>
      <c r="Q3404" s="3">
        <f t="shared" si="1003"/>
        <v>-151.83304188779726</v>
      </c>
      <c r="R3404">
        <f t="shared" si="1004"/>
        <v>28.166958112202735</v>
      </c>
      <c r="S3404">
        <f t="shared" si="1005"/>
        <v>342.4229959349305</v>
      </c>
      <c r="T3404">
        <f t="shared" si="988"/>
        <v>-22.165500694342718</v>
      </c>
    </row>
    <row r="3405" spans="1:20" x14ac:dyDescent="0.25">
      <c r="A3405">
        <f t="shared" si="989"/>
        <v>2159682.864018986</v>
      </c>
      <c r="B3405">
        <f t="shared" si="1006"/>
        <v>343724.20331948326</v>
      </c>
      <c r="C3405" t="str">
        <f t="shared" si="990"/>
        <v>-0.0684015082015039-0.0363835939092944i</v>
      </c>
      <c r="D3405" t="str">
        <f t="shared" si="991"/>
        <v>2.8434854916172-1.38965272687931i</v>
      </c>
      <c r="E3405" t="str">
        <f t="shared" si="992"/>
        <v>3.07888720643869-78.2903235805085i</v>
      </c>
      <c r="F3405" t="str">
        <f t="shared" si="993"/>
        <v>2.35463650012375-0.841347486117372i</v>
      </c>
      <c r="G3405" t="str">
        <f t="shared" si="994"/>
        <v>0.971014185190351-0.167766615717997i</v>
      </c>
      <c r="H3405" t="str">
        <f t="shared" si="995"/>
        <v>0.0439347943011087-46.3375975115744i</v>
      </c>
      <c r="I3405" t="str">
        <f t="shared" si="996"/>
        <v>-0.109689352076623-0.307903052136225i</v>
      </c>
      <c r="K3405" t="str">
        <f t="shared" si="997"/>
        <v>0.000245540099291406-0.000193204328693227i</v>
      </c>
      <c r="L3405" t="str">
        <f t="shared" si="998"/>
        <v>0.00015-0.000820976854949237i</v>
      </c>
      <c r="M3405" t="str">
        <f t="shared" si="999"/>
        <v>0.0004-0.000144878268520454i</v>
      </c>
      <c r="N3405">
        <f t="shared" si="1000"/>
        <v>28.009054581883277</v>
      </c>
      <c r="O3405">
        <f t="shared" si="1001"/>
        <v>22.21665499363862</v>
      </c>
      <c r="P3405" s="3">
        <f t="shared" si="1002"/>
        <v>-22.21665499363862</v>
      </c>
      <c r="Q3405" s="3">
        <f t="shared" si="1003"/>
        <v>-151.99094541811672</v>
      </c>
      <c r="R3405">
        <f t="shared" si="1004"/>
        <v>28.009054581883277</v>
      </c>
      <c r="S3405">
        <f t="shared" si="1005"/>
        <v>343.72420331948325</v>
      </c>
      <c r="T3405">
        <f t="shared" si="988"/>
        <v>-22.21665499363862</v>
      </c>
    </row>
    <row r="3406" spans="1:20" x14ac:dyDescent="0.25">
      <c r="A3406">
        <f t="shared" si="989"/>
        <v>2167889.6589022581</v>
      </c>
      <c r="B3406">
        <f t="shared" si="1006"/>
        <v>345030.35529209732</v>
      </c>
      <c r="C3406" t="str">
        <f t="shared" si="990"/>
        <v>-0.0680990677883019-0.035981753066831i</v>
      </c>
      <c r="D3406" t="str">
        <f t="shared" si="991"/>
        <v>2.83954030160718-1.39271125867118i</v>
      </c>
      <c r="E3406" t="str">
        <f t="shared" si="992"/>
        <v>2.9442073029277-77.9842875983288i</v>
      </c>
      <c r="F3406" t="str">
        <f t="shared" si="993"/>
        <v>2.35411692121785-0.841158348299088i</v>
      </c>
      <c r="G3406" t="str">
        <f t="shared" si="994"/>
        <v>0.970799919214295-0.168366968458226i</v>
      </c>
      <c r="H3406" t="str">
        <f t="shared" si="995"/>
        <v>0.0435568175704298-46.1619995042174i</v>
      </c>
      <c r="I3406" t="str">
        <f t="shared" si="996"/>
        <v>-0.109250518471739-0.3066680550296i</v>
      </c>
      <c r="K3406" t="str">
        <f t="shared" si="997"/>
        <v>0.000245283184747014-0.000192912936697611i</v>
      </c>
      <c r="L3406" t="str">
        <f t="shared" si="998"/>
        <v>0.00015-0.000817868952928114i</v>
      </c>
      <c r="M3406" t="str">
        <f t="shared" si="999"/>
        <v>0.0004-0.000144329815222608i</v>
      </c>
      <c r="N3406">
        <f t="shared" si="1000"/>
        <v>27.850792743808853</v>
      </c>
      <c r="O3406">
        <f t="shared" si="1001"/>
        <v>22.267864419628655</v>
      </c>
      <c r="P3406" s="3">
        <f t="shared" si="1002"/>
        <v>-22.267864419628655</v>
      </c>
      <c r="Q3406" s="3">
        <f t="shared" si="1003"/>
        <v>-152.14920725619115</v>
      </c>
      <c r="R3406">
        <f t="shared" si="1004"/>
        <v>27.850792743808853</v>
      </c>
      <c r="S3406">
        <f t="shared" si="1005"/>
        <v>345.03035529209734</v>
      </c>
      <c r="T3406">
        <f t="shared" si="988"/>
        <v>-22.267864419628655</v>
      </c>
    </row>
    <row r="3407" spans="1:20" x14ac:dyDescent="0.25">
      <c r="A3407">
        <f t="shared" si="989"/>
        <v>2176127.639606087</v>
      </c>
      <c r="B3407">
        <f t="shared" si="1006"/>
        <v>346341.47064220731</v>
      </c>
      <c r="C3407" t="str">
        <f t="shared" si="990"/>
        <v>-0.0677970914486143-0.0355824542823901i</v>
      </c>
      <c r="D3407" t="str">
        <f t="shared" si="991"/>
        <v>2.83557612857897-1.3957665966244i</v>
      </c>
      <c r="E3407" t="str">
        <f t="shared" si="992"/>
        <v>2.81066649224574-77.6791986877007i</v>
      </c>
      <c r="F3407" t="str">
        <f t="shared" si="993"/>
        <v>2.35359361788634-0.840979978891319i</v>
      </c>
      <c r="G3407" t="str">
        <f t="shared" si="994"/>
        <v>0.970584117345079-0.168969193945384i</v>
      </c>
      <c r="H3407" t="str">
        <f t="shared" si="995"/>
        <v>0.0431818878376747-45.9870680167349i</v>
      </c>
      <c r="I3407" t="str">
        <f t="shared" si="996"/>
        <v>-0.108814829627035-0.305437523881436i</v>
      </c>
      <c r="K3407" t="str">
        <f t="shared" si="997"/>
        <v>0.000245025365436361-0.000192622711541965i</v>
      </c>
      <c r="L3407" t="str">
        <f t="shared" si="998"/>
        <v>0.00015-0.000814772816226453i</v>
      </c>
      <c r="M3407" t="str">
        <f t="shared" si="999"/>
        <v>0.0004-0.000143783438157609i</v>
      </c>
      <c r="N3407">
        <f t="shared" si="1000"/>
        <v>27.69217236758908</v>
      </c>
      <c r="O3407">
        <f t="shared" si="1001"/>
        <v>22.319129467974438</v>
      </c>
      <c r="P3407" s="3">
        <f t="shared" si="1002"/>
        <v>-22.319129467974438</v>
      </c>
      <c r="Q3407" s="3">
        <f t="shared" si="1003"/>
        <v>-152.30782763241092</v>
      </c>
      <c r="R3407">
        <f t="shared" si="1004"/>
        <v>27.69217236758908</v>
      </c>
      <c r="S3407">
        <f t="shared" si="1005"/>
        <v>346.3414706422073</v>
      </c>
      <c r="T3407">
        <f t="shared" si="988"/>
        <v>-22.319129467974438</v>
      </c>
    </row>
    <row r="3408" spans="1:20" x14ac:dyDescent="0.25">
      <c r="A3408">
        <f t="shared" si="989"/>
        <v>2184396.9246365903</v>
      </c>
      <c r="B3408">
        <f t="shared" si="1006"/>
        <v>347657.56823064771</v>
      </c>
      <c r="C3408" t="str">
        <f t="shared" si="990"/>
        <v>-0.067495578604148-0.0351856879338591i</v>
      </c>
      <c r="D3408" t="str">
        <f t="shared" si="991"/>
        <v>2.83159295006712-1.39881861714112i</v>
      </c>
      <c r="E3408" t="str">
        <f t="shared" si="992"/>
        <v>2.67825567670894-77.375055408908i</v>
      </c>
      <c r="F3408" t="str">
        <f t="shared" si="993"/>
        <v>2.35306656515751-0.840812360984557i</v>
      </c>
      <c r="G3408" t="str">
        <f t="shared" si="994"/>
        <v>0.97036676928477-0.169573294927615i</v>
      </c>
      <c r="H3408" t="str">
        <f t="shared" si="995"/>
        <v>0.042809981949579-45.8128005063403i</v>
      </c>
      <c r="I3408" t="str">
        <f t="shared" si="996"/>
        <v>-0.108382260535679-0.304211441051414i</v>
      </c>
      <c r="K3408" t="str">
        <f t="shared" si="997"/>
        <v>0.000244766642208193-0.000192333639569656i</v>
      </c>
      <c r="L3408" t="str">
        <f t="shared" si="998"/>
        <v>0.00015-0.000811688400305289i</v>
      </c>
      <c r="M3408" t="str">
        <f t="shared" si="999"/>
        <v>0.0004-0.00014323912946564i</v>
      </c>
      <c r="N3408">
        <f t="shared" si="1000"/>
        <v>27.533193252002462</v>
      </c>
      <c r="O3408">
        <f t="shared" si="1001"/>
        <v>22.370450634265708</v>
      </c>
      <c r="P3408" s="3">
        <f t="shared" si="1002"/>
        <v>-22.370450634265708</v>
      </c>
      <c r="Q3408" s="3">
        <f t="shared" si="1003"/>
        <v>-152.46680674799754</v>
      </c>
      <c r="R3408">
        <f t="shared" si="1004"/>
        <v>27.533193252002462</v>
      </c>
      <c r="S3408">
        <f t="shared" si="1005"/>
        <v>347.65756823064771</v>
      </c>
      <c r="T3408">
        <f t="shared" si="988"/>
        <v>-22.370450634265708</v>
      </c>
    </row>
    <row r="3409" spans="1:20" x14ac:dyDescent="0.25">
      <c r="A3409">
        <f t="shared" si="989"/>
        <v>2192697.6329502091</v>
      </c>
      <c r="B3409">
        <f t="shared" si="1006"/>
        <v>348978.66698992415</v>
      </c>
      <c r="C3409" t="str">
        <f t="shared" si="990"/>
        <v>-0.0671945287224408-0.034791444505345i</v>
      </c>
      <c r="D3409" t="str">
        <f t="shared" si="991"/>
        <v>2.82759074448911-1.40186719597981i</v>
      </c>
      <c r="E3409" t="str">
        <f t="shared" si="992"/>
        <v>2.54696583844179-77.0718562910544i</v>
      </c>
      <c r="F3409" t="str">
        <f t="shared" si="993"/>
        <v>2.35253573791783-0.840655477676186i</v>
      </c>
      <c r="G3409" t="str">
        <f t="shared" si="994"/>
        <v>0.970147864676948-0.170179274119108i</v>
      </c>
      <c r="H3409" t="str">
        <f t="shared" si="995"/>
        <v>0.0424410769304579-45.6391944401034i</v>
      </c>
      <c r="I3409" t="str">
        <f t="shared" si="996"/>
        <v>-0.107952786373002-0.302989788969589i</v>
      </c>
      <c r="K3409" t="str">
        <f t="shared" si="997"/>
        <v>0.000244507015982658-0.000192045707135716i</v>
      </c>
      <c r="L3409" t="str">
        <f t="shared" si="998"/>
        <v>0.00015-0.000808615660794271i</v>
      </c>
      <c r="M3409" t="str">
        <f t="shared" si="999"/>
        <v>0.0004-0.000142696881316636i</v>
      </c>
      <c r="N3409">
        <f t="shared" si="1000"/>
        <v>27.373855224949693</v>
      </c>
      <c r="O3409">
        <f t="shared" si="1001"/>
        <v>22.4218284139871</v>
      </c>
      <c r="P3409" s="3">
        <f t="shared" si="1002"/>
        <v>-22.4218284139871</v>
      </c>
      <c r="Q3409" s="3">
        <f t="shared" si="1003"/>
        <v>-152.62614477505031</v>
      </c>
      <c r="R3409">
        <f t="shared" si="1004"/>
        <v>27.373855224949693</v>
      </c>
      <c r="S3409">
        <f t="shared" si="1005"/>
        <v>348.97866698992414</v>
      </c>
      <c r="T3409">
        <f t="shared" si="988"/>
        <v>-22.4218284139871</v>
      </c>
    </row>
    <row r="3410" spans="1:20" x14ac:dyDescent="0.25">
      <c r="A3410">
        <f t="shared" si="989"/>
        <v>2201029.88395542</v>
      </c>
      <c r="B3410">
        <f t="shared" si="1006"/>
        <v>350304.78592448588</v>
      </c>
      <c r="C3410" t="str">
        <f t="shared" si="990"/>
        <v>-0.0668939413176173-0.0343997145852458i</v>
      </c>
      <c r="D3410" t="str">
        <f t="shared" si="991"/>
        <v>2.82356949115582-1.404912208261i</v>
      </c>
      <c r="E3410" t="str">
        <f t="shared" si="992"/>
        <v>2.41678803874023-76.7695998328106i</v>
      </c>
      <c r="F3410" t="str">
        <f t="shared" si="993"/>
        <v>2.35200111091149-0.840509312068865i</v>
      </c>
      <c r="G3410" t="str">
        <f t="shared" si="994"/>
        <v>0.969927393106534-0.170787134199557i</v>
      </c>
      <c r="H3410" t="str">
        <f t="shared" si="995"/>
        <v>0.0420751499807069-45.4662472949097i</v>
      </c>
      <c r="I3410" t="str">
        <f t="shared" si="996"/>
        <v>-0.107526382495077-0.301772550136119i</v>
      </c>
      <c r="K3410" t="str">
        <f t="shared" si="997"/>
        <v>0.000244246487751655-0.00019175890060742i</v>
      </c>
      <c r="L3410" t="str">
        <f t="shared" si="998"/>
        <v>0.00015-0.000805554553491005i</v>
      </c>
      <c r="M3410" t="str">
        <f t="shared" si="999"/>
        <v>0.0004-0.000142156685910178i</v>
      </c>
      <c r="N3410">
        <f t="shared" si="1000"/>
        <v>27.214158143400283</v>
      </c>
      <c r="O3410">
        <f t="shared" si="1001"/>
        <v>22.473263302485705</v>
      </c>
      <c r="P3410" s="3">
        <f t="shared" si="1002"/>
        <v>-22.473263302485705</v>
      </c>
      <c r="Q3410" s="3">
        <f t="shared" si="1003"/>
        <v>-152.78584185659972</v>
      </c>
      <c r="R3410">
        <f t="shared" si="1004"/>
        <v>27.214158143400283</v>
      </c>
      <c r="S3410">
        <f t="shared" si="1005"/>
        <v>350.30478592448588</v>
      </c>
      <c r="T3410">
        <f t="shared" si="988"/>
        <v>-22.473263302485705</v>
      </c>
    </row>
    <row r="3411" spans="1:20" x14ac:dyDescent="0.25">
      <c r="A3411">
        <f t="shared" si="989"/>
        <v>2209393.7975144507</v>
      </c>
      <c r="B3411">
        <f t="shared" si="1006"/>
        <v>351635.94411099894</v>
      </c>
      <c r="C3411" t="str">
        <f t="shared" si="990"/>
        <v>-0.0665938159511199-0.0340104888643359i</v>
      </c>
      <c r="D3411" t="str">
        <f t="shared" si="991"/>
        <v>2.81952917028193-1.40795352847304i</v>
      </c>
      <c r="E3411" t="str">
        <f t="shared" si="992"/>
        <v>2.28771341744358-76.4682845031544i</v>
      </c>
      <c r="F3411" t="str">
        <f t="shared" si="993"/>
        <v>2.35146265874007-0.840373847268857i</v>
      </c>
      <c r="G3411" t="str">
        <f t="shared" si="994"/>
        <v>0.969705344099619-0.171396877813625i</v>
      </c>
      <c r="H3411" t="str">
        <f t="shared" si="995"/>
        <v>0.0417121784753198-45.2939565574214i</v>
      </c>
      <c r="I3411" t="str">
        <f t="shared" si="996"/>
        <v>-0.107103024437314-0.300559707121032i</v>
      </c>
      <c r="K3411" t="str">
        <f t="shared" si="997"/>
        <v>0.000243985058579181-0.000191473206364884i</v>
      </c>
      <c r="L3411" t="str">
        <f t="shared" si="998"/>
        <v>0.00015-0.000802505034360437i</v>
      </c>
      <c r="M3411" t="str">
        <f t="shared" si="999"/>
        <v>0.0004-0.000141618535475371i</v>
      </c>
      <c r="N3411">
        <f t="shared" si="1000"/>
        <v>27.054101893343272</v>
      </c>
      <c r="O3411">
        <f t="shared" si="1001"/>
        <v>22.524755794937956</v>
      </c>
      <c r="P3411" s="3">
        <f t="shared" si="1002"/>
        <v>-22.524755794937956</v>
      </c>
      <c r="Q3411" s="3">
        <f t="shared" si="1003"/>
        <v>-152.94589810665673</v>
      </c>
      <c r="R3411">
        <f t="shared" si="1004"/>
        <v>27.054101893343272</v>
      </c>
      <c r="S3411">
        <f t="shared" si="1005"/>
        <v>351.63594411099893</v>
      </c>
      <c r="T3411">
        <f t="shared" si="988"/>
        <v>-22.524755794937956</v>
      </c>
    </row>
    <row r="3412" spans="1:20" x14ac:dyDescent="0.25">
      <c r="A3412">
        <f t="shared" si="989"/>
        <v>2217789.4939450053</v>
      </c>
      <c r="B3412">
        <f t="shared" si="1006"/>
        <v>352972.16069862072</v>
      </c>
      <c r="C3412" t="str">
        <f t="shared" si="990"/>
        <v>-0.0662941522324087-0.033623758133848i</v>
      </c>
      <c r="D3412" t="str">
        <f t="shared" si="991"/>
        <v>2.8154697629964-1.41099103047812i</v>
      </c>
      <c r="E3412" t="str">
        <f t="shared" si="992"/>
        <v>2.1597331923036-76.1679087420926i</v>
      </c>
      <c r="F3412" t="str">
        <f t="shared" si="993"/>
        <v>2.35092035586205-0.840249066384371i</v>
      </c>
      <c r="G3412" t="str">
        <f t="shared" si="994"/>
        <v>0.969481707123298-0.172008507570393i</v>
      </c>
      <c r="H3412" t="str">
        <f t="shared" si="995"/>
        <v>0.0413521399624145-45.1223197240376i</v>
      </c>
      <c r="I3412" t="str">
        <f t="shared" si="996"/>
        <v>-0.106682687913062-0.299351242563957i</v>
      </c>
      <c r="K3412" t="str">
        <f t="shared" si="997"/>
        <v>0.00024372272960166-0.000191188610801659i</v>
      </c>
      <c r="L3412" t="str">
        <f t="shared" si="998"/>
        <v>0.00015-0.000799467059534209i</v>
      </c>
      <c r="M3412" t="str">
        <f t="shared" si="999"/>
        <v>0.0004-0.000141082422270742i</v>
      </c>
      <c r="N3412">
        <f t="shared" si="1000"/>
        <v>26.893686389732153</v>
      </c>
      <c r="O3412">
        <f t="shared" si="1001"/>
        <v>22.576306386317309</v>
      </c>
      <c r="P3412" s="3">
        <f t="shared" si="1002"/>
        <v>-22.576306386317309</v>
      </c>
      <c r="Q3412" s="3">
        <f t="shared" si="1003"/>
        <v>-153.10631361026785</v>
      </c>
      <c r="R3412">
        <f t="shared" si="1004"/>
        <v>26.893686389732153</v>
      </c>
      <c r="S3412">
        <f t="shared" si="1005"/>
        <v>352.97216069862071</v>
      </c>
      <c r="T3412">
        <f t="shared" si="988"/>
        <v>-22.576306386317309</v>
      </c>
    </row>
    <row r="3413" spans="1:20" x14ac:dyDescent="0.25">
      <c r="A3413">
        <f t="shared" si="989"/>
        <v>2226217.0940219965</v>
      </c>
      <c r="B3413">
        <f t="shared" si="1006"/>
        <v>354313.45490927546</v>
      </c>
      <c r="C3413" t="str">
        <f t="shared" si="990"/>
        <v>-0.0659949498196387-0.0332395132835685i</v>
      </c>
      <c r="D3413" t="str">
        <f t="shared" si="991"/>
        <v>2.81139125135294-1.41402458751838i</v>
      </c>
      <c r="E3413" t="str">
        <f t="shared" si="992"/>
        <v>2.03283865836028-75.8684709613721i</v>
      </c>
      <c r="F3413" t="str">
        <f t="shared" si="993"/>
        <v>2.35037417659247-0.8401349525239i</v>
      </c>
      <c r="G3413" t="str">
        <f t="shared" si="994"/>
        <v>0.969256471585503-0.172622026042808i</v>
      </c>
      <c r="H3413" t="str">
        <f t="shared" si="995"/>
        <v>0.0409950121617774-44.9513343008546i</v>
      </c>
      <c r="I3413" t="str">
        <f t="shared" si="996"/>
        <v>-0.10626534881222-0.298147139173877i</v>
      </c>
      <c r="K3413" t="str">
        <f t="shared" si="997"/>
        <v>0.000243459502028286-0.000190905100325351i</v>
      </c>
      <c r="L3413" t="str">
        <f t="shared" si="998"/>
        <v>0.00015-0.000796440585310027i</v>
      </c>
      <c r="M3413" t="str">
        <f t="shared" si="999"/>
        <v>0.0004-0.000140548338584123i</v>
      </c>
      <c r="N3413">
        <f t="shared" si="1000"/>
        <v>26.732911576432798</v>
      </c>
      <c r="O3413">
        <f t="shared" si="1001"/>
        <v>22.627915571361086</v>
      </c>
      <c r="P3413" s="3">
        <f t="shared" si="1002"/>
        <v>-22.627915571361086</v>
      </c>
      <c r="Q3413" s="3">
        <f t="shared" si="1003"/>
        <v>-153.2670884235672</v>
      </c>
      <c r="R3413">
        <f t="shared" si="1004"/>
        <v>26.732911576432798</v>
      </c>
      <c r="S3413">
        <f t="shared" si="1005"/>
        <v>354.31345490927544</v>
      </c>
      <c r="T3413">
        <f t="shared" si="988"/>
        <v>-22.627915571361086</v>
      </c>
    </row>
    <row r="3414" spans="1:20" x14ac:dyDescent="0.25">
      <c r="A3414">
        <f t="shared" si="989"/>
        <v>2234676.71897928</v>
      </c>
      <c r="B3414">
        <f t="shared" si="1006"/>
        <v>355659.84603793069</v>
      </c>
      <c r="C3414" t="str">
        <f t="shared" si="990"/>
        <v>-0.0656962084203024-0.0328577452999385i</v>
      </c>
      <c r="D3414" t="str">
        <f t="shared" si="991"/>
        <v>2.80729361834039-1.41705407222217i</v>
      </c>
      <c r="E3414" t="str">
        <f t="shared" si="992"/>
        <v>1.90702118732229-75.5699695451815i</v>
      </c>
      <c r="F3414" t="str">
        <f t="shared" si="993"/>
        <v>2.34982409510251-0.840031488794514i</v>
      </c>
      <c r="G3414" t="str">
        <f t="shared" si="994"/>
        <v>0.969029626834844-0.17323743576712i</v>
      </c>
      <c r="H3414" t="str">
        <f t="shared" si="995"/>
        <v>0.0406407729634175-44.7809978036276i</v>
      </c>
      <c r="I3414" t="str">
        <f t="shared" si="996"/>
        <v>-0.105850983199866-0.296947379728886i</v>
      </c>
      <c r="K3414" t="str">
        <f t="shared" si="997"/>
        <v>0.000243195377141339-0.000190622661358223i</v>
      </c>
      <c r="L3414" t="str">
        <f t="shared" si="998"/>
        <v>0.00015-0.000793425568151058i</v>
      </c>
      <c r="M3414" t="str">
        <f t="shared" si="999"/>
        <v>0.0004-0.000140016276732539i</v>
      </c>
      <c r="N3414">
        <f t="shared" si="1000"/>
        <v>26.571777426172446</v>
      </c>
      <c r="O3414">
        <f t="shared" si="1001"/>
        <v>22.679583844538111</v>
      </c>
      <c r="P3414" s="3">
        <f t="shared" si="1002"/>
        <v>-22.679583844538111</v>
      </c>
      <c r="Q3414" s="3">
        <f t="shared" si="1003"/>
        <v>-153.42822257382755</v>
      </c>
      <c r="R3414">
        <f t="shared" si="1004"/>
        <v>26.571777426172446</v>
      </c>
      <c r="S3414">
        <f t="shared" si="1005"/>
        <v>355.65984603793072</v>
      </c>
      <c r="T3414">
        <f t="shared" si="988"/>
        <v>-22.679583844538111</v>
      </c>
    </row>
    <row r="3415" spans="1:20" x14ac:dyDescent="0.25">
      <c r="A3415">
        <f t="shared" si="989"/>
        <v>2243168.4905114011</v>
      </c>
      <c r="B3415">
        <f t="shared" si="1006"/>
        <v>357011.35345287481</v>
      </c>
      <c r="C3415" t="str">
        <f t="shared" si="990"/>
        <v>-0.06539792779185-0.0324784452641501i</v>
      </c>
      <c r="D3415" t="str">
        <f t="shared" si="991"/>
        <v>2.80317684789308-1.42007935661055i</v>
      </c>
      <c r="E3415" t="str">
        <f t="shared" si="992"/>
        <v>1.78227222694511-75.2724028508344i</v>
      </c>
      <c r="F3415" t="str">
        <f t="shared" si="993"/>
        <v>2.34927008541909-0.839938658300172i</v>
      </c>
      <c r="G3415" t="str">
        <f t="shared" si="994"/>
        <v>0.968801162160442-0.17385473924233i</v>
      </c>
      <c r="H3415" t="str">
        <f t="shared" si="995"/>
        <v>0.0402894004261315-44.6113077577306i</v>
      </c>
      <c r="I3415" t="str">
        <f t="shared" si="996"/>
        <v>-0.105439567314886-0.295751947075929i</v>
      </c>
      <c r="K3415" t="str">
        <f t="shared" si="997"/>
        <v>0.000242930356296498-0.000190341280337832i</v>
      </c>
      <c r="L3415" t="str">
        <f t="shared" si="998"/>
        <v>0.00015-0.000790421964685251i</v>
      </c>
      <c r="M3415" t="str">
        <f t="shared" si="999"/>
        <v>0.0004-0.000139486229062103i</v>
      </c>
      <c r="N3415">
        <f t="shared" si="1000"/>
        <v>26.410283940479246</v>
      </c>
      <c r="O3415">
        <f t="shared" si="1001"/>
        <v>22.731311700016438</v>
      </c>
      <c r="P3415" s="3">
        <f t="shared" si="1002"/>
        <v>-22.731311700016438</v>
      </c>
      <c r="Q3415" s="3">
        <f t="shared" si="1003"/>
        <v>-153.58971605952075</v>
      </c>
      <c r="R3415">
        <f t="shared" si="1004"/>
        <v>26.410283940479246</v>
      </c>
      <c r="S3415">
        <f t="shared" si="1005"/>
        <v>357.0113534528748</v>
      </c>
      <c r="T3415">
        <f t="shared" si="988"/>
        <v>-22.731311700016438</v>
      </c>
    </row>
    <row r="3416" spans="1:20" x14ac:dyDescent="0.25">
      <c r="A3416">
        <f t="shared" si="989"/>
        <v>2251692.5307753445</v>
      </c>
      <c r="B3416">
        <f t="shared" si="1006"/>
        <v>358367.99659599573</v>
      </c>
      <c r="C3416" t="str">
        <f t="shared" si="990"/>
        <v>-0.0651001077422809-0.0321016043502632i</v>
      </c>
      <c r="D3416" t="str">
        <f t="shared" si="991"/>
        <v>2.7990409249013-1.42310031210388i</v>
      </c>
      <c r="E3416" t="str">
        <f t="shared" si="992"/>
        <v>1.65858330041847-74.9757692094454i</v>
      </c>
      <c r="F3416" t="str">
        <f t="shared" si="993"/>
        <v>2.34871212142451-0.839856444140027i</v>
      </c>
      <c r="G3416" t="str">
        <f t="shared" si="994"/>
        <v>0.968571066791779-0.174473938929613i</v>
      </c>
      <c r="H3416" t="str">
        <f t="shared" si="995"/>
        <v>0.0399408727760848-44.4422616981176i</v>
      </c>
      <c r="I3416" t="str">
        <f t="shared" si="996"/>
        <v>-0.105031077568625-0.294560824130561i</v>
      </c>
      <c r="K3416" t="str">
        <f t="shared" si="997"/>
        <v>0.000242664440923155-0.000190060943717654i</v>
      </c>
      <c r="L3416" t="str">
        <f t="shared" si="998"/>
        <v>0.00015-0.000787429731704776i</v>
      </c>
      <c r="M3416" t="str">
        <f t="shared" si="999"/>
        <v>0.0004-0.000138958187947901i</v>
      </c>
      <c r="N3416">
        <f t="shared" si="1000"/>
        <v>26.248431149631188</v>
      </c>
      <c r="O3416">
        <f t="shared" si="1001"/>
        <v>22.783099631630538</v>
      </c>
      <c r="P3416" s="3">
        <f t="shared" si="1002"/>
        <v>-22.783099631630538</v>
      </c>
      <c r="Q3416" s="3">
        <f t="shared" si="1003"/>
        <v>-153.75156885036881</v>
      </c>
      <c r="R3416">
        <f t="shared" si="1004"/>
        <v>26.248431149631188</v>
      </c>
      <c r="S3416">
        <f t="shared" si="1005"/>
        <v>358.36799659599575</v>
      </c>
      <c r="T3416">
        <f t="shared" si="988"/>
        <v>-22.783099631630538</v>
      </c>
    </row>
    <row r="3417" spans="1:20" x14ac:dyDescent="0.25">
      <c r="A3417">
        <f t="shared" si="989"/>
        <v>2260248.9623922906</v>
      </c>
      <c r="B3417">
        <f t="shared" si="1006"/>
        <v>359729.79498306051</v>
      </c>
      <c r="C3417" t="str">
        <f t="shared" si="990"/>
        <v>-0.0648027481307086-0.0317272138233216i</v>
      </c>
      <c r="D3417" t="str">
        <f t="shared" si="991"/>
        <v>2.79488583522156-1.42611680952857i</v>
      </c>
      <c r="E3417" t="str">
        <f t="shared" si="992"/>
        <v>1.53594600575491-74.6800669265936i</v>
      </c>
      <c r="F3417" t="str">
        <f t="shared" si="993"/>
        <v>2.34815017685606-0.839784829406685i</v>
      </c>
      <c r="G3417" t="str">
        <f t="shared" si="994"/>
        <v>0.968339329898536-0.175095037251745i</v>
      </c>
      <c r="H3417" t="str">
        <f t="shared" si="995"/>
        <v>0.039595168405405-44.2738571692848i</v>
      </c>
      <c r="I3417" t="str">
        <f t="shared" si="996"/>
        <v>-0.104625490543539-0.293373993876704i</v>
      </c>
      <c r="K3417" t="str">
        <f t="shared" si="997"/>
        <v>0.000242397632524718-0.000189781637967729i</v>
      </c>
      <c r="L3417" t="str">
        <f t="shared" si="998"/>
        <v>0.00015-0.000784448826165346i</v>
      </c>
      <c r="M3417" t="str">
        <f t="shared" si="999"/>
        <v>0.0004-0.000138432145793884i</v>
      </c>
      <c r="N3417">
        <f t="shared" si="1000"/>
        <v>26.086219112599053</v>
      </c>
      <c r="O3417">
        <f t="shared" si="1001"/>
        <v>22.834948132848897</v>
      </c>
      <c r="P3417" s="3">
        <f t="shared" si="1002"/>
        <v>-22.834948132848897</v>
      </c>
      <c r="Q3417" s="3">
        <f t="shared" si="1003"/>
        <v>-153.91378088740095</v>
      </c>
      <c r="R3417">
        <f t="shared" si="1004"/>
        <v>26.086219112599053</v>
      </c>
      <c r="S3417">
        <f t="shared" si="1005"/>
        <v>359.72979498306051</v>
      </c>
      <c r="T3417">
        <f t="shared" si="988"/>
        <v>-22.834948132848897</v>
      </c>
    </row>
    <row r="3418" spans="1:20" x14ac:dyDescent="0.25">
      <c r="A3418">
        <f t="shared" si="989"/>
        <v>2268837.9084493811</v>
      </c>
      <c r="B3418">
        <f t="shared" si="1006"/>
        <v>361096.76820399612</v>
      </c>
      <c r="C3418" t="str">
        <f t="shared" si="990"/>
        <v>-0.0645058488678987-0.0313552650374727i</v>
      </c>
      <c r="D3418" t="str">
        <f t="shared" si="991"/>
        <v>2.79071156568698-1.42912871912407i</v>
      </c>
      <c r="E3418" t="str">
        <f t="shared" si="992"/>
        <v>1.41435201518071-74.3852942829733i</v>
      </c>
      <c r="F3418" t="str">
        <f t="shared" si="993"/>
        <v>2.34758422530566-0.8397237971845i</v>
      </c>
      <c r="G3418" t="str">
        <f t="shared" si="994"/>
        <v>0.968105940590445-0.175718036592532i</v>
      </c>
      <c r="H3418" t="str">
        <f t="shared" si="995"/>
        <v>0.0392522658707842-44.1060917252315i</v>
      </c>
      <c r="I3418" t="str">
        <f t="shared" si="996"/>
        <v>-0.104222782991864-0.292191439366404i</v>
      </c>
      <c r="K3418" t="str">
        <f t="shared" si="997"/>
        <v>0.000242129932678893-0.000189503349575309i</v>
      </c>
      <c r="L3418" t="str">
        <f t="shared" si="998"/>
        <v>0.00015-0.00078147920518564i</v>
      </c>
      <c r="M3418" t="str">
        <f t="shared" si="999"/>
        <v>0.0004-0.00013790809503276i</v>
      </c>
      <c r="N3418">
        <f t="shared" si="1000"/>
        <v>25.923647916987051</v>
      </c>
      <c r="O3418">
        <f t="shared" si="1001"/>
        <v>22.886857696741792</v>
      </c>
      <c r="P3418" s="3">
        <f t="shared" si="1002"/>
        <v>-22.886857696741792</v>
      </c>
      <c r="Q3418" s="3">
        <f t="shared" si="1003"/>
        <v>-154.07635208301295</v>
      </c>
      <c r="R3418">
        <f t="shared" si="1004"/>
        <v>25.923647916987051</v>
      </c>
      <c r="S3418">
        <f t="shared" si="1005"/>
        <v>361.09676820399613</v>
      </c>
      <c r="T3418">
        <f t="shared" si="988"/>
        <v>-22.886857696741792</v>
      </c>
    </row>
    <row r="3419" spans="1:20" x14ac:dyDescent="0.25">
      <c r="A3419">
        <f t="shared" si="989"/>
        <v>2277459.4925014889</v>
      </c>
      <c r="B3419">
        <f t="shared" si="1006"/>
        <v>362468.93592317129</v>
      </c>
      <c r="C3419" t="str">
        <f t="shared" si="990"/>
        <v>-0.0642094099167795-0.0309857494341016i</v>
      </c>
      <c r="D3419" t="str">
        <f t="shared" si="991"/>
        <v>2.78651810411753-1.43213591054991i</v>
      </c>
      <c r="E3419" t="str">
        <f t="shared" si="992"/>
        <v>1.29379307453215-74.0914495350348i</v>
      </c>
      <c r="F3419" t="str">
        <f t="shared" si="993"/>
        <v>2.34701424021949-0.839673330547809i</v>
      </c>
      <c r="G3419" t="str">
        <f t="shared" si="994"/>
        <v>0.967870887917137-0.176342939296218i</v>
      </c>
      <c r="H3419" t="str">
        <f t="shared" si="995"/>
        <v>0.0389121438920985-43.9389629294219i</v>
      </c>
      <c r="I3419" t="str">
        <f t="shared" si="996"/>
        <v>-0.103822931834289-0.291013143719586i</v>
      </c>
      <c r="K3419" t="str">
        <f t="shared" si="997"/>
        <v>0.000241861343037981-0.00018922606504551i</v>
      </c>
      <c r="L3419" t="str">
        <f t="shared" si="998"/>
        <v>0.00015-0.000778520826046662i</v>
      </c>
      <c r="M3419" t="str">
        <f t="shared" si="999"/>
        <v>0.0004-0.000137386028125882i</v>
      </c>
      <c r="N3419">
        <f t="shared" si="1000"/>
        <v>25.760717678977585</v>
      </c>
      <c r="O3419">
        <f t="shared" si="1001"/>
        <v>22.938828815948771</v>
      </c>
      <c r="P3419" s="3">
        <f t="shared" si="1002"/>
        <v>-22.938828815948771</v>
      </c>
      <c r="Q3419" s="3">
        <f t="shared" si="1003"/>
        <v>-154.23928232102242</v>
      </c>
      <c r="R3419">
        <f t="shared" si="1004"/>
        <v>25.760717678977585</v>
      </c>
      <c r="S3419">
        <f t="shared" si="1005"/>
        <v>362.46893592317127</v>
      </c>
      <c r="T3419">
        <f t="shared" si="988"/>
        <v>-22.938828815948771</v>
      </c>
    </row>
    <row r="3420" spans="1:20" x14ac:dyDescent="0.25">
      <c r="A3420">
        <f t="shared" si="989"/>
        <v>2286113.8385729943</v>
      </c>
      <c r="B3420">
        <f t="shared" si="1006"/>
        <v>363846.31787967932</v>
      </c>
      <c r="C3420" t="str">
        <f t="shared" si="990"/>
        <v>-0.0639134312929246-0.0306186585399643i</v>
      </c>
      <c r="D3420" t="str">
        <f t="shared" si="991"/>
        <v>2.78230543933034-1.435138252893i</v>
      </c>
      <c r="E3420" t="str">
        <f t="shared" si="992"/>
        <v>1.17426100265403-73.7985309156091i</v>
      </c>
      <c r="F3420" t="str">
        <f t="shared" si="993"/>
        <v>2.34644019489762-0.839633412559197i</v>
      </c>
      <c r="G3420" t="str">
        <f t="shared" si="994"/>
        <v>0.967634160867993-0.176969747666903i</v>
      </c>
      <c r="H3420" t="str">
        <f t="shared" si="995"/>
        <v>0.0385747813510341-43.7724683547463i</v>
      </c>
      <c r="I3420" t="str">
        <f t="shared" si="996"/>
        <v>-0.103425914158647-0.289839090123811i</v>
      </c>
      <c r="K3420" t="str">
        <f t="shared" si="997"/>
        <v>0.000241591865329149-0.00018894977090198i</v>
      </c>
      <c r="L3420" t="str">
        <f t="shared" si="998"/>
        <v>0.00015-0.000775573646191135i</v>
      </c>
      <c r="M3420" t="str">
        <f t="shared" si="999"/>
        <v>0.0004-0.000136865937563142i</v>
      </c>
      <c r="N3420">
        <f t="shared" si="1000"/>
        <v>25.597428543270837</v>
      </c>
      <c r="O3420">
        <f t="shared" si="1001"/>
        <v>22.990861982646869</v>
      </c>
      <c r="P3420" s="3">
        <f t="shared" si="1002"/>
        <v>-22.990861982646869</v>
      </c>
      <c r="Q3420" s="3">
        <f t="shared" si="1003"/>
        <v>-154.40257145672916</v>
      </c>
      <c r="R3420">
        <f t="shared" si="1004"/>
        <v>25.597428543270837</v>
      </c>
      <c r="S3420">
        <f t="shared" si="1005"/>
        <v>363.8463178796793</v>
      </c>
      <c r="T3420">
        <f t="shared" si="988"/>
        <v>-22.990861982646869</v>
      </c>
    </row>
    <row r="3421" spans="1:20" x14ac:dyDescent="0.25">
      <c r="A3421">
        <f t="shared" si="989"/>
        <v>2294801.0711595714</v>
      </c>
      <c r="B3421">
        <f t="shared" si="1006"/>
        <v>365228.93388762209</v>
      </c>
      <c r="C3421" t="str">
        <f t="shared" si="990"/>
        <v>-0.0636179130650161-0.0302539839653337i</v>
      </c>
      <c r="D3421" t="str">
        <f t="shared" si="991"/>
        <v>2.77807356114991-1.43813561467503i</v>
      </c>
      <c r="E3421" t="str">
        <f t="shared" si="992"/>
        <v>1.05574769080233-73.5065366345308i</v>
      </c>
      <c r="F3421" t="str">
        <f t="shared" si="993"/>
        <v>2.34586206249368-0.839604026267714i</v>
      </c>
      <c r="G3421" t="str">
        <f t="shared" si="994"/>
        <v>0.967395748372005-0.177598463967944i</v>
      </c>
      <c r="H3421" t="str">
        <f t="shared" si="995"/>
        <v>0.0382401572897307-43.6066055834841i</v>
      </c>
      <c r="I3421" t="str">
        <f t="shared" si="996"/>
        <v>-0.103031707218607-0.288669261834046i</v>
      </c>
      <c r="K3421" t="str">
        <f t="shared" si="997"/>
        <v>0.000241321501354699-0.000188674453687571i</v>
      </c>
      <c r="L3421" t="str">
        <f t="shared" si="998"/>
        <v>0.00015-0.000772637623222888i</v>
      </c>
      <c r="M3421" t="str">
        <f t="shared" si="999"/>
        <v>0.0004-0.000136347815862863i</v>
      </c>
      <c r="N3421">
        <f t="shared" si="1000"/>
        <v>25.433780683024821</v>
      </c>
      <c r="O3421">
        <f t="shared" si="1001"/>
        <v>23.042957688517681</v>
      </c>
      <c r="P3421" s="3">
        <f t="shared" si="1002"/>
        <v>-23.042957688517681</v>
      </c>
      <c r="Q3421" s="3">
        <f t="shared" si="1003"/>
        <v>-154.56621931697518</v>
      </c>
      <c r="R3421">
        <f t="shared" si="1004"/>
        <v>25.433780683024821</v>
      </c>
      <c r="S3421">
        <f t="shared" si="1005"/>
        <v>365.22893388762208</v>
      </c>
      <c r="T3421">
        <f t="shared" si="988"/>
        <v>-23.042957688517681</v>
      </c>
    </row>
    <row r="3422" spans="1:20" x14ac:dyDescent="0.25">
      <c r="A3422">
        <f t="shared" si="989"/>
        <v>2303521.3152299779</v>
      </c>
      <c r="B3422">
        <f t="shared" si="1006"/>
        <v>366616.80383639503</v>
      </c>
      <c r="C3422" t="str">
        <f t="shared" si="990"/>
        <v>-0.0633228553552731-0.0298917174021498i</v>
      </c>
      <c r="D3422" t="str">
        <f t="shared" si="991"/>
        <v>2.77382246041828-1.44112786386009i</v>
      </c>
      <c r="E3422" t="str">
        <f t="shared" si="992"/>
        <v>0.938245102051043-73.215464879241i</v>
      </c>
      <c r="F3422" t="str">
        <f t="shared" si="993"/>
        <v>2.34527981601452-0.83958515470712i</v>
      </c>
      <c r="G3422" t="str">
        <f t="shared" si="994"/>
        <v>0.967155639297628-0.178229090421357i</v>
      </c>
      <c r="H3422" t="str">
        <f t="shared" si="995"/>
        <v>0.0379082509094347-43.4413722072654i</v>
      </c>
      <c r="I3422" t="str">
        <f t="shared" si="996"/>
        <v>-0.102640288432384-0.287503642172421i</v>
      </c>
      <c r="K3422" t="str">
        <f t="shared" si="997"/>
        <v>0.000241050252992333-0.000188400099965017i</v>
      </c>
      <c r="L3422" t="str">
        <f t="shared" si="998"/>
        <v>0.00015-0.000769712714906244i</v>
      </c>
      <c r="M3422" t="str">
        <f t="shared" si="999"/>
        <v>0.0004-0.00013583165557169i</v>
      </c>
      <c r="N3422">
        <f t="shared" si="1000"/>
        <v>25.269774299795642</v>
      </c>
      <c r="O3422">
        <f t="shared" si="1001"/>
        <v>23.095116424715695</v>
      </c>
      <c r="P3422" s="3">
        <f t="shared" si="1002"/>
        <v>-23.095116424715695</v>
      </c>
      <c r="Q3422" s="3">
        <f t="shared" si="1003"/>
        <v>-154.73022570020436</v>
      </c>
      <c r="R3422">
        <f t="shared" si="1004"/>
        <v>25.269774299795642</v>
      </c>
      <c r="S3422">
        <f t="shared" si="1005"/>
        <v>366.61680383639504</v>
      </c>
      <c r="T3422">
        <f t="shared" si="988"/>
        <v>-23.095116424715695</v>
      </c>
    </row>
    <row r="3423" spans="1:20" x14ac:dyDescent="0.25">
      <c r="A3423">
        <f t="shared" si="989"/>
        <v>2312274.6962278518</v>
      </c>
      <c r="B3423">
        <f t="shared" si="1006"/>
        <v>368009.94769097335</v>
      </c>
      <c r="C3423" t="str">
        <f t="shared" si="990"/>
        <v>-0.0630282583398578-0.0295318506221763i</v>
      </c>
      <c r="D3423" t="str">
        <f t="shared" si="991"/>
        <v>2.76955212900523-1.44411486786241i</v>
      </c>
      <c r="E3423" t="str">
        <f t="shared" si="992"/>
        <v>0.821745270700618-72.9253138153844i</v>
      </c>
      <c r="F3423" t="str">
        <f t="shared" si="993"/>
        <v>2.34469342831986-0.83957678089409i</v>
      </c>
      <c r="G3423" t="str">
        <f t="shared" si="994"/>
        <v>0.966913822452645-0.178861629207216i</v>
      </c>
      <c r="H3423" t="str">
        <f t="shared" si="995"/>
        <v>0.0375790415691616-43.2767658270334i</v>
      </c>
      <c r="I3423" t="str">
        <f t="shared" si="996"/>
        <v>-0.102251635381457-0.286342214527997i</v>
      </c>
      <c r="K3423" t="str">
        <f t="shared" si="997"/>
        <v>0.000240778122195392-0.000188126696317615i</v>
      </c>
      <c r="L3423" t="str">
        <f t="shared" si="998"/>
        <v>0.00015-0.000766798879165416i</v>
      </c>
      <c r="M3423" t="str">
        <f t="shared" si="999"/>
        <v>0.0004-0.000135317449264485i</v>
      </c>
      <c r="N3423">
        <f t="shared" si="1000"/>
        <v>25.105409623474543</v>
      </c>
      <c r="O3423">
        <f t="shared" si="1001"/>
        <v>23.147338681836239</v>
      </c>
      <c r="P3423" s="3">
        <f t="shared" si="1002"/>
        <v>-23.147338681836239</v>
      </c>
      <c r="Q3423" s="3">
        <f t="shared" si="1003"/>
        <v>-154.89459037652546</v>
      </c>
      <c r="R3423">
        <f t="shared" si="1004"/>
        <v>25.105409623474543</v>
      </c>
      <c r="S3423">
        <f t="shared" si="1005"/>
        <v>368.00994769097338</v>
      </c>
      <c r="T3423">
        <f t="shared" si="988"/>
        <v>-23.147338681836239</v>
      </c>
    </row>
    <row r="3424" spans="1:20" x14ac:dyDescent="0.25">
      <c r="A3424">
        <f t="shared" si="989"/>
        <v>2321061.3400735175</v>
      </c>
      <c r="B3424">
        <f t="shared" si="1006"/>
        <v>369408.38549219904</v>
      </c>
      <c r="C3424" t="str">
        <f t="shared" si="990"/>
        <v>-0.0627341222492576-0.0291743754751691i</v>
      </c>
      <c r="D3424" t="str">
        <f t="shared" si="991"/>
        <v>2.76526255981834-1.44709649355425i</v>
      </c>
      <c r="E3424" t="str">
        <f t="shared" si="992"/>
        <v>0.706240301692043-72.6360815873944i</v>
      </c>
      <c r="F3424" t="str">
        <f t="shared" si="993"/>
        <v>2.34410287212193-0.839578887826397i</v>
      </c>
      <c r="G3424" t="str">
        <f t="shared" si="994"/>
        <v>0.966670286584032-0.179496082463038i</v>
      </c>
      <c r="H3424" t="str">
        <f t="shared" si="995"/>
        <v>0.0372525087843758-43.1127840530068i</v>
      </c>
      <c r="I3424" t="str">
        <f t="shared" si="996"/>
        <v>-0.101865725809291-0.285184962356523i</v>
      </c>
      <c r="K3424" t="str">
        <f t="shared" si="997"/>
        <v>0.000240505110993115-0.000187854229349926i</v>
      </c>
      <c r="L3424" t="str">
        <f t="shared" si="998"/>
        <v>0.00015-0.0007638960740839i</v>
      </c>
      <c r="M3424" t="str">
        <f t="shared" si="999"/>
        <v>0.0004-0.000134805189544217i</v>
      </c>
      <c r="N3424">
        <f t="shared" si="1000"/>
        <v>24.940686912227306</v>
      </c>
      <c r="O3424">
        <f t="shared" si="1001"/>
        <v>23.199624949883177</v>
      </c>
      <c r="P3424" s="3">
        <f t="shared" si="1002"/>
        <v>-23.199624949883177</v>
      </c>
      <c r="Q3424" s="3">
        <f t="shared" si="1003"/>
        <v>-155.05931308777269</v>
      </c>
      <c r="R3424">
        <f t="shared" si="1004"/>
        <v>24.940686912227306</v>
      </c>
      <c r="S3424">
        <f t="shared" si="1005"/>
        <v>369.40838549219905</v>
      </c>
      <c r="T3424">
        <f t="shared" si="988"/>
        <v>-23.199624949883177</v>
      </c>
    </row>
    <row r="3425" spans="1:20" x14ac:dyDescent="0.25">
      <c r="A3425">
        <f t="shared" si="989"/>
        <v>2329881.373165797</v>
      </c>
      <c r="B3425">
        <f t="shared" si="1006"/>
        <v>370812.13735706941</v>
      </c>
      <c r="C3425" t="str">
        <f t="shared" si="990"/>
        <v>-0.0624404473686409-0.0288192838870483i</v>
      </c>
      <c r="D3425" t="str">
        <f t="shared" si="991"/>
        <v>2.7609537468131-1.45007260727407i</v>
      </c>
      <c r="E3425" t="str">
        <f t="shared" si="992"/>
        <v>0.591722370024449-72.3477663190688i</v>
      </c>
      <c r="F3425" t="str">
        <f t="shared" si="993"/>
        <v>2.34350811998525-0.839591458481133i</v>
      </c>
      <c r="G3425" t="str">
        <f t="shared" si="994"/>
        <v>0.966425020377821-0.180132452283173i</v>
      </c>
      <c r="H3425" t="str">
        <f t="shared" si="995"/>
        <v>0.0369286322256779-42.9494245046426i</v>
      </c>
      <c r="I3425" t="str">
        <f t="shared" si="996"/>
        <v>-0.101482537620079-0.284031869180219i</v>
      </c>
      <c r="K3425" t="str">
        <f t="shared" si="997"/>
        <v>0.000240231221490865-0.000187582685688474i</v>
      </c>
      <c r="L3425" t="str">
        <f t="shared" si="998"/>
        <v>0.00015-0.000761004257903863i</v>
      </c>
      <c r="M3425" t="str">
        <f t="shared" si="999"/>
        <v>0.0004-0.000134294869041858i</v>
      </c>
      <c r="N3425">
        <f t="shared" si="1000"/>
        <v>24.775606452429201</v>
      </c>
      <c r="O3425">
        <f t="shared" si="1001"/>
        <v>23.2519757182368</v>
      </c>
      <c r="P3425" s="3">
        <f t="shared" si="1002"/>
        <v>-23.2519757182368</v>
      </c>
      <c r="Q3425" s="3">
        <f t="shared" si="1003"/>
        <v>-155.2243935475708</v>
      </c>
      <c r="R3425">
        <f t="shared" si="1004"/>
        <v>24.775606452429201</v>
      </c>
      <c r="S3425">
        <f t="shared" si="1005"/>
        <v>370.81213735706939</v>
      </c>
      <c r="T3425">
        <f t="shared" si="988"/>
        <v>-23.2519757182368</v>
      </c>
    </row>
    <row r="3426" spans="1:20" x14ac:dyDescent="0.25">
      <c r="A3426">
        <f t="shared" si="989"/>
        <v>2338734.9223838272</v>
      </c>
      <c r="B3426">
        <f t="shared" si="1006"/>
        <v>372221.22347902629</v>
      </c>
      <c r="C3426" t="str">
        <f t="shared" si="990"/>
        <v>-0.0621472340381839-0.0284665678580803i</v>
      </c>
      <c r="D3426" t="str">
        <f t="shared" si="991"/>
        <v>2.75662568500292-1.45304307483466i</v>
      </c>
      <c r="E3426" t="str">
        <f t="shared" si="992"/>
        <v>0.478183720174725-72.0603661141347i</v>
      </c>
      <c r="F3426" t="str">
        <f t="shared" si="993"/>
        <v>2.3429091443262-0.839614475812862i</v>
      </c>
      <c r="G3426" t="str">
        <f t="shared" si="994"/>
        <v>0.966178012458977-0.180770740718176i</v>
      </c>
      <c r="H3426" t="str">
        <f t="shared" si="995"/>
        <v>0.0366073917175049-42.7866848105994i</v>
      </c>
      <c r="I3426" t="str">
        <f t="shared" si="996"/>
        <v>-0.101102048877483-0.282882918587536i</v>
      </c>
      <c r="K3426" t="str">
        <f t="shared" si="997"/>
        <v>0.000239956455870352-0.000187312051982449i</v>
      </c>
      <c r="L3426" t="str">
        <f t="shared" si="998"/>
        <v>0.00015-0.000758123389025565i</v>
      </c>
      <c r="M3426" t="str">
        <f t="shared" si="999"/>
        <v>0.0004-0.000133786480416276i</v>
      </c>
      <c r="N3426">
        <f t="shared" si="1000"/>
        <v>24.61016855860214</v>
      </c>
      <c r="O3426">
        <f t="shared" si="1001"/>
        <v>23.304391475622197</v>
      </c>
      <c r="P3426" s="3">
        <f t="shared" si="1002"/>
        <v>-23.304391475622197</v>
      </c>
      <c r="Q3426" s="3">
        <f t="shared" si="1003"/>
        <v>-155.38983144139786</v>
      </c>
      <c r="R3426">
        <f t="shared" si="1004"/>
        <v>24.61016855860214</v>
      </c>
      <c r="S3426">
        <f t="shared" si="1005"/>
        <v>372.22122347902626</v>
      </c>
      <c r="T3426">
        <f t="shared" si="988"/>
        <v>-23.304391475622197</v>
      </c>
    </row>
    <row r="3427" spans="1:20" x14ac:dyDescent="0.25">
      <c r="A3427">
        <f t="shared" si="989"/>
        <v>2347622.1150888857</v>
      </c>
      <c r="B3427">
        <f t="shared" si="1006"/>
        <v>373635.6641282466</v>
      </c>
      <c r="C3427" t="str">
        <f t="shared" si="990"/>
        <v>-0.0618544826533765-0.0281162194610641i</v>
      </c>
      <c r="D3427" t="str">
        <f t="shared" si="991"/>
        <v>2.75227837046905-1.4560077615317i</v>
      </c>
      <c r="E3427" t="str">
        <f t="shared" si="992"/>
        <v>0.365616665521737-71.7738790568016i</v>
      </c>
      <c r="F3427" t="str">
        <f t="shared" si="993"/>
        <v>2.34230591741275-0.839647922751791i</v>
      </c>
      <c r="G3427" t="str">
        <f t="shared" si="994"/>
        <v>0.965929251391266-0.181410949774191i</v>
      </c>
      <c r="H3427" t="str">
        <f t="shared" si="995"/>
        <v>0.0362887672368408-42.6245626086992i</v>
      </c>
      <c r="I3427" t="str">
        <f t="shared" si="996"/>
        <v>-0.100724237803396-0.281738094232921i</v>
      </c>
      <c r="K3427" t="str">
        <f t="shared" si="997"/>
        <v>0.000239680816389854-0.000187042314904427i</v>
      </c>
      <c r="L3427" t="str">
        <f t="shared" si="998"/>
        <v>0.00015-0.000755253426006741i</v>
      </c>
      <c r="M3427" t="str">
        <f t="shared" si="999"/>
        <v>0.0004-0.000133280016354131i</v>
      </c>
      <c r="N3427">
        <f t="shared" si="1000"/>
        <v>24.444373573346667</v>
      </c>
      <c r="O3427">
        <f t="shared" si="1001"/>
        <v>23.356872710077269</v>
      </c>
      <c r="P3427" s="3">
        <f t="shared" si="1002"/>
        <v>-23.356872710077269</v>
      </c>
      <c r="Q3427" s="3">
        <f t="shared" si="1003"/>
        <v>-155.55562642665333</v>
      </c>
      <c r="R3427">
        <f t="shared" si="1004"/>
        <v>24.444373573346667</v>
      </c>
      <c r="S3427">
        <f t="shared" si="1005"/>
        <v>373.63566412824662</v>
      </c>
      <c r="T3427">
        <f t="shared" si="988"/>
        <v>-23.356872710077269</v>
      </c>
    </row>
    <row r="3428" spans="1:20" x14ac:dyDescent="0.25">
      <c r="A3428">
        <f t="shared" si="989"/>
        <v>2356543.0791262235</v>
      </c>
      <c r="B3428">
        <f t="shared" si="1006"/>
        <v>375055.47965193394</v>
      </c>
      <c r="C3428" t="str">
        <f t="shared" si="990"/>
        <v>-0.0615621936653017-0.0277682308395337i</v>
      </c>
      <c r="D3428" t="str">
        <f t="shared" si="991"/>
        <v>2.74791180037059-1.45896653215225i</v>
      </c>
      <c r="E3428" t="str">
        <f t="shared" si="992"/>
        <v>0.254013587775578-71.4883032123095i</v>
      </c>
      <c r="F3428" t="str">
        <f t="shared" si="993"/>
        <v>2.34169841136423-0.839691782201937i</v>
      </c>
      <c r="G3428" t="str">
        <f t="shared" si="994"/>
        <v>0.965678725677137-0.182053081412311i</v>
      </c>
      <c r="H3428" t="str">
        <f t="shared" si="995"/>
        <v>0.0359727389119409-42.4630555458915i</v>
      </c>
      <c r="I3428" t="str">
        <f t="shared" si="996"/>
        <v>-0.100349082776702-0.280597379836602i</v>
      </c>
      <c r="K3428" t="str">
        <f t="shared" si="997"/>
        <v>0.00023940430538442-0.000186773461151087i</v>
      </c>
      <c r="L3428" t="str">
        <f t="shared" si="998"/>
        <v>0.00015-0.000752394327562005i</v>
      </c>
      <c r="M3428" t="str">
        <f t="shared" si="999"/>
        <v>0.0004-0.000132775469569766i</v>
      </c>
      <c r="N3428">
        <f t="shared" si="1000"/>
        <v>24.278221867279058</v>
      </c>
      <c r="O3428">
        <f t="shared" si="1001"/>
        <v>23.409419908920633</v>
      </c>
      <c r="P3428" s="3">
        <f t="shared" si="1002"/>
        <v>-23.409419908920633</v>
      </c>
      <c r="Q3428" s="3">
        <f t="shared" si="1003"/>
        <v>-155.72177813272094</v>
      </c>
      <c r="R3428">
        <f t="shared" si="1004"/>
        <v>24.278221867279058</v>
      </c>
      <c r="S3428">
        <f t="shared" si="1005"/>
        <v>375.05547965193392</v>
      </c>
      <c r="T3428">
        <f t="shared" si="988"/>
        <v>-23.409419908920633</v>
      </c>
    </row>
    <row r="3429" spans="1:20" x14ac:dyDescent="0.25">
      <c r="A3429">
        <f t="shared" si="989"/>
        <v>2365497.9428269034</v>
      </c>
      <c r="B3429">
        <f t="shared" si="1006"/>
        <v>376480.6904746113</v>
      </c>
      <c r="C3429" t="str">
        <f t="shared" si="990"/>
        <v>-0.061270367580889-0.027422594205961i</v>
      </c>
      <c r="D3429" t="str">
        <f t="shared" si="991"/>
        <v>2.74352597295425-1.46191925098352i</v>
      </c>
      <c r="E3429" t="str">
        <f t="shared" si="992"/>
        <v>0.143366936408677-71.2036366274623i</v>
      </c>
      <c r="F3429" t="str">
        <f t="shared" si="993"/>
        <v>2.34108659815093-0.83974603703924i</v>
      </c>
      <c r="G3429" t="str">
        <f t="shared" si="994"/>
        <v>0.965426423757598-0.182697137547946i</v>
      </c>
      <c r="H3429" t="str">
        <f t="shared" si="995"/>
        <v>0.0356592870210657-42.3021612782169i</v>
      </c>
      <c r="I3429" t="str">
        <f t="shared" si="996"/>
        <v>-0.0999765623320543-0.279460759184355i</v>
      </c>
      <c r="K3429" t="str">
        <f t="shared" si="997"/>
        <v>0.00023912692526607-0.000186505477443943i</v>
      </c>
      <c r="L3429" t="str">
        <f t="shared" si="998"/>
        <v>0.00015-0.00074954605256227i</v>
      </c>
      <c r="M3429" t="str">
        <f t="shared" si="999"/>
        <v>0.0004-0.000132272832805106i</v>
      </c>
      <c r="N3429">
        <f t="shared" si="1000"/>
        <v>24.111713838962089</v>
      </c>
      <c r="O3429">
        <f t="shared" si="1001"/>
        <v>23.46203355872003</v>
      </c>
      <c r="P3429" s="3">
        <f t="shared" si="1002"/>
        <v>-23.46203355872003</v>
      </c>
      <c r="Q3429" s="3">
        <f t="shared" si="1003"/>
        <v>-155.88828616103791</v>
      </c>
      <c r="R3429">
        <f t="shared" si="1004"/>
        <v>24.111713838962089</v>
      </c>
      <c r="S3429">
        <f t="shared" si="1005"/>
        <v>376.48069047461132</v>
      </c>
      <c r="T3429">
        <f t="shared" si="988"/>
        <v>-23.46203355872003</v>
      </c>
    </row>
    <row r="3430" spans="1:20" x14ac:dyDescent="0.25">
      <c r="A3430">
        <f t="shared" si="989"/>
        <v>2374486.8350096457</v>
      </c>
      <c r="B3430">
        <f t="shared" si="1006"/>
        <v>377911.31709841482</v>
      </c>
      <c r="C3430" t="str">
        <f t="shared" si="990"/>
        <v>-0.0609790049631452-0.027079301839971i</v>
      </c>
      <c r="D3430" t="str">
        <f t="shared" si="991"/>
        <v>2.73912088756425-1.46486578182181i</v>
      </c>
      <c r="E3430" t="str">
        <f t="shared" si="992"/>
        <v>0.0336692280911328-70.9198773311543i</v>
      </c>
      <c r="F3430" t="str">
        <f t="shared" si="993"/>
        <v>2.34047044959391-0.839810670109722i</v>
      </c>
      <c r="G3430" t="str">
        <f t="shared" si="994"/>
        <v>0.9651723340121-0.183343120050181i</v>
      </c>
      <c r="H3430" t="str">
        <f t="shared" si="995"/>
        <v>0.0353483919912255-42.1418774707691i</v>
      </c>
      <c r="I3430" t="str">
        <f t="shared" si="996"/>
        <v>-0.0996066551586599-0.278328216127276i</v>
      </c>
      <c r="K3430" t="str">
        <f t="shared" si="997"/>
        <v>0.00023884867852398-0.000186238350530079i</v>
      </c>
      <c r="L3430" t="str">
        <f t="shared" si="998"/>
        <v>0.00015-0.000746708560034138i</v>
      </c>
      <c r="M3430" t="str">
        <f t="shared" si="999"/>
        <v>0.0004-0.000131772098829554i</v>
      </c>
      <c r="N3430">
        <f t="shared" si="1000"/>
        <v>23.944849914836851</v>
      </c>
      <c r="O3430">
        <f t="shared" si="1001"/>
        <v>23.514714145260406</v>
      </c>
      <c r="P3430" s="3">
        <f t="shared" si="1002"/>
        <v>-23.514714145260406</v>
      </c>
      <c r="Q3430" s="3">
        <f t="shared" si="1003"/>
        <v>-156.05515008516315</v>
      </c>
      <c r="R3430">
        <f t="shared" si="1004"/>
        <v>23.944849914836851</v>
      </c>
      <c r="S3430">
        <f t="shared" si="1005"/>
        <v>377.91131709841483</v>
      </c>
      <c r="T3430">
        <f t="shared" si="988"/>
        <v>-23.514714145260406</v>
      </c>
    </row>
    <row r="3431" spans="1:20" x14ac:dyDescent="0.25">
      <c r="A3431">
        <f t="shared" si="989"/>
        <v>2383509.8849826823</v>
      </c>
      <c r="B3431">
        <f t="shared" si="1006"/>
        <v>379347.3801033888</v>
      </c>
      <c r="C3431" t="str">
        <f t="shared" si="990"/>
        <v>-0.0606881064313585-0.0267383460865643i</v>
      </c>
      <c r="D3431" t="str">
        <f t="shared" si="991"/>
        <v>2.73469654465197-1.46780598798164i</v>
      </c>
      <c r="E3431" t="str">
        <f t="shared" si="992"/>
        <v>-0.0750869538705769-70.6370233348876i</v>
      </c>
      <c r="F3431" t="str">
        <f t="shared" si="993"/>
        <v>2.33984993736467-0.839885664227602i</v>
      </c>
      <c r="G3431" t="str">
        <f t="shared" si="994"/>
        <v>0.96491644475843-0.183991030741125i</v>
      </c>
      <c r="H3431" t="str">
        <f t="shared" si="995"/>
        <v>0.0350400343969381-41.9822017976604i</v>
      </c>
      <c r="I3431" t="str">
        <f t="shared" si="996"/>
        <v>-0.0992393400990753-0.277199734581567i</v>
      </c>
      <c r="K3431" t="str">
        <f t="shared" si="997"/>
        <v>0.00023856956772466-0.000185972067182883i</v>
      </c>
      <c r="L3431" t="str">
        <f t="shared" si="998"/>
        <v>0.00015-0.000743881809159334i</v>
      </c>
      <c r="M3431" t="str">
        <f t="shared" si="999"/>
        <v>0.0004-0.000131273260439882i</v>
      </c>
      <c r="N3431">
        <f t="shared" si="1000"/>
        <v>23.777630549152974</v>
      </c>
      <c r="O3431">
        <f t="shared" si="1001"/>
        <v>23.567462153512317</v>
      </c>
      <c r="P3431" s="3">
        <f t="shared" si="1002"/>
        <v>-23.567462153512317</v>
      </c>
      <c r="Q3431" s="3">
        <f t="shared" si="1003"/>
        <v>-156.22236945084703</v>
      </c>
      <c r="R3431">
        <f t="shared" si="1004"/>
        <v>23.777630549152974</v>
      </c>
      <c r="S3431">
        <f t="shared" si="1005"/>
        <v>379.34738010338879</v>
      </c>
      <c r="T3431">
        <f t="shared" si="988"/>
        <v>-23.567462153512317</v>
      </c>
    </row>
    <row r="3432" spans="1:20" x14ac:dyDescent="0.25">
      <c r="A3432">
        <f t="shared" si="989"/>
        <v>2392567.2225456168</v>
      </c>
      <c r="B3432">
        <f t="shared" si="1006"/>
        <v>380788.90014778171</v>
      </c>
      <c r="C3432" t="str">
        <f t="shared" si="990"/>
        <v>-0.060397672661279-0.0263997193543513i</v>
      </c>
      <c r="D3432" t="str">
        <f t="shared" si="991"/>
        <v>2.73025294578571-1.47073973230488i</v>
      </c>
      <c r="E3432" t="str">
        <f t="shared" si="992"/>
        <v>-0.182908960088815-70.3550726332781i</v>
      </c>
      <c r="F3432" t="str">
        <f t="shared" si="993"/>
        <v>2.33922503298489-0.839971002173369i</v>
      </c>
      <c r="G3432" t="str">
        <f t="shared" si="994"/>
        <v>0.964658744252595-0.184640871395262i</v>
      </c>
      <c r="H3432" t="str">
        <f t="shared" si="995"/>
        <v>0.0347341949589964-41.8231319419842i</v>
      </c>
      <c r="I3432" t="str">
        <f t="shared" si="996"/>
        <v>-0.0988745961480046-0.276075298528305i</v>
      </c>
      <c r="K3432" t="str">
        <f t="shared" si="997"/>
        <v>0.000238289595512123-0.000185706614202808i</v>
      </c>
      <c r="L3432" t="str">
        <f t="shared" si="998"/>
        <v>0.00015-0.00074106575927409i</v>
      </c>
      <c r="M3432" t="str">
        <f t="shared" si="999"/>
        <v>0.0004-0.000130776310460134i</v>
      </c>
      <c r="N3432">
        <f t="shared" si="1000"/>
        <v>23.610056223899932</v>
      </c>
      <c r="O3432">
        <f t="shared" si="1001"/>
        <v>23.620278067600175</v>
      </c>
      <c r="P3432" s="3">
        <f t="shared" si="1002"/>
        <v>-23.620278067600175</v>
      </c>
      <c r="Q3432" s="3">
        <f t="shared" si="1003"/>
        <v>-156.38994377610007</v>
      </c>
      <c r="R3432">
        <f t="shared" si="1004"/>
        <v>23.610056223899932</v>
      </c>
      <c r="S3432">
        <f t="shared" si="1005"/>
        <v>380.7889001477817</v>
      </c>
      <c r="T3432">
        <f t="shared" si="988"/>
        <v>-23.620278067600175</v>
      </c>
    </row>
    <row r="3433" spans="1:20" x14ac:dyDescent="0.25">
      <c r="A3433">
        <f t="shared" si="989"/>
        <v>2401658.9779912899</v>
      </c>
      <c r="B3433">
        <f t="shared" si="1006"/>
        <v>382235.89796834328</v>
      </c>
      <c r="C3433" t="str">
        <f t="shared" si="990"/>
        <v>-0.0601077043852771-0.0260634141137924i</v>
      </c>
      <c r="D3433" t="str">
        <f t="shared" si="991"/>
        <v>2.72579009366025-1.47366687717034i</v>
      </c>
      <c r="E3433" t="str">
        <f t="shared" si="992"/>
        <v>-0.28980407564978-70.0740232045567i</v>
      </c>
      <c r="F3433" t="str">
        <f t="shared" si="993"/>
        <v>2.33859570782625-0.840066666691926i</v>
      </c>
      <c r="G3433" t="str">
        <f t="shared" si="994"/>
        <v>0.96439922068872-0.185292643738789i</v>
      </c>
      <c r="H3433" t="str">
        <f t="shared" si="995"/>
        <v>0.0344308545432458-41.6646655957795i</v>
      </c>
      <c r="I3433" t="str">
        <f t="shared" si="996"/>
        <v>-0.0985124024511193-0.274954892013232i</v>
      </c>
      <c r="K3433" t="str">
        <f t="shared" si="997"/>
        <v>0.000238008764608043-0.000185441978418112i</v>
      </c>
      <c r="L3433" t="str">
        <f t="shared" si="998"/>
        <v>0.00015-0.000738260369868589i</v>
      </c>
      <c r="M3433" t="str">
        <f t="shared" si="999"/>
        <v>0.0004-0.000130281241741516i</v>
      </c>
      <c r="N3433">
        <f t="shared" si="1000"/>
        <v>23.442127448733942</v>
      </c>
      <c r="O3433">
        <f t="shared" si="1001"/>
        <v>23.673162370770417</v>
      </c>
      <c r="P3433" s="3">
        <f t="shared" si="1002"/>
        <v>-23.673162370770417</v>
      </c>
      <c r="Q3433" s="3">
        <f t="shared" si="1003"/>
        <v>-156.55787255126606</v>
      </c>
      <c r="R3433">
        <f t="shared" si="1004"/>
        <v>23.442127448733942</v>
      </c>
      <c r="S3433">
        <f t="shared" si="1005"/>
        <v>382.23589796834329</v>
      </c>
      <c r="T3433">
        <f t="shared" si="988"/>
        <v>-23.673162370770417</v>
      </c>
    </row>
    <row r="3434" spans="1:20" x14ac:dyDescent="0.25">
      <c r="A3434">
        <f t="shared" si="989"/>
        <v>2410785.2821076568</v>
      </c>
      <c r="B3434">
        <f t="shared" si="1006"/>
        <v>383688.39438062301</v>
      </c>
      <c r="C3434" t="str">
        <f t="shared" si="990"/>
        <v>-0.059818202392472-0.0257294228954495i</v>
      </c>
      <c r="D3434" t="str">
        <f t="shared" si="991"/>
        <v>2.72130799210644-1.47658728450322i</v>
      </c>
      <c r="E3434" t="str">
        <f t="shared" si="992"/>
        <v>-0.395779520662267-69.7938730110557i</v>
      </c>
      <c r="F3434" t="str">
        <f t="shared" si="993"/>
        <v>2.33796193311005-0.840172640490625i</v>
      </c>
      <c r="G3434" t="str">
        <f t="shared" si="994"/>
        <v>0.964137862198944-0.185946349448957i</v>
      </c>
      <c r="H3434" t="str">
        <f t="shared" si="995"/>
        <v>0.0341299941593755-41.5068004599951i</v>
      </c>
      <c r="I3434" t="str">
        <f t="shared" si="996"/>
        <v>-0.0981527383038752-0.273838499146526i</v>
      </c>
      <c r="K3434" t="str">
        <f t="shared" si="997"/>
        <v>0.000237727077811901-0.000185178146685623i</v>
      </c>
      <c r="L3434" t="str">
        <f t="shared" si="998"/>
        <v>0.00015-0.000735465600586362i</v>
      </c>
      <c r="M3434" t="str">
        <f t="shared" si="999"/>
        <v>0.0004-0.000129788047162299i</v>
      </c>
      <c r="N3434">
        <f t="shared" si="1000"/>
        <v>23.273844760907537</v>
      </c>
      <c r="O3434">
        <f t="shared" si="1001"/>
        <v>23.726115545360358</v>
      </c>
      <c r="P3434" s="3">
        <f t="shared" si="1002"/>
        <v>-23.726115545360358</v>
      </c>
      <c r="Q3434" s="3">
        <f t="shared" si="1003"/>
        <v>-156.72615523909246</v>
      </c>
      <c r="R3434">
        <f t="shared" si="1004"/>
        <v>23.273844760907537</v>
      </c>
      <c r="S3434">
        <f t="shared" si="1005"/>
        <v>383.68839438062298</v>
      </c>
      <c r="T3434">
        <f t="shared" si="988"/>
        <v>-23.726115545360358</v>
      </c>
    </row>
    <row r="3435" spans="1:20" x14ac:dyDescent="0.25">
      <c r="A3435">
        <f t="shared" si="989"/>
        <v>2419946.2661796664</v>
      </c>
      <c r="B3435">
        <f t="shared" si="1006"/>
        <v>385146.41027926939</v>
      </c>
      <c r="C3435" t="str">
        <f t="shared" si="990"/>
        <v>-0.0595291675288446-0.0253977382882438i</v>
      </c>
      <c r="D3435" t="str">
        <f t="shared" si="991"/>
        <v>2.71680664610061-1.47950081578498i</v>
      </c>
      <c r="E3435" t="str">
        <f t="shared" si="992"/>
        <v>-0.500842450803871-69.5146199996923i</v>
      </c>
      <c r="F3435" t="str">
        <f t="shared" si="993"/>
        <v>2.33732367990709-0.840288906237369i</v>
      </c>
      <c r="G3435" t="str">
        <f t="shared" si="994"/>
        <v>0.963874656853328-0.186601990153393i</v>
      </c>
      <c r="H3435" t="str">
        <f t="shared" si="995"/>
        <v>0.0338315949597168-41.3495342444533i</v>
      </c>
      <c r="I3435" t="str">
        <f t="shared" si="996"/>
        <v>-0.0977955831503457-0.272726104102588i</v>
      </c>
      <c r="K3435" t="str">
        <f t="shared" si="997"/>
        <v>0.000237444538001124-0.00018491510589151i</v>
      </c>
      <c r="L3435" t="str">
        <f t="shared" si="998"/>
        <v>0.00015-0.000732681411223713i</v>
      </c>
      <c r="M3435" t="str">
        <f t="shared" si="999"/>
        <v>0.0004-0.000129296719627714i</v>
      </c>
      <c r="N3435">
        <f t="shared" si="1000"/>
        <v>23.105208725192455</v>
      </c>
      <c r="O3435">
        <f t="shared" si="1001"/>
        <v>23.779138072766209</v>
      </c>
      <c r="P3435" s="3">
        <f t="shared" si="1002"/>
        <v>-23.779138072766209</v>
      </c>
      <c r="Q3435" s="3">
        <f t="shared" si="1003"/>
        <v>-156.89479127480755</v>
      </c>
      <c r="R3435">
        <f t="shared" si="1004"/>
        <v>23.105208725192455</v>
      </c>
      <c r="S3435">
        <f t="shared" si="1005"/>
        <v>385.14641027926939</v>
      </c>
      <c r="T3435">
        <f t="shared" si="988"/>
        <v>-23.779138072766209</v>
      </c>
    </row>
    <row r="3436" spans="1:20" x14ac:dyDescent="0.25">
      <c r="A3436">
        <f t="shared" si="989"/>
        <v>2429142.0619911486</v>
      </c>
      <c r="B3436">
        <f t="shared" si="1006"/>
        <v>386609.9666383306</v>
      </c>
      <c r="C3436" t="str">
        <f t="shared" si="990"/>
        <v>-0.0592406006973184-0.0250683529377275i</v>
      </c>
      <c r="D3436" t="str">
        <f t="shared" si="991"/>
        <v>2.71228606177402-1.48240733206319i</v>
      </c>
      <c r="E3436" t="str">
        <f t="shared" si="992"/>
        <v>-0.604999957862876-69.2362621024395i</v>
      </c>
      <c r="F3436" t="str">
        <f t="shared" si="993"/>
        <v>2.33668091913738-0.840415446558652i</v>
      </c>
      <c r="G3436" t="str">
        <f t="shared" si="994"/>
        <v>0.963609592659751-0.187259567429437i</v>
      </c>
      <c r="H3436" t="str">
        <f t="shared" si="995"/>
        <v>0.0335356382380545-41.1928646678149i</v>
      </c>
      <c r="I3436" t="str">
        <f t="shared" si="996"/>
        <v>-0.0974409165820615-0.271617691119827i</v>
      </c>
      <c r="K3436" t="str">
        <f t="shared" si="997"/>
        <v>0.000237161148131206-0.000184652842952048i</v>
      </c>
      <c r="L3436" t="str">
        <f t="shared" si="998"/>
        <v>0.00015-0.00072990776172914i</v>
      </c>
      <c r="M3436" t="str">
        <f t="shared" si="999"/>
        <v>0.0004-0.000128807252069849i</v>
      </c>
      <c r="N3436">
        <f t="shared" si="1000"/>
        <v>22.936219933807934</v>
      </c>
      <c r="O3436">
        <f t="shared" si="1001"/>
        <v>23.832230433411979</v>
      </c>
      <c r="P3436" s="3">
        <f t="shared" si="1002"/>
        <v>-23.832230433411979</v>
      </c>
      <c r="Q3436" s="3">
        <f t="shared" si="1003"/>
        <v>-157.06378006619207</v>
      </c>
      <c r="R3436">
        <f t="shared" si="1004"/>
        <v>22.936219933807934</v>
      </c>
      <c r="S3436">
        <f t="shared" si="1005"/>
        <v>386.6099666383306</v>
      </c>
      <c r="T3436">
        <f t="shared" ref="T3436:T3499" si="1007">P3436</f>
        <v>-23.832230433411979</v>
      </c>
    </row>
    <row r="3437" spans="1:20" x14ac:dyDescent="0.25">
      <c r="A3437">
        <f t="shared" ref="A3437:A3500" si="1008">2*PI()*B3437</f>
        <v>2438372.801826715</v>
      </c>
      <c r="B3437">
        <f t="shared" si="1006"/>
        <v>388079.08451155626</v>
      </c>
      <c r="C3437" t="str">
        <f t="shared" ref="C3437:C3500" si="1009">IMPRODUCT(D3437,E3437,$C$40,,K3437,$C$41)</f>
        <v>-0.0589525028578226-0.0247412595443656i</v>
      </c>
      <c r="D3437" t="str">
        <f t="shared" ref="D3437:D3500" si="1010">IMDIV(IMPRODUCT($C$37,$C$38,COMPLEX(1,A3437/$C$38)),IMSUM(-1*A3437*A3437/$C$39,COMPLEX(0,1*A3437)))</f>
        <v>2.70774624642216-1.48530669396165i</v>
      </c>
      <c r="E3437" t="str">
        <f t="shared" ref="E3437:E3500" si="1011">IMDIV(IMPRODUCT(IMSUM(F3437,G3437),$C$29,H3437),IMSUM(1,I3437))</f>
        <v>-0.70825907027546-68.9587972367909i</v>
      </c>
      <c r="F3437" t="str">
        <f t="shared" ref="F3437:F3500" si="1012">IMDIV(IMPRODUCT($C$14,$C$15,COMPLEX(1,A3437/$C$15)),IMSUM(-1*A3437*A3437/$C$16,COMPLEX(0,A3437)))</f>
        <v>2.33603362156994-0.840552244037604i</v>
      </c>
      <c r="G3437" t="str">
        <f t="shared" ref="G3437:G3500" si="1013">IMDIV(1,COMPLEX(1,A3437*$C$9*$C$10))</f>
        <v>0.963342657563828-0.187919082803448i</v>
      </c>
      <c r="H3437" t="str">
        <f t="shared" ref="H3437:H3500" si="1014">IMDIV($C$3,IMSUM(K3437,COMPLEX(0,$C$28*A3437)))</f>
        <v>0.0332421054284502-41.0367894575437i</v>
      </c>
      <c r="I3437" t="str">
        <f t="shared" ref="I3437:I3500" si="1015">IMPRODUCT(F3437,$C$29,H3437,$C$31)</f>
        <v>-0.0970887183368601-0.270513244500448i</v>
      </c>
      <c r="K3437" t="str">
        <f t="shared" ref="K3437:K3500" si="1016">IF($C$26&lt;=0,IMDIV(1,IMSUM(IMDIV(1,L3437),1/$C$18)),IMDIV(1,IMSUM(IMDIV(1,L3437),1/$C$18,IMDIV(1,M3437))))</f>
        <v>0.000236876911235837-0.000184391344814396i</v>
      </c>
      <c r="L3437" t="str">
        <f t="shared" ref="L3437:L3500" si="1017">IMSUM($C$21/$C$22,IMDIV(1,COMPLEX(0,$C$20*$C$22*A3437)))</f>
        <v>0.00015-0.00072714461220277i</v>
      </c>
      <c r="M3437" t="str">
        <f t="shared" ref="M3437:M3500" si="1018">IMSUM($C$25/$C$26,IMDIV(1,COMPLEX(0,$C$24*$C$26*A3437)))</f>
        <v>0.0004-0.000128319637447548i</v>
      </c>
      <c r="N3437">
        <f t="shared" ref="N3437:N3500" si="1019">ABS(R3437)</f>
        <v>22.766879006345818</v>
      </c>
      <c r="O3437">
        <f t="shared" ref="O3437:O3500" si="1020">ABS(P3437)</f>
        <v>23.88539310671764</v>
      </c>
      <c r="P3437" s="3">
        <f t="shared" ref="P3437:P3500" si="1021">20*LOG10(IMABS(C3437))</f>
        <v>-23.88539310671764</v>
      </c>
      <c r="Q3437" s="3">
        <f t="shared" ref="Q3437:Q3500" si="1022">IMARGUMENT(C3437)*180/PI()</f>
        <v>-157.23312099365418</v>
      </c>
      <c r="R3437">
        <f t="shared" ref="R3437:R3500" si="1023">IF(Q3437&lt;0,Q3437+180,Q3437-180)</f>
        <v>22.766879006345818</v>
      </c>
      <c r="S3437">
        <f t="shared" ref="S3437:S3500" si="1024">B3437/1000</f>
        <v>388.07908451155623</v>
      </c>
      <c r="T3437">
        <f t="shared" si="1007"/>
        <v>-23.88539310671764</v>
      </c>
    </row>
    <row r="3438" spans="1:20" x14ac:dyDescent="0.25">
      <c r="A3438">
        <f t="shared" si="1008"/>
        <v>2447638.6184736565</v>
      </c>
      <c r="B3438">
        <f t="shared" ref="B3438:B3501" si="1025">B3437*(1+B$42)</f>
        <v>389553.78503270017</v>
      </c>
      <c r="C3438" t="str">
        <f t="shared" si="1009"/>
        <v>-0.0586648750273307-0.0244164508618215i</v>
      </c>
      <c r="D3438" t="str">
        <f t="shared" si="1010"/>
        <v>2.70318720851401-1.4881987616907i</v>
      </c>
      <c r="E3438" t="str">
        <f t="shared" si="1011"/>
        <v>-0.81062675366153-68.682223306217i</v>
      </c>
      <c r="F3438" t="str">
        <f t="shared" si="1012"/>
        <v>2.33538175782259-0.840699281212037i</v>
      </c>
      <c r="G3438" t="str">
        <f t="shared" si="1013"/>
        <v>0.96307383944882-0.188580537750131i</v>
      </c>
      <c r="H3438" t="str">
        <f t="shared" si="1014"/>
        <v>0.032950978104072-40.8813063498713i</v>
      </c>
      <c r="I3438" t="str">
        <f t="shared" si="1015"/>
        <v>-0.0967389682977452-0.269412748610236i</v>
      </c>
      <c r="K3438" t="str">
        <f t="shared" si="1016"/>
        <v>0.000236591830426994-0.000184130598457383i</v>
      </c>
      <c r="L3438" t="str">
        <f t="shared" si="1017"/>
        <v>0.00015-0.000724391922895768i</v>
      </c>
      <c r="M3438" t="str">
        <f t="shared" si="1018"/>
        <v>0.0004-0.000127833868746312i</v>
      </c>
      <c r="N3438">
        <f t="shared" si="1019"/>
        <v>22.597186589690068</v>
      </c>
      <c r="O3438">
        <f t="shared" si="1020"/>
        <v>23.938626571067871</v>
      </c>
      <c r="P3438" s="3">
        <f t="shared" si="1021"/>
        <v>-23.938626571067871</v>
      </c>
      <c r="Q3438" s="3">
        <f t="shared" si="1022"/>
        <v>-157.40281341030993</v>
      </c>
      <c r="R3438">
        <f t="shared" si="1023"/>
        <v>22.597186589690068</v>
      </c>
      <c r="S3438">
        <f t="shared" si="1024"/>
        <v>389.55378503270015</v>
      </c>
      <c r="T3438">
        <f t="shared" si="1007"/>
        <v>-23.938626571067871</v>
      </c>
    </row>
    <row r="3439" spans="1:20" x14ac:dyDescent="0.25">
      <c r="A3439">
        <f t="shared" si="1008"/>
        <v>2456939.6452238569</v>
      </c>
      <c r="B3439">
        <f t="shared" si="1025"/>
        <v>391034.08941582445</v>
      </c>
      <c r="C3439" t="str">
        <f t="shared" si="1009"/>
        <v>-0.0583777182798728-0.0240939196952591i</v>
      </c>
      <c r="D3439" t="str">
        <f t="shared" si="1010"/>
        <v>2.69860895770113-1.49108339505758i</v>
      </c>
      <c r="E3439" t="str">
        <f t="shared" si="1011"/>
        <v>-0.912109911354627-68.4065382006114i</v>
      </c>
      <c r="F3439" t="str">
        <f t="shared" si="1012"/>
        <v>2.33472529836174-0.840856540572452i</v>
      </c>
      <c r="G3439" t="str">
        <f t="shared" si="1013"/>
        <v>0.962803126135554-0.189243933691833i</v>
      </c>
      <c r="H3439" t="str">
        <f t="shared" si="1014"/>
        <v>0.0326622379760378-40.7264130897616i</v>
      </c>
      <c r="I3439" t="str">
        <f t="shared" si="1015"/>
        <v>-0.0963916464917518-0.268316187878343i</v>
      </c>
      <c r="K3439" t="str">
        <f t="shared" si="1016"/>
        <v>0.000236305908895044-0.000183870590892295i</v>
      </c>
      <c r="L3439" t="str">
        <f t="shared" si="1017"/>
        <v>0.00015-0.000721649654209767i</v>
      </c>
      <c r="M3439" t="str">
        <f t="shared" si="1018"/>
        <v>0.0004-0.000127349938978195i</v>
      </c>
      <c r="N3439">
        <f t="shared" si="1019"/>
        <v>22.427143357941304</v>
      </c>
      <c r="O3439">
        <f t="shared" si="1020"/>
        <v>23.991931303780845</v>
      </c>
      <c r="P3439" s="3">
        <f t="shared" si="1021"/>
        <v>-23.991931303780845</v>
      </c>
      <c r="Q3439" s="3">
        <f t="shared" si="1022"/>
        <v>-157.5728566420587</v>
      </c>
      <c r="R3439">
        <f t="shared" si="1023"/>
        <v>22.427143357941304</v>
      </c>
      <c r="S3439">
        <f t="shared" si="1024"/>
        <v>391.03408941582444</v>
      </c>
      <c r="T3439">
        <f t="shared" si="1007"/>
        <v>-23.991931303780845</v>
      </c>
    </row>
    <row r="3440" spans="1:20" x14ac:dyDescent="0.25">
      <c r="A3440">
        <f t="shared" si="1008"/>
        <v>2466276.0158757074</v>
      </c>
      <c r="B3440">
        <f t="shared" si="1025"/>
        <v>392520.01895560458</v>
      </c>
      <c r="C3440" t="str">
        <f t="shared" si="1009"/>
        <v>-0.0580910337465294-0.0237736588996539i</v>
      </c>
      <c r="D3440" t="str">
        <f t="shared" si="1010"/>
        <v>2.69401150482683-1.49396045347709i</v>
      </c>
      <c r="E3440" t="str">
        <f t="shared" si="1011"/>
        <v>-1.01271538492926-68.1317397967317i</v>
      </c>
      <c r="F3440" t="str">
        <f t="shared" si="1012"/>
        <v>2.33406421350222-0.841024004560045i</v>
      </c>
      <c r="G3440" t="str">
        <f t="shared" si="1013"/>
        <v>0.962530505382342-0.189909271997856i</v>
      </c>
      <c r="H3440" t="str">
        <f t="shared" si="1014"/>
        <v>0.0323758668922688-40.5721074308763i</v>
      </c>
      <c r="I3440" t="str">
        <f t="shared" si="1015"/>
        <v>-0.096046733088823-0.267223546797081i</v>
      </c>
      <c r="K3440" t="str">
        <f t="shared" si="1016"/>
        <v>0.000236019149908827-0.000183611309163666i</v>
      </c>
      <c r="L3440" t="str">
        <f t="shared" si="1017"/>
        <v>0.00015-0.000718917766696323i</v>
      </c>
      <c r="M3440" t="str">
        <f t="shared" si="1018"/>
        <v>0.0004-0.000126867841181704i</v>
      </c>
      <c r="N3440">
        <f t="shared" si="1019"/>
        <v>22.256750012337307</v>
      </c>
      <c r="O3440">
        <f t="shared" si="1020"/>
        <v>24.04530778107663</v>
      </c>
      <c r="P3440" s="3">
        <f t="shared" si="1021"/>
        <v>-24.04530778107663</v>
      </c>
      <c r="Q3440" s="3">
        <f t="shared" si="1022"/>
        <v>-157.74324998766269</v>
      </c>
      <c r="R3440">
        <f t="shared" si="1023"/>
        <v>22.256750012337307</v>
      </c>
      <c r="S3440">
        <f t="shared" si="1024"/>
        <v>392.5200189556046</v>
      </c>
      <c r="T3440">
        <f t="shared" si="1007"/>
        <v>-24.04530778107663</v>
      </c>
    </row>
    <row r="3441" spans="1:20" x14ac:dyDescent="0.25">
      <c r="A3441">
        <f t="shared" si="1008"/>
        <v>2475647.864736035</v>
      </c>
      <c r="B3441">
        <f t="shared" si="1025"/>
        <v>394011.59502763586</v>
      </c>
      <c r="C3441" t="str">
        <f t="shared" si="1009"/>
        <v>-0.0578048226153973-0.0234556613781124i</v>
      </c>
      <c r="D3441" t="str">
        <f t="shared" si="1010"/>
        <v>2.68939486193506-1.49682979598229i</v>
      </c>
      <c r="E3441" t="str">
        <f t="shared" si="1011"/>
        <v>-1.11244995472311-67.8578259586305i</v>
      </c>
      <c r="F3441" t="str">
        <f t="shared" si="1012"/>
        <v>2.3333984734071-0.841201655564714i</v>
      </c>
      <c r="G3441" t="str">
        <f t="shared" si="1013"/>
        <v>0.962255964884911-0.190576553983748i</v>
      </c>
      <c r="H3441" t="str">
        <f t="shared" si="1014"/>
        <v>0.0320918468363508-40.4183871355398i</v>
      </c>
      <c r="I3441" t="str">
        <f t="shared" si="1015"/>
        <v>-0.0957042084006954-0.266134809921718i</v>
      </c>
      <c r="K3441" t="str">
        <f t="shared" si="1016"/>
        <v>0.000235731556815723-0.000183352740350081i</v>
      </c>
      <c r="L3441" t="str">
        <f t="shared" si="1017"/>
        <v>0.00015-0.000716196221056312i</v>
      </c>
      <c r="M3441" t="str">
        <f t="shared" si="1018"/>
        <v>0.0004-0.000126387568421702i</v>
      </c>
      <c r="N3441">
        <f t="shared" si="1019"/>
        <v>22.086007281172158</v>
      </c>
      <c r="O3441">
        <f t="shared" si="1020"/>
        <v>24.098756478046326</v>
      </c>
      <c r="P3441" s="3">
        <f t="shared" si="1021"/>
        <v>-24.098756478046326</v>
      </c>
      <c r="Q3441" s="3">
        <f t="shared" si="1022"/>
        <v>-157.91399271882784</v>
      </c>
      <c r="R3441">
        <f t="shared" si="1023"/>
        <v>22.086007281172158</v>
      </c>
      <c r="S3441">
        <f t="shared" si="1024"/>
        <v>394.01159502763585</v>
      </c>
      <c r="T3441">
        <f t="shared" si="1007"/>
        <v>-24.098756478046326</v>
      </c>
    </row>
    <row r="3442" spans="1:20" x14ac:dyDescent="0.25">
      <c r="A3442">
        <f t="shared" si="1008"/>
        <v>2485055.3266220321</v>
      </c>
      <c r="B3442">
        <f t="shared" si="1025"/>
        <v>395508.83908874088</v>
      </c>
      <c r="C3442" t="str">
        <f t="shared" si="1009"/>
        <v>-0.0575190861315388-0.0231399200802056i</v>
      </c>
      <c r="D3442" t="str">
        <f t="shared" si="1010"/>
        <v>2.68475904227936-1.49969128123552i</v>
      </c>
      <c r="E3442" t="str">
        <f t="shared" si="1011"/>
        <v>-1.21132034035764-67.5847945380805i</v>
      </c>
      <c r="F3442" t="str">
        <f t="shared" si="1012"/>
        <v>2.3327280480875-0.841389475923041i</v>
      </c>
      <c r="G3442" t="str">
        <f t="shared" si="1013"/>
        <v>0.961979492276331-0.191245780910597i</v>
      </c>
      <c r="H3442" t="str">
        <f t="shared" si="1014"/>
        <v>0.0318101599264096-40.2652499747048i</v>
      </c>
      <c r="I3442" t="str">
        <f t="shared" si="1015"/>
        <v>-0.095364052879793-0.26504996187026i</v>
      </c>
      <c r="K3442" t="str">
        <f t="shared" si="1016"/>
        <v>0.000235443133041721-0.000183094871564972i</v>
      </c>
      <c r="L3442" t="str">
        <f t="shared" si="1017"/>
        <v>0.00015-0.000713484978139378i</v>
      </c>
      <c r="M3442" t="str">
        <f t="shared" si="1018"/>
        <v>0.0004-0.000125909113789302i</v>
      </c>
      <c r="N3442">
        <f t="shared" si="1019"/>
        <v>21.914915919715213</v>
      </c>
      <c r="O3442">
        <f t="shared" si="1020"/>
        <v>24.15227786862037</v>
      </c>
      <c r="P3442" s="3">
        <f t="shared" si="1021"/>
        <v>-24.15227786862037</v>
      </c>
      <c r="Q3442" s="3">
        <f t="shared" si="1022"/>
        <v>-158.08508408028479</v>
      </c>
      <c r="R3442">
        <f t="shared" si="1023"/>
        <v>21.914915919715213</v>
      </c>
      <c r="S3442">
        <f t="shared" si="1024"/>
        <v>395.5088390887409</v>
      </c>
      <c r="T3442">
        <f t="shared" si="1007"/>
        <v>-24.15227786862037</v>
      </c>
    </row>
    <row r="3443" spans="1:20" x14ac:dyDescent="0.25">
      <c r="A3443">
        <f t="shared" si="1008"/>
        <v>2494498.5368631957</v>
      </c>
      <c r="B3443">
        <f t="shared" si="1025"/>
        <v>397011.77267727809</v>
      </c>
      <c r="C3443" t="str">
        <f t="shared" si="1009"/>
        <v>-0.0572338255969016-0.0228264280003103i</v>
      </c>
      <c r="D3443" t="str">
        <f t="shared" si="1010"/>
        <v>2.68010406033158-1.50254476753939i</v>
      </c>
      <c r="E3443" t="str">
        <f t="shared" si="1011"/>
        <v>-1.30933320125246-67.31264337499i</v>
      </c>
      <c r="F3443" t="str">
        <f t="shared" si="1012"/>
        <v>2.33205290740244-0.841587447916238i</v>
      </c>
      <c r="G3443" t="str">
        <f t="shared" si="1013"/>
        <v>0.961701075126951-0.191916953984316i</v>
      </c>
      <c r="H3443" t="str">
        <f t="shared" si="1014"/>
        <v>0.0315307884139931-40.1126937279178i</v>
      </c>
      <c r="I3443" t="str">
        <f t="shared" si="1015"/>
        <v>-0.0950262471181265-0.263968987323255i</v>
      </c>
      <c r="K3443" t="str">
        <f t="shared" si="1016"/>
        <v>0.000235153882091462-0.000182837689957436i</v>
      </c>
      <c r="L3443" t="str">
        <f t="shared" si="1017"/>
        <v>0.00015-0.000710783998943397i</v>
      </c>
      <c r="M3443" t="str">
        <f t="shared" si="1018"/>
        <v>0.0004-0.000125432470401776i</v>
      </c>
      <c r="N3443">
        <f t="shared" si="1019"/>
        <v>21.743476710127965</v>
      </c>
      <c r="O3443">
        <f t="shared" si="1020"/>
        <v>24.205872425537894</v>
      </c>
      <c r="P3443" s="3">
        <f t="shared" si="1021"/>
        <v>-24.205872425537894</v>
      </c>
      <c r="Q3443" s="3">
        <f t="shared" si="1022"/>
        <v>-158.25652328987204</v>
      </c>
      <c r="R3443">
        <f t="shared" si="1023"/>
        <v>21.743476710127965</v>
      </c>
      <c r="S3443">
        <f t="shared" si="1024"/>
        <v>397.01177267727809</v>
      </c>
      <c r="T3443">
        <f t="shared" si="1007"/>
        <v>-24.205872425537894</v>
      </c>
    </row>
    <row r="3444" spans="1:20" x14ac:dyDescent="0.25">
      <c r="A3444">
        <f t="shared" si="1008"/>
        <v>2503977.6313032759</v>
      </c>
      <c r="B3444">
        <f t="shared" si="1025"/>
        <v>398520.41741345177</v>
      </c>
      <c r="C3444" t="str">
        <f t="shared" si="1009"/>
        <v>-0.0569490423702241-0.0225151781759642i</v>
      </c>
      <c r="D3444" t="str">
        <f t="shared" si="1010"/>
        <v>2.67542993179068-1.50539011284815i</v>
      </c>
      <c r="E3444" t="str">
        <f t="shared" si="1011"/>
        <v>-1.40649513713842-67.0413702978131i</v>
      </c>
      <c r="F3444" t="str">
        <f t="shared" si="1012"/>
        <v>2.33137302105872-0.841795553768147i</v>
      </c>
      <c r="G3444" t="str">
        <f t="shared" si="1013"/>
        <v>0.961420700944339-0.192590074354923i</v>
      </c>
      <c r="H3444" t="str">
        <f t="shared" si="1014"/>
        <v>0.0312537146829648-39.9607161832845i</v>
      </c>
      <c r="I3444" t="str">
        <f t="shared" si="1015"/>
        <v>-0.0946907718462087-0.262891871023586i</v>
      </c>
      <c r="K3444" t="str">
        <f t="shared" si="1016"/>
        <v>0.000234863807548282-0.000182581182713041i</v>
      </c>
      <c r="L3444" t="str">
        <f t="shared" si="1017"/>
        <v>0.00015-0.000708093244613861i</v>
      </c>
      <c r="M3444" t="str">
        <f t="shared" si="1018"/>
        <v>0.0004-0.000124957631402446i</v>
      </c>
      <c r="N3444">
        <f t="shared" si="1019"/>
        <v>21.571690461379802</v>
      </c>
      <c r="O3444">
        <f t="shared" si="1020"/>
        <v>24.259540620315008</v>
      </c>
      <c r="P3444" s="3">
        <f t="shared" si="1021"/>
        <v>-24.259540620315008</v>
      </c>
      <c r="Q3444" s="3">
        <f t="shared" si="1022"/>
        <v>-158.4283095386202</v>
      </c>
      <c r="R3444">
        <f t="shared" si="1023"/>
        <v>21.571690461379802</v>
      </c>
      <c r="S3444">
        <f t="shared" si="1024"/>
        <v>398.52041741345175</v>
      </c>
      <c r="T3444">
        <f t="shared" si="1007"/>
        <v>-24.259540620315008</v>
      </c>
    </row>
    <row r="3445" spans="1:20" x14ac:dyDescent="0.25">
      <c r="A3445">
        <f t="shared" si="1008"/>
        <v>2513492.7463022284</v>
      </c>
      <c r="B3445">
        <f t="shared" si="1025"/>
        <v>400034.79499962291</v>
      </c>
      <c r="C3445" t="str">
        <f t="shared" si="1009"/>
        <v>-0.0566647378669091-0.0222061636862314i</v>
      </c>
      <c r="D3445" t="str">
        <f t="shared" si="1010"/>
        <v>2.67073667359122-1.50822717477903i</v>
      </c>
      <c r="E3445" t="str">
        <f t="shared" si="1011"/>
        <v>-1.50281268856424-66.7709731239506i</v>
      </c>
      <c r="F3445" t="str">
        <f t="shared" si="1012"/>
        <v>2.33068835861075-0.842013775643151i</v>
      </c>
      <c r="G3445" t="str">
        <f t="shared" si="1013"/>
        <v>0.961138357173226-0.193265143115819i</v>
      </c>
      <c r="H3445" t="str">
        <f t="shared" si="1014"/>
        <v>0.0309789212484076-39.809315137436i</v>
      </c>
      <c r="I3445" t="str">
        <f t="shared" si="1015"/>
        <v>-0.09435760793197-0.261818597776269i</v>
      </c>
      <c r="K3445" t="str">
        <f t="shared" si="1016"/>
        <v>0.000234572913074236-0.000182325337054642i</v>
      </c>
      <c r="L3445" t="str">
        <f t="shared" si="1017"/>
        <v>0.00015-0.000705412676443376i</v>
      </c>
      <c r="M3445" t="str">
        <f t="shared" si="1018"/>
        <v>0.0004-0.000124484589960596i</v>
      </c>
      <c r="N3445">
        <f t="shared" si="1019"/>
        <v>21.39955800916448</v>
      </c>
      <c r="O3445">
        <f t="shared" si="1020"/>
        <v>24.313282923214391</v>
      </c>
      <c r="P3445" s="3">
        <f t="shared" si="1021"/>
        <v>-24.313282923214391</v>
      </c>
      <c r="Q3445" s="3">
        <f t="shared" si="1022"/>
        <v>-158.60044199083552</v>
      </c>
      <c r="R3445">
        <f t="shared" si="1023"/>
        <v>21.39955800916448</v>
      </c>
      <c r="S3445">
        <f t="shared" si="1024"/>
        <v>400.03479499962293</v>
      </c>
      <c r="T3445">
        <f t="shared" si="1007"/>
        <v>-24.313282923214391</v>
      </c>
    </row>
    <row r="3446" spans="1:20" x14ac:dyDescent="0.25">
      <c r="A3446">
        <f t="shared" si="1008"/>
        <v>2523044.0187381771</v>
      </c>
      <c r="B3446">
        <f t="shared" si="1025"/>
        <v>401554.9272206215</v>
      </c>
      <c r="C3446" t="str">
        <f t="shared" si="1009"/>
        <v>-0.0563809135588849-0.021899377650078i</v>
      </c>
      <c r="D3446" t="str">
        <f t="shared" si="1010"/>
        <v>2.6660243039119-1.51105581062389i</v>
      </c>
      <c r="E3446" t="str">
        <f t="shared" si="1011"/>
        <v>-1.59829233740231-66.5014496601444i</v>
      </c>
      <c r="F3446" t="str">
        <f t="shared" si="1012"/>
        <v>2.32999888946045-0.842242095644114i</v>
      </c>
      <c r="G3446" t="str">
        <f t="shared" si="1013"/>
        <v>0.960854031195454-0.193942161303052i</v>
      </c>
      <c r="H3446" t="str">
        <f t="shared" si="1014"/>
        <v>0.0307063907555363-39.6584883954941i</v>
      </c>
      <c r="I3446" t="str">
        <f t="shared" si="1015"/>
        <v>-0.0940267363796862-0.260749152448248i</v>
      </c>
      <c r="K3446" t="str">
        <f t="shared" si="1016"/>
        <v>0.000234281202410115-0.00018207014024321i</v>
      </c>
      <c r="L3446" t="str">
        <f t="shared" si="1017"/>
        <v>0.00015-0.000702742255871069i</v>
      </c>
      <c r="M3446" t="str">
        <f t="shared" si="1018"/>
        <v>0.0004-0.000124013339271365i</v>
      </c>
      <c r="N3446">
        <f t="shared" si="1019"/>
        <v>21.227080215811128</v>
      </c>
      <c r="O3446">
        <f t="shared" si="1020"/>
        <v>24.367099803213822</v>
      </c>
      <c r="P3446" s="3">
        <f t="shared" si="1021"/>
        <v>-24.367099803213822</v>
      </c>
      <c r="Q3446" s="3">
        <f t="shared" si="1022"/>
        <v>-158.77291978418887</v>
      </c>
      <c r="R3446">
        <f t="shared" si="1023"/>
        <v>21.227080215811128</v>
      </c>
      <c r="S3446">
        <f t="shared" si="1024"/>
        <v>401.55492722062149</v>
      </c>
      <c r="T3446">
        <f t="shared" si="1007"/>
        <v>-24.367099803213822</v>
      </c>
    </row>
    <row r="3447" spans="1:20" x14ac:dyDescent="0.25">
      <c r="A3447">
        <f t="shared" si="1008"/>
        <v>2532631.5860093823</v>
      </c>
      <c r="B3447">
        <f t="shared" si="1025"/>
        <v>403080.83594405989</v>
      </c>
      <c r="C3447" t="str">
        <f t="shared" si="1009"/>
        <v>-0.0560975709744384-0.0215948132247631i</v>
      </c>
      <c r="D3447" t="str">
        <f t="shared" si="1010"/>
        <v>2.66129284218393-1.51387587736097i</v>
      </c>
      <c r="E3447" t="str">
        <f t="shared" si="1011"/>
        <v>-1.69294050734742-66.2327977028675i</v>
      </c>
      <c r="F3447" t="str">
        <f t="shared" si="1012"/>
        <v>2.32930458285712-0.842480495810317i</v>
      </c>
      <c r="G3447" t="str">
        <f t="shared" si="1013"/>
        <v>0.960567710329931-0.194621129894584i</v>
      </c>
      <c r="H3447" t="str">
        <f t="shared" si="1014"/>
        <v>0.0304361059786215-39.5082337710385i</v>
      </c>
      <c r="I3447" t="str">
        <f t="shared" si="1015"/>
        <v>-0.0936981383289188-0.259683519968203i</v>
      </c>
      <c r="K3447" t="str">
        <f t="shared" si="1016"/>
        <v>0.000233988679375445-0.000181815579578648i</v>
      </c>
      <c r="L3447" t="str">
        <f t="shared" si="1017"/>
        <v>0.00015-0.000700081944482037i</v>
      </c>
      <c r="M3447" t="str">
        <f t="shared" si="1018"/>
        <v>0.0004-0.000123543872555653i</v>
      </c>
      <c r="N3447">
        <f t="shared" si="1019"/>
        <v>21.05425797019916</v>
      </c>
      <c r="O3447">
        <f t="shared" si="1020"/>
        <v>24.420991727975338</v>
      </c>
      <c r="P3447" s="3">
        <f t="shared" si="1021"/>
        <v>-24.420991727975338</v>
      </c>
      <c r="Q3447" s="3">
        <f t="shared" si="1022"/>
        <v>-158.94574202980084</v>
      </c>
      <c r="R3447">
        <f t="shared" si="1023"/>
        <v>21.05425797019916</v>
      </c>
      <c r="S3447">
        <f t="shared" si="1024"/>
        <v>403.08083594405991</v>
      </c>
      <c r="T3447">
        <f t="shared" si="1007"/>
        <v>-24.420991727975338</v>
      </c>
    </row>
    <row r="3448" spans="1:20" x14ac:dyDescent="0.25">
      <c r="A3448">
        <f t="shared" si="1008"/>
        <v>2542255.5860362179</v>
      </c>
      <c r="B3448">
        <f t="shared" si="1025"/>
        <v>404612.54312064731</v>
      </c>
      <c r="C3448" t="str">
        <f t="shared" si="1009"/>
        <v>-0.0558147116980282-0.0212924636042373i</v>
      </c>
      <c r="D3448" t="str">
        <f t="shared" si="1010"/>
        <v>2.6565423090993-1.51668723166675i</v>
      </c>
      <c r="E3448" t="str">
        <f t="shared" si="1011"/>
        <v>-1.78676356441614-65.9650150387012i</v>
      </c>
      <c r="F3448" t="str">
        <f t="shared" si="1012"/>
        <v>2.32860540789734-0.842728958115336i</v>
      </c>
      <c r="G3448" t="str">
        <f t="shared" si="1013"/>
        <v>0.960279381832589-0.195302049809544i</v>
      </c>
      <c r="H3448" t="str">
        <f t="shared" si="1014"/>
        <v>0.0301680498199216-39.3585490860721i</v>
      </c>
      <c r="I3448" t="str">
        <f t="shared" si="1015"/>
        <v>-0.0933717950534537-0.258621685326342i</v>
      </c>
      <c r="K3448" t="str">
        <f t="shared" si="1016"/>
        <v>0.000233695347868484-0.000181561642400629i</v>
      </c>
      <c r="L3448" t="str">
        <f t="shared" si="1017"/>
        <v>0.00015-0.000697431704006808i</v>
      </c>
      <c r="M3448" t="str">
        <f t="shared" si="1018"/>
        <v>0.0004-0.000123076183060025i</v>
      </c>
      <c r="N3448">
        <f t="shared" si="1019"/>
        <v>20.881092187667377</v>
      </c>
      <c r="O3448">
        <f t="shared" si="1020"/>
        <v>24.474959163814482</v>
      </c>
      <c r="P3448" s="3">
        <f t="shared" si="1021"/>
        <v>-24.474959163814482</v>
      </c>
      <c r="Q3448" s="3">
        <f t="shared" si="1022"/>
        <v>-159.11890781233262</v>
      </c>
      <c r="R3448">
        <f t="shared" si="1023"/>
        <v>20.881092187667377</v>
      </c>
      <c r="S3448">
        <f t="shared" si="1024"/>
        <v>404.61254312064733</v>
      </c>
      <c r="T3448">
        <f t="shared" si="1007"/>
        <v>-24.474959163814482</v>
      </c>
    </row>
    <row r="3449" spans="1:20" x14ac:dyDescent="0.25">
      <c r="A3449">
        <f t="shared" si="1008"/>
        <v>2551916.157263156</v>
      </c>
      <c r="B3449">
        <f t="shared" si="1025"/>
        <v>406150.07078450581</v>
      </c>
      <c r="C3449" t="str">
        <f t="shared" si="1009"/>
        <v>-0.0555323373700771-0.0209923220175568i</v>
      </c>
      <c r="D3449" t="str">
        <f t="shared" si="1010"/>
        <v>2.65177272661895-1.51948972992814i</v>
      </c>
      <c r="E3449" t="str">
        <f t="shared" si="1011"/>
        <v>-1.87976781743747-65.6980994447106i</v>
      </c>
      <c r="F3449" t="str">
        <f t="shared" si="1012"/>
        <v>2.32790133352492-0.842987464464973i</v>
      </c>
      <c r="G3449" t="str">
        <f t="shared" si="1013"/>
        <v>0.959989032896346-0.195984921907489i</v>
      </c>
      <c r="H3449" t="str">
        <f t="shared" si="1014"/>
        <v>0.0299022053086252-39.2094321709873i</v>
      </c>
      <c r="I3449" t="str">
        <f t="shared" si="1015"/>
        <v>-0.0930476879602583-0.257563633574212i</v>
      </c>
      <c r="K3449" t="str">
        <f t="shared" si="1016"/>
        <v>0.000233401211866196-0.000181308316089422i</v>
      </c>
      <c r="L3449" t="str">
        <f t="shared" si="1017"/>
        <v>0.00015-0.000694791496320791i</v>
      </c>
      <c r="M3449" t="str">
        <f t="shared" si="1018"/>
        <v>0.0004-0.00012261026405661i</v>
      </c>
      <c r="N3449">
        <f t="shared" si="1019"/>
        <v>20.707583809924671</v>
      </c>
      <c r="O3449">
        <f t="shared" si="1020"/>
        <v>24.529002575669317</v>
      </c>
      <c r="P3449" s="3">
        <f t="shared" si="1021"/>
        <v>-24.529002575669317</v>
      </c>
      <c r="Q3449" s="3">
        <f t="shared" si="1022"/>
        <v>-159.29241619007533</v>
      </c>
      <c r="R3449">
        <f t="shared" si="1023"/>
        <v>20.707583809924671</v>
      </c>
      <c r="S3449">
        <f t="shared" si="1024"/>
        <v>406.15007078450583</v>
      </c>
      <c r="T3449">
        <f t="shared" si="1007"/>
        <v>-24.529002575669317</v>
      </c>
    </row>
    <row r="3450" spans="1:20" x14ac:dyDescent="0.25">
      <c r="A3450">
        <f t="shared" si="1008"/>
        <v>2561613.4386607558</v>
      </c>
      <c r="B3450">
        <f t="shared" si="1025"/>
        <v>407693.44105348695</v>
      </c>
      <c r="C3450" t="str">
        <f t="shared" si="1009"/>
        <v>-0.0552504496867434-0.0206943817273097i</v>
      </c>
      <c r="D3450" t="str">
        <f t="shared" si="1010"/>
        <v>2.64698411798081-1.52228322825461i</v>
      </c>
      <c r="E3450" t="str">
        <f t="shared" si="1011"/>
        <v>-1.97195951854393-65.4320486888132i</v>
      </c>
      <c r="F3450" t="str">
        <f t="shared" si="1012"/>
        <v>2.32719232853076-0.843255996695113i</v>
      </c>
      <c r="G3450" t="str">
        <f t="shared" si="1013"/>
        <v>0.959696650651076-0.196669746987641i</v>
      </c>
      <c r="H3450" t="str">
        <f t="shared" si="1014"/>
        <v>0.0296385555998043-39.0608808645339i</v>
      </c>
      <c r="I3450" t="str">
        <f t="shared" si="1015"/>
        <v>-0.0927257985884425-0.256509349824502i</v>
      </c>
      <c r="K3450" t="str">
        <f t="shared" si="1016"/>
        <v>0.000233106275424222-0.000181055588066733i</v>
      </c>
      <c r="L3450" t="str">
        <f t="shared" si="1017"/>
        <v>0.00015-0.000692161283443703i</v>
      </c>
      <c r="M3450" t="str">
        <f t="shared" si="1018"/>
        <v>0.0004-0.000122146108843007i</v>
      </c>
      <c r="N3450">
        <f t="shared" si="1019"/>
        <v>20.533733804959184</v>
      </c>
      <c r="O3450">
        <f t="shared" si="1020"/>
        <v>24.583122427069476</v>
      </c>
      <c r="P3450" s="3">
        <f t="shared" si="1021"/>
        <v>-24.583122427069476</v>
      </c>
      <c r="Q3450" s="3">
        <f t="shared" si="1022"/>
        <v>-159.46626619504082</v>
      </c>
      <c r="R3450">
        <f t="shared" si="1023"/>
        <v>20.533733804959184</v>
      </c>
      <c r="S3450">
        <f t="shared" si="1024"/>
        <v>407.69344105348694</v>
      </c>
      <c r="T3450">
        <f t="shared" si="1007"/>
        <v>-24.583122427069476</v>
      </c>
    </row>
    <row r="3451" spans="1:20" x14ac:dyDescent="0.25">
      <c r="A3451">
        <f t="shared" si="1008"/>
        <v>2571347.5697276667</v>
      </c>
      <c r="B3451">
        <f t="shared" si="1025"/>
        <v>409242.6761294902</v>
      </c>
      <c r="C3451" t="str">
        <f t="shared" si="1009"/>
        <v>-0.0549690503996681-0.0203986360280506i</v>
      </c>
      <c r="D3451" t="str">
        <f t="shared" si="1010"/>
        <v>2.64217650770766-1.52506758249068i</v>
      </c>
      <c r="E3451" t="str">
        <f t="shared" si="1011"/>
        <v>-2.06334486365667-65.1668605301361i</v>
      </c>
      <c r="F3451" t="str">
        <f t="shared" si="1012"/>
        <v>2.32647836155283-0.843534536569594i</v>
      </c>
      <c r="G3451" t="str">
        <f t="shared" si="1013"/>
        <v>0.959402222163583-0.197356525788132i</v>
      </c>
      <c r="H3451" t="str">
        <f t="shared" si="1014"/>
        <v>0.0293770839733739-38.9128930137841i</v>
      </c>
      <c r="I3451" t="str">
        <f t="shared" si="1015"/>
        <v>-0.0924061086082246-0.255458819250844i</v>
      </c>
      <c r="K3451" t="str">
        <f t="shared" si="1016"/>
        <v>0.000232810542676833-0.000180803445796545i</v>
      </c>
      <c r="L3451" t="str">
        <f t="shared" si="1017"/>
        <v>0.00015-0.000689541027539058i</v>
      </c>
      <c r="M3451" t="str">
        <f t="shared" si="1018"/>
        <v>0.0004-0.000121683710742186i</v>
      </c>
      <c r="N3451">
        <f t="shared" si="1019"/>
        <v>20.359543166943325</v>
      </c>
      <c r="O3451">
        <f t="shared" si="1020"/>
        <v>24.637319180105926</v>
      </c>
      <c r="P3451" s="3">
        <f t="shared" si="1021"/>
        <v>-24.637319180105926</v>
      </c>
      <c r="Q3451" s="3">
        <f t="shared" si="1022"/>
        <v>-159.64045683305667</v>
      </c>
      <c r="R3451">
        <f t="shared" si="1023"/>
        <v>20.359543166943325</v>
      </c>
      <c r="S3451">
        <f t="shared" si="1024"/>
        <v>409.24267612949018</v>
      </c>
      <c r="T3451">
        <f t="shared" si="1007"/>
        <v>-24.637319180105926</v>
      </c>
    </row>
    <row r="3452" spans="1:20" x14ac:dyDescent="0.25">
      <c r="A3452">
        <f t="shared" si="1008"/>
        <v>2581118.6904926319</v>
      </c>
      <c r="B3452">
        <f t="shared" si="1025"/>
        <v>410797.79829878226</v>
      </c>
      <c r="C3452" t="str">
        <f t="shared" si="1009"/>
        <v>-0.0546881413157047-0.0201050782447546i</v>
      </c>
      <c r="D3452" t="str">
        <f t="shared" si="1010"/>
        <v>2.63734992161503-1.52784264822843i</v>
      </c>
      <c r="E3452" t="str">
        <f t="shared" si="1011"/>
        <v>-2.15392999296701-64.9025327193729i</v>
      </c>
      <c r="F3452" t="str">
        <f t="shared" si="1012"/>
        <v>2.32575940107611-0.843823065778081i</v>
      </c>
      <c r="G3452" t="str">
        <f t="shared" si="1013"/>
        <v>0.959105734437579-0.19804525898524i</v>
      </c>
      <c r="H3452" t="str">
        <f t="shared" si="1014"/>
        <v>0.029117773833063-38.7654664741i</v>
      </c>
      <c r="I3452" t="str">
        <f t="shared" si="1015"/>
        <v>-0.0920885998199115-0.254412027087623i</v>
      </c>
      <c r="K3452" t="str">
        <f t="shared" si="1016"/>
        <v>0.000232514017836867-0.000180551876785957i</v>
      </c>
      <c r="L3452" t="str">
        <f t="shared" si="1017"/>
        <v>0.00015-0.000686930690913587i</v>
      </c>
      <c r="M3452" t="str">
        <f t="shared" si="1018"/>
        <v>0.0004-0.000121223063102397i</v>
      </c>
      <c r="N3452">
        <f t="shared" si="1019"/>
        <v>20.185012916142227</v>
      </c>
      <c r="O3452">
        <f t="shared" si="1020"/>
        <v>24.69159329539993</v>
      </c>
      <c r="P3452" s="3">
        <f t="shared" si="1021"/>
        <v>-24.69159329539993</v>
      </c>
      <c r="Q3452" s="3">
        <f t="shared" si="1022"/>
        <v>-159.81498708385777</v>
      </c>
      <c r="R3452">
        <f t="shared" si="1023"/>
        <v>20.185012916142227</v>
      </c>
      <c r="S3452">
        <f t="shared" si="1024"/>
        <v>410.79779829878225</v>
      </c>
      <c r="T3452">
        <f t="shared" si="1007"/>
        <v>-24.69159329539993</v>
      </c>
    </row>
    <row r="3453" spans="1:20" x14ac:dyDescent="0.25">
      <c r="A3453">
        <f t="shared" si="1008"/>
        <v>2590926.9415165042</v>
      </c>
      <c r="B3453">
        <f t="shared" si="1025"/>
        <v>412358.82993231766</v>
      </c>
      <c r="C3453" t="str">
        <f t="shared" si="1009"/>
        <v>-0.054407724296628-0.0198137017312789i</v>
      </c>
      <c r="D3453" t="str">
        <f t="shared" si="1010"/>
        <v>2.63250438681882-1.53060828082025i</v>
      </c>
      <c r="E3453" t="str">
        <f t="shared" si="1011"/>
        <v>-2.24372099141574-64.6390629991304i</v>
      </c>
      <c r="F3453" t="str">
        <f t="shared" si="1012"/>
        <v>2.32503541543255-0.844121565933887i</v>
      </c>
      <c r="G3453" t="str">
        <f t="shared" si="1013"/>
        <v>0.958807174413668-0.198735947192615i</v>
      </c>
      <c r="H3453" t="str">
        <f t="shared" si="1014"/>
        <v>0.0288606087053968-38.6185991091013i</v>
      </c>
      <c r="I3453" t="str">
        <f t="shared" si="1015"/>
        <v>-0.0917732541528839-0.253368958629791i</v>
      </c>
      <c r="K3453" t="str">
        <f t="shared" si="1016"/>
        <v>0.000232216705195668-0.000180300868586037i</v>
      </c>
      <c r="L3453" t="str">
        <f t="shared" si="1017"/>
        <v>0.00015-0.00068433023601672i</v>
      </c>
      <c r="M3453" t="str">
        <f t="shared" si="1018"/>
        <v>0.0004-0.000120764159297068i</v>
      </c>
      <c r="N3453">
        <f t="shared" si="1019"/>
        <v>20.010144098816198</v>
      </c>
      <c r="O3453">
        <f t="shared" si="1020"/>
        <v>24.745945232072394</v>
      </c>
      <c r="P3453" s="3">
        <f t="shared" si="1021"/>
        <v>-24.745945232072394</v>
      </c>
      <c r="Q3453" s="3">
        <f t="shared" si="1022"/>
        <v>-159.9898559011838</v>
      </c>
      <c r="R3453">
        <f t="shared" si="1023"/>
        <v>20.010144098816198</v>
      </c>
      <c r="S3453">
        <f t="shared" si="1024"/>
        <v>412.35882993231769</v>
      </c>
      <c r="T3453">
        <f t="shared" si="1007"/>
        <v>-24.745945232072394</v>
      </c>
    </row>
    <row r="3454" spans="1:20" x14ac:dyDescent="0.25">
      <c r="A3454">
        <f t="shared" si="1008"/>
        <v>2600772.4638942666</v>
      </c>
      <c r="B3454">
        <f t="shared" si="1025"/>
        <v>413925.79348606046</v>
      </c>
      <c r="C3454" t="str">
        <f t="shared" si="1009"/>
        <v>-0.054127801258819-0.0195244998688399i</v>
      </c>
      <c r="D3454" t="str">
        <f t="shared" si="1010"/>
        <v>2.62763993174281-1.5333643353917i</v>
      </c>
      <c r="E3454" t="str">
        <f t="shared" si="1011"/>
        <v>-2.33272388916805-64.3764491042693i</v>
      </c>
      <c r="F3454" t="str">
        <f t="shared" si="1012"/>
        <v>2.32430637280101-0.84443001857182i</v>
      </c>
      <c r="G3454" t="str">
        <f t="shared" si="1013"/>
        <v>0.958506528969335-0.199428590960505i</v>
      </c>
      <c r="H3454" t="str">
        <f t="shared" si="1014"/>
        <v>0.028605572238684-38.4722887906313i</v>
      </c>
      <c r="I3454" t="str">
        <f t="shared" si="1015"/>
        <v>-0.0914600536645886-0.252329599232665i</v>
      </c>
      <c r="K3454" t="str">
        <f t="shared" si="1016"/>
        <v>0.000231918609123-0.000180050408792663i</v>
      </c>
      <c r="L3454" t="str">
        <f t="shared" si="1017"/>
        <v>0.00015-0.000681739625440047i</v>
      </c>
      <c r="M3454" t="str">
        <f t="shared" si="1018"/>
        <v>0.0004-0.000120306992724714i</v>
      </c>
      <c r="N3454">
        <f t="shared" si="1019"/>
        <v>19.834937787125199</v>
      </c>
      <c r="O3454">
        <f t="shared" si="1020"/>
        <v>24.80037544771367</v>
      </c>
      <c r="P3454" s="3">
        <f t="shared" si="1021"/>
        <v>-24.80037544771367</v>
      </c>
      <c r="Q3454" s="3">
        <f t="shared" si="1022"/>
        <v>-160.1650622128748</v>
      </c>
      <c r="R3454">
        <f t="shared" si="1023"/>
        <v>19.834937787125199</v>
      </c>
      <c r="S3454">
        <f t="shared" si="1024"/>
        <v>413.92579348606046</v>
      </c>
      <c r="T3454">
        <f t="shared" si="1007"/>
        <v>-24.80037544771367</v>
      </c>
    </row>
    <row r="3455" spans="1:20" x14ac:dyDescent="0.25">
      <c r="A3455">
        <f t="shared" si="1008"/>
        <v>2610655.3992570648</v>
      </c>
      <c r="B3455">
        <f t="shared" si="1025"/>
        <v>415498.71150130749</v>
      </c>
      <c r="C3455" t="str">
        <f t="shared" si="1009"/>
        <v>-0.0538483741729349-0.0192374660645042i</v>
      </c>
      <c r="D3455" t="str">
        <f t="shared" si="1010"/>
        <v>2.62275658612618-1.53611066685459i</v>
      </c>
      <c r="E3455" t="str">
        <f t="shared" si="1011"/>
        <v>-2.42094466208256-64.1146887622418i</v>
      </c>
      <c r="F3455" t="str">
        <f t="shared" si="1012"/>
        <v>2.32357224120734-0.844748405146015i</v>
      </c>
      <c r="G3455" t="str">
        <f t="shared" si="1013"/>
        <v>0.958203784918941-0.200123190774975i</v>
      </c>
      <c r="H3455" t="str">
        <f t="shared" si="1014"/>
        <v>0.0283526482020165-38.3265333987247i</v>
      </c>
      <c r="I3455" t="str">
        <f t="shared" si="1015"/>
        <v>-0.0911489805395427-0.251293934311752i</v>
      </c>
      <c r="K3455" t="str">
        <f t="shared" si="1016"/>
        <v>0.000231619734066947-0.000179800485047382i</v>
      </c>
      <c r="L3455" t="str">
        <f t="shared" si="1017"/>
        <v>0.00015-0.000679158821916767i</v>
      </c>
      <c r="M3455" t="str">
        <f t="shared" si="1018"/>
        <v>0.0004-0.000119851556808841i</v>
      </c>
      <c r="N3455">
        <f t="shared" si="1019"/>
        <v>19.659395079030247</v>
      </c>
      <c r="O3455">
        <f t="shared" si="1020"/>
        <v>24.854884398352528</v>
      </c>
      <c r="P3455" s="3">
        <f t="shared" si="1021"/>
        <v>-24.854884398352528</v>
      </c>
      <c r="Q3455" s="3">
        <f t="shared" si="1022"/>
        <v>-160.34060492096975</v>
      </c>
      <c r="R3455">
        <f t="shared" si="1023"/>
        <v>19.659395079030247</v>
      </c>
      <c r="S3455">
        <f t="shared" si="1024"/>
        <v>415.49871150130747</v>
      </c>
      <c r="T3455">
        <f t="shared" si="1007"/>
        <v>-24.854884398352528</v>
      </c>
    </row>
    <row r="3456" spans="1:20" x14ac:dyDescent="0.25">
      <c r="A3456">
        <f t="shared" si="1008"/>
        <v>2620575.889774242</v>
      </c>
      <c r="B3456">
        <f t="shared" si="1025"/>
        <v>417077.60660501249</v>
      </c>
      <c r="C3456" t="str">
        <f t="shared" si="1009"/>
        <v>-0.0535694450635525-0.0189525937496903i</v>
      </c>
      <c r="D3456" t="str">
        <f t="shared" si="1010"/>
        <v>2.61785438103067-1.53884712992012i</v>
      </c>
      <c r="E3456" t="str">
        <f t="shared" si="1011"/>
        <v>-2.50838923218101-63.8537796934186i</v>
      </c>
      <c r="F3456" t="str">
        <f t="shared" si="1012"/>
        <v>2.32283298852427-0.845076707027695i</v>
      </c>
      <c r="G3456" t="str">
        <f t="shared" si="1013"/>
        <v>0.957898929013725-0.200819747057115i</v>
      </c>
      <c r="H3456" t="str">
        <f t="shared" si="1014"/>
        <v>0.0281018204842769-38.1813308215753i</v>
      </c>
      <c r="I3456" t="str">
        <f t="shared" si="1015"/>
        <v>-0.0908400170883386-0.250261949342554i</v>
      </c>
      <c r="K3456" t="str">
        <f t="shared" si="1016"/>
        <v>0.000231320084553808-0.00017955108503826i</v>
      </c>
      <c r="L3456" t="str">
        <f t="shared" si="1017"/>
        <v>0.00015-0.000676587788321146i</v>
      </c>
      <c r="M3456" t="str">
        <f t="shared" si="1018"/>
        <v>0.0004-0.000119397844997849i</v>
      </c>
      <c r="N3456">
        <f t="shared" si="1019"/>
        <v>19.483517098193374</v>
      </c>
      <c r="O3456">
        <f t="shared" si="1020"/>
        <v>24.90947253842636</v>
      </c>
      <c r="P3456" s="3">
        <f t="shared" si="1021"/>
        <v>-24.90947253842636</v>
      </c>
      <c r="Q3456" s="3">
        <f t="shared" si="1022"/>
        <v>-160.51648290180663</v>
      </c>
      <c r="R3456">
        <f t="shared" si="1023"/>
        <v>19.483517098193374</v>
      </c>
      <c r="S3456">
        <f t="shared" si="1024"/>
        <v>417.07760660501248</v>
      </c>
      <c r="T3456">
        <f t="shared" si="1007"/>
        <v>-24.90947253842636</v>
      </c>
    </row>
    <row r="3457" spans="1:20" x14ac:dyDescent="0.25">
      <c r="A3457">
        <f t="shared" si="1008"/>
        <v>2630534.0781553844</v>
      </c>
      <c r="B3457">
        <f t="shared" si="1025"/>
        <v>418662.50151011156</v>
      </c>
      <c r="C3457" t="str">
        <f t="shared" si="1009"/>
        <v>-0.0532910160087971-0.0186698763786871i</v>
      </c>
      <c r="D3457" t="str">
        <f t="shared" si="1010"/>
        <v>2.61293334884778-1.54157357911226i</v>
      </c>
      <c r="E3457" t="str">
        <f t="shared" si="1011"/>
        <v>-2.59506346811127-63.5937196114134i</v>
      </c>
      <c r="F3457" t="str">
        <f t="shared" si="1012"/>
        <v>2.32208858247151-0.845414905503014i</v>
      </c>
      <c r="G3457" t="str">
        <f t="shared" si="1013"/>
        <v>0.957591947941809-0.20151826016225i</v>
      </c>
      <c r="H3457" t="str">
        <f t="shared" si="1014"/>
        <v>0.0278530730931555-38.0366789555028i</v>
      </c>
      <c r="I3457" t="str">
        <f t="shared" si="1015"/>
        <v>-0.0905331457466654-0.24923362986038i</v>
      </c>
      <c r="K3457" t="str">
        <f t="shared" si="1016"/>
        <v>0.000231019665187979-0.000179302196500737i</v>
      </c>
      <c r="L3457" t="str">
        <f t="shared" si="1017"/>
        <v>0.00015-0.000674026487668005i</v>
      </c>
      <c r="M3457" t="str">
        <f t="shared" si="1018"/>
        <v>0.0004-0.000118945850764942i</v>
      </c>
      <c r="N3457">
        <f t="shared" si="1019"/>
        <v>19.307304993877125</v>
      </c>
      <c r="O3457">
        <f t="shared" si="1020"/>
        <v>24.964140320750452</v>
      </c>
      <c r="P3457" s="3">
        <f t="shared" si="1021"/>
        <v>-24.964140320750452</v>
      </c>
      <c r="Q3457" s="3">
        <f t="shared" si="1022"/>
        <v>-160.69269500612288</v>
      </c>
      <c r="R3457">
        <f t="shared" si="1023"/>
        <v>19.307304993877125</v>
      </c>
      <c r="S3457">
        <f t="shared" si="1024"/>
        <v>418.66250151011155</v>
      </c>
      <c r="T3457">
        <f t="shared" si="1007"/>
        <v>-24.964140320750452</v>
      </c>
    </row>
    <row r="3458" spans="1:20" x14ac:dyDescent="0.25">
      <c r="A3458">
        <f t="shared" si="1008"/>
        <v>2640530.107652375</v>
      </c>
      <c r="B3458">
        <f t="shared" si="1025"/>
        <v>420253.41901585</v>
      </c>
      <c r="C3458" t="str">
        <f t="shared" si="1009"/>
        <v>-0.0530130891399485-0.0183893074271848i</v>
      </c>
      <c r="D3458" t="str">
        <f t="shared" si="1010"/>
        <v>2.60799352330576-1.54428986878123i</v>
      </c>
      <c r="E3458" t="str">
        <f t="shared" si="1011"/>
        <v>-2.68097318560742-63.3345062233997i</v>
      </c>
      <c r="F3458" t="str">
        <f t="shared" si="1012"/>
        <v>2.3213389906157-0.845762981770802i</v>
      </c>
      <c r="G3458" t="str">
        <f t="shared" si="1013"/>
        <v>0.957282828328211-0.202218730379141i</v>
      </c>
      <c r="H3458" t="str">
        <f t="shared" si="1014"/>
        <v>0.0276063901541758-37.8925757049209i</v>
      </c>
      <c r="I3458" t="str">
        <f t="shared" si="1015"/>
        <v>-0.0902283490743305-0.248208961460165i</v>
      </c>
      <c r="K3458" t="str">
        <f t="shared" si="1016"/>
        <v>0.000230718480651816-0.000179053807218492i</v>
      </c>
      <c r="L3458" t="str">
        <f t="shared" si="1017"/>
        <v>0.00015-0.00067147488311218i</v>
      </c>
      <c r="M3458" t="str">
        <f t="shared" si="1018"/>
        <v>0.0004-0.000118495567608032i</v>
      </c>
      <c r="N3458">
        <f t="shared" si="1019"/>
        <v>19.130759940841955</v>
      </c>
      <c r="O3458">
        <f t="shared" si="1020"/>
        <v>25.018888196487879</v>
      </c>
      <c r="P3458" s="3">
        <f t="shared" si="1021"/>
        <v>-25.018888196487879</v>
      </c>
      <c r="Q3458" s="3">
        <f t="shared" si="1022"/>
        <v>-160.86924005915805</v>
      </c>
      <c r="R3458">
        <f t="shared" si="1023"/>
        <v>19.130759940841955</v>
      </c>
      <c r="S3458">
        <f t="shared" si="1024"/>
        <v>420.25341901585</v>
      </c>
      <c r="T3458">
        <f t="shared" si="1007"/>
        <v>-25.018888196487879</v>
      </c>
    </row>
    <row r="3459" spans="1:20" x14ac:dyDescent="0.25">
      <c r="A3459">
        <f t="shared" si="1008"/>
        <v>2650564.1220614538</v>
      </c>
      <c r="B3459">
        <f t="shared" si="1025"/>
        <v>421850.38200811023</v>
      </c>
      <c r="C3459" t="str">
        <f t="shared" si="1009"/>
        <v>-0.0527356666410301-0.0181108803908216i</v>
      </c>
      <c r="D3459" t="str">
        <f t="shared" si="1010"/>
        <v>2.6030349394765-1.5469958531172i</v>
      </c>
      <c r="E3459" t="str">
        <f t="shared" si="1011"/>
        <v>-2.76612414794569-63.0761372304253i</v>
      </c>
      <c r="F3459" t="str">
        <f t="shared" si="1012"/>
        <v>2.32058418037057-0.846120916940367i</v>
      </c>
      <c r="G3459" t="str">
        <f t="shared" si="1013"/>
        <v>0.956971556734861-0.202921157929177i</v>
      </c>
      <c r="H3459" t="str">
        <f t="shared" si="1014"/>
        <v>0.0273617559097297-37.7490189823056i</v>
      </c>
      <c r="I3459" t="str">
        <f t="shared" si="1015"/>
        <v>-0.0899256097542977-0.247187929796293i</v>
      </c>
      <c r="K3459" t="str">
        <f t="shared" si="1016"/>
        <v>0.000230416535705484-0.000178805905024292i</v>
      </c>
      <c r="L3459" t="str">
        <f t="shared" si="1017"/>
        <v>0.00015-0.000668932937947978i</v>
      </c>
      <c r="M3459" t="str">
        <f t="shared" si="1018"/>
        <v>0.0004-0.000118046989049643i</v>
      </c>
      <c r="N3459">
        <f t="shared" si="1019"/>
        <v>18.953883139243317</v>
      </c>
      <c r="O3459">
        <f t="shared" si="1020"/>
        <v>25.073716615118997</v>
      </c>
      <c r="P3459" s="3">
        <f t="shared" si="1021"/>
        <v>-25.073716615118997</v>
      </c>
      <c r="Q3459" s="3">
        <f t="shared" si="1022"/>
        <v>-161.04611686075668</v>
      </c>
      <c r="R3459">
        <f t="shared" si="1023"/>
        <v>18.953883139243317</v>
      </c>
      <c r="S3459">
        <f t="shared" si="1024"/>
        <v>421.85038200811022</v>
      </c>
      <c r="T3459">
        <f t="shared" si="1007"/>
        <v>-25.073716615118997</v>
      </c>
    </row>
    <row r="3460" spans="1:20" x14ac:dyDescent="0.25">
      <c r="A3460">
        <f t="shared" si="1008"/>
        <v>2660636.2657252871</v>
      </c>
      <c r="B3460">
        <f t="shared" si="1025"/>
        <v>423453.41345974104</v>
      </c>
      <c r="C3460" t="str">
        <f t="shared" si="1009"/>
        <v>-0.0524587507483736-0.0178345887837412i</v>
      </c>
      <c r="D3460" t="str">
        <f t="shared" si="1010"/>
        <v>2.59805763378218-1.54969138616399i</v>
      </c>
      <c r="E3460" t="str">
        <f t="shared" si="1011"/>
        <v>-2.8505220663992-62.8186103277141i</v>
      </c>
      <c r="F3460" t="str">
        <f t="shared" si="1012"/>
        <v>2.31982411899686-0.846488692029202i</v>
      </c>
      <c r="G3460" t="str">
        <f t="shared" si="1013"/>
        <v>0.956658119660624-0.203625542965569i</v>
      </c>
      <c r="H3460" t="str">
        <f t="shared" si="1014"/>
        <v>0.0271191547181207-37.606006708162i</v>
      </c>
      <c r="I3460" t="str">
        <f t="shared" si="1015"/>
        <v>-0.0896249105917193-0.246170520582399i</v>
      </c>
      <c r="K3460" t="str">
        <f t="shared" si="1016"/>
        <v>0.000230113835186806-0.000178558477800863i</v>
      </c>
      <c r="L3460" t="str">
        <f t="shared" si="1017"/>
        <v>0.00015-0.000666400615608666i</v>
      </c>
      <c r="M3460" t="str">
        <f t="shared" si="1018"/>
        <v>0.0004-0.000117600108636823i</v>
      </c>
      <c r="N3460">
        <f t="shared" si="1019"/>
        <v>18.776675814525447</v>
      </c>
      <c r="O3460">
        <f t="shared" si="1020"/>
        <v>25.128626024411904</v>
      </c>
      <c r="P3460" s="3">
        <f t="shared" si="1021"/>
        <v>-25.128626024411904</v>
      </c>
      <c r="Q3460" s="3">
        <f t="shared" si="1022"/>
        <v>-161.22332418547455</v>
      </c>
      <c r="R3460">
        <f t="shared" si="1023"/>
        <v>18.776675814525447</v>
      </c>
      <c r="S3460">
        <f t="shared" si="1024"/>
        <v>423.45341345974106</v>
      </c>
      <c r="T3460">
        <f t="shared" si="1007"/>
        <v>-25.128626024411904</v>
      </c>
    </row>
    <row r="3461" spans="1:20" x14ac:dyDescent="0.25">
      <c r="A3461">
        <f t="shared" si="1008"/>
        <v>2670746.6835350436</v>
      </c>
      <c r="B3461">
        <f t="shared" si="1025"/>
        <v>425062.53643088805</v>
      </c>
      <c r="C3461" t="str">
        <f t="shared" si="1009"/>
        <v>-0.0521823437501722-0.0175604261371683i</v>
      </c>
      <c r="D3461" t="str">
        <f t="shared" si="1010"/>
        <v>2.59306164400189-1.55237632183316i</v>
      </c>
      <c r="E3461" t="str">
        <f t="shared" si="1011"/>
        <v>-2.93417260068573-62.561923204971i</v>
      </c>
      <c r="F3461" t="str">
        <f t="shared" si="1012"/>
        <v>2.31905877360249-0.846866287960779i</v>
      </c>
      <c r="G3461" t="str">
        <f t="shared" si="1013"/>
        <v>0.956342503541337-0.20433188557253i</v>
      </c>
      <c r="H3461" t="str">
        <f t="shared" si="1014"/>
        <v>0.0268785710526161-37.4635368109934i</v>
      </c>
      <c r="I3461" t="str">
        <f t="shared" si="1015"/>
        <v>-0.0893262345129926-0.245156719591204i</v>
      </c>
      <c r="K3461" t="str">
        <f t="shared" si="1016"/>
        <v>0.00022981038401108-0.000178311513481752i</v>
      </c>
      <c r="L3461" t="str">
        <f t="shared" si="1017"/>
        <v>0.00015-0.000663877879665936i</v>
      </c>
      <c r="M3461" t="str">
        <f t="shared" si="1018"/>
        <v>0.0004-0.000117154919941047i</v>
      </c>
      <c r="N3461">
        <f t="shared" si="1019"/>
        <v>18.599139217314416</v>
      </c>
      <c r="O3461">
        <f t="shared" si="1020"/>
        <v>25.183616870391738</v>
      </c>
      <c r="P3461" s="3">
        <f t="shared" si="1021"/>
        <v>-25.183616870391738</v>
      </c>
      <c r="Q3461" s="3">
        <f t="shared" si="1022"/>
        <v>-161.40086078268558</v>
      </c>
      <c r="R3461">
        <f t="shared" si="1023"/>
        <v>18.599139217314416</v>
      </c>
      <c r="S3461">
        <f t="shared" si="1024"/>
        <v>425.06253643088803</v>
      </c>
      <c r="T3461">
        <f t="shared" si="1007"/>
        <v>-25.183616870391738</v>
      </c>
    </row>
    <row r="3462" spans="1:20" x14ac:dyDescent="0.25">
      <c r="A3462">
        <f t="shared" si="1008"/>
        <v>2680895.5209324765</v>
      </c>
      <c r="B3462">
        <f t="shared" si="1025"/>
        <v>426677.77406932542</v>
      </c>
      <c r="C3462" t="str">
        <f t="shared" si="1009"/>
        <v>-0.051906447986006-0.0172883859979986i</v>
      </c>
      <c r="D3462" t="str">
        <f t="shared" si="1010"/>
        <v>2.58804700927797-1.55505051391797i</v>
      </c>
      <c r="E3462" t="str">
        <f t="shared" si="1011"/>
        <v>-3.01708135941468-62.3060735466743i</v>
      </c>
      <c r="F3462" t="str">
        <f t="shared" si="1012"/>
        <v>2.31828811114261-0.847253685562234i</v>
      </c>
      <c r="G3462" t="str">
        <f t="shared" si="1013"/>
        <v>0.956024694749833-0.205040185764453i</v>
      </c>
      <c r="H3462" t="str">
        <f t="shared" si="1014"/>
        <v>0.0266399895005091-37.3216072272692i</v>
      </c>
      <c r="I3462" t="str">
        <f t="shared" si="1015"/>
        <v>-0.0890295645648097-0.244146512654328i</v>
      </c>
      <c r="K3462" t="str">
        <f t="shared" si="1016"/>
        <v>0.000229506187170903-0.000178065000052183i</v>
      </c>
      <c r="L3462" t="str">
        <f t="shared" si="1017"/>
        <v>0.00015-0.000661364693829381i</v>
      </c>
      <c r="M3462" t="str">
        <f t="shared" si="1018"/>
        <v>0.0004-0.000116711416558126i</v>
      </c>
      <c r="N3462">
        <f t="shared" si="1019"/>
        <v>18.42127462331257</v>
      </c>
      <c r="O3462">
        <f t="shared" si="1020"/>
        <v>25.238689597311318</v>
      </c>
      <c r="P3462" s="3">
        <f t="shared" si="1021"/>
        <v>-25.238689597311318</v>
      </c>
      <c r="Q3462" s="3">
        <f t="shared" si="1022"/>
        <v>-161.57872537668743</v>
      </c>
      <c r="R3462">
        <f t="shared" si="1023"/>
        <v>18.42127462331257</v>
      </c>
      <c r="S3462">
        <f t="shared" si="1024"/>
        <v>426.67777406932544</v>
      </c>
      <c r="T3462">
        <f t="shared" si="1007"/>
        <v>-25.238689597311318</v>
      </c>
    </row>
    <row r="3463" spans="1:20" x14ac:dyDescent="0.25">
      <c r="A3463">
        <f t="shared" si="1008"/>
        <v>2691082.9239120199</v>
      </c>
      <c r="B3463">
        <f t="shared" si="1025"/>
        <v>428299.14961078885</v>
      </c>
      <c r="C3463" t="str">
        <f t="shared" si="1009"/>
        <v>-0.0516310658463588-0.0170184619274003i</v>
      </c>
      <c r="D3463" t="str">
        <f t="shared" si="1010"/>
        <v>2.58301377012231-1.55771381610777i</v>
      </c>
      <c r="E3463" t="str">
        <f t="shared" si="1011"/>
        <v>-3.09925390052899-62.0510590323686i</v>
      </c>
      <c r="F3463" t="str">
        <f t="shared" si="1012"/>
        <v>2.31751209841972-0.847650865562127i</v>
      </c>
      <c r="G3463" t="str">
        <f t="shared" si="1013"/>
        <v>0.955704679595996-0.205750443485088i</v>
      </c>
      <c r="H3463" t="str">
        <f t="shared" si="1014"/>
        <v>0.0264033947621877-37.1802159013934i</v>
      </c>
      <c r="I3463" t="str">
        <f t="shared" si="1015"/>
        <v>-0.088734883913226-0.243139885662115i</v>
      </c>
      <c r="K3463" t="str">
        <f t="shared" si="1016"/>
        <v>0.000229201249735962-0.000177818925549934i</v>
      </c>
      <c r="L3463" t="str">
        <f t="shared" si="1017"/>
        <v>0.00015-0.000658861021945988i</v>
      </c>
      <c r="M3463" t="str">
        <f t="shared" si="1018"/>
        <v>0.0004-0.000116269592108115i</v>
      </c>
      <c r="N3463">
        <f t="shared" si="1019"/>
        <v>18.243083333184785</v>
      </c>
      <c r="O3463">
        <f t="shared" si="1020"/>
        <v>25.293844647620546</v>
      </c>
      <c r="P3463" s="3">
        <f t="shared" si="1021"/>
        <v>-25.293844647620546</v>
      </c>
      <c r="Q3463" s="3">
        <f t="shared" si="1022"/>
        <v>-161.75691666681521</v>
      </c>
      <c r="R3463">
        <f t="shared" si="1023"/>
        <v>18.243083333184785</v>
      </c>
      <c r="S3463">
        <f t="shared" si="1024"/>
        <v>428.29914961078885</v>
      </c>
      <c r="T3463">
        <f t="shared" si="1007"/>
        <v>-25.293844647620546</v>
      </c>
    </row>
    <row r="3464" spans="1:20" x14ac:dyDescent="0.25">
      <c r="A3464">
        <f t="shared" si="1008"/>
        <v>2701309.0390228857</v>
      </c>
      <c r="B3464">
        <f t="shared" si="1025"/>
        <v>429926.68637930986</v>
      </c>
      <c r="C3464" t="str">
        <f t="shared" si="1009"/>
        <v>-0.0513561997721056-0.0167506474994354i</v>
      </c>
      <c r="D3464" t="str">
        <f t="shared" si="1010"/>
        <v>2.57796196842245-1.56036608200223i</v>
      </c>
      <c r="E3464" t="str">
        <f t="shared" si="1011"/>
        <v>-3.18069573174501-61.7968773369466i</v>
      </c>
      <c r="F3464" t="str">
        <f t="shared" si="1012"/>
        <v>2.31673070208376-0.848057808588104i</v>
      </c>
      <c r="G3464" t="str">
        <f t="shared" si="1013"/>
        <v>0.955382444326802-0.206462658606702i</v>
      </c>
      <c r="H3464" t="str">
        <f t="shared" si="1014"/>
        <v>0.0261687716502125-37.0393607856727i</v>
      </c>
      <c r="I3464" t="str">
        <f t="shared" si="1015"/>
        <v>-0.0884421758427255-0.242136824563452i</v>
      </c>
      <c r="K3464" t="str">
        <f t="shared" si="1016"/>
        <v>0.000228895576852826-0.000177573278066194i</v>
      </c>
      <c r="L3464" t="str">
        <f t="shared" si="1017"/>
        <v>0.00015-0.000656366827999589i</v>
      </c>
      <c r="M3464" t="str">
        <f t="shared" si="1018"/>
        <v>0.0004-0.000115829440235222i</v>
      </c>
      <c r="N3464">
        <f t="shared" si="1019"/>
        <v>18.064566672451491</v>
      </c>
      <c r="O3464">
        <f t="shared" si="1020"/>
        <v>25.349082461937282</v>
      </c>
      <c r="P3464" s="3">
        <f t="shared" si="1021"/>
        <v>-25.349082461937282</v>
      </c>
      <c r="Q3464" s="3">
        <f t="shared" si="1022"/>
        <v>-161.93543332754851</v>
      </c>
      <c r="R3464">
        <f t="shared" si="1023"/>
        <v>18.064566672451491</v>
      </c>
      <c r="S3464">
        <f t="shared" si="1024"/>
        <v>429.92668637930984</v>
      </c>
      <c r="T3464">
        <f t="shared" si="1007"/>
        <v>-25.349082461937282</v>
      </c>
    </row>
    <row r="3465" spans="1:20" x14ac:dyDescent="0.25">
      <c r="A3465">
        <f t="shared" si="1008"/>
        <v>2711574.0133711724</v>
      </c>
      <c r="B3465">
        <f t="shared" si="1025"/>
        <v>431560.40778755123</v>
      </c>
      <c r="C3465" t="str">
        <f t="shared" si="1009"/>
        <v>-0.0510818522539902-0.0164849362996935i</v>
      </c>
      <c r="D3465" t="str">
        <f t="shared" si="1010"/>
        <v>2.57289164744748-1.56300716512601i</v>
      </c>
      <c r="E3465" t="str">
        <f t="shared" si="1011"/>
        <v>-3.26141231098593-61.5435261309305i</v>
      </c>
      <c r="F3465" t="str">
        <f t="shared" si="1012"/>
        <v>2.31594388863227-0.84847449516462i</v>
      </c>
      <c r="G3465" t="str">
        <f t="shared" si="1013"/>
        <v>0.955057975126373-0.207176830929245i</v>
      </c>
      <c r="H3465" t="str">
        <f t="shared" si="1014"/>
        <v>0.0259361050884051-36.8990398402857i</v>
      </c>
      <c r="I3465" t="str">
        <f t="shared" si="1015"/>
        <v>-0.0881514237553034-0.241137315365602i</v>
      </c>
      <c r="K3465" t="str">
        <f t="shared" si="1016"/>
        <v>0.00022858917374472-0.000177328045746434i</v>
      </c>
      <c r="L3465" t="str">
        <f t="shared" si="1017"/>
        <v>0.00015-0.000653882076110371i</v>
      </c>
      <c r="M3465" t="str">
        <f t="shared" si="1018"/>
        <v>0.0004-0.000115390954607712i</v>
      </c>
      <c r="N3465">
        <f t="shared" si="1019"/>
        <v>17.885725991374329</v>
      </c>
      <c r="O3465">
        <f t="shared" si="1020"/>
        <v>25.404403479017184</v>
      </c>
      <c r="P3465" s="3">
        <f t="shared" si="1021"/>
        <v>-25.404403479017184</v>
      </c>
      <c r="Q3465" s="3">
        <f t="shared" si="1022"/>
        <v>-162.11427400862567</v>
      </c>
      <c r="R3465">
        <f t="shared" si="1023"/>
        <v>17.885725991374329</v>
      </c>
      <c r="S3465">
        <f t="shared" si="1024"/>
        <v>431.56040778755124</v>
      </c>
      <c r="T3465">
        <f t="shared" si="1007"/>
        <v>-25.404403479017184</v>
      </c>
    </row>
    <row r="3466" spans="1:20" x14ac:dyDescent="0.25">
      <c r="A3466">
        <f t="shared" si="1008"/>
        <v>2721877.9946219833</v>
      </c>
      <c r="B3466">
        <f t="shared" si="1025"/>
        <v>433200.33733714395</v>
      </c>
      <c r="C3466" t="str">
        <f t="shared" si="1009"/>
        <v>-0.0508080258320808-0.0162213219239405i</v>
      </c>
      <c r="D3466" t="str">
        <f t="shared" si="1010"/>
        <v>2.56780285185381-1.56563691894337i</v>
      </c>
      <c r="E3466" t="str">
        <f t="shared" si="1011"/>
        <v>-3.34140904681608-61.2910030807469i</v>
      </c>
      <c r="F3466" t="str">
        <f t="shared" si="1012"/>
        <v>2.31515162441053-0.848900905710597i</v>
      </c>
      <c r="G3466" t="str">
        <f t="shared" si="1013"/>
        <v>0.954731258116046-0.207892960179506i</v>
      </c>
      <c r="H3466" t="str">
        <f t="shared" si="1014"/>
        <v>0.0257053801109417-36.7592510332513i</v>
      </c>
      <c r="I3466" t="str">
        <f t="shared" si="1015"/>
        <v>-0.0878626111695491-0.240141344134022i</v>
      </c>
      <c r="K3466" t="str">
        <f t="shared" si="1016"/>
        <v>0.000228282045711278-0.000177083216791271i</v>
      </c>
      <c r="L3466" t="str">
        <f t="shared" si="1017"/>
        <v>0.00015-0.000651406730534339i</v>
      </c>
      <c r="M3466" t="str">
        <f t="shared" si="1018"/>
        <v>0.0004-0.000114954128917825i</v>
      </c>
      <c r="N3466">
        <f t="shared" si="1019"/>
        <v>17.706562664841584</v>
      </c>
      <c r="O3466">
        <f t="shared" si="1020"/>
        <v>25.459808135724245</v>
      </c>
      <c r="P3466" s="3">
        <f t="shared" si="1021"/>
        <v>-25.459808135724245</v>
      </c>
      <c r="Q3466" s="3">
        <f t="shared" si="1022"/>
        <v>-162.29343733515842</v>
      </c>
      <c r="R3466">
        <f t="shared" si="1023"/>
        <v>17.706562664841584</v>
      </c>
      <c r="S3466">
        <f t="shared" si="1024"/>
        <v>433.20033733714394</v>
      </c>
      <c r="T3466">
        <f t="shared" si="1007"/>
        <v>-25.459808135724245</v>
      </c>
    </row>
    <row r="3467" spans="1:20" x14ac:dyDescent="0.25">
      <c r="A3467">
        <f t="shared" si="1008"/>
        <v>2732221.131001547</v>
      </c>
      <c r="B3467">
        <f t="shared" si="1025"/>
        <v>434846.49861902511</v>
      </c>
      <c r="C3467" t="str">
        <f t="shared" si="1009"/>
        <v>-0.0505347230952081-0.0159597979767867i</v>
      </c>
      <c r="D3467" t="str">
        <f t="shared" si="1010"/>
        <v>2.56269562769078-1.56825519687295i</v>
      </c>
      <c r="E3467" t="str">
        <f t="shared" si="1011"/>
        <v>-3.4206912988682-61.0393058489945i</v>
      </c>
      <c r="F3467" t="str">
        <f t="shared" si="1012"/>
        <v>2.31435387561173-0.849337020537103i</v>
      </c>
      <c r="G3467" t="str">
        <f t="shared" si="1013"/>
        <v>0.954402279354435-0.208611046010258i</v>
      </c>
      <c r="H3467" t="str">
        <f t="shared" si="1014"/>
        <v>0.0254765818614577-36.6199923403975i</v>
      </c>
      <c r="I3467" t="str">
        <f t="shared" si="1015"/>
        <v>-0.08757572171974-0.239148896992191i</v>
      </c>
      <c r="K3467" t="str">
        <f t="shared" si="1016"/>
        <v>0.000227974198128304-0.000176838779457336i</v>
      </c>
      <c r="L3467" t="str">
        <f t="shared" si="1017"/>
        <v>0.00015-0.000648940755662822i</v>
      </c>
      <c r="M3467" t="str">
        <f t="shared" si="1018"/>
        <v>0.0004-0.000114518956881674i</v>
      </c>
      <c r="N3467">
        <f t="shared" si="1019"/>
        <v>17.527078092255067</v>
      </c>
      <c r="O3467">
        <f t="shared" si="1020"/>
        <v>25.515296867001215</v>
      </c>
      <c r="P3467" s="3">
        <f t="shared" si="1021"/>
        <v>-25.515296867001215</v>
      </c>
      <c r="Q3467" s="3">
        <f t="shared" si="1022"/>
        <v>-162.47292190774493</v>
      </c>
      <c r="R3467">
        <f t="shared" si="1023"/>
        <v>17.527078092255067</v>
      </c>
      <c r="S3467">
        <f t="shared" si="1024"/>
        <v>434.84649861902511</v>
      </c>
      <c r="T3467">
        <f t="shared" si="1007"/>
        <v>-25.515296867001215</v>
      </c>
    </row>
    <row r="3468" spans="1:20" x14ac:dyDescent="0.25">
      <c r="A3468">
        <f t="shared" si="1008"/>
        <v>2742603.5712993527</v>
      </c>
      <c r="B3468">
        <f t="shared" si="1025"/>
        <v>436498.9153137774</v>
      </c>
      <c r="C3468" t="str">
        <f t="shared" si="1009"/>
        <v>-0.050261946680388-0.0157003580703656i</v>
      </c>
      <c r="D3468" t="str">
        <f t="shared" si="1010"/>
        <v>2.55757002240609-1.57086185230281i</v>
      </c>
      <c r="E3468" t="str">
        <f t="shared" si="1011"/>
        <v>-3.49926437826879-60.7884320947113i</v>
      </c>
      <c r="F3468" t="str">
        <f t="shared" si="1012"/>
        <v>2.31355060827714-0.849782819845009i</v>
      </c>
      <c r="G3468" t="str">
        <f t="shared" si="1013"/>
        <v>0.954071024837508-0.209331087999406i</v>
      </c>
      <c r="H3468" t="str">
        <f t="shared" si="1014"/>
        <v>0.0252496955921598-36.4812617453313i</v>
      </c>
      <c r="I3468" t="str">
        <f t="shared" si="1015"/>
        <v>-0.087290739154944-0.238159960121446i</v>
      </c>
      <c r="K3468" t="str">
        <f t="shared" si="1016"/>
        <v>0.00022766563644749-0.000176594722058143i</v>
      </c>
      <c r="L3468" t="str">
        <f t="shared" si="1017"/>
        <v>0.00015-0.00064648411602194i</v>
      </c>
      <c r="M3468" t="str">
        <f t="shared" si="1018"/>
        <v>0.0004-0.000114085432239165i</v>
      </c>
      <c r="N3468">
        <f t="shared" si="1019"/>
        <v>17.34727369741006</v>
      </c>
      <c r="O3468">
        <f t="shared" si="1020"/>
        <v>25.57087010583999</v>
      </c>
      <c r="P3468" s="3">
        <f t="shared" si="1021"/>
        <v>-25.57087010583999</v>
      </c>
      <c r="Q3468" s="3">
        <f t="shared" si="1022"/>
        <v>-162.65272630258994</v>
      </c>
      <c r="R3468">
        <f t="shared" si="1023"/>
        <v>17.34727369741006</v>
      </c>
      <c r="S3468">
        <f t="shared" si="1024"/>
        <v>436.49891531377739</v>
      </c>
      <c r="T3468">
        <f t="shared" si="1007"/>
        <v>-25.57087010583999</v>
      </c>
    </row>
    <row r="3469" spans="1:20" x14ac:dyDescent="0.25">
      <c r="A3469">
        <f t="shared" si="1008"/>
        <v>2753025.4648702904</v>
      </c>
      <c r="B3469">
        <f t="shared" si="1025"/>
        <v>438157.61119196977</v>
      </c>
      <c r="C3469" t="str">
        <f t="shared" si="1009"/>
        <v>-0.049989699272222-0.0154429958230323i</v>
      </c>
      <c r="D3469" t="str">
        <f t="shared" si="1010"/>
        <v>2.55242608485101-1.57345673860544i</v>
      </c>
      <c r="E3469" t="str">
        <f t="shared" si="1011"/>
        <v>-3.57713354805978-60.5383794736323i</v>
      </c>
      <c r="F3469" t="str">
        <f t="shared" si="1012"/>
        <v>2.31274178829632-0.850238283722604i</v>
      </c>
      <c r="G3469" t="str">
        <f t="shared" si="1013"/>
        <v>0.95373748049867-0.210053085649125i</v>
      </c>
      <c r="H3469" t="str">
        <f t="shared" si="1014"/>
        <v>0.0250247066629444-36.3430572394063i</v>
      </c>
      <c r="I3469" t="str">
        <f t="shared" si="1015"/>
        <v>-0.0870076473381214-0.237174519760801i</v>
      </c>
      <c r="K3469" t="str">
        <f t="shared" si="1016"/>
        <v>0.000227356366196141-0.000176351032964952i</v>
      </c>
      <c r="L3469" t="str">
        <f t="shared" si="1017"/>
        <v>0.00015-0.000644036776272105i</v>
      </c>
      <c r="M3469" t="str">
        <f t="shared" si="1018"/>
        <v>0.0004-0.000113653548753901i</v>
      </c>
      <c r="N3469">
        <f t="shared" si="1019"/>
        <v>17.167150928378504</v>
      </c>
      <c r="O3469">
        <f t="shared" si="1020"/>
        <v>25.626528283252728</v>
      </c>
      <c r="P3469" s="3">
        <f t="shared" si="1021"/>
        <v>-25.626528283252728</v>
      </c>
      <c r="Q3469" s="3">
        <f t="shared" si="1022"/>
        <v>-162.8328490716215</v>
      </c>
      <c r="R3469">
        <f t="shared" si="1023"/>
        <v>17.167150928378504</v>
      </c>
      <c r="S3469">
        <f t="shared" si="1024"/>
        <v>438.15761119196975</v>
      </c>
      <c r="T3469">
        <f t="shared" si="1007"/>
        <v>-25.626528283252728</v>
      </c>
    </row>
    <row r="3470" spans="1:20" x14ac:dyDescent="0.25">
      <c r="A3470">
        <f t="shared" si="1008"/>
        <v>2763486.9616367975</v>
      </c>
      <c r="B3470">
        <f t="shared" si="1025"/>
        <v>439822.61011449929</v>
      </c>
      <c r="C3470" t="str">
        <f t="shared" si="1009"/>
        <v>-0.0497179836022874-0.0151877048580809i</v>
      </c>
      <c r="D3470" t="str">
        <f t="shared" si="1010"/>
        <v>2.54726386528554-1.57603970915298i</v>
      </c>
      <c r="E3470" t="str">
        <f t="shared" si="1011"/>
        <v>-3.65430402361679-60.2891456384474i</v>
      </c>
      <c r="F3470" t="str">
        <f t="shared" si="1012"/>
        <v>2.31192738140735-0.850703392143259i</v>
      </c>
      <c r="G3470" t="str">
        <f t="shared" si="1013"/>
        <v>0.953401632208852-0.210777038384993i</v>
      </c>
      <c r="H3470" t="str">
        <f t="shared" si="1014"/>
        <v>0.0248016005405292-36.2053768216938i</v>
      </c>
      <c r="I3470" t="str">
        <f t="shared" si="1015"/>
        <v>-0.0867264302452465-0.236192562206789i</v>
      </c>
      <c r="K3470" t="str">
        <f t="shared" si="1016"/>
        <v>0.000227046392976888-0.000176107700607632i</v>
      </c>
      <c r="L3470" t="str">
        <f t="shared" si="1017"/>
        <v>0.00015-0.000641598701207516i</v>
      </c>
      <c r="M3470" t="str">
        <f t="shared" si="1018"/>
        <v>0.0004-0.000113223300213091i</v>
      </c>
      <c r="N3470">
        <f t="shared" si="1019"/>
        <v>16.986711257391477</v>
      </c>
      <c r="O3470">
        <f t="shared" si="1020"/>
        <v>25.682271828241809</v>
      </c>
      <c r="P3470" s="3">
        <f t="shared" si="1021"/>
        <v>-25.682271828241809</v>
      </c>
      <c r="Q3470" s="3">
        <f t="shared" si="1022"/>
        <v>-163.01328874260852</v>
      </c>
      <c r="R3470">
        <f t="shared" si="1023"/>
        <v>16.986711257391477</v>
      </c>
      <c r="S3470">
        <f t="shared" si="1024"/>
        <v>439.8226101144993</v>
      </c>
      <c r="T3470">
        <f t="shared" si="1007"/>
        <v>-25.682271828241809</v>
      </c>
    </row>
    <row r="3471" spans="1:20" x14ac:dyDescent="0.25">
      <c r="A3471">
        <f t="shared" si="1008"/>
        <v>2773988.2120910175</v>
      </c>
      <c r="B3471">
        <f t="shared" si="1025"/>
        <v>441493.93603293441</v>
      </c>
      <c r="C3471" t="str">
        <f t="shared" si="1009"/>
        <v>-0.0494468024485046-0.0149344788024679i</v>
      </c>
      <c r="D3471" t="str">
        <f t="shared" si="1010"/>
        <v>2.54208341538322-1.57861061733262i</v>
      </c>
      <c r="E3471" t="str">
        <f t="shared" si="1011"/>
        <v>-3.73078097306447-60.0407282390493i</v>
      </c>
      <c r="F3471" t="str">
        <f t="shared" si="1012"/>
        <v>2.31110735319702-0.851178124963021i</v>
      </c>
      <c r="G3471" t="str">
        <f t="shared" si="1013"/>
        <v>0.953063465776607-0.211502945555113i</v>
      </c>
      <c r="H3471" t="str">
        <f t="shared" si="1014"/>
        <v>0.0245803627975862-36.0682184989509i</v>
      </c>
      <c r="I3471" t="str">
        <f t="shared" si="1015"/>
        <v>-0.0864470719644251-0.235214073813287i</v>
      </c>
      <c r="K3471" t="str">
        <f t="shared" si="1016"/>
        <v>0.000226735722467366-0.00017586471347554i</v>
      </c>
      <c r="L3471" t="str">
        <f t="shared" si="1017"/>
        <v>0.00015-0.000639169855755645i</v>
      </c>
      <c r="M3471" t="str">
        <f t="shared" si="1018"/>
        <v>0.0004-0.000112794680427467i</v>
      </c>
      <c r="N3471">
        <f t="shared" si="1019"/>
        <v>16.805956180711036</v>
      </c>
      <c r="O3471">
        <f t="shared" si="1020"/>
        <v>25.73810116777139</v>
      </c>
      <c r="P3471" s="3">
        <f t="shared" si="1021"/>
        <v>-25.73810116777139</v>
      </c>
      <c r="Q3471" s="3">
        <f t="shared" si="1022"/>
        <v>-163.19404381928896</v>
      </c>
      <c r="R3471">
        <f t="shared" si="1023"/>
        <v>16.805956180711036</v>
      </c>
      <c r="S3471">
        <f t="shared" si="1024"/>
        <v>441.49393603293441</v>
      </c>
      <c r="T3471">
        <f t="shared" si="1007"/>
        <v>-25.73810116777139</v>
      </c>
    </row>
    <row r="3472" spans="1:20" x14ac:dyDescent="0.25">
      <c r="A3472">
        <f t="shared" si="1008"/>
        <v>2784529.3672969635</v>
      </c>
      <c r="B3472">
        <f t="shared" si="1025"/>
        <v>443171.61298985954</v>
      </c>
      <c r="C3472" t="str">
        <f t="shared" si="1009"/>
        <v>-0.0491761586344903-0.0146833112855665i</v>
      </c>
      <c r="D3472" t="str">
        <f t="shared" si="1010"/>
        <v>2.53688478823591-1.58116931656203i</v>
      </c>
      <c r="E3472" t="str">
        <f t="shared" si="1011"/>
        <v>-3.80656951768789-59.7931249227818i</v>
      </c>
      <c r="F3472" t="str">
        <f t="shared" si="1012"/>
        <v>2.31028166910115-0.851662461918218i</v>
      </c>
      <c r="G3472" t="str">
        <f t="shared" si="1013"/>
        <v>0.952722966948212-0.212230806429247i</v>
      </c>
      <c r="H3472" t="str">
        <f t="shared" si="1014"/>
        <v>0.0243609791118889-35.9315802855907i</v>
      </c>
      <c r="I3472" t="str">
        <f t="shared" si="1015"/>
        <v>-0.0861695566950246-0.234239040991353i</v>
      </c>
      <c r="K3472" t="str">
        <f t="shared" si="1016"/>
        <v>0.000226424360419906-0.000175622060118364i</v>
      </c>
      <c r="L3472" t="str">
        <f t="shared" si="1017"/>
        <v>0.00015-0.000636750204976731i</v>
      </c>
      <c r="M3472" t="str">
        <f t="shared" si="1018"/>
        <v>0.0004-0.000112367683231188i</v>
      </c>
      <c r="N3472">
        <f t="shared" si="1019"/>
        <v>16.624887218514687</v>
      </c>
      <c r="O3472">
        <f t="shared" si="1020"/>
        <v>25.794016726737926</v>
      </c>
      <c r="P3472" s="3">
        <f t="shared" si="1021"/>
        <v>-25.794016726737926</v>
      </c>
      <c r="Q3472" s="3">
        <f t="shared" si="1022"/>
        <v>-163.37511278148531</v>
      </c>
      <c r="R3472">
        <f t="shared" si="1023"/>
        <v>16.624887218514687</v>
      </c>
      <c r="S3472">
        <f t="shared" si="1024"/>
        <v>443.17161298985951</v>
      </c>
      <c r="T3472">
        <f t="shared" si="1007"/>
        <v>-25.794016726737926</v>
      </c>
    </row>
    <row r="3473" spans="1:20" x14ac:dyDescent="0.25">
      <c r="A3473">
        <f t="shared" si="1008"/>
        <v>2795110.578892692</v>
      </c>
      <c r="B3473">
        <f t="shared" si="1025"/>
        <v>444855.66511922103</v>
      </c>
      <c r="C3473" t="str">
        <f t="shared" si="1009"/>
        <v>-0.048906055028895-0.0144341959379256i</v>
      </c>
      <c r="D3473" t="str">
        <f t="shared" si="1010"/>
        <v>2.53166803835827-1.58371566030498i</v>
      </c>
      <c r="E3473" t="str">
        <f t="shared" si="1011"/>
        <v>-3.88167473234067-59.5463333346801i</v>
      </c>
      <c r="F3473" t="str">
        <f t="shared" si="1012"/>
        <v>2.30945029440475-0.852156382623048i</v>
      </c>
      <c r="G3473" t="str">
        <f t="shared" si="1013"/>
        <v>0.95238012140778-0.212960620197919i</v>
      </c>
      <c r="H3473" t="str">
        <f t="shared" si="1014"/>
        <v>0.0241434352654638-35.7954602036521i</v>
      </c>
      <c r="I3473" t="str">
        <f t="shared" si="1015"/>
        <v>-0.0858938687468104-0.233267450209057i</v>
      </c>
      <c r="K3473" t="str">
        <f t="shared" si="1016"/>
        <v>0.000226112312661194-0.000175379729147006i</v>
      </c>
      <c r="L3473" t="str">
        <f t="shared" si="1017"/>
        <v>0.00015-0.000634339714063291i</v>
      </c>
      <c r="M3473" t="str">
        <f t="shared" si="1018"/>
        <v>0.0004-0.000111942302481757i</v>
      </c>
      <c r="N3473">
        <f t="shared" si="1019"/>
        <v>16.443505914765211</v>
      </c>
      <c r="O3473">
        <f t="shared" si="1020"/>
        <v>25.850018927941267</v>
      </c>
      <c r="P3473" s="3">
        <f t="shared" si="1021"/>
        <v>-25.850018927941267</v>
      </c>
      <c r="Q3473" s="3">
        <f t="shared" si="1022"/>
        <v>-163.55649408523479</v>
      </c>
      <c r="R3473">
        <f t="shared" si="1023"/>
        <v>16.443505914765211</v>
      </c>
      <c r="S3473">
        <f t="shared" si="1024"/>
        <v>444.85566511922104</v>
      </c>
      <c r="T3473">
        <f t="shared" si="1007"/>
        <v>-25.850018927941267</v>
      </c>
    </row>
    <row r="3474" spans="1:20" x14ac:dyDescent="0.25">
      <c r="A3474">
        <f t="shared" si="1008"/>
        <v>2805731.9990924839</v>
      </c>
      <c r="B3474">
        <f t="shared" si="1025"/>
        <v>446546.11664667405</v>
      </c>
      <c r="C3474" t="str">
        <f t="shared" si="1009"/>
        <v>-0.0486364945447218-0.0141871263900529i</v>
      </c>
      <c r="D3474" t="str">
        <f t="shared" si="1010"/>
        <v>2.52643322169213-1.58624950208709i</v>
      </c>
      <c r="E3474" t="str">
        <f t="shared" si="1011"/>
        <v>-3.95610164585022-59.3003511177087i</v>
      </c>
      <c r="F3474" t="str">
        <f t="shared" si="1012"/>
        <v>2.30861319424245-0.852659866567175i</v>
      </c>
      <c r="G3474" t="str">
        <f t="shared" si="1013"/>
        <v>0.952034914777379-0.213692385971535i</v>
      </c>
      <c r="H3474" t="str">
        <f t="shared" si="1014"/>
        <v>0.0239277171437501-35.6598562827686i</v>
      </c>
      <c r="I3474" t="str">
        <f t="shared" si="1015"/>
        <v>-0.0856199925390884-0.232299287991324i</v>
      </c>
      <c r="K3474" t="str">
        <f t="shared" si="1016"/>
        <v>0.00022579958509192-0.000175137709234429i</v>
      </c>
      <c r="L3474" t="str">
        <f t="shared" si="1017"/>
        <v>0.00015-0.000631938348339601i</v>
      </c>
      <c r="M3474" t="str">
        <f t="shared" si="1018"/>
        <v>0.0004-0.00011151853205993i</v>
      </c>
      <c r="N3474">
        <f t="shared" si="1019"/>
        <v>16.261813837087431</v>
      </c>
      <c r="O3474">
        <f t="shared" si="1020"/>
        <v>25.906108192055992</v>
      </c>
      <c r="P3474" s="3">
        <f t="shared" si="1021"/>
        <v>-25.906108192055992</v>
      </c>
      <c r="Q3474" s="3">
        <f t="shared" si="1022"/>
        <v>-163.73818616291257</v>
      </c>
      <c r="R3474">
        <f t="shared" si="1023"/>
        <v>16.261813837087431</v>
      </c>
      <c r="S3474">
        <f t="shared" si="1024"/>
        <v>446.54611664667408</v>
      </c>
      <c r="T3474">
        <f t="shared" si="1007"/>
        <v>-25.906108192055992</v>
      </c>
    </row>
    <row r="3475" spans="1:20" x14ac:dyDescent="0.25">
      <c r="A3475">
        <f t="shared" si="1008"/>
        <v>2816393.7806890355</v>
      </c>
      <c r="B3475">
        <f t="shared" si="1025"/>
        <v>448242.99188993144</v>
      </c>
      <c r="C3475" t="str">
        <f t="shared" si="1009"/>
        <v>-0.0483674801386318-0.0139420962712127i</v>
      </c>
      <c r="D3475" t="str">
        <f t="shared" si="1010"/>
        <v>2.52118039561064-1.58877069551163i</v>
      </c>
      <c r="E3475" t="str">
        <f t="shared" si="1011"/>
        <v>-4.02985524141981-59.055175912995i</v>
      </c>
      <c r="F3475" t="str">
        <f t="shared" si="1012"/>
        <v>2.30777033359866-0.853172893113266i</v>
      </c>
      <c r="G3475" t="str">
        <f t="shared" si="1013"/>
        <v>0.951687332617159-0.21442610277948i</v>
      </c>
      <c r="H3475" t="str">
        <f t="shared" si="1014"/>
        <v>0.0237138107347697-35.5247665601401i</v>
      </c>
      <c r="I3475" t="str">
        <f t="shared" si="1015"/>
        <v>-0.0853479125998564-0.231334540919765i</v>
      </c>
      <c r="K3475" t="str">
        <f t="shared" si="1016"/>
        <v>0.000225486183686418-0.000174895989116522i</v>
      </c>
      <c r="L3475" t="str">
        <f t="shared" si="1017"/>
        <v>0.00015-0.000629546073261207i</v>
      </c>
      <c r="M3475" t="str">
        <f t="shared" si="1018"/>
        <v>0.0004-0.000111096365869625i</v>
      </c>
      <c r="N3475">
        <f t="shared" si="1019"/>
        <v>16.079812576639455</v>
      </c>
      <c r="O3475">
        <f t="shared" si="1020"/>
        <v>25.962284937602469</v>
      </c>
      <c r="P3475" s="3">
        <f t="shared" si="1021"/>
        <v>-25.962284937602469</v>
      </c>
      <c r="Q3475" s="3">
        <f t="shared" si="1022"/>
        <v>-163.92018742336055</v>
      </c>
      <c r="R3475">
        <f t="shared" si="1023"/>
        <v>16.079812576639455</v>
      </c>
      <c r="S3475">
        <f t="shared" si="1024"/>
        <v>448.24299188993143</v>
      </c>
      <c r="T3475">
        <f t="shared" si="1007"/>
        <v>-25.962284937602469</v>
      </c>
    </row>
    <row r="3476" spans="1:20" x14ac:dyDescent="0.25">
      <c r="A3476">
        <f t="shared" si="1008"/>
        <v>2827096.077055654</v>
      </c>
      <c r="B3476">
        <f t="shared" si="1025"/>
        <v>449946.31525911321</v>
      </c>
      <c r="C3476" t="str">
        <f t="shared" si="1009"/>
        <v>-0.0480990148102331-0.013699099208241i</v>
      </c>
      <c r="D3476" t="str">
        <f t="shared" si="1010"/>
        <v>2.5159096189222-1.59127909427556i</v>
      </c>
      <c r="E3476" t="str">
        <f t="shared" si="1011"/>
        <v>-4.10294045702604-58.8108053600567i</v>
      </c>
      <c r="F3476" t="str">
        <f t="shared" si="1012"/>
        <v>2.30692167730803-0.853695441494583i</v>
      </c>
      <c r="G3476" t="str">
        <f t="shared" si="1013"/>
        <v>0.951337360425479-0.215161769569228i</v>
      </c>
      <c r="H3476" t="str">
        <f t="shared" si="1014"/>
        <v>0.0235017021283019-35.3901890805009i</v>
      </c>
      <c r="I3476" t="str">
        <f t="shared" si="1015"/>
        <v>-0.0850776135649603-0.230373195632521i</v>
      </c>
      <c r="K3476" t="str">
        <f t="shared" si="1016"/>
        <v>0.000225172114492292-0.00017465455759296i</v>
      </c>
      <c r="L3476" t="str">
        <f t="shared" si="1017"/>
        <v>0.00015-0.000627162854414433i</v>
      </c>
      <c r="M3476" t="str">
        <f t="shared" si="1018"/>
        <v>0.0004-0.000110675797837841i</v>
      </c>
      <c r="N3476">
        <f t="shared" si="1019"/>
        <v>15.897503747983109</v>
      </c>
      <c r="O3476">
        <f t="shared" si="1020"/>
        <v>26.01854958091824</v>
      </c>
      <c r="P3476" s="3">
        <f t="shared" si="1021"/>
        <v>-26.01854958091824</v>
      </c>
      <c r="Q3476" s="3">
        <f t="shared" si="1022"/>
        <v>-164.10249625201689</v>
      </c>
      <c r="R3476">
        <f t="shared" si="1023"/>
        <v>15.897503747983109</v>
      </c>
      <c r="S3476">
        <f t="shared" si="1024"/>
        <v>449.94631525911319</v>
      </c>
      <c r="T3476">
        <f t="shared" si="1007"/>
        <v>-26.01854958091824</v>
      </c>
    </row>
    <row r="3477" spans="1:20" x14ac:dyDescent="0.25">
      <c r="A3477">
        <f t="shared" si="1008"/>
        <v>2837839.0421484658</v>
      </c>
      <c r="B3477">
        <f t="shared" si="1025"/>
        <v>451656.11125709786</v>
      </c>
      <c r="C3477" t="str">
        <f t="shared" si="1009"/>
        <v>-0.0478311016013528-0.013458128824379i</v>
      </c>
      <c r="D3477" t="str">
        <f t="shared" si="1010"/>
        <v>2.51062095187425-1.59377455218555i</v>
      </c>
      <c r="E3477" t="str">
        <f t="shared" si="1011"/>
        <v>-4.17536218581533-58.5672370970275i</v>
      </c>
      <c r="F3477" t="str">
        <f t="shared" si="1012"/>
        <v>2.30606719005566-0.854227490812474i</v>
      </c>
      <c r="G3477" t="str">
        <f t="shared" si="1013"/>
        <v>0.950984983639055-0.215899385205426i</v>
      </c>
      <c r="H3477" t="str">
        <f t="shared" si="1014"/>
        <v>0.0232913775150678-35.2561218960916i</v>
      </c>
      <c r="I3477" t="str">
        <f t="shared" si="1015"/>
        <v>-0.0848090801772568-0.229415238824097i</v>
      </c>
      <c r="K3477" t="str">
        <f t="shared" si="1016"/>
        <v>0.000224857383630018-0.000174413403528054i</v>
      </c>
      <c r="L3477" t="str">
        <f t="shared" si="1017"/>
        <v>0.00015-0.000624788657515875i</v>
      </c>
      <c r="M3477" t="str">
        <f t="shared" si="1018"/>
        <v>0.0004-0.000110256821914566i</v>
      </c>
      <c r="N3477">
        <f t="shared" si="1019"/>
        <v>15.714888988953618</v>
      </c>
      <c r="O3477">
        <f t="shared" si="1020"/>
        <v>26.074902536129706</v>
      </c>
      <c r="P3477" s="3">
        <f t="shared" si="1021"/>
        <v>-26.074902536129706</v>
      </c>
      <c r="Q3477" s="3">
        <f t="shared" si="1022"/>
        <v>-164.28511101104638</v>
      </c>
      <c r="R3477">
        <f t="shared" si="1023"/>
        <v>15.714888988953618</v>
      </c>
      <c r="S3477">
        <f t="shared" si="1024"/>
        <v>451.65611125709785</v>
      </c>
      <c r="T3477">
        <f t="shared" si="1007"/>
        <v>-26.074902536129706</v>
      </c>
    </row>
    <row r="3478" spans="1:20" x14ac:dyDescent="0.25">
      <c r="A3478">
        <f t="shared" si="1008"/>
        <v>2848622.8305086298</v>
      </c>
      <c r="B3478">
        <f t="shared" si="1025"/>
        <v>453372.40447987482</v>
      </c>
      <c r="C3478" t="str">
        <f t="shared" si="1009"/>
        <v>-0.0475637435952971-0.013219178738124i</v>
      </c>
      <c r="D3478" t="str">
        <f t="shared" si="1010"/>
        <v>2.50531445615684-1.59625692317424i</v>
      </c>
      <c r="E3478" t="str">
        <f t="shared" si="1011"/>
        <v>-4.24712527649511-58.3244687608778i</v>
      </c>
      <c r="F3478" t="str">
        <f t="shared" si="1012"/>
        <v>2.30520683637758-0.854769020033958i</v>
      </c>
      <c r="G3478" t="str">
        <f t="shared" si="1013"/>
        <v>0.950630187633108-0.21663894846899i</v>
      </c>
      <c r="H3478" t="str">
        <f t="shared" si="1014"/>
        <v>0.0230828231859223-35.1225630666285i</v>
      </c>
      <c r="I3478" t="str">
        <f t="shared" si="1015"/>
        <v>-0.0845422972857877-0.228460657245211i</v>
      </c>
      <c r="K3478" t="str">
        <f t="shared" si="1016"/>
        <v>0.000224541997292547-0.000174172515851609i</v>
      </c>
      <c r="L3478" t="str">
        <f t="shared" si="1017"/>
        <v>0.00015-0.000622423448411907i</v>
      </c>
      <c r="M3478" t="str">
        <f t="shared" si="1018"/>
        <v>0.0004-0.00010983943207269i</v>
      </c>
      <c r="N3478">
        <f t="shared" si="1019"/>
        <v>15.531969960526652</v>
      </c>
      <c r="O3478">
        <f t="shared" si="1020"/>
        <v>26.131344215123388</v>
      </c>
      <c r="P3478" s="3">
        <f t="shared" si="1021"/>
        <v>-26.131344215123388</v>
      </c>
      <c r="Q3478" s="3">
        <f t="shared" si="1022"/>
        <v>-164.46803003947335</v>
      </c>
      <c r="R3478">
        <f t="shared" si="1023"/>
        <v>15.531969960526652</v>
      </c>
      <c r="S3478">
        <f t="shared" si="1024"/>
        <v>453.37240447987483</v>
      </c>
      <c r="T3478">
        <f t="shared" si="1007"/>
        <v>-26.131344215123388</v>
      </c>
    </row>
    <row r="3479" spans="1:20" x14ac:dyDescent="0.25">
      <c r="A3479">
        <f t="shared" si="1008"/>
        <v>2859447.5972645627</v>
      </c>
      <c r="B3479">
        <f t="shared" si="1025"/>
        <v>455095.21961689834</v>
      </c>
      <c r="C3479" t="str">
        <f t="shared" si="1009"/>
        <v>-0.0472969439160935-0.0129822425620991i</v>
      </c>
      <c r="D3479" t="str">
        <f t="shared" si="1010"/>
        <v>2.49999019490594-1.59872606131653i</v>
      </c>
      <c r="E3479" t="str">
        <f t="shared" si="1011"/>
        <v>-4.31823453372293-58.0824979876306i</v>
      </c>
      <c r="F3479" t="str">
        <f t="shared" si="1012"/>
        <v>2.30434058066104-0.855320007989197i</v>
      </c>
      <c r="G3479" t="str">
        <f t="shared" si="1013"/>
        <v>0.950272957721518-0.217380458056183i</v>
      </c>
      <c r="H3479" t="str">
        <f t="shared" si="1014"/>
        <v>0.022876025531053-34.9895106592744i</v>
      </c>
      <c r="I3479" t="str">
        <f t="shared" si="1015"/>
        <v>-0.0842772498449538-0.227509437702628i</v>
      </c>
      <c r="K3479" t="str">
        <f t="shared" si="1016"/>
        <v>0.00022422596174489-0.000173931883559769i</v>
      </c>
      <c r="L3479" t="str">
        <f t="shared" si="1017"/>
        <v>0.00015-0.000620067193078212i</v>
      </c>
      <c r="M3479" t="str">
        <f t="shared" si="1018"/>
        <v>0.0004-0.00010942362230792i</v>
      </c>
      <c r="N3479">
        <f t="shared" si="1019"/>
        <v>15.348748346685738</v>
      </c>
      <c r="O3479">
        <f t="shared" si="1020"/>
        <v>26.187875027517858</v>
      </c>
      <c r="P3479" s="3">
        <f t="shared" si="1021"/>
        <v>-26.187875027517858</v>
      </c>
      <c r="Q3479" s="3">
        <f t="shared" si="1022"/>
        <v>-164.65125165331426</v>
      </c>
      <c r="R3479">
        <f t="shared" si="1023"/>
        <v>15.348748346685738</v>
      </c>
      <c r="S3479">
        <f t="shared" si="1024"/>
        <v>455.09521961689836</v>
      </c>
      <c r="T3479">
        <f t="shared" si="1007"/>
        <v>-26.187875027517858</v>
      </c>
    </row>
    <row r="3480" spans="1:20" x14ac:dyDescent="0.25">
      <c r="A3480">
        <f t="shared" si="1008"/>
        <v>2870313.4981341679</v>
      </c>
      <c r="B3480">
        <f t="shared" si="1025"/>
        <v>456824.58145144256</v>
      </c>
      <c r="C3480" t="str">
        <f t="shared" si="1009"/>
        <v>-0.0470307057277181-0.0127473139019372i</v>
      </c>
      <c r="D3480" t="str">
        <f t="shared" si="1010"/>
        <v>2.4946482327066-1.60118182084598i</v>
      </c>
      <c r="E3480" t="str">
        <f t="shared" si="1011"/>
        <v>-4.38869471849243-57.8413224125737i</v>
      </c>
      <c r="F3480" t="str">
        <f t="shared" si="1012"/>
        <v>2.30346838714496-0.855880433369019i</v>
      </c>
      <c r="G3480" t="str">
        <f t="shared" si="1013"/>
        <v>0.949913279156992-0.218123912577696i</v>
      </c>
      <c r="H3480" t="str">
        <f t="shared" si="1014"/>
        <v>0.0226709710391861-34.8569627486089i</v>
      </c>
      <c r="I3480" t="str">
        <f t="shared" si="1015"/>
        <v>-0.0840139229137003-0.226561567059007i</v>
      </c>
      <c r="K3480" t="str">
        <f t="shared" si="1016"/>
        <v>0.000223909283323674-0.000173691495715871i</v>
      </c>
      <c r="L3480" t="str">
        <f t="shared" si="1017"/>
        <v>0.00015-0.000617719857619258i</v>
      </c>
      <c r="M3480" t="str">
        <f t="shared" si="1018"/>
        <v>0.0004-0.000109009386638692i</v>
      </c>
      <c r="N3480">
        <f t="shared" si="1019"/>
        <v>15.165225854283449</v>
      </c>
      <c r="O3480">
        <f t="shared" si="1020"/>
        <v>26.2444953806359</v>
      </c>
      <c r="P3480" s="3">
        <f t="shared" si="1021"/>
        <v>-26.2444953806359</v>
      </c>
      <c r="Q3480" s="3">
        <f t="shared" si="1022"/>
        <v>-164.83477414571655</v>
      </c>
      <c r="R3480">
        <f t="shared" si="1023"/>
        <v>15.165225854283449</v>
      </c>
      <c r="S3480">
        <f t="shared" si="1024"/>
        <v>456.82458145144255</v>
      </c>
      <c r="T3480">
        <f t="shared" si="1007"/>
        <v>-26.2444953806359</v>
      </c>
    </row>
    <row r="3481" spans="1:20" x14ac:dyDescent="0.25">
      <c r="A3481">
        <f t="shared" si="1008"/>
        <v>2881220.6894270778</v>
      </c>
      <c r="B3481">
        <f t="shared" si="1025"/>
        <v>458560.51486095804</v>
      </c>
      <c r="C3481" t="str">
        <f t="shared" si="1009"/>
        <v>-0.0467650322333146-0.0125143863551906i</v>
      </c>
      <c r="D3481" t="str">
        <f t="shared" si="1010"/>
        <v>2.48928863559599-1.60362405617143i</v>
      </c>
      <c r="E3481" t="str">
        <f t="shared" si="1011"/>
        <v>-4.45851054851507-57.6009396704709i</v>
      </c>
      <c r="F3481" t="str">
        <f t="shared" si="1012"/>
        <v>2.30259021992034-0.856450274722424i</v>
      </c>
      <c r="G3481" t="str">
        <f t="shared" si="1013"/>
        <v>0.949551137131236-0.218869310557722i</v>
      </c>
      <c r="H3481" t="str">
        <f t="shared" si="1014"/>
        <v>0.0224676462968022-34.7249174165997i</v>
      </c>
      <c r="I3481" t="str">
        <f t="shared" si="1015"/>
        <v>-0.0837523016547106-0.225617032232751i</v>
      </c>
      <c r="K3481" t="str">
        <f t="shared" si="1016"/>
        <v>0.00022359196843671-0.000173451341451284i</v>
      </c>
      <c r="L3481" t="str">
        <f t="shared" si="1017"/>
        <v>0.00015-0.00061538140826784i</v>
      </c>
      <c r="M3481" t="str">
        <f t="shared" si="1018"/>
        <v>0.0004-0.000108596719106089i</v>
      </c>
      <c r="N3481">
        <f t="shared" si="1019"/>
        <v>14.981404212908075</v>
      </c>
      <c r="O3481">
        <f t="shared" si="1020"/>
        <v>26.301205679475554</v>
      </c>
      <c r="P3481" s="3">
        <f t="shared" si="1021"/>
        <v>-26.301205679475554</v>
      </c>
      <c r="Q3481" s="3">
        <f t="shared" si="1022"/>
        <v>-165.01859578709193</v>
      </c>
      <c r="R3481">
        <f t="shared" si="1023"/>
        <v>14.981404212908075</v>
      </c>
      <c r="S3481">
        <f t="shared" si="1024"/>
        <v>458.56051486095805</v>
      </c>
      <c r="T3481">
        <f t="shared" si="1007"/>
        <v>-26.301205679475554</v>
      </c>
    </row>
    <row r="3482" spans="1:20" x14ac:dyDescent="0.25">
      <c r="A3482">
        <f t="shared" si="1008"/>
        <v>2892169.3280469007</v>
      </c>
      <c r="B3482">
        <f t="shared" si="1025"/>
        <v>460303.04481742968</v>
      </c>
      <c r="C3482" t="str">
        <f t="shared" si="1009"/>
        <v>-0.0464999266743885-0.0122834535102493i</v>
      </c>
      <c r="D3482" t="str">
        <f t="shared" si="1010"/>
        <v>2.48391147106599-1.60605262189354i</v>
      </c>
      <c r="E3482" t="str">
        <f t="shared" si="1011"/>
        <v>-4.52768669860095-57.3613473957634i</v>
      </c>
      <c r="F3482" t="str">
        <f t="shared" si="1012"/>
        <v>2.3017060429307-0.857029510454037i</v>
      </c>
      <c r="G3482" t="str">
        <f t="shared" si="1013"/>
        <v>0.949186516775138-0.219616650433018i</v>
      </c>
      <c r="H3482" t="str">
        <f t="shared" si="1014"/>
        <v>0.0222660379873565-34.5933727525726i</v>
      </c>
      <c r="I3482" t="str">
        <f t="shared" si="1015"/>
        <v>-0.0834923713335994-0.224675820197843i</v>
      </c>
      <c r="K3482" t="str">
        <f t="shared" si="1016"/>
        <v>0.000223274023562522-0.000173211409966253i</v>
      </c>
      <c r="L3482" t="str">
        <f t="shared" si="1017"/>
        <v>0.00015-0.000613051811384579i</v>
      </c>
      <c r="M3482" t="str">
        <f t="shared" si="1018"/>
        <v>0.0004-0.000108185613773749i</v>
      </c>
      <c r="N3482">
        <f t="shared" si="1019"/>
        <v>14.797285174740324</v>
      </c>
      <c r="O3482">
        <f t="shared" si="1020"/>
        <v>26.358006326683498</v>
      </c>
      <c r="P3482" s="3">
        <f t="shared" si="1021"/>
        <v>-26.358006326683498</v>
      </c>
      <c r="Q3482" s="3">
        <f t="shared" si="1022"/>
        <v>-165.20271482525968</v>
      </c>
      <c r="R3482">
        <f t="shared" si="1023"/>
        <v>14.797285174740324</v>
      </c>
      <c r="S3482">
        <f t="shared" si="1024"/>
        <v>460.30304481742968</v>
      </c>
      <c r="T3482">
        <f t="shared" si="1007"/>
        <v>-26.358006326683498</v>
      </c>
    </row>
    <row r="3483" spans="1:20" x14ac:dyDescent="0.25">
      <c r="A3483">
        <f t="shared" si="1008"/>
        <v>2903159.571493479</v>
      </c>
      <c r="B3483">
        <f t="shared" si="1025"/>
        <v>462052.19638773589</v>
      </c>
      <c r="C3483" t="str">
        <f t="shared" si="1009"/>
        <v>-0.046235392329999-0.0120545089452896i</v>
      </c>
      <c r="D3483" t="str">
        <f t="shared" si="1010"/>
        <v>2.47851680806584-1.60846737282158i</v>
      </c>
      <c r="E3483" t="str">
        <f t="shared" si="1011"/>
        <v>-4.59622780103341-57.1225432227748i</v>
      </c>
      <c r="F3483" t="str">
        <f t="shared" si="1012"/>
        <v>2.30081581997255-0.857618118821596i</v>
      </c>
      <c r="G3483" t="str">
        <f t="shared" si="1013"/>
        <v>0.948819403158958-0.220365930551972i</v>
      </c>
      <c r="H3483" t="str">
        <f t="shared" si="1014"/>
        <v>0.0220661328905094-34.4623268531834i</v>
      </c>
      <c r="I3483" t="str">
        <f t="shared" si="1015"/>
        <v>-0.0832341173181212-0.223737917983703i</v>
      </c>
      <c r="K3483" t="str">
        <f t="shared" si="1016"/>
        <v>0.000222955455249889-0.000172971690530732i</v>
      </c>
      <c r="L3483" t="str">
        <f t="shared" si="1017"/>
        <v>0.00015-0.000610731033457441i</v>
      </c>
      <c r="M3483" t="str">
        <f t="shared" si="1018"/>
        <v>0.0004-0.000107776064727783i</v>
      </c>
      <c r="N3483">
        <f t="shared" si="1019"/>
        <v>14.612870514418631</v>
      </c>
      <c r="O3483">
        <f t="shared" si="1020"/>
        <v>26.414897722526085</v>
      </c>
      <c r="P3483" s="3">
        <f t="shared" si="1021"/>
        <v>-26.414897722526085</v>
      </c>
      <c r="Q3483" s="3">
        <f t="shared" si="1022"/>
        <v>-165.38712948558137</v>
      </c>
      <c r="R3483">
        <f t="shared" si="1023"/>
        <v>14.612870514418631</v>
      </c>
      <c r="S3483">
        <f t="shared" si="1024"/>
        <v>462.05219638773588</v>
      </c>
      <c r="T3483">
        <f t="shared" si="1007"/>
        <v>-26.414897722526085</v>
      </c>
    </row>
    <row r="3484" spans="1:20" x14ac:dyDescent="0.25">
      <c r="A3484">
        <f t="shared" si="1008"/>
        <v>2914191.5778651545</v>
      </c>
      <c r="B3484">
        <f t="shared" si="1025"/>
        <v>463807.99473400932</v>
      </c>
      <c r="C3484" t="str">
        <f t="shared" si="1009"/>
        <v>-0.0459714325159276-0.0118275462272282i</v>
      </c>
      <c r="D3484" t="str">
        <f t="shared" si="1010"/>
        <v>2.47310471700435-1.61086816399026i</v>
      </c>
      <c r="E3484" t="str">
        <f t="shared" si="1011"/>
        <v>-4.6641384459444-56.8845247859052i</v>
      </c>
      <c r="F3484" t="str">
        <f t="shared" si="1012"/>
        <v>2.29991951469584-0.85821607793341i</v>
      </c>
      <c r="G3484" t="str">
        <f t="shared" si="1013"/>
        <v>0.948449781292526-0.221117149173658i</v>
      </c>
      <c r="H3484" t="str">
        <f t="shared" si="1014"/>
        <v>0.0218679178813609-34.3317778223879i</v>
      </c>
      <c r="I3484" t="str">
        <f t="shared" si="1015"/>
        <v>-0.0829775250773788-0.222803312675028i</v>
      </c>
      <c r="K3484" t="str">
        <f t="shared" si="1016"/>
        <v>0.00022263627011734-0.000172732172485222i</v>
      </c>
      <c r="L3484" t="str">
        <f t="shared" si="1017"/>
        <v>0.00015-0.000608419041101254i</v>
      </c>
      <c r="M3484" t="str">
        <f t="shared" si="1018"/>
        <v>0.0004-0.000107368066076692i</v>
      </c>
      <c r="N3484">
        <f t="shared" si="1019"/>
        <v>14.42816202889054</v>
      </c>
      <c r="O3484">
        <f t="shared" si="1020"/>
        <v>26.471880264862818</v>
      </c>
      <c r="P3484" s="3">
        <f t="shared" si="1021"/>
        <v>-26.471880264862818</v>
      </c>
      <c r="Q3484" s="3">
        <f t="shared" si="1022"/>
        <v>-165.57183797110946</v>
      </c>
      <c r="R3484">
        <f t="shared" si="1023"/>
        <v>14.42816202889054</v>
      </c>
      <c r="S3484">
        <f t="shared" si="1024"/>
        <v>463.8079947340093</v>
      </c>
      <c r="T3484">
        <f t="shared" si="1007"/>
        <v>-26.471880264862818</v>
      </c>
    </row>
    <row r="3485" spans="1:20" x14ac:dyDescent="0.25">
      <c r="A3485">
        <f t="shared" si="1008"/>
        <v>2925265.5058610421</v>
      </c>
      <c r="B3485">
        <f t="shared" si="1025"/>
        <v>465570.46511399857</v>
      </c>
      <c r="C3485" t="str">
        <f t="shared" si="1009"/>
        <v>-0.0457080505838426-0.0116025589107082i</v>
      </c>
      <c r="D3485" t="str">
        <f t="shared" si="1010"/>
        <v>2.46767526975211-1.61325485067666i</v>
      </c>
      <c r="E3485" t="str">
        <f t="shared" si="1011"/>
        <v>-4.73142318168227-56.6472897198285i</v>
      </c>
      <c r="F3485" t="str">
        <f t="shared" si="1012"/>
        <v>2.29901709060451-0.858823365745789i</v>
      </c>
      <c r="G3485" t="str">
        <f t="shared" si="1013"/>
        <v>0.948077636125451-0.221870304466884i</v>
      </c>
      <c r="H3485" t="str">
        <f t="shared" si="1014"/>
        <v>0.0216713799296961-34.2017237714144i</v>
      </c>
      <c r="I3485" t="str">
        <f t="shared" si="1015"/>
        <v>-0.0827225801810426-0.221871991411651i</v>
      </c>
      <c r="K3485" t="str">
        <f t="shared" si="1016"/>
        <v>0.000222316474852668-0.000172492845241602i</v>
      </c>
      <c r="L3485" t="str">
        <f t="shared" si="1017"/>
        <v>0.00015-0.000606115801057237i</v>
      </c>
      <c r="M3485" t="str">
        <f t="shared" si="1018"/>
        <v>0.0004-0.000106961611951277i</v>
      </c>
      <c r="N3485">
        <f t="shared" si="1019"/>
        <v>14.243161537274602</v>
      </c>
      <c r="O3485">
        <f t="shared" si="1020"/>
        <v>26.528954349117786</v>
      </c>
      <c r="P3485" s="3">
        <f t="shared" si="1021"/>
        <v>-26.528954349117786</v>
      </c>
      <c r="Q3485" s="3">
        <f t="shared" si="1022"/>
        <v>-165.7568384627254</v>
      </c>
      <c r="R3485">
        <f t="shared" si="1023"/>
        <v>14.243161537274602</v>
      </c>
      <c r="S3485">
        <f t="shared" si="1024"/>
        <v>465.57046511399858</v>
      </c>
      <c r="T3485">
        <f t="shared" si="1007"/>
        <v>-26.528954349117786</v>
      </c>
    </row>
    <row r="3486" spans="1:20" x14ac:dyDescent="0.25">
      <c r="A3486">
        <f t="shared" si="1008"/>
        <v>2936381.514783314</v>
      </c>
      <c r="B3486">
        <f t="shared" si="1025"/>
        <v>467339.63288143178</v>
      </c>
      <c r="C3486" t="str">
        <f t="shared" si="1009"/>
        <v>-0.0454452499204426-0.0113795405370937i</v>
      </c>
      <c r="D3486" t="str">
        <f t="shared" si="1010"/>
        <v>2.46222853964324-1.61562728841731i</v>
      </c>
      <c r="E3486" t="str">
        <f t="shared" si="1011"/>
        <v>-4.79808651518151-56.4108356596797i</v>
      </c>
      <c r="F3486" t="str">
        <f t="shared" si="1012"/>
        <v>2.29810851105698-0.859439960060497i</v>
      </c>
      <c r="G3486" t="str">
        <f t="shared" si="1013"/>
        <v>0.947702952547337-0.222625394509245i</v>
      </c>
      <c r="H3486" t="str">
        <f t="shared" si="1014"/>
        <v>0.0214765060992357-34.0721628187335i</v>
      </c>
      <c r="I3486" t="str">
        <f t="shared" si="1015"/>
        <v>-0.0824692682985724-0.220943941388379i</v>
      </c>
      <c r="K3486" t="str">
        <f t="shared" si="1016"/>
        <v>0.000221996076212416-0.000172253698283947i</v>
      </c>
      <c r="L3486" t="str">
        <f t="shared" si="1017"/>
        <v>0.00015-0.000603821280192506i</v>
      </c>
      <c r="M3486" t="str">
        <f t="shared" si="1018"/>
        <v>0.0004-0.00010655669650456i</v>
      </c>
      <c r="N3486">
        <f t="shared" si="1019"/>
        <v>14.05787088071105</v>
      </c>
      <c r="O3486">
        <f t="shared" si="1020"/>
        <v>26.586120368253113</v>
      </c>
      <c r="P3486" s="3">
        <f t="shared" si="1021"/>
        <v>-26.586120368253113</v>
      </c>
      <c r="Q3486" s="3">
        <f t="shared" si="1022"/>
        <v>-165.94212911928895</v>
      </c>
      <c r="R3486">
        <f t="shared" si="1023"/>
        <v>14.05787088071105</v>
      </c>
      <c r="S3486">
        <f t="shared" si="1024"/>
        <v>467.33963288143178</v>
      </c>
      <c r="T3486">
        <f t="shared" si="1007"/>
        <v>-26.586120368253113</v>
      </c>
    </row>
    <row r="3487" spans="1:20" x14ac:dyDescent="0.25">
      <c r="A3487">
        <f t="shared" si="1008"/>
        <v>2947539.7645394905</v>
      </c>
      <c r="B3487">
        <f t="shared" si="1025"/>
        <v>469115.52348638122</v>
      </c>
      <c r="C3487" t="str">
        <f t="shared" si="1009"/>
        <v>-0.0451830339465902-0.0111584846334906i</v>
      </c>
      <c r="D3487" t="str">
        <f t="shared" si="1010"/>
        <v>2.45676460147708-1.61798533302515i</v>
      </c>
      <c r="E3487" t="str">
        <f t="shared" si="1011"/>
        <v>-4.86413291232488-56.1751602412448i</v>
      </c>
      <c r="F3487" t="str">
        <f t="shared" si="1012"/>
        <v>2.29719373926671-0.860065838522156i</v>
      </c>
      <c r="G3487" t="str">
        <f t="shared" si="1013"/>
        <v>0.947325715388008-0.223382417286158i</v>
      </c>
      <c r="H3487" t="str">
        <f t="shared" si="1014"/>
        <v>0.0212832835468927-33.9430930900311i</v>
      </c>
      <c r="I3487" t="str">
        <f t="shared" si="1015"/>
        <v>-0.0822175751984506-0.220019149854857i</v>
      </c>
      <c r="K3487" t="str">
        <f t="shared" si="1016"/>
        <v>0.000221675081021335-0.000172014721169353i</v>
      </c>
      <c r="L3487" t="str">
        <f t="shared" si="1017"/>
        <v>0.00015-0.000601535445499608i</v>
      </c>
      <c r="M3487" t="str">
        <f t="shared" si="1018"/>
        <v>0.0004-0.000106153313911695i</v>
      </c>
      <c r="N3487">
        <f t="shared" si="1019"/>
        <v>13.872291922217954</v>
      </c>
      <c r="O3487">
        <f t="shared" si="1020"/>
        <v>26.643378712741807</v>
      </c>
      <c r="P3487" s="3">
        <f t="shared" si="1021"/>
        <v>-26.643378712741807</v>
      </c>
      <c r="Q3487" s="3">
        <f t="shared" si="1022"/>
        <v>-166.12770807778205</v>
      </c>
      <c r="R3487">
        <f t="shared" si="1023"/>
        <v>13.872291922217954</v>
      </c>
      <c r="S3487">
        <f t="shared" si="1024"/>
        <v>469.11552348638122</v>
      </c>
      <c r="T3487">
        <f t="shared" si="1007"/>
        <v>-26.643378712741807</v>
      </c>
    </row>
    <row r="3488" spans="1:20" x14ac:dyDescent="0.25">
      <c r="A3488">
        <f t="shared" si="1008"/>
        <v>2958740.4156447407</v>
      </c>
      <c r="B3488">
        <f t="shared" si="1025"/>
        <v>470898.16247562948</v>
      </c>
      <c r="C3488" t="str">
        <f t="shared" si="1009"/>
        <v>-0.0449214061164388-0.0109393847117831i</v>
      </c>
      <c r="D3488" t="str">
        <f t="shared" si="1010"/>
        <v>2.45128353151969-1.62032884060695i</v>
      </c>
      <c r="E3488" t="str">
        <f t="shared" si="1011"/>
        <v>-4.92956679830584-55.940261101143i</v>
      </c>
      <c r="F3488" t="str">
        <f t="shared" si="1012"/>
        <v>2.29627273830278-0.860700978615679i</v>
      </c>
      <c r="G3488" t="str">
        <f t="shared" si="1013"/>
        <v>0.946945909417743-0.224141370689899i</v>
      </c>
      <c r="H3488" t="str">
        <f t="shared" si="1014"/>
        <v>0.0210916995220393-33.814512718179i</v>
      </c>
      <c r="I3488" t="str">
        <f t="shared" si="1015"/>
        <v>-0.0819674867474186-0.219097604115419i</v>
      </c>
      <c r="K3488" t="str">
        <f t="shared" si="1016"/>
        <v>0.00022135349617186-0.000171775903528756i</v>
      </c>
      <c r="L3488" t="str">
        <f t="shared" si="1017"/>
        <v>0.00015-0.000599258264096044i</v>
      </c>
      <c r="M3488" t="str">
        <f t="shared" si="1018"/>
        <v>0.0004-0.00010575145836989i</v>
      </c>
      <c r="N3488">
        <f t="shared" si="1019"/>
        <v>13.686426546540076</v>
      </c>
      <c r="O3488">
        <f t="shared" si="1020"/>
        <v>26.700729770539866</v>
      </c>
      <c r="P3488" s="3">
        <f t="shared" si="1021"/>
        <v>-26.700729770539866</v>
      </c>
      <c r="Q3488" s="3">
        <f t="shared" si="1022"/>
        <v>-166.31357345345992</v>
      </c>
      <c r="R3488">
        <f t="shared" si="1023"/>
        <v>13.686426546540076</v>
      </c>
      <c r="S3488">
        <f t="shared" si="1024"/>
        <v>470.89816247562948</v>
      </c>
      <c r="T3488">
        <f t="shared" si="1007"/>
        <v>-26.700729770539866</v>
      </c>
    </row>
    <row r="3489" spans="1:20" x14ac:dyDescent="0.25">
      <c r="A3489">
        <f t="shared" si="1008"/>
        <v>2969983.629224191</v>
      </c>
      <c r="B3489">
        <f t="shared" si="1025"/>
        <v>472687.57549303689</v>
      </c>
      <c r="C3489" t="str">
        <f t="shared" si="1009"/>
        <v>-0.0446603699165363-0.0107222342676916i</v>
      </c>
      <c r="D3489" t="str">
        <f t="shared" si="1010"/>
        <v>2.44578540750492-1.62265766758043i</v>
      </c>
      <c r="E3489" t="str">
        <f t="shared" si="1011"/>
        <v>-4.99439255798592-55.7061358770067i</v>
      </c>
      <c r="F3489" t="str">
        <f t="shared" si="1012"/>
        <v>2.29534547109046-0.861345357663644i</v>
      </c>
      <c r="G3489" t="str">
        <f t="shared" si="1013"/>
        <v>0.94656351934752-0.224902252518637i</v>
      </c>
      <c r="H3489" t="str">
        <f t="shared" si="1014"/>
        <v>0.0209017413657776-33.6864198432066i</v>
      </c>
      <c r="I3489" t="str">
        <f t="shared" si="1015"/>
        <v>-0.0817189889097179-0.218179291528935i</v>
      </c>
      <c r="K3489" t="str">
        <f t="shared" si="1016"/>
        <v>0.000221031328623546-0.000171537235067733i</v>
      </c>
      <c r="L3489" t="str">
        <f t="shared" si="1017"/>
        <v>0.00015-0.000596989703223793i</v>
      </c>
      <c r="M3489" t="str">
        <f t="shared" si="1018"/>
        <v>0.0004-0.000105351124098316i</v>
      </c>
      <c r="N3489">
        <f t="shared" si="1019"/>
        <v>13.500276660001532</v>
      </c>
      <c r="O3489">
        <f t="shared" si="1020"/>
        <v>26.758173927060515</v>
      </c>
      <c r="P3489" s="3">
        <f t="shared" si="1021"/>
        <v>-26.758173927060515</v>
      </c>
      <c r="Q3489" s="3">
        <f t="shared" si="1022"/>
        <v>-166.49972333999847</v>
      </c>
      <c r="R3489">
        <f t="shared" si="1023"/>
        <v>13.500276660001532</v>
      </c>
      <c r="S3489">
        <f t="shared" si="1024"/>
        <v>472.68757549303689</v>
      </c>
      <c r="T3489">
        <f t="shared" si="1007"/>
        <v>-26.758173927060515</v>
      </c>
    </row>
    <row r="3490" spans="1:20" x14ac:dyDescent="0.25">
      <c r="A3490">
        <f t="shared" si="1008"/>
        <v>2981269.5670152428</v>
      </c>
      <c r="B3490">
        <f t="shared" si="1025"/>
        <v>474483.78827991046</v>
      </c>
      <c r="C3490" t="str">
        <f t="shared" si="1009"/>
        <v>-0.0443999288649274-0.010507026779848i</v>
      </c>
      <c r="D3490" t="str">
        <f t="shared" si="1010"/>
        <v>2.44027030863548-1.62497167069169i</v>
      </c>
      <c r="E3490" t="str">
        <f t="shared" si="1011"/>
        <v>-5.0586145362517-55.4727822076586i</v>
      </c>
      <c r="F3490" t="str">
        <f t="shared" si="1012"/>
        <v>2.29441190041182-0.861998952823699i</v>
      </c>
      <c r="G3490" t="str">
        <f t="shared" si="1013"/>
        <v>0.946178529829269-0.225665060475458i</v>
      </c>
      <c r="H3490" t="str">
        <f t="shared" si="1014"/>
        <v>0.0207133965102196-33.558812612273i</v>
      </c>
      <c r="I3490" t="str">
        <f t="shared" si="1015"/>
        <v>-0.0814720677463423-0.21726419950867i</v>
      </c>
      <c r="K3490" t="str">
        <f t="shared" si="1016"/>
        <v>0.000220708585402501-0.000171298705567317i</v>
      </c>
      <c r="L3490" t="str">
        <f t="shared" si="1017"/>
        <v>0.00015-0.000594729730248845i</v>
      </c>
      <c r="M3490" t="str">
        <f t="shared" si="1018"/>
        <v>0.0004-0.000104952305338032i</v>
      </c>
      <c r="N3490">
        <f t="shared" si="1019"/>
        <v>13.313844190350778</v>
      </c>
      <c r="O3490">
        <f t="shared" si="1020"/>
        <v>26.815711565146824</v>
      </c>
      <c r="P3490" s="3">
        <f t="shared" si="1021"/>
        <v>-26.815711565146824</v>
      </c>
      <c r="Q3490" s="3">
        <f t="shared" si="1022"/>
        <v>-166.68615580964922</v>
      </c>
      <c r="R3490">
        <f t="shared" si="1023"/>
        <v>13.313844190350778</v>
      </c>
      <c r="S3490">
        <f t="shared" si="1024"/>
        <v>474.48378827991047</v>
      </c>
      <c r="T3490">
        <f t="shared" si="1007"/>
        <v>-26.815711565146824</v>
      </c>
    </row>
    <row r="3491" spans="1:20" x14ac:dyDescent="0.25">
      <c r="A3491">
        <f t="shared" si="1008"/>
        <v>2992598.3913699007</v>
      </c>
      <c r="B3491">
        <f t="shared" si="1025"/>
        <v>476286.82667537412</v>
      </c>
      <c r="C3491" t="str">
        <f t="shared" si="1009"/>
        <v>-0.0441400865102394-0.0102937557088938i</v>
      </c>
      <c r="D3491" t="str">
        <f t="shared" si="1010"/>
        <v>2.43473831558361-1.62727070703266i</v>
      </c>
      <c r="E3491" t="str">
        <f t="shared" si="1011"/>
        <v>-5.1222370383651-55.2401977332864i</v>
      </c>
      <c r="F3491" t="str">
        <f t="shared" si="1012"/>
        <v>2.29347198890639-0.862661741085933i</v>
      </c>
      <c r="G3491" t="str">
        <f t="shared" si="1013"/>
        <v>0.945790925456134-0.226429792167382i</v>
      </c>
      <c r="H3491" t="str">
        <f t="shared" si="1014"/>
        <v>0.0205266524777728-33.4316891796391i</v>
      </c>
      <c r="I3491" t="str">
        <f t="shared" si="1015"/>
        <v>-0.0812267094142937-0.216352315522146i</v>
      </c>
      <c r="K3491" t="str">
        <f t="shared" si="1016"/>
        <v>0.000220385273600807-0.000171060304884794i</v>
      </c>
      <c r="L3491" t="str">
        <f t="shared" si="1017"/>
        <v>0.00015-0.000592478312660737i</v>
      </c>
      <c r="M3491" t="str">
        <f t="shared" si="1018"/>
        <v>0.0004-0.000104554996351895i</v>
      </c>
      <c r="N3491">
        <f t="shared" si="1019"/>
        <v>13.127131086609552</v>
      </c>
      <c r="O3491">
        <f t="shared" si="1020"/>
        <v>26.873343065045209</v>
      </c>
      <c r="P3491" s="3">
        <f t="shared" si="1021"/>
        <v>-26.873343065045209</v>
      </c>
      <c r="Q3491" s="3">
        <f t="shared" si="1022"/>
        <v>-166.87286891339045</v>
      </c>
      <c r="R3491">
        <f t="shared" si="1023"/>
        <v>13.127131086609552</v>
      </c>
      <c r="S3491">
        <f t="shared" si="1024"/>
        <v>476.28682667537413</v>
      </c>
      <c r="T3491">
        <f t="shared" si="1007"/>
        <v>-26.873343065045209</v>
      </c>
    </row>
    <row r="3492" spans="1:20" x14ac:dyDescent="0.25">
      <c r="A3492">
        <f t="shared" si="1008"/>
        <v>3003970.2652571066</v>
      </c>
      <c r="B3492">
        <f t="shared" si="1025"/>
        <v>478096.71661674057</v>
      </c>
      <c r="C3492" t="str">
        <f t="shared" si="1009"/>
        <v>-0.0438808464307572-0.0100824144965962i</v>
      </c>
      <c r="D3492" t="str">
        <f t="shared" si="1010"/>
        <v>2.42918951049163-1.62955463405861i</v>
      </c>
      <c r="E3492" t="str">
        <f t="shared" si="1011"/>
        <v>-5.18526433031487-55.0083800956124i</v>
      </c>
      <c r="F3492" t="str">
        <f t="shared" si="1012"/>
        <v>2.29252569907182-0.863333699270244i</v>
      </c>
      <c r="G3492" t="str">
        <f t="shared" si="1013"/>
        <v>0.945400690762745-0.227196445104386i</v>
      </c>
      <c r="H3492" t="str">
        <f t="shared" si="1014"/>
        <v>0.0203414968804329-33.305047706639i</v>
      </c>
      <c r="I3492" t="str">
        <f t="shared" si="1015"/>
        <v>-0.080982900165843-0.215443627090993i</v>
      </c>
      <c r="K3492" t="str">
        <f t="shared" si="1016"/>
        <v>0.000220061400375921-0.000170822022954491i</v>
      </c>
      <c r="L3492" t="str">
        <f t="shared" si="1017"/>
        <v>0.00015-0.000590235418072061i</v>
      </c>
      <c r="M3492" t="str">
        <f t="shared" si="1018"/>
        <v>0.0004-0.000104159191424482i</v>
      </c>
      <c r="N3492">
        <f t="shared" si="1019"/>
        <v>12.940139318917176</v>
      </c>
      <c r="O3492">
        <f t="shared" si="1020"/>
        <v>26.93106880437924</v>
      </c>
      <c r="P3492" s="3">
        <f t="shared" si="1021"/>
        <v>-26.93106880437924</v>
      </c>
      <c r="Q3492" s="3">
        <f t="shared" si="1022"/>
        <v>-167.05986068108282</v>
      </c>
      <c r="R3492">
        <f t="shared" si="1023"/>
        <v>12.940139318917176</v>
      </c>
      <c r="S3492">
        <f t="shared" si="1024"/>
        <v>478.09671661674059</v>
      </c>
      <c r="T3492">
        <f t="shared" si="1007"/>
        <v>-26.93106880437924</v>
      </c>
    </row>
    <row r="3493" spans="1:20" x14ac:dyDescent="0.25">
      <c r="A3493">
        <f t="shared" si="1008"/>
        <v>3015385.3522650837</v>
      </c>
      <c r="B3493">
        <f t="shared" si="1025"/>
        <v>479913.48413988418</v>
      </c>
      <c r="C3493" t="str">
        <f t="shared" si="1009"/>
        <v>-0.0436222122334899-0.00987299656498515i</v>
      </c>
      <c r="D3493" t="str">
        <f t="shared" si="1010"/>
        <v>2.42362397697221-1.63182330960575i</v>
      </c>
      <c r="E3493" t="str">
        <f t="shared" si="1011"/>
        <v>-5.24770063916188-54.7773269380622i</v>
      </c>
      <c r="F3493" t="str">
        <f t="shared" si="1012"/>
        <v>2.29157299326454-0.864014804023699i</v>
      </c>
      <c r="G3493" t="str">
        <f t="shared" si="1013"/>
        <v>0.945007810225501-0.227965016698406i</v>
      </c>
      <c r="H3493" t="str">
        <f t="shared" si="1014"/>
        <v>0.0201579174190842-33.178886361653i</v>
      </c>
      <c r="I3493" t="str">
        <f t="shared" si="1015"/>
        <v>-0.0807406263478018-0.214538121790812i</v>
      </c>
      <c r="K3493" t="str">
        <f t="shared" si="1016"/>
        <v>0.000219736972950071-0.000170583849788573i</v>
      </c>
      <c r="L3493" t="str">
        <f t="shared" si="1017"/>
        <v>0.00015-0.000588001014218032i</v>
      </c>
      <c r="M3493" t="str">
        <f t="shared" si="1018"/>
        <v>0.0004-0.000103764884862006i</v>
      </c>
      <c r="N3493">
        <f t="shared" si="1019"/>
        <v>12.752870878374353</v>
      </c>
      <c r="O3493">
        <f t="shared" si="1020"/>
        <v>26.988889158123023</v>
      </c>
      <c r="P3493" s="3">
        <f t="shared" si="1021"/>
        <v>-26.988889158123023</v>
      </c>
      <c r="Q3493" s="3">
        <f t="shared" si="1022"/>
        <v>-167.24712912162565</v>
      </c>
      <c r="R3493">
        <f t="shared" si="1023"/>
        <v>12.752870878374353</v>
      </c>
      <c r="S3493">
        <f t="shared" si="1024"/>
        <v>479.91348413988419</v>
      </c>
      <c r="T3493">
        <f t="shared" si="1007"/>
        <v>-26.988889158123023</v>
      </c>
    </row>
    <row r="3494" spans="1:20" x14ac:dyDescent="0.25">
      <c r="A3494">
        <f t="shared" si="1008"/>
        <v>3026843.8166036913</v>
      </c>
      <c r="B3494">
        <f t="shared" si="1025"/>
        <v>481737.15537961578</v>
      </c>
      <c r="C3494" t="str">
        <f t="shared" si="1009"/>
        <v>-0.0433641875532221-0.00966549531550876i</v>
      </c>
      <c r="D3494" t="str">
        <f t="shared" si="1010"/>
        <v>2.41804180010836-1.63407659190883i</v>
      </c>
      <c r="E3494" t="str">
        <f t="shared" si="1011"/>
        <v>-5.30955015338399-54.5470359059264i</v>
      </c>
      <c r="F3494" t="str">
        <f t="shared" si="1012"/>
        <v>2.29061383370048-0.864705031817857i</v>
      </c>
      <c r="G3494" t="str">
        <f t="shared" si="1013"/>
        <v>0.944612268262861-0.228735504262354i</v>
      </c>
      <c r="H3494" t="str">
        <f t="shared" si="1014"/>
        <v>0.019975901882805-33.0532033200789i</v>
      </c>
      <c r="I3494" t="str">
        <f t="shared" si="1015"/>
        <v>-0.0804998744007923-0.213635787251029i</v>
      </c>
      <c r="K3494" t="str">
        <f t="shared" si="1016"/>
        <v>0.00021941199860963-0.000170345775477821i</v>
      </c>
      <c r="L3494" t="str">
        <f t="shared" si="1017"/>
        <v>0.00015-0.000585775068956001i</v>
      </c>
      <c r="M3494" t="str">
        <f t="shared" si="1018"/>
        <v>0.0004-0.000103372070992235i</v>
      </c>
      <c r="N3494">
        <f t="shared" si="1019"/>
        <v>12.565327776883748</v>
      </c>
      <c r="O3494">
        <f t="shared" si="1020"/>
        <v>27.046804498575803</v>
      </c>
      <c r="P3494" s="3">
        <f t="shared" si="1021"/>
        <v>-27.046804498575803</v>
      </c>
      <c r="Q3494" s="3">
        <f t="shared" si="1022"/>
        <v>-167.43467222311625</v>
      </c>
      <c r="R3494">
        <f t="shared" si="1023"/>
        <v>12.565327776883748</v>
      </c>
      <c r="S3494">
        <f t="shared" si="1024"/>
        <v>481.73715537961579</v>
      </c>
      <c r="T3494">
        <f t="shared" si="1007"/>
        <v>-27.046804498575803</v>
      </c>
    </row>
    <row r="3495" spans="1:20" x14ac:dyDescent="0.25">
      <c r="A3495">
        <f t="shared" si="1008"/>
        <v>3038345.8231067853</v>
      </c>
      <c r="B3495">
        <f t="shared" si="1025"/>
        <v>483567.75657005835</v>
      </c>
      <c r="C3495" t="str">
        <f t="shared" si="1009"/>
        <v>-0.0431067760515612-0.00945990412821234i</v>
      </c>
      <c r="D3495" t="str">
        <f t="shared" si="1010"/>
        <v>2.41244306645322-1.63631433961893i</v>
      </c>
      <c r="E3495" t="str">
        <f t="shared" si="1011"/>
        <v>-5.37081702321654-54.3175046465257i</v>
      </c>
      <c r="F3495" t="str">
        <f t="shared" si="1012"/>
        <v>2.28964818245581-0.865404358946128i</v>
      </c>
      <c r="G3495" t="str">
        <f t="shared" si="1013"/>
        <v>0.944214049235646-0.22950790500911i</v>
      </c>
      <c r="H3495" t="str">
        <f t="shared" si="1014"/>
        <v>0.0197954381481817-32.9279967643053i</v>
      </c>
      <c r="I3495" t="str">
        <f t="shared" si="1015"/>
        <v>-0.0802606308585331-0.212736611154765i</v>
      </c>
      <c r="K3495" t="str">
        <f t="shared" si="1016"/>
        <v>0.000219086484704486-0.000170107790192404i</v>
      </c>
      <c r="L3495" t="str">
        <f t="shared" si="1017"/>
        <v>0.00015-0.000583557550264992i</v>
      </c>
      <c r="M3495" t="str">
        <f t="shared" si="1018"/>
        <v>0.0004-0.000102980744164411i</v>
      </c>
      <c r="N3495">
        <f t="shared" si="1019"/>
        <v>12.377512046991626</v>
      </c>
      <c r="O3495">
        <f t="shared" si="1020"/>
        <v>27.10481519533543</v>
      </c>
      <c r="P3495" s="3">
        <f t="shared" si="1021"/>
        <v>-27.10481519533543</v>
      </c>
      <c r="Q3495" s="3">
        <f t="shared" si="1022"/>
        <v>-167.62248795300837</v>
      </c>
      <c r="R3495">
        <f t="shared" si="1023"/>
        <v>12.377512046991626</v>
      </c>
      <c r="S3495">
        <f t="shared" si="1024"/>
        <v>483.56775657005835</v>
      </c>
      <c r="T3495">
        <f t="shared" si="1007"/>
        <v>-27.10481519533543</v>
      </c>
    </row>
    <row r="3496" spans="1:20" x14ac:dyDescent="0.25">
      <c r="A3496">
        <f t="shared" si="1008"/>
        <v>3049891.5372345913</v>
      </c>
      <c r="B3496">
        <f t="shared" si="1025"/>
        <v>485405.31404502457</v>
      </c>
      <c r="C3496" t="str">
        <f t="shared" si="1009"/>
        <v>-0.0428499814159707-0.00925621636093468i</v>
      </c>
      <c r="D3496" t="str">
        <f t="shared" si="1010"/>
        <v>2.40682786402969-1.63853641182123i</v>
      </c>
      <c r="E3496" t="str">
        <f t="shared" si="1011"/>
        <v>-5.431505360991-54.0887308093663i</v>
      </c>
      <c r="F3496" t="str">
        <f t="shared" si="1012"/>
        <v>2.28867600146768-0.866112761521089i</v>
      </c>
      <c r="G3496" t="str">
        <f t="shared" si="1013"/>
        <v>0.943813137447351-0.23028221605052i</v>
      </c>
      <c r="H3496" t="str">
        <f t="shared" si="1014"/>
        <v>0.0196165141786281-32.8032648836836i</v>
      </c>
      <c r="I3496" t="str">
        <f t="shared" si="1015"/>
        <v>-0.0800228823471248-0.211840581238691i</v>
      </c>
      <c r="K3496" t="str">
        <f t="shared" si="1016"/>
        <v>0.000218760438647392-0.000169869884182655i</v>
      </c>
      <c r="L3496" t="str">
        <f t="shared" si="1017"/>
        <v>0.00015-0.000581348426245261i</v>
      </c>
      <c r="M3496" t="str">
        <f t="shared" si="1018"/>
        <v>0.0004-0.000102590898749164i</v>
      </c>
      <c r="N3496">
        <f t="shared" si="1019"/>
        <v>12.189425741725017</v>
      </c>
      <c r="O3496">
        <f t="shared" si="1020"/>
        <v>27.162921615272882</v>
      </c>
      <c r="P3496" s="3">
        <f t="shared" si="1021"/>
        <v>-27.162921615272882</v>
      </c>
      <c r="Q3496" s="3">
        <f t="shared" si="1022"/>
        <v>-167.81057425827498</v>
      </c>
      <c r="R3496">
        <f t="shared" si="1023"/>
        <v>12.189425741725017</v>
      </c>
      <c r="S3496">
        <f t="shared" si="1024"/>
        <v>485.40531404502457</v>
      </c>
      <c r="T3496">
        <f t="shared" si="1007"/>
        <v>-27.162921615272882</v>
      </c>
    </row>
    <row r="3497" spans="1:20" x14ac:dyDescent="0.25">
      <c r="A3497">
        <f t="shared" si="1008"/>
        <v>3061481.125076083</v>
      </c>
      <c r="B3497">
        <f t="shared" si="1025"/>
        <v>487249.8542383957</v>
      </c>
      <c r="C3497" t="str">
        <f t="shared" si="1009"/>
        <v>-0.0425938073587934-0.00905442534852634i</v>
      </c>
      <c r="D3497" t="str">
        <f t="shared" si="1010"/>
        <v>2.40119628232958-1.64074266805277i</v>
      </c>
      <c r="E3497" t="str">
        <f t="shared" si="1011"/>
        <v>-5.49161924147034-53.8607120462975i</v>
      </c>
      <c r="F3497" t="str">
        <f t="shared" si="1012"/>
        <v>2.287697252535-0.866830215471781i</v>
      </c>
      <c r="G3497" t="str">
        <f t="shared" si="1013"/>
        <v>0.943409517144465-0.231058434396394i</v>
      </c>
      <c r="H3497" t="str">
        <f t="shared" si="1014"/>
        <v>0.019439118023711-32.6790058745008i</v>
      </c>
      <c r="I3497" t="str">
        <f t="shared" si="1015"/>
        <v>-0.0797866155843416-0.210947685292892i</v>
      </c>
      <c r="K3497" t="str">
        <f t="shared" si="1016"/>
        <v>0.000218433867913301-0.000169632047779825i</v>
      </c>
      <c r="L3497" t="str">
        <f t="shared" si="1017"/>
        <v>0.00015-0.000579147665117814i</v>
      </c>
      <c r="M3497" t="str">
        <f t="shared" si="1018"/>
        <v>0.0004-0.000102202529138438i</v>
      </c>
      <c r="N3497">
        <f t="shared" si="1019"/>
        <v>12.001070934429293</v>
      </c>
      <c r="O3497">
        <f t="shared" si="1020"/>
        <v>27.221124122507078</v>
      </c>
      <c r="P3497" s="3">
        <f t="shared" si="1021"/>
        <v>-27.221124122507078</v>
      </c>
      <c r="Q3497" s="3">
        <f t="shared" si="1022"/>
        <v>-167.99892906557071</v>
      </c>
      <c r="R3497">
        <f t="shared" si="1023"/>
        <v>12.001070934429293</v>
      </c>
      <c r="S3497">
        <f t="shared" si="1024"/>
        <v>487.2498542383957</v>
      </c>
      <c r="T3497">
        <f t="shared" si="1007"/>
        <v>-27.221124122507078</v>
      </c>
    </row>
    <row r="3498" spans="1:20" x14ac:dyDescent="0.25">
      <c r="A3498">
        <f t="shared" si="1008"/>
        <v>3073114.7533513717</v>
      </c>
      <c r="B3498">
        <f t="shared" si="1025"/>
        <v>489101.40368450159</v>
      </c>
      <c r="C3498" t="str">
        <f t="shared" si="1009"/>
        <v>-0.0423382576162692-0.00885452440208937i</v>
      </c>
      <c r="D3498" t="str">
        <f t="shared" si="1010"/>
        <v>2.39554841231281-1.64293296832043i</v>
      </c>
      <c r="E3498" t="str">
        <f t="shared" si="1011"/>
        <v>-5.55116270218165-53.6334460116628i</v>
      </c>
      <c r="F3498" t="str">
        <f t="shared" si="1012"/>
        <v>2.28671189731928-0.867556696541025i</v>
      </c>
      <c r="G3498" t="str">
        <f t="shared" si="1013"/>
        <v>0.943003172516805-0.231836556953484i</v>
      </c>
      <c r="H3498" t="str">
        <f t="shared" si="1014"/>
        <v>0.0192632378184844-32.5552179399521i</v>
      </c>
      <c r="I3498" t="str">
        <f t="shared" si="1015"/>
        <v>-0.0795518173789323-0.210057911160737i</v>
      </c>
      <c r="K3498" t="str">
        <f t="shared" si="1016"/>
        <v>0.0002181067800387-0.000169394271396841i</v>
      </c>
      <c r="L3498" t="str">
        <f t="shared" si="1017"/>
        <v>0.00015-0.000576955235223964i</v>
      </c>
      <c r="M3498" t="str">
        <f t="shared" si="1018"/>
        <v>0.0004-0.000101815629745405i</v>
      </c>
      <c r="N3498">
        <f t="shared" si="1019"/>
        <v>11.812449718603943</v>
      </c>
      <c r="O3498">
        <f t="shared" si="1020"/>
        <v>27.279423078379082</v>
      </c>
      <c r="P3498" s="3">
        <f t="shared" si="1021"/>
        <v>-27.279423078379082</v>
      </c>
      <c r="Q3498" s="3">
        <f t="shared" si="1022"/>
        <v>-168.18755028139606</v>
      </c>
      <c r="R3498">
        <f t="shared" si="1023"/>
        <v>11.812449718603943</v>
      </c>
      <c r="S3498">
        <f t="shared" si="1024"/>
        <v>489.10140368450158</v>
      </c>
      <c r="T3498">
        <f t="shared" si="1007"/>
        <v>-27.279423078379082</v>
      </c>
    </row>
    <row r="3499" spans="1:20" x14ac:dyDescent="0.25">
      <c r="A3499">
        <f t="shared" si="1008"/>
        <v>3084792.5894141071</v>
      </c>
      <c r="B3499">
        <f t="shared" si="1025"/>
        <v>490959.9890185027</v>
      </c>
      <c r="C3499" t="str">
        <f t="shared" si="1009"/>
        <v>-0.0420833359475415-0.00865650680823563i</v>
      </c>
      <c r="D3499" t="str">
        <f t="shared" si="1010"/>
        <v>2.38988434640617-1.64510717311883i</v>
      </c>
      <c r="E3499" t="str">
        <f t="shared" si="1011"/>
        <v>-5.61013974374696-53.406930362451i</v>
      </c>
      <c r="F3499" t="str">
        <f t="shared" si="1012"/>
        <v>2.28571989734541-0.868292180282715i</v>
      </c>
      <c r="G3499" t="str">
        <f t="shared" si="1013"/>
        <v>0.94259408769786-0.232616580524473i</v>
      </c>
      <c r="H3499" t="str">
        <f t="shared" si="1014"/>
        <v>0.0190888617828281-32.4318992901138i</v>
      </c>
      <c r="I3499" t="str">
        <f t="shared" si="1015"/>
        <v>-0.0793184746299256-0.209171246738735i</v>
      </c>
      <c r="K3499" t="str">
        <f t="shared" si="1016"/>
        <v>0.000217779182620918-0.000169156545529055i</v>
      </c>
      <c r="L3499" t="str">
        <f t="shared" si="1017"/>
        <v>0.00015-0.000574771105024867i</v>
      </c>
      <c r="M3499" t="str">
        <f t="shared" si="1018"/>
        <v>0.0004-0.000101430195004388i</v>
      </c>
      <c r="N3499">
        <f t="shared" si="1019"/>
        <v>11.623564207734631</v>
      </c>
      <c r="O3499">
        <f t="shared" si="1020"/>
        <v>27.337818841427083</v>
      </c>
      <c r="P3499" s="3">
        <f t="shared" si="1021"/>
        <v>-27.337818841427083</v>
      </c>
      <c r="Q3499" s="3">
        <f t="shared" si="1022"/>
        <v>-168.37643579226537</v>
      </c>
      <c r="R3499">
        <f t="shared" si="1023"/>
        <v>11.623564207734631</v>
      </c>
      <c r="S3499">
        <f t="shared" si="1024"/>
        <v>490.95998901850271</v>
      </c>
      <c r="T3499">
        <f t="shared" si="1007"/>
        <v>-27.337818841427083</v>
      </c>
    </row>
    <row r="3500" spans="1:20" x14ac:dyDescent="0.25">
      <c r="A3500">
        <f t="shared" si="1008"/>
        <v>3096514.8012538808</v>
      </c>
      <c r="B3500">
        <f t="shared" si="1025"/>
        <v>492825.63697677304</v>
      </c>
      <c r="C3500" t="str">
        <f t="shared" si="1009"/>
        <v>-0.0418290461336545-0.00846036582836843i</v>
      </c>
      <c r="D3500" t="str">
        <f t="shared" si="1010"/>
        <v>2.38420417850186-1.64726514344829i</v>
      </c>
      <c r="E3500" t="str">
        <f t="shared" si="1011"/>
        <v>-5.66855433020962-53.1811627584431i</v>
      </c>
      <c r="F3500" t="str">
        <f t="shared" si="1012"/>
        <v>2.28472121400256-0.869036642059099i</v>
      </c>
      <c r="G3500" t="str">
        <f t="shared" si="1013"/>
        <v>0.942182246765144-0.233398501806952i</v>
      </c>
      <c r="H3500" t="str">
        <f t="shared" si="1014"/>
        <v>0.018915978220793-32.3090481419165i</v>
      </c>
      <c r="I3500" t="str">
        <f t="shared" si="1015"/>
        <v>-0.0790865743259416-0.208287679976413i</v>
      </c>
      <c r="K3500" t="str">
        <f t="shared" si="1016"/>
        <v>0.000217451083317428-0.000168918860754981i</v>
      </c>
      <c r="L3500" t="str">
        <f t="shared" si="1017"/>
        <v>0.00015-0.000572595243101084i</v>
      </c>
      <c r="M3500" t="str">
        <f t="shared" si="1018"/>
        <v>0.0004-0.00010104621937078i</v>
      </c>
      <c r="N3500">
        <f t="shared" si="1019"/>
        <v>11.434416535127156</v>
      </c>
      <c r="O3500">
        <f t="shared" si="1020"/>
        <v>27.396311767361574</v>
      </c>
      <c r="P3500" s="3">
        <f t="shared" si="1021"/>
        <v>-27.396311767361574</v>
      </c>
      <c r="Q3500" s="3">
        <f t="shared" si="1022"/>
        <v>-168.56558346487284</v>
      </c>
      <c r="R3500">
        <f t="shared" si="1023"/>
        <v>11.434416535127156</v>
      </c>
      <c r="S3500">
        <f t="shared" si="1024"/>
        <v>492.82563697677301</v>
      </c>
      <c r="T3500">
        <f t="shared" ref="T3500:T3563" si="1026">P3500</f>
        <v>-27.396311767361574</v>
      </c>
    </row>
    <row r="3501" spans="1:20" x14ac:dyDescent="0.25">
      <c r="A3501">
        <f t="shared" ref="A3501:A3564" si="1027">2*PI()*B3501</f>
        <v>3108281.5574986455</v>
      </c>
      <c r="B3501">
        <f t="shared" si="1025"/>
        <v>494698.37439728476</v>
      </c>
      <c r="C3501" t="str">
        <f t="shared" ref="C3501:C3564" si="1028">IMPRODUCT(D3501,E3501,$C$40,,K3501,$C$41)</f>
        <v>-0.0415753919765437-0.00826609469798361i</v>
      </c>
      <c r="D3501" t="str">
        <f t="shared" ref="D3501:D3564" si="1029">IMDIV(IMPRODUCT($C$37,$C$38,COMPLEX(1,A3501/$C$38)),IMSUM(-1*A3501*A3501/$C$39,COMPLEX(0,1*A3501)))</f>
        <v>2.37850800395583-1.64940674083289i</v>
      </c>
      <c r="E3501" t="str">
        <f t="shared" ref="E3501:E3564" si="1030">IMDIV(IMPRODUCT(IMSUM(F3501,G3501),$C$29,H3501),IMSUM(1,I3501))</f>
        <v>-5.72641038935999-52.9561408623566i</v>
      </c>
      <c r="F3501" t="str">
        <f t="shared" ref="F3501:F3564" si="1031">IMDIV(IMPRODUCT($C$14,$C$15,COMPLEX(1,A3501/$C$15)),IMSUM(-1*A3501*A3501/$C$16,COMPLEX(0,A3501)))</f>
        <v>2.28371580854503-0.869790057038032i</v>
      </c>
      <c r="G3501" t="str">
        <f t="shared" ref="G3501:G3564" si="1032">IMDIV(1,COMPLEX(1,A3501*$C$9*$C$10))</f>
        <v>0.941767633740554-0.234182317392393i</v>
      </c>
      <c r="H3501" t="str">
        <f t="shared" ref="H3501:H3564" si="1033">IMDIV($C$3,IMSUM(K3501,COMPLEX(0,$C$28*A3501)))</f>
        <v>0.0187445755199541-32.1866627191179i</v>
      </c>
      <c r="I3501" t="str">
        <f t="shared" ref="I3501:I3564" si="1034">IMPRODUCT(F3501,$C$29,H3501,$C$31)</f>
        <v>-0.0788561035445075-0.207407198876173i</v>
      </c>
      <c r="K3501" t="str">
        <f t="shared" ref="K3501:K3564" si="1035">IF($C$26&lt;=0,IMDIV(1,IMSUM(IMDIV(1,L3501),1/$C$18)),IMDIV(1,IMSUM(IMDIV(1,L3501),1/$C$18,IMDIV(1,M3501))))</f>
        <v>0.000217122489845135-0.000168681207737022i</v>
      </c>
      <c r="L3501" t="str">
        <f t="shared" ref="L3501:L3564" si="1036">IMSUM($C$21/$C$22,IMDIV(1,COMPLEX(0,$C$20*$C$22*A3501)))</f>
        <v>0.00015-0.000570427618152105i</v>
      </c>
      <c r="M3501" t="str">
        <f t="shared" ref="M3501:M3564" si="1037">IMSUM($C$25/$C$26,IMDIV(1,COMPLEX(0,$C$24*$C$26*A3501)))</f>
        <v>0.0004-0.00010066369732096i</v>
      </c>
      <c r="N3501">
        <f t="shared" ref="N3501:N3564" si="1038">ABS(R3501)</f>
        <v>11.245008853737176</v>
      </c>
      <c r="O3501">
        <f t="shared" ref="O3501:O3564" si="1039">ABS(P3501)</f>
        <v>27.454902209040512</v>
      </c>
      <c r="P3501" s="3">
        <f t="shared" ref="P3501:P3564" si="1040">20*LOG10(IMABS(C3501))</f>
        <v>-27.454902209040512</v>
      </c>
      <c r="Q3501" s="3">
        <f t="shared" ref="Q3501:Q3564" si="1041">IMARGUMENT(C3501)*180/PI()</f>
        <v>-168.75499114626282</v>
      </c>
      <c r="R3501">
        <f t="shared" ref="R3501:R3564" si="1042">IF(Q3501&lt;0,Q3501+180,Q3501-180)</f>
        <v>11.245008853737176</v>
      </c>
      <c r="S3501">
        <f t="shared" ref="S3501:S3564" si="1043">B3501/1000</f>
        <v>494.69837439728474</v>
      </c>
      <c r="T3501">
        <f t="shared" si="1026"/>
        <v>-27.454902209040512</v>
      </c>
    </row>
    <row r="3502" spans="1:20" x14ac:dyDescent="0.25">
      <c r="A3502">
        <f t="shared" si="1027"/>
        <v>3120093.0274171405</v>
      </c>
      <c r="B3502">
        <f t="shared" ref="B3502:B3565" si="1044">B3501*(1+B$42)</f>
        <v>496578.22821999446</v>
      </c>
      <c r="C3502" t="str">
        <f t="shared" si="1028"/>
        <v>-0.041322377298018-0.00807368662599185i</v>
      </c>
      <c r="D3502" t="str">
        <f t="shared" si="1029"/>
        <v>2.3727959195858-1.65153182733851i</v>
      </c>
      <c r="E3502" t="str">
        <f t="shared" si="1030"/>
        <v>-5.78371181305656-52.7318623399869i</v>
      </c>
      <c r="F3502" t="str">
        <f t="shared" si="1031"/>
        <v>2.28270364209321-0.870552400190274i</v>
      </c>
      <c r="G3502" t="str">
        <f t="shared" si="1032"/>
        <v>0.941350232590759-0.234968023765114i</v>
      </c>
      <c r="H3502" t="str">
        <f t="shared" si="1033"/>
        <v>0.0185746421507681-32.0647412522757i</v>
      </c>
      <c r="I3502" t="str">
        <f t="shared" si="1034"/>
        <v>-0.0786270494513828-0.206529791493167i</v>
      </c>
      <c r="K3502" t="str">
        <f t="shared" si="1035"/>
        <v>0.000216793409979654-0.000168443577222203i</v>
      </c>
      <c r="L3502" t="str">
        <f t="shared" si="1036"/>
        <v>0.00015-0.000568268198995921i</v>
      </c>
      <c r="M3502" t="str">
        <f t="shared" si="1037"/>
        <v>0.0004-0.000100282623352221i</v>
      </c>
      <c r="N3502">
        <f t="shared" si="1038"/>
        <v>11.055343335999112</v>
      </c>
      <c r="O3502">
        <f t="shared" si="1039"/>
        <v>27.513590516444815</v>
      </c>
      <c r="P3502" s="3">
        <f t="shared" si="1040"/>
        <v>-27.513590516444815</v>
      </c>
      <c r="Q3502" s="3">
        <f t="shared" si="1041"/>
        <v>-168.94465666400089</v>
      </c>
      <c r="R3502">
        <f t="shared" si="1042"/>
        <v>11.055343335999112</v>
      </c>
      <c r="S3502">
        <f t="shared" si="1043"/>
        <v>496.57822821999446</v>
      </c>
      <c r="T3502">
        <f t="shared" si="1026"/>
        <v>-27.513590516444815</v>
      </c>
    </row>
    <row r="3503" spans="1:20" x14ac:dyDescent="0.25">
      <c r="A3503">
        <f t="shared" si="1027"/>
        <v>3131949.3809213256</v>
      </c>
      <c r="B3503">
        <f t="shared" si="1044"/>
        <v>498465.22548723046</v>
      </c>
      <c r="C3503" t="str">
        <f t="shared" si="1028"/>
        <v>-0.0410700059387343-0.00788313479406176i</v>
      </c>
      <c r="D3503" t="str">
        <f t="shared" si="1029"/>
        <v>2.3670680236691-1.65364026559091i</v>
      </c>
      <c r="E3503" t="str">
        <f t="shared" si="1030"/>
        <v>-5.84046245754685-52.508324860347i</v>
      </c>
      <c r="F3503" t="str">
        <f t="shared" si="1031"/>
        <v>2.28168467563442-0.871323646286698i</v>
      </c>
      <c r="G3503" t="str">
        <f t="shared" si="1032"/>
        <v>0.940930027227569-0.235755617301254i</v>
      </c>
      <c r="H3503" t="str">
        <f t="shared" si="1033"/>
        <v>0.0184061666659385-31.943281978722i</v>
      </c>
      <c r="I3503" t="str">
        <f t="shared" si="1034"/>
        <v>-0.0783993992998871-0.205655445935163i</v>
      </c>
      <c r="K3503" t="str">
        <f t="shared" si="1035"/>
        <v>0.000216463851554567-0.000168205960042881i</v>
      </c>
      <c r="L3503" t="str">
        <f t="shared" si="1036"/>
        <v>0.00015-0.00056611695456856i</v>
      </c>
      <c r="M3503" t="str">
        <f t="shared" si="1037"/>
        <v>0.0004-0.0000999029919826868i</v>
      </c>
      <c r="N3503">
        <f t="shared" si="1038"/>
        <v>10.865422173652263</v>
      </c>
      <c r="O3503">
        <f t="shared" si="1039"/>
        <v>27.572377036654014</v>
      </c>
      <c r="P3503" s="3">
        <f t="shared" si="1040"/>
        <v>-27.572377036654014</v>
      </c>
      <c r="Q3503" s="3">
        <f t="shared" si="1041"/>
        <v>-169.13457782634774</v>
      </c>
      <c r="R3503">
        <f t="shared" si="1042"/>
        <v>10.865422173652263</v>
      </c>
      <c r="S3503">
        <f t="shared" si="1043"/>
        <v>498.46522548723044</v>
      </c>
      <c r="T3503">
        <f t="shared" si="1026"/>
        <v>-27.572377036654014</v>
      </c>
    </row>
    <row r="3504" spans="1:20" x14ac:dyDescent="0.25">
      <c r="A3504">
        <f t="shared" si="1027"/>
        <v>3143850.7885688269</v>
      </c>
      <c r="B3504">
        <f t="shared" si="1044"/>
        <v>500359.39334408194</v>
      </c>
      <c r="C3504" t="str">
        <f t="shared" si="1028"/>
        <v>-0.0408182817571656-0.00769443235598652i</v>
      </c>
      <c r="D3504" t="str">
        <f t="shared" si="1029"/>
        <v>2.36132441594025-1.65573191879392i</v>
      </c>
      <c r="E3504" t="str">
        <f t="shared" si="1030"/>
        <v>-5.89666614378307-52.2855260958042i</v>
      </c>
      <c r="F3504" t="str">
        <f t="shared" si="1031"/>
        <v>2.28065887002399-0.87210376989558i</v>
      </c>
      <c r="G3504" t="str">
        <f t="shared" si="1032"/>
        <v>0.940507001508347-0.236545094267721i</v>
      </c>
      <c r="H3504" t="str">
        <f t="shared" si="1033"/>
        <v>0.0182391376997858-31.8222831425353i</v>
      </c>
      <c r="I3504" t="str">
        <f t="shared" si="1034"/>
        <v>-0.0781731404302363-0.204784150362418i</v>
      </c>
      <c r="K3504" t="str">
        <f t="shared" si="1035"/>
        <v>0.000216133822460679-0.000167968347117446i</v>
      </c>
      <c r="L3504" t="str">
        <f t="shared" si="1036"/>
        <v>0.00015-0.000563973853923651i</v>
      </c>
      <c r="M3504" t="str">
        <f t="shared" si="1037"/>
        <v>0.0004-0.0000995247977512323i</v>
      </c>
      <c r="N3504">
        <f t="shared" si="1038"/>
        <v>10.675247577569081</v>
      </c>
      <c r="O3504">
        <f t="shared" si="1039"/>
        <v>27.631262113821929</v>
      </c>
      <c r="P3504" s="3">
        <f t="shared" si="1040"/>
        <v>-27.631262113821929</v>
      </c>
      <c r="Q3504" s="3">
        <f t="shared" si="1041"/>
        <v>-169.32475242243092</v>
      </c>
      <c r="R3504">
        <f t="shared" si="1042"/>
        <v>10.675247577569081</v>
      </c>
      <c r="S3504">
        <f t="shared" si="1043"/>
        <v>500.35939334408192</v>
      </c>
      <c r="T3504">
        <f t="shared" si="1026"/>
        <v>-27.631262113821929</v>
      </c>
    </row>
    <row r="3505" spans="1:20" x14ac:dyDescent="0.25">
      <c r="A3505">
        <f t="shared" si="1027"/>
        <v>3155797.4215653888</v>
      </c>
      <c r="B3505">
        <f t="shared" si="1044"/>
        <v>502260.75903878949</v>
      </c>
      <c r="C3505" t="str">
        <f t="shared" si="1028"/>
        <v>-0.0405672086285607-0.00750757243706823i</v>
      </c>
      <c r="D3505" t="str">
        <f t="shared" si="1029"/>
        <v>2.35556519758813-1.6578066507475i</v>
      </c>
      <c r="E3505" t="str">
        <f t="shared" si="1030"/>
        <v>-5.95232665773681-52.0634637222146i</v>
      </c>
      <c r="F3505" t="str">
        <f t="shared" si="1031"/>
        <v>2.27962618598619-0.872892745379796i</v>
      </c>
      <c r="G3505" t="str">
        <f t="shared" si="1032"/>
        <v>0.940081139236408-0.237336450821161i</v>
      </c>
      <c r="H3505" t="str">
        <f t="shared" si="1033"/>
        <v>0.0180735439676253-31.7017429945151i</v>
      </c>
      <c r="I3505" t="str">
        <f t="shared" si="1034"/>
        <v>-0.0779482602688823-0.203915892987553i</v>
      </c>
      <c r="K3505" t="str">
        <f t="shared" si="1035"/>
        <v>0.000215803330645254-0.00016773072945103i</v>
      </c>
      <c r="L3505" t="str">
        <f t="shared" si="1036"/>
        <v>0.00015-0.000561838866231969i</v>
      </c>
      <c r="M3505" t="str">
        <f t="shared" si="1037"/>
        <v>0.0004-0.0000991480352174062i</v>
      </c>
      <c r="N3505">
        <f t="shared" si="1038"/>
        <v>10.484821777576826</v>
      </c>
      <c r="O3505">
        <f t="shared" si="1039"/>
        <v>27.690246089152986</v>
      </c>
      <c r="P3505" s="3">
        <f t="shared" si="1040"/>
        <v>-27.690246089152986</v>
      </c>
      <c r="Q3505" s="3">
        <f t="shared" si="1041"/>
        <v>-169.51517822242317</v>
      </c>
      <c r="R3505">
        <f t="shared" si="1042"/>
        <v>10.484821777576826</v>
      </c>
      <c r="S3505">
        <f t="shared" si="1043"/>
        <v>502.2607590387895</v>
      </c>
      <c r="T3505">
        <f t="shared" si="1026"/>
        <v>-27.690246089152986</v>
      </c>
    </row>
    <row r="3506" spans="1:20" x14ac:dyDescent="0.25">
      <c r="A3506">
        <f t="shared" si="1027"/>
        <v>3167789.451767337</v>
      </c>
      <c r="B3506">
        <f t="shared" si="1044"/>
        <v>504169.34992313688</v>
      </c>
      <c r="C3506" t="str">
        <f t="shared" si="1028"/>
        <v>-0.0403167904438981-0.0073225481335269i</v>
      </c>
      <c r="D3506" t="str">
        <f t="shared" si="1029"/>
        <v>2.34979047125309-1.65986432586594i</v>
      </c>
      <c r="E3506" t="str">
        <f t="shared" si="1030"/>
        <v>-6.00744775071116-51.8421354190535i</v>
      </c>
      <c r="F3506" t="str">
        <f t="shared" si="1031"/>
        <v>2.27858658411521-0.873690546894059i</v>
      </c>
      <c r="G3506" t="str">
        <f t="shared" si="1032"/>
        <v>0.939652424161444-0.238129683006898i</v>
      </c>
      <c r="H3506" t="str">
        <f t="shared" si="1033"/>
        <v>0.0179093742651497-31.5816597921553i</v>
      </c>
      <c r="I3506" t="str">
        <f t="shared" si="1034"/>
        <v>-0.0777247463278606-0.203050662075417i</v>
      </c>
      <c r="K3506" t="str">
        <f t="shared" si="1035"/>
        <v>0.000215472384111246-0.000167493098136186i</v>
      </c>
      <c r="L3506" t="str">
        <f t="shared" si="1036"/>
        <v>0.00015-0.000559711960781001i</v>
      </c>
      <c r="M3506" t="str">
        <f t="shared" si="1037"/>
        <v>0.0004-0.0000987726989613534i</v>
      </c>
      <c r="N3506">
        <f t="shared" si="1038"/>
        <v>10.294147022282118</v>
      </c>
      <c r="O3506">
        <f t="shared" si="1039"/>
        <v>27.749329300878518</v>
      </c>
      <c r="P3506" s="3">
        <f t="shared" si="1040"/>
        <v>-27.749329300878518</v>
      </c>
      <c r="Q3506" s="3">
        <f t="shared" si="1041"/>
        <v>-169.70585297771788</v>
      </c>
      <c r="R3506">
        <f t="shared" si="1042"/>
        <v>10.294147022282118</v>
      </c>
      <c r="S3506">
        <f t="shared" si="1043"/>
        <v>504.16934992313685</v>
      </c>
      <c r="T3506">
        <f t="shared" si="1026"/>
        <v>-27.749329300878518</v>
      </c>
    </row>
    <row r="3507" spans="1:20" x14ac:dyDescent="0.25">
      <c r="A3507">
        <f t="shared" si="1027"/>
        <v>3179827.0516840531</v>
      </c>
      <c r="B3507">
        <f t="shared" si="1044"/>
        <v>506085.1934528448</v>
      </c>
      <c r="C3507" t="str">
        <f t="shared" si="1028"/>
        <v>-0.0400670311088357-0.00713935251192857i</v>
      </c>
      <c r="D3507" t="str">
        <f t="shared" si="1029"/>
        <v>2.34400034102377-1.66190480919612i</v>
      </c>
      <c r="E3507" t="str">
        <f t="shared" si="1030"/>
        <v>-6.06203313964949-51.621538869546i</v>
      </c>
      <c r="F3507" t="str">
        <f t="shared" si="1031"/>
        <v>2.27754002487631-0.874497148382147i</v>
      </c>
      <c r="G3507" t="str">
        <f t="shared" si="1032"/>
        <v>0.939220839979953-0.238924786757894i</v>
      </c>
      <c r="H3507" t="str">
        <f t="shared" si="1033"/>
        <v>0.0177466174678176-31.4620317996174i</v>
      </c>
      <c r="I3507" t="str">
        <f t="shared" si="1034"/>
        <v>-0.0775025862041422-0.202188445942969i</v>
      </c>
      <c r="K3507" t="str">
        <f t="shared" si="1035"/>
        <v>0.000215140990916504-0.000167255444353571i</v>
      </c>
      <c r="L3507" t="str">
        <f t="shared" si="1036"/>
        <v>0.00015-0.000557593106974497i</v>
      </c>
      <c r="M3507" t="str">
        <f t="shared" si="1037"/>
        <v>0.0004-0.0000983987835837354i</v>
      </c>
      <c r="N3507">
        <f t="shared" si="1038"/>
        <v>10.103225578890431</v>
      </c>
      <c r="O3507">
        <f t="shared" si="1039"/>
        <v>27.808512084232945</v>
      </c>
      <c r="P3507" s="3">
        <f t="shared" si="1040"/>
        <v>-27.808512084232945</v>
      </c>
      <c r="Q3507" s="3">
        <f t="shared" si="1041"/>
        <v>-169.89677442110957</v>
      </c>
      <c r="R3507">
        <f t="shared" si="1042"/>
        <v>10.103225578890431</v>
      </c>
      <c r="S3507">
        <f t="shared" si="1043"/>
        <v>506.08519345284481</v>
      </c>
      <c r="T3507">
        <f t="shared" si="1026"/>
        <v>-27.808512084232945</v>
      </c>
    </row>
    <row r="3508" spans="1:20" x14ac:dyDescent="0.25">
      <c r="A3508">
        <f t="shared" si="1027"/>
        <v>3191910.3944804524</v>
      </c>
      <c r="B3508">
        <f t="shared" si="1044"/>
        <v>508008.31718796561</v>
      </c>
      <c r="C3508" t="str">
        <f t="shared" si="1028"/>
        <v>-0.0398179345426508-0.00695797860863621i</v>
      </c>
      <c r="D3508" t="str">
        <f t="shared" si="1029"/>
        <v>2.33819491243351-1.66392796643561i</v>
      </c>
      <c r="E3508" t="str">
        <f t="shared" si="1030"/>
        <v>-6.11608650744297-51.4016717607924i</v>
      </c>
      <c r="F3508" t="str">
        <f t="shared" si="1031"/>
        <v>2.2764864686068-0.875312523574087i</v>
      </c>
      <c r="G3508" t="str">
        <f t="shared" si="1032"/>
        <v>0.938786370335682-0.239721757893683i</v>
      </c>
      <c r="H3508" t="str">
        <f t="shared" si="1033"/>
        <v>0.0175852625302497-31.3428572877048i</v>
      </c>
      <c r="I3508" t="str">
        <f t="shared" si="1034"/>
        <v>-0.0772817675789906-0.201329232959148i</v>
      </c>
      <c r="K3508" t="str">
        <f t="shared" si="1035"/>
        <v>0.000214809159172987-0.000167017759372617i</v>
      </c>
      <c r="L3508" t="str">
        <f t="shared" si="1036"/>
        <v>0.00015-0.000555482274332039i</v>
      </c>
      <c r="M3508" t="str">
        <f t="shared" si="1037"/>
        <v>0.0004-0.0000980262837056538i</v>
      </c>
      <c r="N3508">
        <f t="shared" si="1038"/>
        <v>9.9120597330263251</v>
      </c>
      <c r="O3508">
        <f t="shared" si="1039"/>
        <v>27.86779477143093</v>
      </c>
      <c r="P3508" s="3">
        <f t="shared" si="1040"/>
        <v>-27.86779477143093</v>
      </c>
      <c r="Q3508" s="3">
        <f t="shared" si="1041"/>
        <v>-170.08794026697367</v>
      </c>
      <c r="R3508">
        <f t="shared" si="1042"/>
        <v>9.9120597330263251</v>
      </c>
      <c r="S3508">
        <f t="shared" si="1043"/>
        <v>508.00831718796559</v>
      </c>
      <c r="T3508">
        <f t="shared" si="1026"/>
        <v>-27.86779477143093</v>
      </c>
    </row>
    <row r="3509" spans="1:20" x14ac:dyDescent="0.25">
      <c r="A3509">
        <f t="shared" si="1027"/>
        <v>3204039.6539794779</v>
      </c>
      <c r="B3509">
        <f t="shared" si="1044"/>
        <v>509938.74879327987</v>
      </c>
      <c r="C3509" t="str">
        <f t="shared" si="1028"/>
        <v>-0.0395695046771782-0.00677841942928207i</v>
      </c>
      <c r="D3509" t="str">
        <f t="shared" si="1029"/>
        <v>2.33237429245667-1.66593366395093i</v>
      </c>
      <c r="E3509" t="str">
        <f t="shared" si="1030"/>
        <v>-6.16961150323418-51.1825317838943i</v>
      </c>
      <c r="F3509" t="str">
        <f t="shared" si="1031"/>
        <v>2.27542587551717-0.876136645983372i</v>
      </c>
      <c r="G3509" t="str">
        <f t="shared" si="1032"/>
        <v>0.938348998820086-0.24052059211932i</v>
      </c>
      <c r="H3509" t="str">
        <f t="shared" si="1033"/>
        <v>0.0174252984856287-31.224134533837i</v>
      </c>
      <c r="I3509" t="str">
        <f t="shared" si="1034"/>
        <v>-0.0770622782173283-0.200473011544752i</v>
      </c>
      <c r="K3509" t="str">
        <f t="shared" si="1035"/>
        <v>0.000214476897045942-0.000166780034552186i</v>
      </c>
      <c r="L3509" t="str">
        <f t="shared" si="1036"/>
        <v>0.00015-0.000553379432488579i</v>
      </c>
      <c r="M3509" t="str">
        <f t="shared" si="1037"/>
        <v>0.0004-0.0000976551939685731i</v>
      </c>
      <c r="N3509">
        <f t="shared" si="1038"/>
        <v>9.7206517885516632</v>
      </c>
      <c r="O3509">
        <f t="shared" si="1039"/>
        <v>27.927177691644083</v>
      </c>
      <c r="P3509" s="3">
        <f t="shared" si="1040"/>
        <v>-27.927177691644083</v>
      </c>
      <c r="Q3509" s="3">
        <f t="shared" si="1041"/>
        <v>-170.27934821144834</v>
      </c>
      <c r="R3509">
        <f t="shared" si="1042"/>
        <v>9.7206517885516632</v>
      </c>
      <c r="S3509">
        <f t="shared" si="1043"/>
        <v>509.93874879327984</v>
      </c>
      <c r="T3509">
        <f t="shared" si="1026"/>
        <v>-27.927177691644083</v>
      </c>
    </row>
    <row r="3510" spans="1:20" x14ac:dyDescent="0.25">
      <c r="A3510">
        <f t="shared" si="1027"/>
        <v>3216215.0046646004</v>
      </c>
      <c r="B3510">
        <f t="shared" si="1044"/>
        <v>511876.51603869436</v>
      </c>
      <c r="C3510" t="str">
        <f t="shared" si="1028"/>
        <v>-0.0393217454557425-0.00660066794826068i</v>
      </c>
      <c r="D3510" t="str">
        <f t="shared" si="1029"/>
        <v>2.32653858950455-1.66792176879579i</v>
      </c>
      <c r="E3510" t="str">
        <f t="shared" si="1030"/>
        <v>-6.22261174271943-50.9641166340762i</v>
      </c>
      <c r="F3510" t="str">
        <f t="shared" si="1031"/>
        <v>2.27435820569228-0.876969488904149i</v>
      </c>
      <c r="G3510" t="str">
        <f t="shared" si="1032"/>
        <v>0.937908708972789-0.241321285024311i</v>
      </c>
      <c r="H3510" t="str">
        <f t="shared" si="1033"/>
        <v>0.017266714445107-31.1058618220234i</v>
      </c>
      <c r="I3510" t="str">
        <f t="shared" si="1034"/>
        <v>-0.0768441059671049-0.199619770172315i</v>
      </c>
      <c r="K3510" t="str">
        <f t="shared" si="1035"/>
        <v>0.000214144212753098-0.00016654226134123i</v>
      </c>
      <c r="L3510" t="str">
        <f t="shared" si="1036"/>
        <v>0.00015-0.000551284551194044i</v>
      </c>
      <c r="M3510" t="str">
        <f t="shared" si="1037"/>
        <v>0.0004-0.0000972855090342425i</v>
      </c>
      <c r="N3510">
        <f t="shared" si="1038"/>
        <v>9.5290040673805834</v>
      </c>
      <c r="O3510">
        <f t="shared" si="1039"/>
        <v>27.986661170977996</v>
      </c>
      <c r="P3510" s="3">
        <f t="shared" si="1040"/>
        <v>-27.986661170977996</v>
      </c>
      <c r="Q3510" s="3">
        <f t="shared" si="1041"/>
        <v>-170.47099593261942</v>
      </c>
      <c r="R3510">
        <f t="shared" si="1042"/>
        <v>9.5290040673805834</v>
      </c>
      <c r="S3510">
        <f t="shared" si="1043"/>
        <v>511.87651603869438</v>
      </c>
      <c r="T3510">
        <f t="shared" si="1026"/>
        <v>-27.986661170977996</v>
      </c>
    </row>
    <row r="3511" spans="1:20" x14ac:dyDescent="0.25">
      <c r="A3511">
        <f t="shared" si="1027"/>
        <v>3228436.6216823258</v>
      </c>
      <c r="B3511">
        <f t="shared" si="1044"/>
        <v>513821.64679964143</v>
      </c>
      <c r="C3511" t="str">
        <f t="shared" si="1028"/>
        <v>-0.0390746608320829-0.00642471710824473i</v>
      </c>
      <c r="D3511" t="str">
        <f t="shared" si="1029"/>
        <v>2.32068791342119-1.66989214872926i</v>
      </c>
      <c r="E3511" t="str">
        <f t="shared" si="1030"/>
        <v>-6.27509080844814-50.7464240108043i</v>
      </c>
      <c r="F3511" t="str">
        <f t="shared" si="1031"/>
        <v>2.2732834190924-0.877811025408386i</v>
      </c>
      <c r="G3511" t="str">
        <f t="shared" si="1032"/>
        <v>0.937465484282069-0.242123832081551i</v>
      </c>
      <c r="H3511" t="str">
        <f t="shared" si="1033"/>
        <v>0.0171094995972186-30.9880374428371i</v>
      </c>
      <c r="I3511" t="str">
        <f t="shared" si="1034"/>
        <v>-0.0766272387586707-0.198769497365978i</v>
      </c>
      <c r="K3511" t="str">
        <f t="shared" si="1035"/>
        <v>0.000213811114563819-0.00016630443127942i</v>
      </c>
      <c r="L3511" t="str">
        <f t="shared" si="1036"/>
        <v>0.00015-0.000549197600312855i</v>
      </c>
      <c r="M3511" t="str">
        <f t="shared" si="1037"/>
        <v>0.0004-0.0000969172235846214i</v>
      </c>
      <c r="N3511">
        <f t="shared" si="1038"/>
        <v>9.3371189092958389</v>
      </c>
      <c r="O3511">
        <f t="shared" si="1039"/>
        <v>28.046245532450151</v>
      </c>
      <c r="P3511" s="3">
        <f t="shared" si="1040"/>
        <v>-28.046245532450151</v>
      </c>
      <c r="Q3511" s="3">
        <f t="shared" si="1041"/>
        <v>-170.66288109070416</v>
      </c>
      <c r="R3511">
        <f t="shared" si="1042"/>
        <v>9.3371189092958389</v>
      </c>
      <c r="S3511">
        <f t="shared" si="1043"/>
        <v>513.82164679964148</v>
      </c>
      <c r="T3511">
        <f t="shared" si="1026"/>
        <v>-28.046245532450151</v>
      </c>
    </row>
    <row r="3512" spans="1:20" x14ac:dyDescent="0.25">
      <c r="A3512">
        <f t="shared" si="1027"/>
        <v>3240704.6808447186</v>
      </c>
      <c r="B3512">
        <f t="shared" si="1044"/>
        <v>515774.16905748006</v>
      </c>
      <c r="C3512" t="str">
        <f t="shared" si="1028"/>
        <v>-0.038828254769278-0.00625055981972293i</v>
      </c>
      <c r="D3512" t="str">
        <f t="shared" si="1029"/>
        <v>2.31482237547878-1.67184467223402i</v>
      </c>
      <c r="E3512" t="str">
        <f t="shared" si="1030"/>
        <v>-6.32705225011943-50.5294516179061i</v>
      </c>
      <c r="F3512" t="str">
        <f t="shared" si="1031"/>
        <v>2.27220147555455-0.878661228343071i</v>
      </c>
      <c r="G3512" t="str">
        <f t="shared" si="1032"/>
        <v>0.937019308185343-0.242928228646249i</v>
      </c>
      <c r="H3512" t="str">
        <f t="shared" si="1033"/>
        <v>0.0169536432072981-30.87065969339i</v>
      </c>
      <c r="I3512" t="str">
        <f t="shared" si="1034"/>
        <v>-0.0764116646041608-0.19792218170138i</v>
      </c>
      <c r="K3512" t="str">
        <f t="shared" si="1035"/>
        <v>0.000213477610798274-0.000166066535997782i</v>
      </c>
      <c r="L3512" t="str">
        <f t="shared" si="1036"/>
        <v>0.00015-0.000547118549823525i</v>
      </c>
      <c r="M3512" t="str">
        <f t="shared" si="1037"/>
        <v>0.0004-0.0000965503323217987i</v>
      </c>
      <c r="N3512">
        <f t="shared" si="1038"/>
        <v>9.1449986717625507</v>
      </c>
      <c r="O3512">
        <f t="shared" si="1039"/>
        <v>28.10593109596703</v>
      </c>
      <c r="P3512" s="3">
        <f t="shared" si="1040"/>
        <v>-28.10593109596703</v>
      </c>
      <c r="Q3512" s="3">
        <f t="shared" si="1041"/>
        <v>-170.85500132823745</v>
      </c>
      <c r="R3512">
        <f t="shared" si="1042"/>
        <v>9.1449986717625507</v>
      </c>
      <c r="S3512">
        <f t="shared" si="1043"/>
        <v>515.77416905748009</v>
      </c>
      <c r="T3512">
        <f t="shared" si="1026"/>
        <v>-28.10593109596703</v>
      </c>
    </row>
    <row r="3513" spans="1:20" x14ac:dyDescent="0.25">
      <c r="A3513">
        <f t="shared" si="1027"/>
        <v>3253019.3586319289</v>
      </c>
      <c r="B3513">
        <f t="shared" si="1044"/>
        <v>517734.11089989851</v>
      </c>
      <c r="C3513" t="str">
        <f t="shared" si="1028"/>
        <v>-0.0385825312386632-0.00607818896055688i</v>
      </c>
      <c r="D3513" t="str">
        <f t="shared" si="1029"/>
        <v>2.30894208837283-1.67377920853456i</v>
      </c>
      <c r="E3513" t="str">
        <f t="shared" si="1030"/>
        <v>-6.37849958487785-50.3131971636846i</v>
      </c>
      <c r="F3513" t="str">
        <f t="shared" si="1031"/>
        <v>2.27111233479358-0.879520070327354i</v>
      </c>
      <c r="G3513" t="str">
        <f t="shared" si="1032"/>
        <v>0.936570164069676-0.243734469954859i</v>
      </c>
      <c r="H3513" t="str">
        <f t="shared" si="1033"/>
        <v>0.0167991346169043-30.7537268773065i</v>
      </c>
      <c r="I3513" t="str">
        <f t="shared" si="1034"/>
        <v>-0.0761973715968781-0.197077811805525i</v>
      </c>
      <c r="K3513" t="str">
        <f t="shared" si="1035"/>
        <v>0.000213143709826575-0.000165828567219315i</v>
      </c>
      <c r="L3513" t="str">
        <f t="shared" si="1036"/>
        <v>0.00015-0.000545047369818215i</v>
      </c>
      <c r="M3513" t="str">
        <f t="shared" si="1037"/>
        <v>0.0004-0.0000961848299679208i</v>
      </c>
      <c r="N3513">
        <f t="shared" si="1038"/>
        <v>8.9526457297377249</v>
      </c>
      <c r="O3513">
        <f t="shared" si="1039"/>
        <v>28.165718178302384</v>
      </c>
      <c r="P3513" s="3">
        <f t="shared" si="1040"/>
        <v>-28.165718178302384</v>
      </c>
      <c r="Q3513" s="3">
        <f t="shared" si="1041"/>
        <v>-171.04735427026228</v>
      </c>
      <c r="R3513">
        <f t="shared" si="1042"/>
        <v>8.9526457297377249</v>
      </c>
      <c r="S3513">
        <f t="shared" si="1043"/>
        <v>517.7341108998985</v>
      </c>
      <c r="T3513">
        <f t="shared" si="1026"/>
        <v>-28.165718178302384</v>
      </c>
    </row>
    <row r="3514" spans="1:20" x14ac:dyDescent="0.25">
      <c r="A3514">
        <f t="shared" si="1027"/>
        <v>3265380.8321947302</v>
      </c>
      <c r="B3514">
        <f t="shared" si="1044"/>
        <v>519701.50052131811</v>
      </c>
      <c r="C3514" t="str">
        <f t="shared" si="1028"/>
        <v>-0.0383374942187451-0.00590759737556307i</v>
      </c>
      <c r="D3514" t="str">
        <f t="shared" si="1029"/>
        <v>2.3030471662171-1.67569562761533i</v>
      </c>
      <c r="E3514" t="str">
        <f t="shared" si="1030"/>
        <v>-6.42943629760487-50.0976583610322i</v>
      </c>
      <c r="F3514" t="str">
        <f t="shared" si="1031"/>
        <v>2.27001595640354-0.880387523749724i</v>
      </c>
      <c r="G3514" t="str">
        <f t="shared" si="1032"/>
        <v>0.936118035272297-0.244542551123995i</v>
      </c>
      <c r="H3514" t="str">
        <f t="shared" si="1033"/>
        <v>0.0166459632432503-30.6372373046983i</v>
      </c>
      <c r="I3514" t="str">
        <f t="shared" si="1034"/>
        <v>-0.0759843479106876-0.196236376356673i</v>
      </c>
      <c r="K3514" t="str">
        <f t="shared" si="1035"/>
        <v>0.000212809420067913-0.000165590516759599i</v>
      </c>
      <c r="L3514" t="str">
        <f t="shared" si="1036"/>
        <v>0.00015-0.000542984030502306i</v>
      </c>
      <c r="M3514" t="str">
        <f t="shared" si="1037"/>
        <v>0.0004-0.0000958207112651125i</v>
      </c>
      <c r="N3514">
        <f t="shared" si="1038"/>
        <v>8.7600624754826697</v>
      </c>
      <c r="O3514">
        <f t="shared" si="1039"/>
        <v>28.225607093075403</v>
      </c>
      <c r="P3514" s="3">
        <f t="shared" si="1040"/>
        <v>-28.225607093075403</v>
      </c>
      <c r="Q3514" s="3">
        <f t="shared" si="1041"/>
        <v>-171.23993752451733</v>
      </c>
      <c r="R3514">
        <f t="shared" si="1042"/>
        <v>8.7600624754826697</v>
      </c>
      <c r="S3514">
        <f t="shared" si="1043"/>
        <v>519.70150052131817</v>
      </c>
      <c r="T3514">
        <f t="shared" si="1026"/>
        <v>-28.225607093075403</v>
      </c>
    </row>
    <row r="3515" spans="1:20" x14ac:dyDescent="0.25">
      <c r="A3515">
        <f t="shared" si="1027"/>
        <v>3277789.2793570701</v>
      </c>
      <c r="B3515">
        <f t="shared" si="1044"/>
        <v>521676.36622329912</v>
      </c>
      <c r="C3515" t="str">
        <f t="shared" si="1028"/>
        <v>-0.038093147694115-0.00573877787611474i</v>
      </c>
      <c r="D3515" t="str">
        <f t="shared" si="1029"/>
        <v>2.29713772453828-1.67759380023899i</v>
      </c>
      <c r="E3515" t="str">
        <f t="shared" si="1030"/>
        <v>-6.47986584120891-49.8828329275418i</v>
      </c>
      <c r="F3515" t="str">
        <f t="shared" si="1031"/>
        <v>2.26891229985888-0.88126356076515i</v>
      </c>
      <c r="G3515" t="str">
        <f t="shared" si="1032"/>
        <v>0.935662905081122-0.24535246714936i</v>
      </c>
      <c r="H3515" t="str">
        <f t="shared" si="1033"/>
        <v>0.016494118578639-30.5211892921391i</v>
      </c>
      <c r="I3515" t="str">
        <f t="shared" si="1034"/>
        <v>-0.0757725817994126-0.195397864084215i</v>
      </c>
      <c r="K3515" t="str">
        <f t="shared" si="1035"/>
        <v>0.000212474749989686-0.000165352376527396i</v>
      </c>
      <c r="L3515" t="str">
        <f t="shared" si="1036"/>
        <v>0.00015-0.000540928502193969i</v>
      </c>
      <c r="M3515" t="str">
        <f t="shared" si="1037"/>
        <v>0.0004-0.0000954579709754064i</v>
      </c>
      <c r="N3515">
        <f t="shared" si="1038"/>
        <v>8.5672513183709782</v>
      </c>
      <c r="O3515">
        <f t="shared" si="1039"/>
        <v>28.285598150728756</v>
      </c>
      <c r="P3515" s="3">
        <f t="shared" si="1040"/>
        <v>-28.285598150728756</v>
      </c>
      <c r="Q3515" s="3">
        <f t="shared" si="1041"/>
        <v>-171.43274868162902</v>
      </c>
      <c r="R3515">
        <f t="shared" si="1042"/>
        <v>8.5672513183709782</v>
      </c>
      <c r="S3515">
        <f t="shared" si="1043"/>
        <v>521.67636622329917</v>
      </c>
      <c r="T3515">
        <f t="shared" si="1026"/>
        <v>-28.285598150728756</v>
      </c>
    </row>
    <row r="3516" spans="1:20" x14ac:dyDescent="0.25">
      <c r="A3516">
        <f t="shared" si="1027"/>
        <v>3290244.8786186269</v>
      </c>
      <c r="B3516">
        <f t="shared" si="1044"/>
        <v>523658.73641494766</v>
      </c>
      <c r="C3516" t="str">
        <f t="shared" si="1028"/>
        <v>-0.0378494956543569-0.00557172323976646i</v>
      </c>
      <c r="D3516" t="str">
        <f t="shared" si="1029"/>
        <v>2.29121388027042-1.67947359796456i</v>
      </c>
      <c r="E3516" t="str">
        <f t="shared" si="1030"/>
        <v>-6.52979163691365-49.6687185856158i</v>
      </c>
      <c r="F3516" t="str">
        <f t="shared" si="1031"/>
        <v>2.26780132451578-0.882148153292229i</v>
      </c>
      <c r="G3516" t="str">
        <f t="shared" si="1032"/>
        <v>0.935204756735303-0.246164212904649i</v>
      </c>
      <c r="H3516" t="str">
        <f t="shared" si="1033"/>
        <v>0.0163435901899039-30.4055811626391i</v>
      </c>
      <c r="I3516" t="str">
        <f t="shared" si="1034"/>
        <v>-0.0755620615962377-0.194562263768557i</v>
      </c>
      <c r="K3516" t="str">
        <f t="shared" si="1035"/>
        <v>0.000212139708106611-0.00016511413852523i</v>
      </c>
      <c r="L3516" t="str">
        <f t="shared" si="1036"/>
        <v>0.00015-0.000538880755323738i</v>
      </c>
      <c r="M3516" t="str">
        <f t="shared" si="1037"/>
        <v>0.0004-0.0000950966038806602i</v>
      </c>
      <c r="N3516">
        <f t="shared" si="1038"/>
        <v>8.3742146846965966</v>
      </c>
      <c r="O3516">
        <f t="shared" si="1039"/>
        <v>28.34569165850737</v>
      </c>
      <c r="P3516" s="3">
        <f t="shared" si="1040"/>
        <v>-28.34569165850737</v>
      </c>
      <c r="Q3516" s="3">
        <f t="shared" si="1041"/>
        <v>-171.6257853153034</v>
      </c>
      <c r="R3516">
        <f t="shared" si="1042"/>
        <v>8.3742146846965966</v>
      </c>
      <c r="S3516">
        <f t="shared" si="1043"/>
        <v>523.65873641494761</v>
      </c>
      <c r="T3516">
        <f t="shared" si="1026"/>
        <v>-28.34569165850737</v>
      </c>
    </row>
    <row r="3517" spans="1:20" x14ac:dyDescent="0.25">
      <c r="A3517">
        <f t="shared" si="1027"/>
        <v>3302747.8091573776</v>
      </c>
      <c r="B3517">
        <f t="shared" si="1044"/>
        <v>525648.63961332443</v>
      </c>
      <c r="C3517" t="str">
        <f t="shared" si="1028"/>
        <v>-0.0376065420929524-0.00540642620989941i</v>
      </c>
      <c r="D3517" t="str">
        <f t="shared" si="1029"/>
        <v>2.2852757517489-1.68133489316548i</v>
      </c>
      <c r="E3517" t="str">
        <f t="shared" si="1030"/>
        <v>-6.57921707454278-49.4553130625746i</v>
      </c>
      <c r="F3517" t="str">
        <f t="shared" si="1031"/>
        <v>2.26668298961356-0.883041273010334i</v>
      </c>
      <c r="G3517" t="str">
        <f t="shared" si="1032"/>
        <v>0.93474357342578-0.246977783140474i</v>
      </c>
      <c r="H3517" t="str">
        <f t="shared" si="1033"/>
        <v>0.0161943677178554-30.29041124562i</v>
      </c>
      <c r="I3517" t="str">
        <f t="shared" si="1034"/>
        <v>-0.0753527757131185-0.193729564241009i</v>
      </c>
      <c r="K3517" t="str">
        <f t="shared" si="1035"/>
        <v>0.000211804302979823-0.000164875794849965i</v>
      </c>
      <c r="L3517" t="str">
        <f t="shared" si="1036"/>
        <v>0.00015-0.00053684076043409i</v>
      </c>
      <c r="M3517" t="str">
        <f t="shared" si="1037"/>
        <v>0.0004-0.0000947366047824863i</v>
      </c>
      <c r="N3517">
        <f t="shared" si="1038"/>
        <v>8.1809550174793344</v>
      </c>
      <c r="O3517">
        <f t="shared" si="1039"/>
        <v>28.405887920437603</v>
      </c>
      <c r="P3517" s="3">
        <f t="shared" si="1040"/>
        <v>-28.405887920437603</v>
      </c>
      <c r="Q3517" s="3">
        <f t="shared" si="1041"/>
        <v>-171.81904498252067</v>
      </c>
      <c r="R3517">
        <f t="shared" si="1042"/>
        <v>8.1809550174793344</v>
      </c>
      <c r="S3517">
        <f t="shared" si="1043"/>
        <v>525.64863961332446</v>
      </c>
      <c r="T3517">
        <f t="shared" si="1026"/>
        <v>-28.405887920437603</v>
      </c>
    </row>
    <row r="3518" spans="1:20" x14ac:dyDescent="0.25">
      <c r="A3518">
        <f t="shared" si="1027"/>
        <v>3315298.2508321758</v>
      </c>
      <c r="B3518">
        <f t="shared" si="1044"/>
        <v>527646.10444385512</v>
      </c>
      <c r="C3518" t="str">
        <f t="shared" si="1028"/>
        <v>-0.0373642910061866-0.00524287949538885i</v>
      </c>
      <c r="D3518" t="str">
        <f t="shared" si="1029"/>
        <v>2.27932345870442-1.68317755904781i</v>
      </c>
      <c r="E3518" t="str">
        <f t="shared" si="1030"/>
        <v>-6.62814551280351-49.2426140907594i</v>
      </c>
      <c r="F3518" t="str">
        <f t="shared" si="1031"/>
        <v>2.26555725427596-0.883942891356724i</v>
      </c>
      <c r="G3518" t="str">
        <f t="shared" si="1032"/>
        <v>0.934279338295845-0.247793172483269i</v>
      </c>
      <c r="H3518" t="str">
        <f t="shared" si="1033"/>
        <v>0.0160464408767328-30.1756778768896i</v>
      </c>
      <c r="I3518" t="str">
        <f t="shared" si="1034"/>
        <v>-0.0751447126401927-0.192899754383661i</v>
      </c>
      <c r="K3518" t="str">
        <f t="shared" si="1035"/>
        <v>0.000211468543215973-0.000164637337693372i</v>
      </c>
      <c r="L3518" t="str">
        <f t="shared" si="1036"/>
        <v>0.00015-0.000534808488179009i</v>
      </c>
      <c r="M3518" t="str">
        <f t="shared" si="1037"/>
        <v>0.0004-0.0000943779685021785i</v>
      </c>
      <c r="N3518">
        <f t="shared" si="1038"/>
        <v>7.9874747762684422</v>
      </c>
      <c r="O3518">
        <f t="shared" si="1039"/>
        <v>28.466187237306059</v>
      </c>
      <c r="P3518" s="3">
        <f t="shared" si="1040"/>
        <v>-28.466187237306059</v>
      </c>
      <c r="Q3518" s="3">
        <f t="shared" si="1041"/>
        <v>-172.01252522373156</v>
      </c>
      <c r="R3518">
        <f t="shared" si="1042"/>
        <v>7.9874747762684422</v>
      </c>
      <c r="S3518">
        <f t="shared" si="1043"/>
        <v>527.64610444385517</v>
      </c>
      <c r="T3518">
        <f t="shared" si="1026"/>
        <v>-28.466187237306059</v>
      </c>
    </row>
    <row r="3519" spans="1:20" x14ac:dyDescent="0.25">
      <c r="A3519">
        <f t="shared" si="1027"/>
        <v>3327896.3841853379</v>
      </c>
      <c r="B3519">
        <f t="shared" si="1044"/>
        <v>529651.15964074177</v>
      </c>
      <c r="C3519" t="str">
        <f t="shared" si="1028"/>
        <v>-0.0371227463920486-0.00508107577029432i</v>
      </c>
      <c r="D3519" t="str">
        <f t="shared" si="1029"/>
        <v>2.27335712225653-1.68500146966823i</v>
      </c>
      <c r="E3519" t="str">
        <f t="shared" si="1030"/>
        <v>-6.67658027956816-49.0306194076369i</v>
      </c>
      <c r="F3519" t="str">
        <f t="shared" si="1031"/>
        <v>2.2644240775126-0.884852979523692i</v>
      </c>
      <c r="G3519" t="str">
        <f t="shared" si="1032"/>
        <v>0.933812034441728-0.24861037543419i</v>
      </c>
      <c r="H3519" t="str">
        <f t="shared" si="1033"/>
        <v>0.0158997994536617-30.0613793986173i</v>
      </c>
      <c r="I3519" t="str">
        <f t="shared" si="1034"/>
        <v>-0.0749378609452023-0.192072823129272i</v>
      </c>
      <c r="K3519" t="str">
        <f t="shared" si="1035"/>
        <v>0.000211132437466309-0.000164398759342673i</v>
      </c>
      <c r="L3519" t="str">
        <f t="shared" si="1036"/>
        <v>0.00015-0.00053278390932358i</v>
      </c>
      <c r="M3519" t="str">
        <f t="shared" si="1037"/>
        <v>0.0004-0.0000940206898806321i</v>
      </c>
      <c r="N3519">
        <f t="shared" si="1038"/>
        <v>7.793776436947212</v>
      </c>
      <c r="O3519">
        <f t="shared" si="1039"/>
        <v>28.526589906639288</v>
      </c>
      <c r="P3519" s="3">
        <f t="shared" si="1040"/>
        <v>-28.526589906639288</v>
      </c>
      <c r="Q3519" s="3">
        <f t="shared" si="1041"/>
        <v>-172.20622356305279</v>
      </c>
      <c r="R3519">
        <f t="shared" si="1042"/>
        <v>7.793776436947212</v>
      </c>
      <c r="S3519">
        <f t="shared" si="1043"/>
        <v>529.65115964074175</v>
      </c>
      <c r="T3519">
        <f t="shared" si="1026"/>
        <v>-28.526589906639288</v>
      </c>
    </row>
    <row r="3520" spans="1:20" x14ac:dyDescent="0.25">
      <c r="A3520">
        <f t="shared" si="1027"/>
        <v>3340542.3904452426</v>
      </c>
      <c r="B3520">
        <f t="shared" si="1044"/>
        <v>531663.83404737664</v>
      </c>
      <c r="C3520" t="str">
        <f t="shared" si="1028"/>
        <v>-0.0368819122491336-0.00492100767357069i</v>
      </c>
      <c r="D3520" t="str">
        <f t="shared" si="1029"/>
        <v>2.26737686490687-1.68680649995209i</v>
      </c>
      <c r="E3520" t="str">
        <f t="shared" si="1030"/>
        <v>-6.72452467215129-48.8193267559009i</v>
      </c>
      <c r="F3520" t="str">
        <f t="shared" si="1031"/>
        <v>2.26328341822042-0.885771508455668i</v>
      </c>
      <c r="G3520" t="str">
        <f t="shared" si="1032"/>
        <v>0.933341644913188-0.249429386368031i</v>
      </c>
      <c r="H3520" t="str">
        <f t="shared" si="1033"/>
        <v>0.0157544333081167-29.9475141593089i</v>
      </c>
      <c r="I3520" t="str">
        <f t="shared" si="1034"/>
        <v>-0.0747322092729159-0.191248759461161i</v>
      </c>
      <c r="K3520" t="str">
        <f t="shared" si="1035"/>
        <v>0.000210795994425752-0.00016416005218109i</v>
      </c>
      <c r="L3520" t="str">
        <f t="shared" si="1036"/>
        <v>0.00015-0.000530766994743554i</v>
      </c>
      <c r="M3520" t="str">
        <f t="shared" si="1037"/>
        <v>0.0004-0.0000936647637782743i</v>
      </c>
      <c r="N3520">
        <f t="shared" si="1038"/>
        <v>7.5998624915339406</v>
      </c>
      <c r="O3520">
        <f t="shared" si="1039"/>
        <v>28.587096222683222</v>
      </c>
      <c r="P3520" s="3">
        <f t="shared" si="1040"/>
        <v>-28.587096222683222</v>
      </c>
      <c r="Q3520" s="3">
        <f t="shared" si="1041"/>
        <v>-172.40013750846606</v>
      </c>
      <c r="R3520">
        <f t="shared" si="1042"/>
        <v>7.5998624915339406</v>
      </c>
      <c r="S3520">
        <f t="shared" si="1043"/>
        <v>531.66383404737667</v>
      </c>
      <c r="T3520">
        <f t="shared" si="1026"/>
        <v>-28.587096222683222</v>
      </c>
    </row>
    <row r="3521" spans="1:20" x14ac:dyDescent="0.25">
      <c r="A3521">
        <f t="shared" si="1027"/>
        <v>3353236.4515289348</v>
      </c>
      <c r="B3521">
        <f t="shared" si="1044"/>
        <v>533684.15661675669</v>
      </c>
      <c r="C3521" t="str">
        <f t="shared" si="1028"/>
        <v>-0.0366417925755424-0.00476266780880113i</v>
      </c>
      <c r="D3521" t="str">
        <f t="shared" si="1029"/>
        <v>2.26138281053238-1.68859252571143i</v>
      </c>
      <c r="E3521" t="str">
        <f t="shared" si="1030"/>
        <v>-6.77198195758769-48.6087338835704i</v>
      </c>
      <c r="F3521" t="str">
        <f t="shared" si="1031"/>
        <v>2.26213523518515-0.886698448846336i</v>
      </c>
      <c r="G3521" t="str">
        <f t="shared" si="1032"/>
        <v>0.932868152714121-0.250250199532116i</v>
      </c>
      <c r="H3521" t="str">
        <f t="shared" si="1033"/>
        <v>0.0156103323713889-29.8340805137819i</v>
      </c>
      <c r="I3521" t="str">
        <f t="shared" si="1034"/>
        <v>-0.0745277463445596-0.190427552413086i</v>
      </c>
      <c r="K3521" t="str">
        <f t="shared" si="1035"/>
        <v>0.000210459222831953-0.000163921208688366i</v>
      </c>
      <c r="L3521" t="str">
        <f t="shared" si="1036"/>
        <v>0.00015-0.000528757715424939i</v>
      </c>
      <c r="M3521" t="str">
        <f t="shared" si="1037"/>
        <v>0.0004-0.0000933101850749891i</v>
      </c>
      <c r="N3521">
        <f t="shared" si="1038"/>
        <v>7.4057354479822095</v>
      </c>
      <c r="O3521">
        <f t="shared" si="1039"/>
        <v>28.647706476383149</v>
      </c>
      <c r="P3521" s="3">
        <f t="shared" si="1040"/>
        <v>-28.647706476383149</v>
      </c>
      <c r="Q3521" s="3">
        <f t="shared" si="1041"/>
        <v>-172.59426455201779</v>
      </c>
      <c r="R3521">
        <f t="shared" si="1042"/>
        <v>7.4057354479822095</v>
      </c>
      <c r="S3521">
        <f t="shared" si="1043"/>
        <v>533.6841566167567</v>
      </c>
      <c r="T3521">
        <f t="shared" si="1026"/>
        <v>-28.647706476383149</v>
      </c>
    </row>
    <row r="3522" spans="1:20" x14ac:dyDescent="0.25">
      <c r="A3522">
        <f t="shared" si="1027"/>
        <v>3365978.7500447449</v>
      </c>
      <c r="B3522">
        <f t="shared" si="1044"/>
        <v>535712.15641190042</v>
      </c>
      <c r="C3522" t="str">
        <f t="shared" si="1028"/>
        <v>-0.0364023913677787-0.00460604874395178i</v>
      </c>
      <c r="D3522" t="str">
        <f t="shared" si="1029"/>
        <v>2.25537508437783-1.69035942366286i</v>
      </c>
      <c r="E3522" t="str">
        <f t="shared" si="1030"/>
        <v>-6.81895537290617-48.3988385440883i</v>
      </c>
      <c r="F3522" t="str">
        <f t="shared" si="1031"/>
        <v>2.2609794870828-0.887633771135751i</v>
      </c>
      <c r="G3522" t="str">
        <f t="shared" si="1032"/>
        <v>0.932391540803185-0.2510728090452i</v>
      </c>
      <c r="H3522" t="str">
        <f t="shared" si="1033"/>
        <v>0.0154674866460597-29.721076823141i</v>
      </c>
      <c r="I3522" t="str">
        <f t="shared" si="1034"/>
        <v>-0.0743244609572531-0.189609191069137i</v>
      </c>
      <c r="K3522" t="str">
        <f t="shared" si="1035"/>
        <v>0.000210122131464354-0.00016368222144128i</v>
      </c>
      <c r="L3522" t="str">
        <f t="shared" si="1036"/>
        <v>0.00015-0.000526756042463577i</v>
      </c>
      <c r="M3522" t="str">
        <f t="shared" si="1037"/>
        <v>0.0004-0.0000929569486700432i</v>
      </c>
      <c r="N3522">
        <f t="shared" si="1038"/>
        <v>7.2113978299797452</v>
      </c>
      <c r="O3522">
        <f t="shared" si="1039"/>
        <v>28.708420955364314</v>
      </c>
      <c r="P3522" s="3">
        <f t="shared" si="1040"/>
        <v>-28.708420955364314</v>
      </c>
      <c r="Q3522" s="3">
        <f t="shared" si="1041"/>
        <v>-172.78860217002025</v>
      </c>
      <c r="R3522">
        <f t="shared" si="1042"/>
        <v>7.2113978299797452</v>
      </c>
      <c r="S3522">
        <f t="shared" si="1043"/>
        <v>535.71215641190042</v>
      </c>
      <c r="T3522">
        <f t="shared" si="1026"/>
        <v>-28.708420955364314</v>
      </c>
    </row>
    <row r="3523" spans="1:20" x14ac:dyDescent="0.25">
      <c r="A3523">
        <f t="shared" si="1027"/>
        <v>3378769.4692949154</v>
      </c>
      <c r="B3523">
        <f t="shared" si="1044"/>
        <v>537747.8626062657</v>
      </c>
      <c r="C3523" t="str">
        <f t="shared" si="1028"/>
        <v>-0.0361637126196497-0.00445114301114853i</v>
      </c>
      <c r="D3523" t="str">
        <f t="shared" si="1029"/>
        <v>2.24935381304854-1.6921070714455i</v>
      </c>
      <c r="E3523" t="str">
        <f t="shared" si="1030"/>
        <v>-6.86544812540179-48.1896384964157i</v>
      </c>
      <c r="F3523" t="str">
        <f t="shared" si="1031"/>
        <v>2.25981613248123-0.888577445507428i</v>
      </c>
      <c r="G3523" t="str">
        <f t="shared" si="1032"/>
        <v>0.931911792094429-0.251897208896365i</v>
      </c>
      <c r="H3523" t="str">
        <f t="shared" si="1033"/>
        <v>0.0153258862054787-29.6085014547531i</v>
      </c>
      <c r="I3523" t="str">
        <f t="shared" si="1034"/>
        <v>-0.0741223419834477-0.188793664563625i</v>
      </c>
      <c r="K3523" t="str">
        <f t="shared" si="1035"/>
        <v>0.000209784729143228-0.000163443083114155i</v>
      </c>
      <c r="L3523" t="str">
        <f t="shared" si="1036"/>
        <v>0.00015-0.000524761947064733i</v>
      </c>
      <c r="M3523" t="str">
        <f t="shared" si="1037"/>
        <v>0.0004-0.0000926050494820119i</v>
      </c>
      <c r="N3523">
        <f t="shared" si="1038"/>
        <v>7.0168521767461698</v>
      </c>
      <c r="O3523">
        <f t="shared" si="1039"/>
        <v>28.769239943911952</v>
      </c>
      <c r="P3523" s="3">
        <f t="shared" si="1040"/>
        <v>-28.769239943911952</v>
      </c>
      <c r="Q3523" s="3">
        <f t="shared" si="1041"/>
        <v>-172.98314782325383</v>
      </c>
      <c r="R3523">
        <f t="shared" si="1042"/>
        <v>7.0168521767461698</v>
      </c>
      <c r="S3523">
        <f t="shared" si="1043"/>
        <v>537.7478626062657</v>
      </c>
      <c r="T3523">
        <f t="shared" si="1026"/>
        <v>-28.769239943911952</v>
      </c>
    </row>
    <row r="3524" spans="1:20" x14ac:dyDescent="0.25">
      <c r="A3524">
        <f t="shared" si="1027"/>
        <v>3391608.7932782359</v>
      </c>
      <c r="B3524">
        <f t="shared" si="1044"/>
        <v>539791.30448416946</v>
      </c>
      <c r="C3524" t="str">
        <f t="shared" si="1028"/>
        <v>-0.0359257603211644-0.00429794310647452i</v>
      </c>
      <c r="D3524" t="str">
        <f t="shared" si="1029"/>
        <v>2.24331912450246-1.69383534763881i</v>
      </c>
      <c r="E3524" t="str">
        <f t="shared" si="1030"/>
        <v>-6.91146339290637-47.9811315051276i</v>
      </c>
      <c r="F3524" t="str">
        <f t="shared" si="1031"/>
        <v>2.25864512984171-0.889529441885456i</v>
      </c>
      <c r="G3524" t="str">
        <f t="shared" si="1032"/>
        <v>0.931428889457944-0.252723392943916i</v>
      </c>
      <c r="H3524" t="str">
        <f t="shared" si="1033"/>
        <v>0.0151855211932475-29.4963527822235i</v>
      </c>
      <c r="I3524" t="str">
        <f t="shared" si="1034"/>
        <v>-0.0739213783703757-0.187980962080973i</v>
      </c>
      <c r="K3524" t="str">
        <f t="shared" si="1035"/>
        <v>0.000209447024728717-0.000163203786479345i</v>
      </c>
      <c r="L3524" t="str">
        <f t="shared" si="1036"/>
        <v>0.00015-0.000522775400542671i</v>
      </c>
      <c r="M3524" t="str">
        <f t="shared" si="1037"/>
        <v>0.0004-0.0000922544824487068i</v>
      </c>
      <c r="N3524">
        <f t="shared" si="1038"/>
        <v>6.8221010428279101</v>
      </c>
      <c r="O3524">
        <f t="shared" si="1039"/>
        <v>28.830163722952179</v>
      </c>
      <c r="P3524" s="3">
        <f t="shared" si="1040"/>
        <v>-28.830163722952179</v>
      </c>
      <c r="Q3524" s="3">
        <f t="shared" si="1041"/>
        <v>-173.17789895717209</v>
      </c>
      <c r="R3524">
        <f t="shared" si="1042"/>
        <v>6.8221010428279101</v>
      </c>
      <c r="S3524">
        <f t="shared" si="1043"/>
        <v>539.79130448416947</v>
      </c>
      <c r="T3524">
        <f t="shared" si="1026"/>
        <v>-28.830163722952179</v>
      </c>
    </row>
    <row r="3525" spans="1:20" x14ac:dyDescent="0.25">
      <c r="A3525">
        <f t="shared" si="1027"/>
        <v>3404496.9066926935</v>
      </c>
      <c r="B3525">
        <f t="shared" si="1044"/>
        <v>541842.51144120935</v>
      </c>
      <c r="C3525" t="str">
        <f t="shared" si="1028"/>
        <v>-0.035688538457431-0.00414644148979072i</v>
      </c>
      <c r="D3525" t="str">
        <f t="shared" si="1029"/>
        <v>2.23727114804219-1.69554413178033i</v>
      </c>
      <c r="E3525" t="str">
        <f t="shared" si="1030"/>
        <v>-6.95700432405585-47.7733153405032i</v>
      </c>
      <c r="F3525" t="str">
        <f t="shared" si="1031"/>
        <v>2.25746643752051-0.890489729931578i</v>
      </c>
      <c r="G3525" t="str">
        <f t="shared" si="1032"/>
        <v>0.930942815720531-0.253551354914267i</v>
      </c>
      <c r="H3525" t="str">
        <f t="shared" si="1033"/>
        <v>0.0150463818227079-29.3846291853711i</v>
      </c>
      <c r="I3525" t="str">
        <f t="shared" si="1034"/>
        <v>-0.0737215591394991-0.1871710728556i</v>
      </c>
      <c r="K3525" t="str">
        <f t="shared" si="1035"/>
        <v>0.000209109027119855-0.000162964324407711i</v>
      </c>
      <c r="L3525" t="str">
        <f t="shared" si="1036"/>
        <v>0.00015-0.000520796374320253i</v>
      </c>
      <c r="M3525" t="str">
        <f t="shared" si="1037"/>
        <v>0.0004-0.0000919052425271038i</v>
      </c>
      <c r="N3525">
        <f t="shared" si="1038"/>
        <v>6.627146997894755</v>
      </c>
      <c r="O3525">
        <f t="shared" si="1039"/>
        <v>28.891192570033368</v>
      </c>
      <c r="P3525" s="3">
        <f t="shared" si="1040"/>
        <v>-28.891192570033368</v>
      </c>
      <c r="Q3525" s="3">
        <f t="shared" si="1041"/>
        <v>-173.37285300210524</v>
      </c>
      <c r="R3525">
        <f t="shared" si="1042"/>
        <v>6.627146997894755</v>
      </c>
      <c r="S3525">
        <f t="shared" si="1043"/>
        <v>541.84251144120935</v>
      </c>
      <c r="T3525">
        <f t="shared" si="1026"/>
        <v>-28.891192570033368</v>
      </c>
    </row>
    <row r="3526" spans="1:20" x14ac:dyDescent="0.25">
      <c r="A3526">
        <f t="shared" si="1027"/>
        <v>3417433.9949381258</v>
      </c>
      <c r="B3526">
        <f t="shared" si="1044"/>
        <v>543901.51298468595</v>
      </c>
      <c r="C3526" t="str">
        <f t="shared" si="1028"/>
        <v>-0.035452051007558-0.00399663058457697i</v>
      </c>
      <c r="D3526" t="str">
        <f t="shared" si="1029"/>
        <v>2.23121001430665-1.69723330438339i</v>
      </c>
      <c r="E3526" t="str">
        <f t="shared" si="1030"/>
        <v>-7.00207403855662-47.5661877786162i</v>
      </c>
      <c r="F3526" t="str">
        <f t="shared" si="1031"/>
        <v>2.25628001377055-0.891458279042271i</v>
      </c>
      <c r="G3526" t="str">
        <f t="shared" si="1032"/>
        <v>0.93045355366637-0.254381088400835i</v>
      </c>
      <c r="H3526" t="str">
        <f t="shared" si="1033"/>
        <v>0.0149084583764364-29.2733290502038i</v>
      </c>
      <c r="I3526" t="str">
        <f t="shared" si="1034"/>
        <v>-0.0735228733859639-0.186363986171818i</v>
      </c>
      <c r="K3526" t="str">
        <f t="shared" si="1035"/>
        <v>0.000208770745253593-0.000162724689869091i</v>
      </c>
      <c r="L3526" t="str">
        <f t="shared" si="1036"/>
        <v>0.00015-0.000518824839928525i</v>
      </c>
      <c r="M3526" t="str">
        <f t="shared" si="1037"/>
        <v>0.0004-0.0000915573246932686i</v>
      </c>
      <c r="N3526">
        <f t="shared" si="1038"/>
        <v>6.4319926265323204</v>
      </c>
      <c r="O3526">
        <f t="shared" si="1039"/>
        <v>28.952326759307244</v>
      </c>
      <c r="P3526" s="3">
        <f t="shared" si="1040"/>
        <v>-28.952326759307244</v>
      </c>
      <c r="Q3526" s="3">
        <f t="shared" si="1041"/>
        <v>-173.56800737346768</v>
      </c>
      <c r="R3526">
        <f t="shared" si="1042"/>
        <v>6.4319926265323204</v>
      </c>
      <c r="S3526">
        <f t="shared" si="1043"/>
        <v>543.90151298468595</v>
      </c>
      <c r="T3526">
        <f t="shared" si="1026"/>
        <v>-28.952326759307244</v>
      </c>
    </row>
    <row r="3527" spans="1:20" x14ac:dyDescent="0.25">
      <c r="A3527">
        <f t="shared" si="1027"/>
        <v>3430420.2441188907</v>
      </c>
      <c r="B3527">
        <f t="shared" si="1044"/>
        <v>545968.33873402781</v>
      </c>
      <c r="C3527" t="str">
        <f t="shared" si="1028"/>
        <v>-0.0352163019435553-0.00384850277779487i</v>
      </c>
      <c r="D3527" t="str">
        <f t="shared" si="1029"/>
        <v>2.22513585526249-1.69890274695479i</v>
      </c>
      <c r="E3527" t="str">
        <f t="shared" si="1030"/>
        <v>-7.04667562744942-47.3597466014256i</v>
      </c>
      <c r="F3527" t="str">
        <f t="shared" si="1031"/>
        <v>2.25508581674311-0.892435058345866i</v>
      </c>
      <c r="G3527" t="str">
        <f t="shared" si="1032"/>
        <v>0.929961086037717-0.255212586862926i</v>
      </c>
      <c r="H3527" t="str">
        <f t="shared" si="1033"/>
        <v>0.0147717412057416-29.1624507688955i</v>
      </c>
      <c r="I3527" t="str">
        <f t="shared" si="1034"/>
        <v>-0.0733253102780678-0.185559691363728i</v>
      </c>
      <c r="K3527" t="str">
        <f t="shared" si="1035"/>
        <v>0.0002084321881038-0.000162484875932743i</v>
      </c>
      <c r="L3527" t="str">
        <f t="shared" si="1036"/>
        <v>0.00015-0.000516860769006302i</v>
      </c>
      <c r="M3527" t="str">
        <f t="shared" si="1037"/>
        <v>0.0004-0.0000912107239422881i</v>
      </c>
      <c r="N3527">
        <f t="shared" si="1038"/>
        <v>6.2366405280341723</v>
      </c>
      <c r="O3527">
        <f t="shared" si="1039"/>
        <v>29.013566561510423</v>
      </c>
      <c r="P3527" s="3">
        <f t="shared" si="1040"/>
        <v>-29.013566561510423</v>
      </c>
      <c r="Q3527" s="3">
        <f t="shared" si="1041"/>
        <v>-173.76335947196583</v>
      </c>
      <c r="R3527">
        <f t="shared" si="1042"/>
        <v>6.2366405280341723</v>
      </c>
      <c r="S3527">
        <f t="shared" si="1043"/>
        <v>545.96833873402784</v>
      </c>
      <c r="T3527">
        <f t="shared" si="1026"/>
        <v>-29.013566561510423</v>
      </c>
    </row>
    <row r="3528" spans="1:20" x14ac:dyDescent="0.25">
      <c r="A3528">
        <f t="shared" si="1027"/>
        <v>3443455.8410465424</v>
      </c>
      <c r="B3528">
        <f t="shared" si="1044"/>
        <v>548043.0184212171</v>
      </c>
      <c r="C3528" t="str">
        <f t="shared" si="1028"/>
        <v>-0.0349812952292349-0.00370205041977177i</v>
      </c>
      <c r="D3528" t="str">
        <f t="shared" si="1029"/>
        <v>2.21904880419522-1.70055234201228i</v>
      </c>
      <c r="E3528" t="str">
        <f t="shared" si="1030"/>
        <v>-7.09081215337171-47.1539895968595i</v>
      </c>
      <c r="F3528" t="str">
        <f t="shared" si="1031"/>
        <v>2.2538838044895-0.893420036699587i</v>
      </c>
      <c r="G3528" t="str">
        <f t="shared" si="1032"/>
        <v>0.92946539553561-0.256045843624618i</v>
      </c>
      <c r="H3528" t="str">
        <f t="shared" si="1033"/>
        <v>0.0146362207301692-29.0519927397606i</v>
      </c>
      <c r="I3528" t="str">
        <f t="shared" si="1034"/>
        <v>-0.0731288590567197-0.184758177815103i</v>
      </c>
      <c r="K3528" t="str">
        <f t="shared" si="1035"/>
        <v>0.000208093364680273-0.000162244875767791i</v>
      </c>
      <c r="L3528" t="str">
        <f t="shared" si="1036"/>
        <v>0.00015-0.000514904133299761i</v>
      </c>
      <c r="M3528" t="str">
        <f t="shared" si="1037"/>
        <v>0.0004-0.0000908654352881928i</v>
      </c>
      <c r="N3528">
        <f t="shared" si="1038"/>
        <v>6.0410933161925584</v>
      </c>
      <c r="O3528">
        <f t="shared" si="1039"/>
        <v>29.074912243946791</v>
      </c>
      <c r="P3528" s="3">
        <f t="shared" si="1040"/>
        <v>-29.074912243946791</v>
      </c>
      <c r="Q3528" s="3">
        <f t="shared" si="1041"/>
        <v>-173.95890668380744</v>
      </c>
      <c r="R3528">
        <f t="shared" si="1042"/>
        <v>6.0410933161925584</v>
      </c>
      <c r="S3528">
        <f t="shared" si="1043"/>
        <v>548.04301842121708</v>
      </c>
      <c r="T3528">
        <f t="shared" si="1026"/>
        <v>-29.074912243946791</v>
      </c>
    </row>
    <row r="3529" spans="1:20" x14ac:dyDescent="0.25">
      <c r="A3529">
        <f t="shared" si="1027"/>
        <v>3456540.9732425194</v>
      </c>
      <c r="B3529">
        <f t="shared" si="1044"/>
        <v>550125.58189121773</v>
      </c>
      <c r="C3529" t="str">
        <f t="shared" si="1028"/>
        <v>-0.0347470348191169-0.00355726582410794i</v>
      </c>
      <c r="D3529" t="str">
        <f t="shared" si="1029"/>
        <v>2.21294899570013-1.70218197310211i</v>
      </c>
      <c r="E3529" t="str">
        <f t="shared" si="1030"/>
        <v>-7.13448665081567-46.9489145589031i</v>
      </c>
      <c r="F3529" t="str">
        <f t="shared" si="1031"/>
        <v>2.25267393496283-0.894413182686655i</v>
      </c>
      <c r="G3529" t="str">
        <f t="shared" si="1032"/>
        <v>0.928966464820583-0.256880851873649i</v>
      </c>
      <c r="H3529" t="str">
        <f t="shared" si="1033"/>
        <v>0.0145018874370093-28.9419533672313i</v>
      </c>
      <c r="I3529" t="str">
        <f t="shared" si="1034"/>
        <v>-0.0729335090349168-0.183959434959292i</v>
      </c>
      <c r="K3529" t="str">
        <f t="shared" si="1035"/>
        <v>0.000207754284027722-0.000162004682643644i</v>
      </c>
      <c r="L3529" t="str">
        <f t="shared" si="1036"/>
        <v>0.00015-0.000512954904662046i</v>
      </c>
      <c r="M3529" t="str">
        <f t="shared" si="1037"/>
        <v>0.0004-0.0000905214537638903i</v>
      </c>
      <c r="N3529">
        <f t="shared" si="1038"/>
        <v>5.84535361908965</v>
      </c>
      <c r="O3529">
        <f t="shared" si="1039"/>
        <v>29.136364070469249</v>
      </c>
      <c r="P3529" s="3">
        <f t="shared" si="1040"/>
        <v>-29.136364070469249</v>
      </c>
      <c r="Q3529" s="3">
        <f t="shared" si="1041"/>
        <v>-174.15464638091035</v>
      </c>
      <c r="R3529">
        <f t="shared" si="1042"/>
        <v>5.84535361908965</v>
      </c>
      <c r="S3529">
        <f t="shared" si="1043"/>
        <v>550.12558189121773</v>
      </c>
      <c r="T3529">
        <f t="shared" si="1026"/>
        <v>-29.136364070469249</v>
      </c>
    </row>
    <row r="3530" spans="1:20" x14ac:dyDescent="0.25">
      <c r="A3530">
        <f t="shared" si="1027"/>
        <v>3469675.8289408414</v>
      </c>
      <c r="B3530">
        <f t="shared" si="1044"/>
        <v>552216.0591024044</v>
      </c>
      <c r="C3530" t="str">
        <f t="shared" si="1028"/>
        <v>-0.0345135246573346-0.00341414126760136i</v>
      </c>
      <c r="D3530" t="str">
        <f t="shared" si="1029"/>
        <v>2.20683656567286-1.7037915248164i</v>
      </c>
      <c r="E3530" t="str">
        <f t="shared" si="1030"/>
        <v>-7.17770212638893-46.7445192876799i</v>
      </c>
      <c r="F3530" t="str">
        <f t="shared" si="1031"/>
        <v>2.25145616601976-0.895414464613359i</v>
      </c>
      <c r="G3530" t="str">
        <f t="shared" si="1032"/>
        <v>0.928464276513413-0.25771760466029i</v>
      </c>
      <c r="H3530" t="str">
        <f t="shared" si="1033"/>
        <v>0.0143687318808102-28.8323310618328i</v>
      </c>
      <c r="I3530" t="str">
        <f t="shared" si="1034"/>
        <v>-0.0727392495972184-0.183163452279107i</v>
      </c>
      <c r="K3530" t="str">
        <f t="shared" si="1035"/>
        <v>0.000207414955224762-0.00016176428993041i</v>
      </c>
      <c r="L3530" t="str">
        <f t="shared" si="1036"/>
        <v>0.00015-0.000511013055052846i</v>
      </c>
      <c r="M3530" t="str">
        <f t="shared" si="1037"/>
        <v>0.0004-0.0000901787744210905i</v>
      </c>
      <c r="N3530">
        <f t="shared" si="1038"/>
        <v>5.6494240788825323</v>
      </c>
      <c r="O3530">
        <f t="shared" si="1039"/>
        <v>29.197922301462636</v>
      </c>
      <c r="P3530" s="3">
        <f t="shared" si="1040"/>
        <v>-29.197922301462636</v>
      </c>
      <c r="Q3530" s="3">
        <f t="shared" si="1041"/>
        <v>-174.35057592111747</v>
      </c>
      <c r="R3530">
        <f t="shared" si="1042"/>
        <v>5.6494240788825323</v>
      </c>
      <c r="S3530">
        <f t="shared" si="1043"/>
        <v>552.21605910240442</v>
      </c>
      <c r="T3530">
        <f t="shared" si="1026"/>
        <v>-29.197922301462636</v>
      </c>
    </row>
    <row r="3531" spans="1:20" x14ac:dyDescent="0.25">
      <c r="A3531">
        <f t="shared" si="1027"/>
        <v>3482860.5970908161</v>
      </c>
      <c r="B3531">
        <f t="shared" si="1044"/>
        <v>554314.4801269935</v>
      </c>
      <c r="C3531" t="str">
        <f t="shared" si="1028"/>
        <v>-0.0342807686765443-0.00327266899019859i</v>
      </c>
      <c r="D3531" t="str">
        <f t="shared" si="1029"/>
        <v>2.20071165129978-1.70538088281045i</v>
      </c>
      <c r="E3531" t="str">
        <f t="shared" si="1030"/>
        <v>-7.22046155906784-46.5408015895358i</v>
      </c>
      <c r="F3531" t="str">
        <f t="shared" si="1031"/>
        <v>2.25023045542238-0.896423850506115i</v>
      </c>
      <c r="G3531" t="str">
        <f t="shared" si="1032"/>
        <v>0.927958813195857-0.25855609489624i</v>
      </c>
      <c r="H3531" t="str">
        <f t="shared" si="1033"/>
        <v>0.0142367446828966-28.7231242401601i</v>
      </c>
      <c r="I3531" t="str">
        <f t="shared" si="1034"/>
        <v>-0.072546070199229-0.182370219306725i</v>
      </c>
      <c r="K3531" t="str">
        <f t="shared" si="1035"/>
        <v>0.000207075387382885-0.000161523691099288i</v>
      </c>
      <c r="L3531" t="str">
        <f t="shared" si="1036"/>
        <v>0.00015-0.000509078556538001i</v>
      </c>
      <c r="M3531" t="str">
        <f t="shared" si="1037"/>
        <v>0.0004-0.0000898373923302358i</v>
      </c>
      <c r="N3531">
        <f t="shared" si="1038"/>
        <v>5.4533073515943329</v>
      </c>
      <c r="O3531">
        <f t="shared" si="1039"/>
        <v>29.259587193826306</v>
      </c>
      <c r="P3531" s="3">
        <f t="shared" si="1040"/>
        <v>-29.259587193826306</v>
      </c>
      <c r="Q3531" s="3">
        <f t="shared" si="1041"/>
        <v>-174.54669264840567</v>
      </c>
      <c r="R3531">
        <f t="shared" si="1042"/>
        <v>5.4533073515943329</v>
      </c>
      <c r="S3531">
        <f t="shared" si="1043"/>
        <v>554.31448012699354</v>
      </c>
      <c r="T3531">
        <f t="shared" si="1026"/>
        <v>-29.259587193826306</v>
      </c>
    </row>
    <row r="3532" spans="1:20" x14ac:dyDescent="0.25">
      <c r="A3532">
        <f t="shared" si="1027"/>
        <v>3496095.4673597617</v>
      </c>
      <c r="B3532">
        <f t="shared" si="1044"/>
        <v>556420.87515147612</v>
      </c>
      <c r="C3532" t="str">
        <f t="shared" si="1028"/>
        <v>-0.0340487707968366-0.00313284119496244i</v>
      </c>
      <c r="D3532" t="str">
        <f t="shared" si="1029"/>
        <v>2.19457439104798-1.70694993381991i</v>
      </c>
      <c r="E3532" t="str">
        <f t="shared" si="1030"/>
        <v>-7.26276790045254-46.3377592771187i</v>
      </c>
      <c r="F3532" t="str">
        <f t="shared" si="1031"/>
        <v>2.24899676084002-0.897441308108555i</v>
      </c>
      <c r="G3532" t="str">
        <f t="shared" si="1032"/>
        <v>0.927450057411427-0.259396315353491i</v>
      </c>
      <c r="H3532" t="str">
        <f t="shared" si="1033"/>
        <v>0.0141059165308921-28.6143313248544i</v>
      </c>
      <c r="I3532" t="str">
        <f t="shared" si="1034"/>
        <v>-0.0723539603670864-0.181579725623583i</v>
      </c>
      <c r="K3532" t="str">
        <f t="shared" si="1035"/>
        <v>0.000206735589645435-0.000161282879722961i</v>
      </c>
      <c r="L3532" t="str">
        <f t="shared" si="1036"/>
        <v>0.00015-0.000507151381289101i</v>
      </c>
      <c r="M3532" t="str">
        <f t="shared" si="1037"/>
        <v>0.0004-0.0000894973025804297i</v>
      </c>
      <c r="N3532">
        <f t="shared" si="1038"/>
        <v>5.2570061068971086</v>
      </c>
      <c r="O3532">
        <f t="shared" si="1039"/>
        <v>29.321359000957472</v>
      </c>
      <c r="P3532" s="3">
        <f t="shared" si="1040"/>
        <v>-29.321359000957472</v>
      </c>
      <c r="Q3532" s="3">
        <f t="shared" si="1041"/>
        <v>-174.74299389310289</v>
      </c>
      <c r="R3532">
        <f t="shared" si="1042"/>
        <v>5.2570061068971086</v>
      </c>
      <c r="S3532">
        <f t="shared" si="1043"/>
        <v>556.42087515147614</v>
      </c>
      <c r="T3532">
        <f t="shared" si="1026"/>
        <v>-29.321359000957472</v>
      </c>
    </row>
    <row r="3533" spans="1:20" x14ac:dyDescent="0.25">
      <c r="A3533">
        <f t="shared" si="1027"/>
        <v>3509380.6301357294</v>
      </c>
      <c r="B3533">
        <f t="shared" si="1044"/>
        <v>558535.2744770518</v>
      </c>
      <c r="C3533" t="str">
        <f t="shared" si="1028"/>
        <v>-0.0338175349246516-0.00299465004806349i</v>
      </c>
      <c r="D3533" t="str">
        <f t="shared" si="1029"/>
        <v>2.18842492465518-1.70849856567797i</v>
      </c>
      <c r="E3533" t="str">
        <f t="shared" si="1030"/>
        <v>-7.30462407501927-46.1353901694558i</v>
      </c>
      <c r="F3533" t="str">
        <f t="shared" si="1031"/>
        <v>2.24775503985114-0.898466804878567i</v>
      </c>
      <c r="G3533" t="str">
        <f t="shared" si="1032"/>
        <v>0.926937991666166-0.260238258663212i</v>
      </c>
      <c r="H3533" t="str">
        <f t="shared" si="1033"/>
        <v>0.0139762381782473-28.5059507445787i</v>
      </c>
      <c r="I3533" t="str">
        <f t="shared" si="1034"/>
        <v>-0.0721629096969499-0.180791960860267i</v>
      </c>
      <c r="K3533" t="str">
        <f t="shared" si="1035"/>
        <v>0.000206395571186572-0.000161041849475953i</v>
      </c>
      <c r="L3533" t="str">
        <f t="shared" si="1036"/>
        <v>0.00015-0.000505231501583086i</v>
      </c>
      <c r="M3533" t="str">
        <f t="shared" si="1037"/>
        <v>0.0004-0.000089158500279368i</v>
      </c>
      <c r="N3533">
        <f t="shared" si="1038"/>
        <v>5.0605230278982845</v>
      </c>
      <c r="O3533">
        <f t="shared" si="1039"/>
        <v>29.383237972734662</v>
      </c>
      <c r="P3533" s="3">
        <f t="shared" si="1040"/>
        <v>-29.383237972734662</v>
      </c>
      <c r="Q3533" s="3">
        <f t="shared" si="1041"/>
        <v>-174.93947697210172</v>
      </c>
      <c r="R3533">
        <f t="shared" si="1042"/>
        <v>5.0605230278982845</v>
      </c>
      <c r="S3533">
        <f t="shared" si="1043"/>
        <v>558.53527447705176</v>
      </c>
      <c r="T3533">
        <f t="shared" si="1026"/>
        <v>-29.383237972734662</v>
      </c>
    </row>
    <row r="3534" spans="1:20" x14ac:dyDescent="0.25">
      <c r="A3534">
        <f t="shared" si="1027"/>
        <v>3522716.2765302449</v>
      </c>
      <c r="B3534">
        <f t="shared" si="1044"/>
        <v>560657.7085200646</v>
      </c>
      <c r="C3534" t="str">
        <f t="shared" si="1028"/>
        <v>-0.0335870649516983-0.00285808767879059i</v>
      </c>
      <c r="D3534" t="str">
        <f t="shared" si="1029"/>
        <v>2.18226339311919-1.71002666733232i</v>
      </c>
      <c r="E3534" t="str">
        <f t="shared" si="1030"/>
        <v>-7.34603298037022-45.9336920920339i</v>
      </c>
      <c r="F3534" t="str">
        <f t="shared" si="1031"/>
        <v>2.24650524994527-0.899500307985394i</v>
      </c>
      <c r="G3534" t="str">
        <f t="shared" si="1032"/>
        <v>0.926422598429443-0.261081917314628i</v>
      </c>
      <c r="H3534" t="str">
        <f t="shared" si="1033"/>
        <v>0.0138477004437712-28.3979809339955i</v>
      </c>
      <c r="I3534" t="str">
        <f t="shared" si="1034"/>
        <v>-0.0719729078545028-0.180006914696423i</v>
      </c>
      <c r="K3534" t="str">
        <f t="shared" si="1035"/>
        <v>0.000206055341210221-0.000160800594134993i</v>
      </c>
      <c r="L3534" t="str">
        <f t="shared" si="1036"/>
        <v>0.00015-0.000503318889801839i</v>
      </c>
      <c r="M3534" t="str">
        <f t="shared" si="1037"/>
        <v>0.0004-0.0000888209805532654i</v>
      </c>
      <c r="N3534">
        <f t="shared" si="1038"/>
        <v>4.8638608109224606</v>
      </c>
      <c r="O3534">
        <f t="shared" si="1039"/>
        <v>29.445224355501381</v>
      </c>
      <c r="P3534" s="3">
        <f t="shared" si="1040"/>
        <v>-29.445224355501381</v>
      </c>
      <c r="Q3534" s="3">
        <f t="shared" si="1041"/>
        <v>-175.13613918907754</v>
      </c>
      <c r="R3534">
        <f t="shared" si="1042"/>
        <v>4.8638608109224606</v>
      </c>
      <c r="S3534">
        <f t="shared" si="1043"/>
        <v>560.6577085200646</v>
      </c>
      <c r="T3534">
        <f t="shared" si="1026"/>
        <v>-29.445224355501381</v>
      </c>
    </row>
    <row r="3535" spans="1:20" x14ac:dyDescent="0.25">
      <c r="A3535">
        <f t="shared" si="1027"/>
        <v>3536102.5983810597</v>
      </c>
      <c r="B3535">
        <f t="shared" si="1044"/>
        <v>562788.20781244081</v>
      </c>
      <c r="C3535" t="str">
        <f t="shared" si="1028"/>
        <v>-0.0333573647538775-0.0027231461795849i</v>
      </c>
      <c r="D3535" t="str">
        <f t="shared" si="1029"/>
        <v>2.17608993868723-1.71153412886204i</v>
      </c>
      <c r="E3535" t="str">
        <f t="shared" si="1030"/>
        <v>-7.38699748748141-45.7326628768729i</v>
      </c>
      <c r="F3535" t="str">
        <f t="shared" si="1031"/>
        <v>2.245247348525-0.900541784306663i</v>
      </c>
      <c r="G3535" t="str">
        <f t="shared" si="1032"/>
        <v>0.925903860134767-0.261927283653889i</v>
      </c>
      <c r="H3535" t="str">
        <f t="shared" si="1033"/>
        <v>0.0137202942111689-28.2904203337426i</v>
      </c>
      <c r="I3535" t="str">
        <f t="shared" si="1034"/>
        <v>-0.0717839445744496-0.179224576860647i</v>
      </c>
      <c r="K3535" t="str">
        <f t="shared" si="1035"/>
        <v>0.000205714908949034-0.000160559107579352i</v>
      </c>
      <c r="L3535" t="str">
        <f t="shared" si="1036"/>
        <v>0.00015-0.000501413518431798i</v>
      </c>
      <c r="M3535" t="str">
        <f t="shared" si="1037"/>
        <v>0.0004-0.0000884847385467877i</v>
      </c>
      <c r="N3535">
        <f t="shared" si="1038"/>
        <v>4.6670221652965154</v>
      </c>
      <c r="O3535">
        <f t="shared" si="1039"/>
        <v>29.507318392050188</v>
      </c>
      <c r="P3535" s="3">
        <f t="shared" si="1040"/>
        <v>-29.507318392050188</v>
      </c>
      <c r="Q3535" s="3">
        <f t="shared" si="1041"/>
        <v>-175.33297783470348</v>
      </c>
      <c r="R3535">
        <f t="shared" si="1042"/>
        <v>4.6670221652965154</v>
      </c>
      <c r="S3535">
        <f t="shared" si="1043"/>
        <v>562.78820781244076</v>
      </c>
      <c r="T3535">
        <f t="shared" si="1026"/>
        <v>-29.507318392050188</v>
      </c>
    </row>
    <row r="3536" spans="1:20" x14ac:dyDescent="0.25">
      <c r="A3536">
        <f t="shared" si="1027"/>
        <v>3549539.7882549083</v>
      </c>
      <c r="B3536">
        <f t="shared" si="1044"/>
        <v>564926.80300212814</v>
      </c>
      <c r="C3536" t="str">
        <f t="shared" si="1028"/>
        <v>-0.0331284381902087-0.00258981760609073i</v>
      </c>
      <c r="D3536" t="str">
        <f t="shared" si="1029"/>
        <v>2.16990470484494-1.71302084149448i</v>
      </c>
      <c r="E3536" t="str">
        <f t="shared" si="1030"/>
        <v>-7.42752044094953-45.532300362601i</v>
      </c>
      <c r="F3536" t="str">
        <f t="shared" si="1031"/>
        <v>2.24398129290794-0.901591200425484i</v>
      </c>
      <c r="G3536" t="str">
        <f t="shared" si="1032"/>
        <v>0.925381759180611-0.262774349882952i</v>
      </c>
      <c r="H3536" t="str">
        <f t="shared" si="1033"/>
        <v>0.0135940104285818-28.1832673904102i</v>
      </c>
      <c r="I3536" t="str">
        <f t="shared" si="1034"/>
        <v>-0.0715960096600269-0.178444937130387i</v>
      </c>
      <c r="K3536" t="str">
        <f t="shared" si="1035"/>
        <v>0.000205374283663319-0.00016031738379117i</v>
      </c>
      <c r="L3536" t="str">
        <f t="shared" si="1036"/>
        <v>0.00015-0.000499515360063556i</v>
      </c>
      <c r="M3536" t="str">
        <f t="shared" si="1037"/>
        <v>0.0004-0.0000881497694229805i</v>
      </c>
      <c r="N3536">
        <f t="shared" si="1038"/>
        <v>4.4700098131273478</v>
      </c>
      <c r="O3536">
        <f t="shared" si="1039"/>
        <v>29.569520321607211</v>
      </c>
      <c r="P3536" s="3">
        <f t="shared" si="1040"/>
        <v>-29.569520321607211</v>
      </c>
      <c r="Q3536" s="3">
        <f t="shared" si="1041"/>
        <v>-175.52999018687265</v>
      </c>
      <c r="R3536">
        <f t="shared" si="1042"/>
        <v>4.4700098131273478</v>
      </c>
      <c r="S3536">
        <f t="shared" si="1043"/>
        <v>564.92680300212817</v>
      </c>
      <c r="T3536">
        <f t="shared" si="1026"/>
        <v>-29.569520321607211</v>
      </c>
    </row>
    <row r="3537" spans="1:20" x14ac:dyDescent="0.25">
      <c r="A3537">
        <f t="shared" si="1027"/>
        <v>3563028.0394502771</v>
      </c>
      <c r="B3537">
        <f t="shared" si="1044"/>
        <v>567073.52485353628</v>
      </c>
      <c r="C3537" t="str">
        <f t="shared" si="1028"/>
        <v>-0.0329002891017615-0.00245809397723217i</v>
      </c>
      <c r="D3537" t="str">
        <f t="shared" si="1029"/>
        <v>2.1637078363051-1.7144866976218i</v>
      </c>
      <c r="E3537" t="str">
        <f t="shared" si="1030"/>
        <v>-7.46760465923596-45.3326023945274i</v>
      </c>
      <c r="F3537" t="str">
        <f t="shared" si="1031"/>
        <v>2.24270704032879-0.902648522627471i</v>
      </c>
      <c r="G3537" t="str">
        <f t="shared" si="1032"/>
        <v>0.924856277931256-0.263623108058454i</v>
      </c>
      <c r="H3537" t="str">
        <f t="shared" si="1033"/>
        <v>0.0134688401081347-28.0765205565175i</v>
      </c>
      <c r="I3537" t="str">
        <f t="shared" si="1034"/>
        <v>-0.0714090929825116-0.177667985331843i</v>
      </c>
      <c r="K3537" t="str">
        <f t="shared" si="1035"/>
        <v>0.00020503347463999-0.000160075416855762i</v>
      </c>
      <c r="L3537" t="str">
        <f t="shared" si="1036"/>
        <v>0.00015-0.000497624387391468i</v>
      </c>
      <c r="M3537" t="str">
        <f t="shared" si="1037"/>
        <v>0.0004-0.0000878160683632003i</v>
      </c>
      <c r="N3537">
        <f t="shared" si="1038"/>
        <v>4.2728264890868104</v>
      </c>
      <c r="O3537">
        <f t="shared" si="1039"/>
        <v>29.631830379817039</v>
      </c>
      <c r="P3537" s="3">
        <f t="shared" si="1040"/>
        <v>-29.631830379817039</v>
      </c>
      <c r="Q3537" s="3">
        <f t="shared" si="1041"/>
        <v>-175.72717351091319</v>
      </c>
      <c r="R3537">
        <f t="shared" si="1042"/>
        <v>4.2728264890868104</v>
      </c>
      <c r="S3537">
        <f t="shared" si="1043"/>
        <v>567.07352485353624</v>
      </c>
      <c r="T3537">
        <f t="shared" si="1026"/>
        <v>-29.631830379817039</v>
      </c>
    </row>
    <row r="3538" spans="1:20" x14ac:dyDescent="0.25">
      <c r="A3538">
        <f t="shared" si="1027"/>
        <v>3576567.5460001882</v>
      </c>
      <c r="B3538">
        <f t="shared" si="1044"/>
        <v>569228.40424797975</v>
      </c>
      <c r="C3538" t="str">
        <f t="shared" si="1028"/>
        <v>-0.0326729213105946-0.00232796727530375i</v>
      </c>
      <c r="D3538" t="str">
        <f t="shared" si="1029"/>
        <v>2.15749947899614-1.71593159081764i</v>
      </c>
      <c r="E3538" t="str">
        <f t="shared" si="1030"/>
        <v>-7.50725293491072-45.133566824714i</v>
      </c>
      <c r="F3538" t="str">
        <f t="shared" si="1031"/>
        <v>2.24142454794144-0.903713716897846i</v>
      </c>
      <c r="G3538" t="str">
        <f t="shared" si="1032"/>
        <v>0.924327398717645-0.264473550090584i</v>
      </c>
      <c r="H3538" t="str">
        <f t="shared" si="1033"/>
        <v>0.0133447743254847-27.9701782904897i</v>
      </c>
      <c r="I3538" t="str">
        <f t="shared" si="1034"/>
        <v>-0.071223184480741-0.176893711339866i</v>
      </c>
      <c r="K3538" t="str">
        <f t="shared" si="1035"/>
        <v>0.00020469249119149-0.000159833200961926i</v>
      </c>
      <c r="L3538" t="str">
        <f t="shared" si="1036"/>
        <v>0.00015-0.000495740573213258i</v>
      </c>
      <c r="M3538" t="str">
        <f t="shared" si="1037"/>
        <v>0.0004-0.0000874836305670456i</v>
      </c>
      <c r="N3538">
        <f t="shared" si="1038"/>
        <v>4.075474940184904</v>
      </c>
      <c r="O3538">
        <f t="shared" si="1039"/>
        <v>29.694248798727351</v>
      </c>
      <c r="P3538" s="3">
        <f t="shared" si="1040"/>
        <v>-29.694248798727351</v>
      </c>
      <c r="Q3538" s="3">
        <f t="shared" si="1041"/>
        <v>-175.9245250598151</v>
      </c>
      <c r="R3538">
        <f t="shared" si="1042"/>
        <v>4.075474940184904</v>
      </c>
      <c r="S3538">
        <f t="shared" si="1043"/>
        <v>569.22840424797971</v>
      </c>
      <c r="T3538">
        <f t="shared" si="1026"/>
        <v>-29.694248798727351</v>
      </c>
    </row>
    <row r="3539" spans="1:20" x14ac:dyDescent="0.25">
      <c r="A3539">
        <f t="shared" si="1027"/>
        <v>3590158.5026749889</v>
      </c>
      <c r="B3539">
        <f t="shared" si="1044"/>
        <v>571391.47218412207</v>
      </c>
      <c r="C3539" t="str">
        <f t="shared" si="1028"/>
        <v>-0.032446338618696-0.00219942944608755i</v>
      </c>
      <c r="D3539" t="str">
        <f t="shared" si="1029"/>
        <v>2.15127978005035-1.71735541585348i</v>
      </c>
      <c r="E3539" t="str">
        <f t="shared" si="1030"/>
        <v>-7.546468034892-44.9351915120446i</v>
      </c>
      <c r="F3539" t="str">
        <f t="shared" si="1031"/>
        <v>2.24013377282101-0.904786748918473i</v>
      </c>
      <c r="G3539" t="str">
        <f t="shared" si="1032"/>
        <v>0.923795103838263-0.265325667741957i</v>
      </c>
      <c r="H3539" t="str">
        <f t="shared" si="1033"/>
        <v>0.0132218042193771-27.8642390566352i</v>
      </c>
      <c r="I3539" t="str">
        <f t="shared" si="1034"/>
        <v>-0.0710382741606332-0.176122105077863i</v>
      </c>
      <c r="K3539" t="str">
        <f t="shared" si="1035"/>
        <v>0.00020435134265472-0.000159590730402215i</v>
      </c>
      <c r="L3539" t="str">
        <f t="shared" si="1036"/>
        <v>0.00015-0.000493863890429627i</v>
      </c>
      <c r="M3539" t="str">
        <f t="shared" si="1037"/>
        <v>0.0004-0.0000871524512522867i</v>
      </c>
      <c r="N3539">
        <f t="shared" si="1038"/>
        <v>3.8779579255522663</v>
      </c>
      <c r="O3539">
        <f t="shared" si="1039"/>
        <v>29.756775806774854</v>
      </c>
      <c r="P3539" s="3">
        <f t="shared" si="1040"/>
        <v>-29.756775806774854</v>
      </c>
      <c r="Q3539" s="3">
        <f t="shared" si="1041"/>
        <v>-176.12204207444773</v>
      </c>
      <c r="R3539">
        <f t="shared" si="1042"/>
        <v>3.8779579255522663</v>
      </c>
      <c r="S3539">
        <f t="shared" si="1043"/>
        <v>571.39147218412211</v>
      </c>
      <c r="T3539">
        <f t="shared" si="1026"/>
        <v>-29.756775806774854</v>
      </c>
    </row>
    <row r="3540" spans="1:20" x14ac:dyDescent="0.25">
      <c r="A3540">
        <f t="shared" si="1027"/>
        <v>3603801.1049851538</v>
      </c>
      <c r="B3540">
        <f t="shared" si="1044"/>
        <v>573562.75977842172</v>
      </c>
      <c r="C3540" t="str">
        <f t="shared" si="1028"/>
        <v>-0.0322205448069336-0.00207247239898796i</v>
      </c>
      <c r="D3540" t="str">
        <f t="shared" si="1029"/>
        <v>2.14504888779189-1.71875806871494i</v>
      </c>
      <c r="E3540" t="str">
        <f t="shared" si="1030"/>
        <v>-7.58525270068566-44.7374743222954i</v>
      </c>
      <c r="F3540" t="str">
        <f t="shared" si="1031"/>
        <v>2.23883467196613-0.905867584064929i</v>
      </c>
      <c r="G3540" t="str">
        <f t="shared" si="1032"/>
        <v>0.923259375560025-0.266179452626489i</v>
      </c>
      <c r="H3540" t="str">
        <f t="shared" si="1033"/>
        <v>0.0130999209912036-27.7587013251225i</v>
      </c>
      <c r="I3540" t="str">
        <f t="shared" si="1034"/>
        <v>-0.0708543520947137-0.175353156517699i</v>
      </c>
      <c r="K3540" t="str">
        <f t="shared" si="1035"/>
        <v>0.000204010038389958-0.000159347999573207i</v>
      </c>
      <c r="L3540" t="str">
        <f t="shared" si="1036"/>
        <v>0.00015-0.000491994312043859i</v>
      </c>
      <c r="M3540" t="str">
        <f t="shared" si="1037"/>
        <v>0.0004-0.0000868225256547983i</v>
      </c>
      <c r="N3540">
        <f t="shared" si="1038"/>
        <v>3.6802782162170615</v>
      </c>
      <c r="O3540">
        <f t="shared" si="1039"/>
        <v>29.819411628770439</v>
      </c>
      <c r="P3540" s="3">
        <f t="shared" si="1040"/>
        <v>-29.819411628770439</v>
      </c>
      <c r="Q3540" s="3">
        <f t="shared" si="1041"/>
        <v>-176.31972178378294</v>
      </c>
      <c r="R3540">
        <f t="shared" si="1042"/>
        <v>3.6802782162170615</v>
      </c>
      <c r="S3540">
        <f t="shared" si="1043"/>
        <v>573.56275977842176</v>
      </c>
      <c r="T3540">
        <f t="shared" si="1026"/>
        <v>-29.819411628770439</v>
      </c>
    </row>
    <row r="3541" spans="1:20" x14ac:dyDescent="0.25">
      <c r="A3541">
        <f t="shared" si="1027"/>
        <v>3617495.5491840974</v>
      </c>
      <c r="B3541">
        <f t="shared" si="1044"/>
        <v>575742.29826557974</v>
      </c>
      <c r="C3541" t="str">
        <f t="shared" si="1028"/>
        <v>-0.0319955436340077-0.00194708800718444i</v>
      </c>
      <c r="D3541" t="str">
        <f t="shared" si="1029"/>
        <v>2.13880695172449-1.72013944661799i</v>
      </c>
      <c r="E3541" t="str">
        <f t="shared" si="1030"/>
        <v>-7.62360964862328-44.5404131281993i</v>
      </c>
      <c r="F3541" t="str">
        <f t="shared" si="1031"/>
        <v>2.23752720230101-0.906956187403558i</v>
      </c>
      <c r="G3541" t="str">
        <f t="shared" si="1032"/>
        <v>0.922720196119179-0.267034896208273i</v>
      </c>
      <c r="H3541" t="str">
        <f t="shared" si="1033"/>
        <v>0.0129791159045657-27.6535635719573i</v>
      </c>
      <c r="I3541" t="str">
        <f t="shared" si="1034"/>
        <v>-0.0706714084216458-0.174586855679593i</v>
      </c>
      <c r="K3541" t="str">
        <f t="shared" si="1035"/>
        <v>0.000203668587779773-0.000159105002975761i</v>
      </c>
      <c r="L3541" t="str">
        <f t="shared" si="1036"/>
        <v>0.00015-0.000490131811161446i</v>
      </c>
      <c r="M3541" t="str">
        <f t="shared" si="1037"/>
        <v>0.0004-0.0000864938490284903i</v>
      </c>
      <c r="N3541">
        <f t="shared" si="1038"/>
        <v>3.4824385948776353</v>
      </c>
      <c r="O3541">
        <f t="shared" si="1039"/>
        <v>29.882156485885783</v>
      </c>
      <c r="P3541" s="3">
        <f t="shared" si="1040"/>
        <v>-29.882156485885783</v>
      </c>
      <c r="Q3541" s="3">
        <f t="shared" si="1041"/>
        <v>-176.51756140512236</v>
      </c>
      <c r="R3541">
        <f t="shared" si="1042"/>
        <v>3.4824385948776353</v>
      </c>
      <c r="S3541">
        <f t="shared" si="1043"/>
        <v>575.74229826557973</v>
      </c>
      <c r="T3541">
        <f t="shared" si="1026"/>
        <v>-29.882156485885783</v>
      </c>
    </row>
    <row r="3542" spans="1:20" x14ac:dyDescent="0.25">
      <c r="A3542">
        <f t="shared" si="1027"/>
        <v>3631242.0322709973</v>
      </c>
      <c r="B3542">
        <f t="shared" si="1044"/>
        <v>577930.118998989</v>
      </c>
      <c r="C3542" t="str">
        <f t="shared" si="1028"/>
        <v>-0.0317713388354137-0.0018232681078083i</v>
      </c>
      <c r="D3542" t="str">
        <f t="shared" si="1029"/>
        <v>2.13255412251888-1.72149944802492i</v>
      </c>
      <c r="E3542" t="str">
        <f t="shared" si="1030"/>
        <v>-7.66154157009745-44.3440058095145i</v>
      </c>
      <c r="F3542" t="str">
        <f t="shared" si="1031"/>
        <v>2.23621132067778-0.908052523688562i</v>
      </c>
      <c r="G3542" t="str">
        <f t="shared" si="1032"/>
        <v>0.922177547722233-0.267891989800445i</v>
      </c>
      <c r="H3542" t="str">
        <f t="shared" si="1033"/>
        <v>0.0128593802848428-27.54882427896i</v>
      </c>
      <c r="I3542" t="str">
        <f t="shared" si="1034"/>
        <v>-0.0704894333457695-0.173823192632032i</v>
      </c>
      <c r="K3542" t="str">
        <f t="shared" si="1035"/>
        <v>0.000203327000227939-0.000158861735215246i</v>
      </c>
      <c r="L3542" t="str">
        <f t="shared" si="1036"/>
        <v>0.00015-0.000488276360989686i</v>
      </c>
      <c r="M3542" t="str">
        <f t="shared" si="1037"/>
        <v>0.0004-0.0000861664166452386i</v>
      </c>
      <c r="N3542">
        <f t="shared" si="1038"/>
        <v>3.2844418556809103</v>
      </c>
      <c r="O3542">
        <f t="shared" si="1039"/>
        <v>29.945010595639271</v>
      </c>
      <c r="P3542" s="3">
        <f t="shared" si="1040"/>
        <v>-29.945010595639271</v>
      </c>
      <c r="Q3542" s="3">
        <f t="shared" si="1041"/>
        <v>-176.71555814431909</v>
      </c>
      <c r="R3542">
        <f t="shared" si="1042"/>
        <v>3.2844418556809103</v>
      </c>
      <c r="S3542">
        <f t="shared" si="1043"/>
        <v>577.93011899898897</v>
      </c>
      <c r="T3542">
        <f t="shared" si="1026"/>
        <v>-29.945010595639271</v>
      </c>
    </row>
    <row r="3543" spans="1:20" x14ac:dyDescent="0.25">
      <c r="A3543">
        <f t="shared" si="1027"/>
        <v>3645040.7519936273</v>
      </c>
      <c r="B3543">
        <f t="shared" si="1044"/>
        <v>580126.25345118518</v>
      </c>
      <c r="C3543" t="str">
        <f t="shared" si="1028"/>
        <v>-0.0315479341224083-0.00170100450213602i</v>
      </c>
      <c r="D3543" t="str">
        <f t="shared" si="1029"/>
        <v>2.12629055199999-1.72283797266023i</v>
      </c>
      <c r="E3543" t="str">
        <f t="shared" si="1030"/>
        <v>-7.69905113179529-44.1482502530881i</v>
      </c>
      <c r="F3543" t="str">
        <f t="shared" si="1031"/>
        <v>2.23488698387872-0.90915655735904i</v>
      </c>
      <c r="G3543" t="str">
        <f t="shared" si="1032"/>
        <v>0.921631412546892-0.26875072456407i</v>
      </c>
      <c r="H3543" t="str">
        <f t="shared" si="1033"/>
        <v>0.0127407055187633-27.4444819337431i</v>
      </c>
      <c r="I3543" t="str">
        <f t="shared" si="1034"/>
        <v>-0.0703084171366409-0.173062157491668i</v>
      </c>
      <c r="K3543" t="str">
        <f t="shared" si="1035"/>
        <v>0.000202985285158335-0.000158618191001769i</v>
      </c>
      <c r="L3543" t="str">
        <f t="shared" si="1036"/>
        <v>0.00015-0.000486427934837302i</v>
      </c>
      <c r="M3543" t="str">
        <f t="shared" si="1037"/>
        <v>0.0004-0.0000858402237948185i</v>
      </c>
      <c r="N3543">
        <f t="shared" si="1038"/>
        <v>3.0862908039947854</v>
      </c>
      <c r="O3543">
        <f t="shared" si="1039"/>
        <v>30.007974171883145</v>
      </c>
      <c r="P3543" s="3">
        <f t="shared" si="1040"/>
        <v>-30.007974171883145</v>
      </c>
      <c r="Q3543" s="3">
        <f t="shared" si="1041"/>
        <v>-176.91370919600521</v>
      </c>
      <c r="R3543">
        <f t="shared" si="1042"/>
        <v>3.0862908039947854</v>
      </c>
      <c r="S3543">
        <f t="shared" si="1043"/>
        <v>580.12625345118522</v>
      </c>
      <c r="T3543">
        <f t="shared" si="1026"/>
        <v>-30.007974171883145</v>
      </c>
    </row>
    <row r="3544" spans="1:20" x14ac:dyDescent="0.25">
      <c r="A3544">
        <f t="shared" si="1027"/>
        <v>3658891.9068512032</v>
      </c>
      <c r="B3544">
        <f t="shared" si="1044"/>
        <v>582330.73321429966</v>
      </c>
      <c r="C3544" t="str">
        <f t="shared" si="1028"/>
        <v>-0.0313253331809858-0.00158028895580384i</v>
      </c>
      <c r="D3544" t="str">
        <f t="shared" si="1029"/>
        <v>2.12001639313397-1.72415492152634i</v>
      </c>
      <c r="E3544" t="str">
        <f t="shared" si="1030"/>
        <v>-7.73614097593122-43.9531443529192i</v>
      </c>
      <c r="F3544" t="str">
        <f t="shared" si="1031"/>
        <v>2.23355414861858-0.910268252536075i</v>
      </c>
      <c r="G3544" t="str">
        <f t="shared" si="1032"/>
        <v>0.921081772743016-0.269611091507006i</v>
      </c>
      <c r="H3544" t="str">
        <f t="shared" si="1033"/>
        <v>0.0126230830539808-27.3405350296885i</v>
      </c>
      <c r="I3544" t="str">
        <f t="shared" si="1034"/>
        <v>-0.0701283501285783-0.172303740423225i</v>
      </c>
      <c r="K3544" t="str">
        <f t="shared" si="1035"/>
        <v>0.000202643452013848-0.000158374365150381i</v>
      </c>
      <c r="L3544" t="str">
        <f t="shared" si="1036"/>
        <v>0.00015-0.000484586506114069i</v>
      </c>
      <c r="M3544" t="str">
        <f t="shared" si="1037"/>
        <v>0.0004-0.0000855152657848362i</v>
      </c>
      <c r="N3544">
        <f t="shared" si="1038"/>
        <v>2.8879882561819841</v>
      </c>
      <c r="O3544">
        <f t="shared" si="1039"/>
        <v>30.07104742479024</v>
      </c>
      <c r="P3544" s="3">
        <f t="shared" si="1040"/>
        <v>-30.07104742479024</v>
      </c>
      <c r="Q3544" s="3">
        <f t="shared" si="1041"/>
        <v>-177.11201174381802</v>
      </c>
      <c r="R3544">
        <f t="shared" si="1042"/>
        <v>2.8879882561819841</v>
      </c>
      <c r="S3544">
        <f t="shared" si="1043"/>
        <v>582.3307332142997</v>
      </c>
      <c r="T3544">
        <f t="shared" si="1026"/>
        <v>-30.07104742479024</v>
      </c>
    </row>
    <row r="3545" spans="1:20" x14ac:dyDescent="0.25">
      <c r="A3545">
        <f t="shared" si="1027"/>
        <v>3672795.696097238</v>
      </c>
      <c r="B3545">
        <f t="shared" si="1044"/>
        <v>584543.59000051406</v>
      </c>
      <c r="C3545" t="str">
        <f t="shared" si="1028"/>
        <v>-0.0311035396708591-0.00146111319904052i</v>
      </c>
      <c r="D3545" t="str">
        <f t="shared" si="1029"/>
        <v>2.11373180001483-1.72545019691922i</v>
      </c>
      <c r="E3545" t="str">
        <f t="shared" si="1030"/>
        <v>-7.77281372047776-43.7586860102201i</v>
      </c>
      <c r="F3545" t="str">
        <f t="shared" si="1031"/>
        <v>2.23221277154691-0.911387573019779i</v>
      </c>
      <c r="G3545" t="str">
        <f t="shared" si="1032"/>
        <v>0.920528610433589-0.270473081482788i</v>
      </c>
      <c r="H3545" t="str">
        <f t="shared" si="1033"/>
        <v>0.0125065043986543-27.2369820659251i</v>
      </c>
      <c r="I3545" t="str">
        <f t="shared" si="1034"/>
        <v>-0.0699492227202115-0.171547931639401i</v>
      </c>
      <c r="K3545" t="str">
        <f t="shared" si="1035"/>
        <v>0.000202301510255271-0.000158130252581262i</v>
      </c>
      <c r="L3545" t="str">
        <f t="shared" si="1036"/>
        <v>0.00015-0.000482752048330415i</v>
      </c>
      <c r="M3545" t="str">
        <f t="shared" si="1037"/>
        <v>0.0004-0.0000851915379406611i</v>
      </c>
      <c r="N3545">
        <f t="shared" si="1038"/>
        <v>2.689537039371146</v>
      </c>
      <c r="O3545">
        <f t="shared" si="1039"/>
        <v>30.13423056084179</v>
      </c>
      <c r="P3545" s="3">
        <f t="shared" si="1040"/>
        <v>-30.13423056084179</v>
      </c>
      <c r="Q3545" s="3">
        <f t="shared" si="1041"/>
        <v>-177.31046296062885</v>
      </c>
      <c r="R3545">
        <f t="shared" si="1042"/>
        <v>2.689537039371146</v>
      </c>
      <c r="S3545">
        <f t="shared" si="1043"/>
        <v>584.54359000051409</v>
      </c>
      <c r="T3545">
        <f t="shared" si="1026"/>
        <v>-30.13423056084179</v>
      </c>
    </row>
    <row r="3546" spans="1:20" x14ac:dyDescent="0.25">
      <c r="A3546">
        <f t="shared" si="1027"/>
        <v>3686752.3197424076</v>
      </c>
      <c r="B3546">
        <f t="shared" si="1044"/>
        <v>586764.85564251605</v>
      </c>
      <c r="C3546" t="str">
        <f t="shared" si="1028"/>
        <v>-0.030882557224452-0.00134346892692106i</v>
      </c>
      <c r="D3546" t="str">
        <f t="shared" si="1029"/>
        <v>2.10743692785092-1.72672370244373i</v>
      </c>
      <c r="E3546" t="str">
        <f t="shared" si="1030"/>
        <v>-7.8090719593933-43.5648731334797i</v>
      </c>
      <c r="F3546" t="str">
        <f t="shared" si="1031"/>
        <v>2.23086280925056-0.912514482286411i</v>
      </c>
      <c r="G3546" t="str">
        <f t="shared" si="1032"/>
        <v>0.919971907715711-0.2713366851895i</v>
      </c>
      <c r="H3546" t="str">
        <f t="shared" si="1033"/>
        <v>0.0123909611210321-27.1338215473069i</v>
      </c>
      <c r="I3546" t="str">
        <f t="shared" si="1034"/>
        <v>-0.0697710253740414-0.170794721400786i</v>
      </c>
      <c r="K3546" t="str">
        <f t="shared" si="1035"/>
        <v>0.000201959469360193-0.000157885848319905i</v>
      </c>
      <c r="L3546" t="str">
        <f t="shared" si="1036"/>
        <v>0.00015-0.000480924535097045i</v>
      </c>
      <c r="M3546" t="str">
        <f t="shared" si="1037"/>
        <v>0.0004-0.0000848690356053612i</v>
      </c>
      <c r="N3546">
        <f t="shared" si="1038"/>
        <v>2.4909399912299932</v>
      </c>
      <c r="O3546">
        <f t="shared" si="1039"/>
        <v>30.197523782814642</v>
      </c>
      <c r="P3546" s="3">
        <f t="shared" si="1040"/>
        <v>-30.197523782814642</v>
      </c>
      <c r="Q3546" s="3">
        <f t="shared" si="1041"/>
        <v>-177.50906000877001</v>
      </c>
      <c r="R3546">
        <f t="shared" si="1042"/>
        <v>2.4909399912299932</v>
      </c>
      <c r="S3546">
        <f t="shared" si="1043"/>
        <v>586.76485564251607</v>
      </c>
      <c r="T3546">
        <f t="shared" si="1026"/>
        <v>-30.197523782814642</v>
      </c>
    </row>
    <row r="3547" spans="1:20" x14ac:dyDescent="0.25">
      <c r="A3547">
        <f t="shared" si="1027"/>
        <v>3700761.9785574293</v>
      </c>
      <c r="B3547">
        <f t="shared" si="1044"/>
        <v>588994.56209395768</v>
      </c>
      <c r="C3547" t="str">
        <f t="shared" si="1028"/>
        <v>-0.0306623894458956-0.00122734779963675i</v>
      </c>
      <c r="D3547" t="str">
        <f t="shared" si="1029"/>
        <v>2.10113193295114-1.72797534302894i</v>
      </c>
      <c r="E3547" t="str">
        <f t="shared" si="1030"/>
        <v>-7.84491826285088-43.3717036385197i</v>
      </c>
      <c r="F3547" t="str">
        <f t="shared" si="1031"/>
        <v>2.229504218256-0.913648943485411i</v>
      </c>
      <c r="G3547" t="str">
        <f t="shared" si="1032"/>
        <v>0.919411646661608-0.272201893168652i</v>
      </c>
      <c r="H3547" t="str">
        <f t="shared" si="1033"/>
        <v>0.0122764448490398-27.0310519843899i</v>
      </c>
      <c r="I3547" t="str">
        <f t="shared" si="1034"/>
        <v>-0.0695937486159946-0.170044100015752i</v>
      </c>
      <c r="K3547" t="str">
        <f t="shared" si="1035"/>
        <v>0.000201617338821889-0.000157641147497271i</v>
      </c>
      <c r="L3547" t="str">
        <f t="shared" si="1036"/>
        <v>0.00015-0.000479103940124572i</v>
      </c>
      <c r="M3547" t="str">
        <f t="shared" si="1037"/>
        <v>0.0004-0.0000845477541396306i</v>
      </c>
      <c r="N3547">
        <f t="shared" si="1038"/>
        <v>2.2921999597330398</v>
      </c>
      <c r="O3547">
        <f t="shared" si="1039"/>
        <v>30.26092728976996</v>
      </c>
      <c r="P3547" s="3">
        <f t="shared" si="1040"/>
        <v>-30.26092728976996</v>
      </c>
      <c r="Q3547" s="3">
        <f t="shared" si="1041"/>
        <v>-177.70780004026696</v>
      </c>
      <c r="R3547">
        <f t="shared" si="1042"/>
        <v>2.2921999597330398</v>
      </c>
      <c r="S3547">
        <f t="shared" si="1043"/>
        <v>588.99456209395771</v>
      </c>
      <c r="T3547">
        <f t="shared" si="1026"/>
        <v>-30.26092728976996</v>
      </c>
    </row>
    <row r="3548" spans="1:20" x14ac:dyDescent="0.25">
      <c r="A3548">
        <f t="shared" si="1027"/>
        <v>3714824.8740759478</v>
      </c>
      <c r="B3548">
        <f t="shared" si="1044"/>
        <v>591232.74142991472</v>
      </c>
      <c r="C3548" t="str">
        <f t="shared" si="1028"/>
        <v>-0.0304430399100356-0.00111274144278777i</v>
      </c>
      <c r="D3548" t="str">
        <f t="shared" si="1029"/>
        <v>2.09481697271089-1.72920502494314i</v>
      </c>
      <c r="E3548" t="str">
        <f t="shared" si="1030"/>
        <v>-7.88035517746282-43.1791754485544i</v>
      </c>
      <c r="F3548" t="str">
        <f t="shared" si="1031"/>
        <v>2.22813695503187-0.91479091943651i</v>
      </c>
      <c r="G3548" t="str">
        <f t="shared" si="1032"/>
        <v>0.918847809319646-0.273068695804065i</v>
      </c>
      <c r="H3548" t="str">
        <f t="shared" si="1033"/>
        <v>0.0121629472698727-26.9286718934107i</v>
      </c>
      <c r="I3548" t="str">
        <f t="shared" si="1034"/>
        <v>-0.0694173830349922-0.169296057840371i</v>
      </c>
      <c r="K3548" t="str">
        <f t="shared" si="1035"/>
        <v>0.000201275128148209-0.00015739614534993i</v>
      </c>
      <c r="L3548" t="str">
        <f t="shared" si="1036"/>
        <v>0.00015-0.000477290237223125i</v>
      </c>
      <c r="M3548" t="str">
        <f t="shared" si="1037"/>
        <v>0.0004-0.000084227688921728i</v>
      </c>
      <c r="N3548">
        <f t="shared" si="1038"/>
        <v>2.0933198029348716</v>
      </c>
      <c r="O3548">
        <f t="shared" si="1039"/>
        <v>30.324441277041547</v>
      </c>
      <c r="P3548" s="3">
        <f t="shared" si="1040"/>
        <v>-30.324441277041547</v>
      </c>
      <c r="Q3548" s="3">
        <f t="shared" si="1041"/>
        <v>-177.90668019706513</v>
      </c>
      <c r="R3548">
        <f t="shared" si="1042"/>
        <v>2.0933198029348716</v>
      </c>
      <c r="S3548">
        <f t="shared" si="1043"/>
        <v>591.23274142991477</v>
      </c>
      <c r="T3548">
        <f t="shared" si="1026"/>
        <v>-30.324441277041547</v>
      </c>
    </row>
    <row r="3549" spans="1:20" x14ac:dyDescent="0.25">
      <c r="A3549">
        <f t="shared" si="1027"/>
        <v>3728941.2085974361</v>
      </c>
      <c r="B3549">
        <f t="shared" si="1044"/>
        <v>593479.42584734841</v>
      </c>
      <c r="C3549" t="str">
        <f t="shared" si="1028"/>
        <v>-0.03022451216145-0.000999641447690587i</v>
      </c>
      <c r="D3549" t="str">
        <f t="shared" si="1029"/>
        <v>2.08849220559784-1.73041265580885i</v>
      </c>
      <c r="E3549" t="str">
        <f t="shared" si="1030"/>
        <v>-7.91538522650504-42.9872864942487i</v>
      </c>
      <c r="F3549" t="str">
        <f t="shared" si="1031"/>
        <v>2.2267609759915-0.9159403726268i</v>
      </c>
      <c r="G3549" t="str">
        <f t="shared" si="1032"/>
        <v>0.918280377715383-0.273937083320745i</v>
      </c>
      <c r="H3549" t="str">
        <f t="shared" si="1033"/>
        <v>0.012050460129592-26.8266797962643i</v>
      </c>
      <c r="I3549" t="str">
        <f t="shared" si="1034"/>
        <v>-0.0692419192825175-0.168550585278323i</v>
      </c>
      <c r="K3549" t="str">
        <f t="shared" si="1035"/>
        <v>0.000200932846860456-0.000157150837220199i</v>
      </c>
      <c r="L3549" t="str">
        <f t="shared" si="1036"/>
        <v>0.00015-0.000475483400301977i</v>
      </c>
      <c r="M3549" t="str">
        <f t="shared" si="1037"/>
        <v>0.0004-0.0000839088353474077i</v>
      </c>
      <c r="N3549">
        <f t="shared" si="1038"/>
        <v>1.8943023887355537</v>
      </c>
      <c r="O3549">
        <f t="shared" si="1039"/>
        <v>30.388065936224166</v>
      </c>
      <c r="P3549" s="3">
        <f t="shared" si="1040"/>
        <v>-30.388065936224166</v>
      </c>
      <c r="Q3549" s="3">
        <f t="shared" si="1041"/>
        <v>-178.10569761126445</v>
      </c>
      <c r="R3549">
        <f t="shared" si="1042"/>
        <v>1.8943023887355537</v>
      </c>
      <c r="S3549">
        <f t="shared" si="1043"/>
        <v>593.47942584734835</v>
      </c>
      <c r="T3549">
        <f t="shared" si="1026"/>
        <v>-30.388065936224166</v>
      </c>
    </row>
    <row r="3550" spans="1:20" x14ac:dyDescent="0.25">
      <c r="A3550">
        <f t="shared" si="1027"/>
        <v>3743111.1851901067</v>
      </c>
      <c r="B3550">
        <f t="shared" si="1044"/>
        <v>595734.64766556839</v>
      </c>
      <c r="C3550" t="str">
        <f t="shared" si="1028"/>
        <v>-0.0300068097134706-0.000888039371706313i</v>
      </c>
      <c r="D3550" t="str">
        <f t="shared" si="1029"/>
        <v>2.08215779113736-1.73159814461748i</v>
      </c>
      <c r="E3550" t="str">
        <f t="shared" si="1030"/>
        <v>-7.95001091013966-42.7960347137712i</v>
      </c>
      <c r="F3550" t="str">
        <f t="shared" si="1031"/>
        <v>2.22537623749546-0.917097265207833i</v>
      </c>
      <c r="G3550" t="str">
        <f t="shared" si="1032"/>
        <v>0.917709333852618-0.274807045783768i</v>
      </c>
      <c r="H3550" t="str">
        <f t="shared" si="1033"/>
        <v>0.0119389752327236-26.7250742204815i</v>
      </c>
      <c r="I3550" t="str">
        <f t="shared" si="1034"/>
        <v>-0.0690673480721895-0.167807672780795i</v>
      </c>
      <c r="K3550" t="str">
        <f t="shared" si="1035"/>
        <v>0.000200590504492266-0.000156905218556245i</v>
      </c>
      <c r="L3550" t="str">
        <f t="shared" si="1036"/>
        <v>0.00015-0.000473683403369174i</v>
      </c>
      <c r="M3550" t="str">
        <f t="shared" si="1037"/>
        <v>0.0004-0.000083591188829854i</v>
      </c>
      <c r="N3550">
        <f t="shared" si="1038"/>
        <v>1.6951505946502721</v>
      </c>
      <c r="O3550">
        <f t="shared" si="1039"/>
        <v>30.451801455163654</v>
      </c>
      <c r="P3550" s="3">
        <f t="shared" si="1040"/>
        <v>-30.451801455163654</v>
      </c>
      <c r="Q3550" s="3">
        <f t="shared" si="1041"/>
        <v>-178.30484940534973</v>
      </c>
      <c r="R3550">
        <f t="shared" si="1042"/>
        <v>1.6951505946502721</v>
      </c>
      <c r="S3550">
        <f t="shared" si="1043"/>
        <v>595.73464766556845</v>
      </c>
      <c r="T3550">
        <f t="shared" si="1026"/>
        <v>-30.451801455163654</v>
      </c>
    </row>
    <row r="3551" spans="1:20" x14ac:dyDescent="0.25">
      <c r="A3551">
        <f t="shared" si="1027"/>
        <v>3757335.0076938295</v>
      </c>
      <c r="B3551">
        <f t="shared" si="1044"/>
        <v>597998.43932669761</v>
      </c>
      <c r="C3551" t="str">
        <f t="shared" si="1028"/>
        <v>-0.0297899360472198-0.000777926738586718i</v>
      </c>
      <c r="D3551" t="str">
        <f t="shared" si="1029"/>
        <v>2.07581388989778-1.7327614017439i</v>
      </c>
      <c r="E3551" t="str">
        <f t="shared" si="1030"/>
        <v>-7.9842347056356-42.6054180528519i</v>
      </c>
      <c r="F3551" t="str">
        <f t="shared" si="1031"/>
        <v>2.22398269585418-0.918261558992727i</v>
      </c>
      <c r="G3551" t="str">
        <f t="shared" si="1032"/>
        <v>0.917134659714475-0.275678573097165i</v>
      </c>
      <c r="H3551" t="str">
        <f t="shared" si="1033"/>
        <v>0.0118284844418634-26.6238536992082i</v>
      </c>
      <c r="I3551" t="str">
        <f t="shared" si="1034"/>
        <v>-0.0688936601793451-0.167067310846404i</v>
      </c>
      <c r="K3551" t="str">
        <f t="shared" si="1035"/>
        <v>0.000200248110588488-0.000156659284912189i</v>
      </c>
      <c r="L3551" t="str">
        <f t="shared" si="1036"/>
        <v>0.00015-0.000471890220531155i</v>
      </c>
      <c r="M3551" t="str">
        <f t="shared" si="1037"/>
        <v>0.0004-0.0000832747447996155i</v>
      </c>
      <c r="N3551">
        <f t="shared" si="1038"/>
        <v>1.4958673075767308</v>
      </c>
      <c r="O3551">
        <f t="shared" si="1039"/>
        <v>30.515648017945733</v>
      </c>
      <c r="P3551" s="3">
        <f t="shared" si="1040"/>
        <v>-30.515648017945733</v>
      </c>
      <c r="Q3551" s="3">
        <f t="shared" si="1041"/>
        <v>-178.50413269242327</v>
      </c>
      <c r="R3551">
        <f t="shared" si="1042"/>
        <v>1.4958673075767308</v>
      </c>
      <c r="S3551">
        <f t="shared" si="1043"/>
        <v>597.99843932669762</v>
      </c>
      <c r="T3551">
        <f t="shared" si="1026"/>
        <v>-30.515648017945733</v>
      </c>
    </row>
    <row r="3552" spans="1:20" x14ac:dyDescent="0.25">
      <c r="A3552">
        <f t="shared" si="1027"/>
        <v>3771612.8807230666</v>
      </c>
      <c r="B3552">
        <f t="shared" si="1044"/>
        <v>600270.83339613909</v>
      </c>
      <c r="C3552" t="str">
        <f t="shared" si="1028"/>
        <v>-0.0295738946106539-0.000669295038838016i</v>
      </c>
      <c r="D3552" t="str">
        <f t="shared" si="1029"/>
        <v>2.06946066347547-1.73390233896086i</v>
      </c>
      <c r="E3552" t="str">
        <f t="shared" si="1030"/>
        <v>-8.01805906758845-42.4154344648329i</v>
      </c>
      <c r="F3552" t="str">
        <f t="shared" si="1031"/>
        <v>2.22258030733057-0.919433215453231i</v>
      </c>
      <c r="G3552" t="str">
        <f t="shared" si="1032"/>
        <v>0.91655633726449-0.276551655002808i</v>
      </c>
      <c r="H3552" t="str">
        <f t="shared" si="1033"/>
        <v>0.0117189796772836-26.5230167711824i</v>
      </c>
      <c r="I3552" t="str">
        <f t="shared" si="1034"/>
        <v>-0.0687208464406164-0.166329490021094i</v>
      </c>
      <c r="K3552" t="str">
        <f t="shared" si="1035"/>
        <v>0.000199905674704059-0.000156413031948181i</v>
      </c>
      <c r="L3552" t="str">
        <f t="shared" si="1036"/>
        <v>0.00015-0.000470103825992384i</v>
      </c>
      <c r="M3552" t="str">
        <f t="shared" si="1037"/>
        <v>0.0004-0.0000829594987045385i</v>
      </c>
      <c r="N3552">
        <f t="shared" si="1038"/>
        <v>1.2964554235619232</v>
      </c>
      <c r="O3552">
        <f t="shared" si="1039"/>
        <v>30.579605804886146</v>
      </c>
      <c r="P3552" s="3">
        <f t="shared" si="1040"/>
        <v>-30.579605804886146</v>
      </c>
      <c r="Q3552" s="3">
        <f t="shared" si="1041"/>
        <v>-178.70354457643808</v>
      </c>
      <c r="R3552">
        <f t="shared" si="1042"/>
        <v>1.2964554235619232</v>
      </c>
      <c r="S3552">
        <f t="shared" si="1043"/>
        <v>600.2708333961391</v>
      </c>
      <c r="T3552">
        <f t="shared" si="1026"/>
        <v>-30.579605804886146</v>
      </c>
    </row>
    <row r="3553" spans="1:20" x14ac:dyDescent="0.25">
      <c r="A3553">
        <f t="shared" si="1027"/>
        <v>3785945.0096698143</v>
      </c>
      <c r="B3553">
        <f t="shared" si="1044"/>
        <v>602551.86256304441</v>
      </c>
      <c r="C3553" t="str">
        <f t="shared" si="1028"/>
        <v>-0.0293586888176175-0.000562135730101748i</v>
      </c>
      <c r="D3553" t="str">
        <f t="shared" si="1029"/>
        <v>2.06309827447958-1.73502086945315i</v>
      </c>
      <c r="E3553" t="str">
        <f t="shared" si="1030"/>
        <v>-8.05148642813793-42.2260819107228i</v>
      </c>
      <c r="F3553" t="str">
        <f t="shared" si="1031"/>
        <v>2.22116902814277-0.920612195716887i</v>
      </c>
      <c r="G3553" t="str">
        <f t="shared" si="1032"/>
        <v>0.915974348447726-0.277426281079298i</v>
      </c>
      <c r="H3553" t="str">
        <f t="shared" si="1033"/>
        <v>0.0116104529165443-26.4225619807132i</v>
      </c>
      <c r="I3553" t="str">
        <f t="shared" si="1034"/>
        <v>-0.0685488977535247-0.165594200898051i</v>
      </c>
      <c r="K3553" t="str">
        <f t="shared" si="1035"/>
        <v>0.000199563206402872-0.000156166455430475i</v>
      </c>
      <c r="L3553" t="str">
        <f t="shared" si="1036"/>
        <v>0.00015-0.000468324194054974i</v>
      </c>
      <c r="M3553" t="str">
        <f t="shared" si="1037"/>
        <v>0.0004-0.0000826454460097017i</v>
      </c>
      <c r="N3553">
        <f t="shared" si="1038"/>
        <v>1.0969178475660613</v>
      </c>
      <c r="O3553">
        <f t="shared" si="1039"/>
        <v>30.643674992520822</v>
      </c>
      <c r="P3553" s="3">
        <f t="shared" si="1040"/>
        <v>-30.643674992520822</v>
      </c>
      <c r="Q3553" s="3">
        <f t="shared" si="1041"/>
        <v>-178.90308215243394</v>
      </c>
      <c r="R3553">
        <f t="shared" si="1042"/>
        <v>1.0969178475660613</v>
      </c>
      <c r="S3553">
        <f t="shared" si="1043"/>
        <v>602.55186256304444</v>
      </c>
      <c r="T3553">
        <f t="shared" si="1026"/>
        <v>-30.643674992520822</v>
      </c>
    </row>
    <row r="3554" spans="1:20" x14ac:dyDescent="0.25">
      <c r="A3554">
        <f t="shared" si="1027"/>
        <v>3800331.6007065596</v>
      </c>
      <c r="B3554">
        <f t="shared" si="1044"/>
        <v>604841.55964078405</v>
      </c>
      <c r="C3554" t="str">
        <f t="shared" si="1028"/>
        <v>-0.0291443220469058-0.000456440237555263i</v>
      </c>
      <c r="D3554" t="str">
        <f t="shared" si="1029"/>
        <v>2.05672688651651-1.73611690783154i</v>
      </c>
      <c r="E3554" t="str">
        <f t="shared" si="1030"/>
        <v>-8.08451919718433-42.0373583592464i</v>
      </c>
      <c r="F3554" t="str">
        <f t="shared" si="1031"/>
        <v>2.21974881446685-0.921798460564102i</v>
      </c>
      <c r="G3554" t="str">
        <f t="shared" si="1032"/>
        <v>0.915388675191901-0.278302440740856i</v>
      </c>
      <c r="H3554" t="str">
        <f t="shared" si="1033"/>
        <v>0.0115028961941088-26.3224878776591i</v>
      </c>
      <c r="I3554" t="str">
        <f t="shared" si="1034"/>
        <v>-0.0683778050760694-0.164861434117615i</v>
      </c>
      <c r="K3554" t="str">
        <f t="shared" si="1035"/>
        <v>0.000199220715256653-0.000155919551231464i</v>
      </c>
      <c r="L3554" t="str">
        <f t="shared" si="1036"/>
        <v>0.00015-0.000466551299118325i</v>
      </c>
      <c r="M3554" t="str">
        <f t="shared" si="1037"/>
        <v>0.0004-0.0000823325821973513i</v>
      </c>
      <c r="N3554">
        <f t="shared" si="1038"/>
        <v>0.89725749323065429</v>
      </c>
      <c r="O3554">
        <f t="shared" si="1039"/>
        <v>30.70785575359713</v>
      </c>
      <c r="P3554" s="3">
        <f t="shared" si="1040"/>
        <v>-30.70785575359713</v>
      </c>
      <c r="Q3554" s="3">
        <f t="shared" si="1041"/>
        <v>-179.10274250676935</v>
      </c>
      <c r="R3554">
        <f t="shared" si="1042"/>
        <v>0.89725749323065429</v>
      </c>
      <c r="S3554">
        <f t="shared" si="1043"/>
        <v>604.841559640784</v>
      </c>
      <c r="T3554">
        <f t="shared" si="1026"/>
        <v>-30.70785575359713</v>
      </c>
    </row>
    <row r="3555" spans="1:20" x14ac:dyDescent="0.25">
      <c r="A3555">
        <f t="shared" si="1027"/>
        <v>3814772.860789245</v>
      </c>
      <c r="B3555">
        <f t="shared" si="1044"/>
        <v>607139.95756741904</v>
      </c>
      <c r="C3555" t="str">
        <f t="shared" si="1028"/>
        <v>-0.028930797641343-0.000352199954327285i</v>
      </c>
      <c r="D3555" t="str">
        <f t="shared" si="1029"/>
        <v>2.05034666417441-1.73719037014666i</v>
      </c>
      <c r="E3555" t="str">
        <f t="shared" si="1030"/>
        <v>-8.11715976260314-41.8492617868961i</v>
      </c>
      <c r="F3555" t="str">
        <f t="shared" si="1031"/>
        <v>2.21831962243961-0.922991970425291i</v>
      </c>
      <c r="G3555" t="str">
        <f t="shared" si="1032"/>
        <v>0.914799299408535-0.279180123236216i</v>
      </c>
      <c r="H3555" t="str">
        <f t="shared" si="1033"/>
        <v>0.0113963016009617-26.2227930174062i</v>
      </c>
      <c r="I3555" t="str">
        <f t="shared" si="1034"/>
        <v>-0.0682075594263256-0.16413118036719i</v>
      </c>
      <c r="K3555" t="str">
        <f t="shared" si="1035"/>
        <v>0.000198878210843825-0.000155672315329729i</v>
      </c>
      <c r="L3555" t="str">
        <f t="shared" si="1036"/>
        <v>0.00015-0.000464785115678747i</v>
      </c>
      <c r="M3555" t="str">
        <f t="shared" si="1037"/>
        <v>0.0004-0.0000820209027668377i</v>
      </c>
      <c r="N3555">
        <f t="shared" si="1038"/>
        <v>0.69747728264081843</v>
      </c>
      <c r="O3555">
        <f t="shared" si="1039"/>
        <v>30.772148257063918</v>
      </c>
      <c r="P3555" s="3">
        <f t="shared" si="1040"/>
        <v>-30.772148257063918</v>
      </c>
      <c r="Q3555" s="3">
        <f t="shared" si="1041"/>
        <v>-179.30252271735918</v>
      </c>
      <c r="R3555">
        <f t="shared" si="1042"/>
        <v>0.69747728264081843</v>
      </c>
      <c r="S3555">
        <f t="shared" si="1043"/>
        <v>607.13995756741906</v>
      </c>
      <c r="T3555">
        <f t="shared" si="1026"/>
        <v>-30.772148257063918</v>
      </c>
    </row>
    <row r="3556" spans="1:20" x14ac:dyDescent="0.25">
      <c r="A3556">
        <f t="shared" si="1027"/>
        <v>3829268.9976602443</v>
      </c>
      <c r="B3556">
        <f t="shared" si="1044"/>
        <v>609447.08940617531</v>
      </c>
      <c r="C3556" t="str">
        <f t="shared" si="1028"/>
        <v>-0.0287181189068661-0.0002494062419321i</v>
      </c>
      <c r="D3556" t="str">
        <f t="shared" si="1029"/>
        <v>2.04395777300717-1.73824117390255i</v>
      </c>
      <c r="E3556" t="str">
        <f t="shared" si="1030"/>
        <v>-8.1494104904588-41.6617901779799i</v>
      </c>
      <c r="F3556" t="str">
        <f t="shared" si="1031"/>
        <v>2.21688140816141-0.924192685378017i</v>
      </c>
      <c r="G3556" t="str">
        <f t="shared" si="1032"/>
        <v>0.914206202994116-0.280059317647525i</v>
      </c>
      <c r="H3556" t="str">
        <f t="shared" si="1033"/>
        <v>0.0112906612842312-26.123475960847i</v>
      </c>
      <c r="I3556" t="str">
        <f t="shared" si="1034"/>
        <v>-0.0680381518820473-0.163403430381154i</v>
      </c>
      <c r="K3556" t="str">
        <f t="shared" si="1035"/>
        <v>0.00019853570274838-0.000155424743810044i</v>
      </c>
      <c r="L3556" t="str">
        <f t="shared" si="1036"/>
        <v>0.00015-0.000463025618329095i</v>
      </c>
      <c r="M3556" t="str">
        <f t="shared" si="1037"/>
        <v>0.0004-0.0000817104032345466i</v>
      </c>
      <c r="N3556">
        <f t="shared" si="1038"/>
        <v>0.49758014609065526</v>
      </c>
      <c r="O3556">
        <f t="shared" si="1039"/>
        <v>30.836552668063526</v>
      </c>
      <c r="P3556" s="3">
        <f t="shared" si="1040"/>
        <v>-30.836552668063526</v>
      </c>
      <c r="Q3556" s="3">
        <f t="shared" si="1041"/>
        <v>-179.50241985390934</v>
      </c>
      <c r="R3556">
        <f t="shared" si="1042"/>
        <v>0.49758014609065526</v>
      </c>
      <c r="S3556">
        <f t="shared" si="1043"/>
        <v>609.44708940617534</v>
      </c>
      <c r="T3556">
        <f t="shared" si="1026"/>
        <v>-30.836552668063526</v>
      </c>
    </row>
    <row r="3557" spans="1:20" x14ac:dyDescent="0.25">
      <c r="A3557">
        <f t="shared" si="1027"/>
        <v>3843820.2198513537</v>
      </c>
      <c r="B3557">
        <f t="shared" si="1044"/>
        <v>611762.98834591883</v>
      </c>
      <c r="C3557" t="str">
        <f t="shared" si="1028"/>
        <v>-0.0285062891116221-0.000148050430719603i</v>
      </c>
      <c r="D3557" t="str">
        <f t="shared" si="1029"/>
        <v>2.03756037951832-1.73926923807004i</v>
      </c>
      <c r="E3557" t="str">
        <f t="shared" si="1030"/>
        <v>-8.18127372521658-41.4749415246688i</v>
      </c>
      <c r="F3557" t="str">
        <f t="shared" si="1031"/>
        <v>2.21543412769898-0.925400565144091i</v>
      </c>
      <c r="G3557" t="str">
        <f t="shared" si="1032"/>
        <v>0.913609367831283-0.28094001288924i</v>
      </c>
      <c r="H3557" t="str">
        <f t="shared" si="1033"/>
        <v>0.0111859674468153-26.024535274359i</v>
      </c>
      <c r="I3557" t="str">
        <f t="shared" si="1034"/>
        <v>-0.0678695735802699-0.162678174940769i</v>
      </c>
      <c r="K3557" t="str">
        <f t="shared" si="1035"/>
        <v>0.000198193200558747-0.000155176832863384i</v>
      </c>
      <c r="L3557" t="str">
        <f t="shared" si="1036"/>
        <v>0.00015-0.000461272781758414i</v>
      </c>
      <c r="M3557" t="str">
        <f t="shared" si="1037"/>
        <v>0.0004-0.0000814010791338379i</v>
      </c>
      <c r="N3557">
        <f t="shared" si="1038"/>
        <v>0.29756902184544742</v>
      </c>
      <c r="O3557">
        <f t="shared" si="1039"/>
        <v>30.901069147923547</v>
      </c>
      <c r="P3557" s="3">
        <f t="shared" si="1040"/>
        <v>-30.901069147923547</v>
      </c>
      <c r="Q3557" s="3">
        <f t="shared" si="1041"/>
        <v>-179.70243097815455</v>
      </c>
      <c r="R3557">
        <f t="shared" si="1042"/>
        <v>0.29756902184544742</v>
      </c>
      <c r="S3557">
        <f t="shared" si="1043"/>
        <v>611.76298834591887</v>
      </c>
      <c r="T3557">
        <f t="shared" si="1026"/>
        <v>-30.901069147923547</v>
      </c>
    </row>
    <row r="3558" spans="1:20" x14ac:dyDescent="0.25">
      <c r="A3558">
        <f t="shared" si="1027"/>
        <v>3858426.736686789</v>
      </c>
      <c r="B3558">
        <f t="shared" si="1044"/>
        <v>614087.68770163332</v>
      </c>
      <c r="C3558" t="str">
        <f t="shared" si="1028"/>
        <v>-0.0282953114850785-0.000048123820342966i</v>
      </c>
      <c r="D3558" t="str">
        <f t="shared" si="1029"/>
        <v>2.03115465114478-1.74027448309999i</v>
      </c>
      <c r="E3558" t="str">
        <f t="shared" si="1030"/>
        <v>-8.21275178995264-41.2887138270457i</v>
      </c>
      <c r="F3558" t="str">
        <f t="shared" si="1031"/>
        <v>2.21397773708843-0.926615569086762i</v>
      </c>
      <c r="G3558" t="str">
        <f t="shared" si="1032"/>
        <v>0.913008775790028-0.281822197707033i</v>
      </c>
      <c r="H3558" t="str">
        <f t="shared" si="1033"/>
        <v>0.0110822123470107-25.9259695297836i</v>
      </c>
      <c r="I3558" t="str">
        <f t="shared" si="1034"/>
        <v>-0.0677018157169249-0.161955404874101i</v>
      </c>
      <c r="K3558" t="str">
        <f t="shared" si="1035"/>
        <v>0.000197850713866655-0.000154928578786908i</v>
      </c>
      <c r="L3558" t="str">
        <f t="shared" si="1036"/>
        <v>0.00015-0.000459526580751557i</v>
      </c>
      <c r="M3558" t="str">
        <f t="shared" si="1037"/>
        <v>0.0004-0.0000810929260149806i</v>
      </c>
      <c r="N3558">
        <f t="shared" si="1038"/>
        <v>9.7446855906099472E-2</v>
      </c>
      <c r="O3558">
        <f t="shared" si="1039"/>
        <v>30.965697854148427</v>
      </c>
      <c r="P3558" s="3">
        <f t="shared" si="1040"/>
        <v>-30.965697854148427</v>
      </c>
      <c r="Q3558" s="3">
        <f t="shared" si="1041"/>
        <v>-179.9025531440939</v>
      </c>
      <c r="R3558">
        <f t="shared" si="1042"/>
        <v>9.7446855906099472E-2</v>
      </c>
      <c r="S3558">
        <f t="shared" si="1043"/>
        <v>614.08768770163329</v>
      </c>
      <c r="T3558">
        <f t="shared" si="1026"/>
        <v>-30.965697854148427</v>
      </c>
    </row>
    <row r="3559" spans="1:20" x14ac:dyDescent="0.25">
      <c r="A3559">
        <f t="shared" si="1027"/>
        <v>3873088.7582861981</v>
      </c>
      <c r="B3559">
        <f t="shared" si="1044"/>
        <v>616421.22091489949</v>
      </c>
      <c r="C3559" t="str">
        <f t="shared" si="1028"/>
        <v>-0.0280851892171406+0.0000503823197586656i</v>
      </c>
      <c r="D3559" t="str">
        <f t="shared" si="1029"/>
        <v>2.02474075624016-1.74125683093614i</v>
      </c>
      <c r="E3559" t="str">
        <f t="shared" si="1030"/>
        <v>-8.2438469865634-41.1031050931481i</v>
      </c>
      <c r="F3559" t="str">
        <f t="shared" si="1031"/>
        <v>2.21251219233813-0.927837656207854i</v>
      </c>
      <c r="G3559" t="str">
        <f t="shared" si="1032"/>
        <v>0.912404408728916-0.282705860676699i</v>
      </c>
      <c r="H3559" t="str">
        <f t="shared" si="1033"/>
        <v>0.0109793882981453-25.8277773044045i</v>
      </c>
      <c r="I3559" t="str">
        <f t="shared" si="1034"/>
        <v>-0.0675348695464516-0.161235111055922i</v>
      </c>
      <c r="K3559" t="str">
        <f t="shared" si="1035"/>
        <v>0.000197508252266001-0.000154679977983929i</v>
      </c>
      <c r="L3559" t="str">
        <f t="shared" si="1036"/>
        <v>0.00015-0.000457786990188839i</v>
      </c>
      <c r="M3559" t="str">
        <f t="shared" si="1037"/>
        <v>0.0004-0.0000807859394450894i</v>
      </c>
      <c r="N3559">
        <f t="shared" si="1038"/>
        <v>0.10278339823051397</v>
      </c>
      <c r="O3559">
        <f t="shared" si="1039"/>
        <v>31.030438940412925</v>
      </c>
      <c r="P3559" s="3">
        <f t="shared" si="1040"/>
        <v>-31.030438940412925</v>
      </c>
      <c r="Q3559" s="3">
        <f t="shared" si="1041"/>
        <v>179.89721660176949</v>
      </c>
      <c r="R3559">
        <f t="shared" si="1042"/>
        <v>-0.10278339823051397</v>
      </c>
      <c r="S3559">
        <f t="shared" si="1043"/>
        <v>616.42122091489944</v>
      </c>
      <c r="T3559">
        <f t="shared" si="1026"/>
        <v>-31.030438940412925</v>
      </c>
    </row>
    <row r="3560" spans="1:20" x14ac:dyDescent="0.25">
      <c r="A3560">
        <f t="shared" si="1027"/>
        <v>3887806.4955676859</v>
      </c>
      <c r="B3560">
        <f t="shared" si="1044"/>
        <v>618763.62155437609</v>
      </c>
      <c r="C3560" t="str">
        <f t="shared" si="1028"/>
        <v>-0.0278759254572884+0.000147476749860039i</v>
      </c>
      <c r="D3560" t="str">
        <f t="shared" si="1029"/>
        <v>2.01831886405819-1.742216205028i</v>
      </c>
      <c r="E3560" t="str">
        <f t="shared" si="1030"/>
        <v>-8.27456159597345-40.9181133390159i</v>
      </c>
      <c r="F3560" t="str">
        <f t="shared" si="1031"/>
        <v>2.21103744943178-0.929066785144952i</v>
      </c>
      <c r="G3560" t="str">
        <f t="shared" si="1032"/>
        <v>0.911796248496325-0.283590990203061i</v>
      </c>
      <c r="H3560" t="str">
        <f t="shared" si="1033"/>
        <v>0.010877487668215-25.729957180927i</v>
      </c>
      <c r="I3560" t="str">
        <f t="shared" si="1034"/>
        <v>-0.0673687263814191-0.160517284407633i</v>
      </c>
      <c r="K3560" t="str">
        <f t="shared" si="1035"/>
        <v>0.000197165825351719-0.000154431026963867i</v>
      </c>
      <c r="L3560" t="str">
        <f t="shared" si="1036"/>
        <v>0.00015-0.000456053985045668i</v>
      </c>
      <c r="M3560" t="str">
        <f t="shared" si="1037"/>
        <v>0.0004-0.000080480115008059i</v>
      </c>
      <c r="N3560">
        <f t="shared" si="1038"/>
        <v>0.30311877980787472</v>
      </c>
      <c r="O3560">
        <f t="shared" si="1039"/>
        <v>31.09529255655368</v>
      </c>
      <c r="P3560" s="3">
        <f t="shared" si="1040"/>
        <v>-31.09529255655368</v>
      </c>
      <c r="Q3560" s="3">
        <f t="shared" si="1041"/>
        <v>179.69688122019213</v>
      </c>
      <c r="R3560">
        <f t="shared" si="1042"/>
        <v>-0.30311877980787472</v>
      </c>
      <c r="S3560">
        <f t="shared" si="1043"/>
        <v>618.76362155437607</v>
      </c>
      <c r="T3560">
        <f t="shared" si="1026"/>
        <v>-31.09529255655368</v>
      </c>
    </row>
    <row r="3561" spans="1:20" x14ac:dyDescent="0.25">
      <c r="A3561">
        <f t="shared" si="1027"/>
        <v>3902580.1602508426</v>
      </c>
      <c r="B3561">
        <f t="shared" si="1044"/>
        <v>621114.92331628269</v>
      </c>
      <c r="C3561" t="str">
        <f t="shared" si="1028"/>
        <v>-0.0276675233137168+0.000243168259435345i</v>
      </c>
      <c r="D3561" t="str">
        <f t="shared" si="1029"/>
        <v>2.01188914473561-1.74315253034327i</v>
      </c>
      <c r="E3561" t="str">
        <f t="shared" si="1030"/>
        <v>-8.30489787834137-40.733736588732i</v>
      </c>
      <c r="F3561" t="str">
        <f t="shared" si="1031"/>
        <v>2.20955346433137-0.93030291416855i</v>
      </c>
      <c r="G3561" t="str">
        <f t="shared" si="1032"/>
        <v>0.911184276931703-0.284477574518894i</v>
      </c>
      <c r="H3561" t="str">
        <f t="shared" si="1033"/>
        <v>0.0107765028795228-25.6325077474567i</v>
      </c>
      <c r="I3561" t="str">
        <f t="shared" si="1034"/>
        <v>-0.0672033775921475-0.15980191589717i</v>
      </c>
      <c r="K3561" t="str">
        <f t="shared" si="1035"/>
        <v>0.000196823442718639-0.000154181722342187i</v>
      </c>
      <c r="L3561" t="str">
        <f t="shared" si="1036"/>
        <v>0.00015-0.000454327540392178i</v>
      </c>
      <c r="M3561" t="str">
        <f t="shared" si="1037"/>
        <v>0.0004-0.0000801754483045017i</v>
      </c>
      <c r="N3561">
        <f t="shared" si="1038"/>
        <v>0.50355632105069503</v>
      </c>
      <c r="O3561">
        <f t="shared" si="1039"/>
        <v>31.160258848563899</v>
      </c>
      <c r="P3561" s="3">
        <f t="shared" si="1040"/>
        <v>-31.160258848563899</v>
      </c>
      <c r="Q3561" s="3">
        <f t="shared" si="1041"/>
        <v>179.4964436789493</v>
      </c>
      <c r="R3561">
        <f t="shared" si="1042"/>
        <v>-0.50355632105069503</v>
      </c>
      <c r="S3561">
        <f t="shared" si="1043"/>
        <v>621.11492331628267</v>
      </c>
      <c r="T3561">
        <f t="shared" si="1026"/>
        <v>-31.160258848563899</v>
      </c>
    </row>
    <row r="3562" spans="1:20" x14ac:dyDescent="0.25">
      <c r="A3562">
        <f t="shared" si="1027"/>
        <v>3917409.9648597962</v>
      </c>
      <c r="B3562">
        <f t="shared" si="1044"/>
        <v>623475.16002488462</v>
      </c>
      <c r="C3562" t="str">
        <f t="shared" si="1028"/>
        <v>-0.0274599858524966+0.000337465666625753i</v>
      </c>
      <c r="D3562" t="str">
        <f t="shared" si="1029"/>
        <v>2.00545176927508-1.74406573338016i</v>
      </c>
      <c r="E3562" t="str">
        <f t="shared" si="1030"/>
        <v>-8.3348580732646-40.5499728744679i</v>
      </c>
      <c r="F3562" t="str">
        <f t="shared" si="1031"/>
        <v>2.2080601929804-0.931546001179262i</v>
      </c>
      <c r="G3562" t="str">
        <f t="shared" si="1032"/>
        <v>0.910568475866842-0.285365601683837i</v>
      </c>
      <c r="H3562" t="str">
        <f t="shared" si="1033"/>
        <v>0.0106764264083217-25.5354275974789i</v>
      </c>
      <c r="I3562" t="str">
        <f t="shared" si="1034"/>
        <v>-0.0670388146063379-0.159088996538925i</v>
      </c>
      <c r="K3562" t="str">
        <f t="shared" si="1035"/>
        <v>0.00019648111396036-0.000153932060840316i</v>
      </c>
      <c r="L3562" t="str">
        <f t="shared" si="1036"/>
        <v>0.00015-0.000452607631392884i</v>
      </c>
      <c r="M3562" t="str">
        <f t="shared" si="1037"/>
        <v>0.0004-0.0000798719349516854i</v>
      </c>
      <c r="N3562">
        <f t="shared" si="1038"/>
        <v>0.70409304740022094</v>
      </c>
      <c r="O3562">
        <f t="shared" si="1039"/>
        <v>31.225337958585911</v>
      </c>
      <c r="P3562" s="3">
        <f t="shared" si="1040"/>
        <v>-31.225337958585911</v>
      </c>
      <c r="Q3562" s="3">
        <f t="shared" si="1041"/>
        <v>179.29590695259978</v>
      </c>
      <c r="R3562">
        <f t="shared" si="1042"/>
        <v>-0.70409304740022094</v>
      </c>
      <c r="S3562">
        <f t="shared" si="1043"/>
        <v>623.47516002488464</v>
      </c>
      <c r="T3562">
        <f t="shared" si="1026"/>
        <v>-31.225337958585911</v>
      </c>
    </row>
    <row r="3563" spans="1:20" x14ac:dyDescent="0.25">
      <c r="A3563">
        <f t="shared" si="1027"/>
        <v>3932296.1227262635</v>
      </c>
      <c r="B3563">
        <f t="shared" si="1044"/>
        <v>625844.3656329792</v>
      </c>
      <c r="C3563" t="str">
        <f t="shared" si="1028"/>
        <v>-0.0272533160967436+0.000430377817694958i</v>
      </c>
      <c r="D3563" t="str">
        <f t="shared" si="1029"/>
        <v>1.99900690952779-1.74495574217954i</v>
      </c>
      <c r="E3563" t="str">
        <f t="shared" si="1030"/>
        <v>-8.36444439998314-40.3668202365232i</v>
      </c>
      <c r="F3563" t="str">
        <f t="shared" si="1031"/>
        <v>2.20655759130691-0.93279600370502i</v>
      </c>
      <c r="G3563" t="str">
        <f t="shared" si="1032"/>
        <v>0.909948827127179-0.286255059583321i</v>
      </c>
      <c r="H3563" t="str">
        <f t="shared" si="1033"/>
        <v>0.0105772507844615-25.4387153298376i</v>
      </c>
      <c r="I3563" t="str">
        <f t="shared" si="1034"/>
        <v>-0.0668750289087048-0.158378517393654i</v>
      </c>
      <c r="K3563" t="str">
        <f t="shared" si="1035"/>
        <v>0.000196138848668119-0.000153682039285555i</v>
      </c>
      <c r="L3563" t="str">
        <f t="shared" si="1036"/>
        <v>0.00015-0.00045089423330632i</v>
      </c>
      <c r="M3563" t="str">
        <f t="shared" si="1037"/>
        <v>0.0004-0.0000795695705834684i</v>
      </c>
      <c r="N3563">
        <f t="shared" si="1038"/>
        <v>0.90472597775737995</v>
      </c>
      <c r="O3563">
        <f t="shared" si="1039"/>
        <v>31.290530024905557</v>
      </c>
      <c r="P3563" s="3">
        <f t="shared" si="1040"/>
        <v>-31.290530024905557</v>
      </c>
      <c r="Q3563" s="3">
        <f t="shared" si="1041"/>
        <v>179.09527402224262</v>
      </c>
      <c r="R3563">
        <f t="shared" si="1042"/>
        <v>-0.90472597775737995</v>
      </c>
      <c r="S3563">
        <f t="shared" si="1043"/>
        <v>625.84436563297925</v>
      </c>
      <c r="T3563">
        <f t="shared" si="1026"/>
        <v>-31.290530024905557</v>
      </c>
    </row>
    <row r="3564" spans="1:20" x14ac:dyDescent="0.25">
      <c r="A3564">
        <f t="shared" si="1027"/>
        <v>3947238.8479926232</v>
      </c>
      <c r="B3564">
        <f t="shared" si="1044"/>
        <v>628222.57422238449</v>
      </c>
      <c r="C3564" t="str">
        <f t="shared" si="1028"/>
        <v>-0.0270475170258013+0.000521913586467471i</v>
      </c>
      <c r="D3564" t="str">
        <f t="shared" si="1029"/>
        <v>1.99255473817592-1.74582248633669i</v>
      </c>
      <c r="E3564" t="str">
        <f t="shared" si="1030"/>
        <v>-8.39365905758228-40.1842767233657i</v>
      </c>
      <c r="F3564" t="str">
        <f t="shared" si="1031"/>
        <v>2.20504561522666-0.934052878898278i</v>
      </c>
      <c r="G3564" t="str">
        <f t="shared" si="1032"/>
        <v>0.909325312533103-0.287145935927496i</v>
      </c>
      <c r="H3564" t="str">
        <f t="shared" si="1033"/>
        <v>0.0104789685910375-25.3423695487146i</v>
      </c>
      <c r="I3564" t="str">
        <f t="shared" si="1034"/>
        <v>-0.0667120120406118-0.157670469568391i</v>
      </c>
      <c r="K3564" t="str">
        <f t="shared" si="1035"/>
        <v>0.000195796656429653-0.000153431654610962i</v>
      </c>
      <c r="L3564" t="str">
        <f t="shared" si="1036"/>
        <v>0.00015-0.000449187321484678i</v>
      </c>
      <c r="M3564" t="str">
        <f t="shared" si="1037"/>
        <v>0.0004-0.0000792683508502374i</v>
      </c>
      <c r="N3564">
        <f t="shared" si="1038"/>
        <v>1.1054521247212676</v>
      </c>
      <c r="O3564">
        <f t="shared" si="1039"/>
        <v>31.355835181946816</v>
      </c>
      <c r="P3564" s="3">
        <f t="shared" si="1040"/>
        <v>-31.355835181946816</v>
      </c>
      <c r="Q3564" s="3">
        <f t="shared" si="1041"/>
        <v>178.89454787527873</v>
      </c>
      <c r="R3564">
        <f t="shared" si="1042"/>
        <v>-1.1054521247212676</v>
      </c>
      <c r="S3564">
        <f t="shared" si="1043"/>
        <v>628.22257422238454</v>
      </c>
      <c r="T3564">
        <f t="shared" ref="T3564:T3627" si="1045">P3564</f>
        <v>-31.355835181946816</v>
      </c>
    </row>
    <row r="3565" spans="1:20" x14ac:dyDescent="0.25">
      <c r="A3565">
        <f t="shared" ref="A3565:A3628" si="1046">2*PI()*B3565</f>
        <v>3962238.3556149951</v>
      </c>
      <c r="B3565">
        <f t="shared" si="1044"/>
        <v>630609.82000442955</v>
      </c>
      <c r="C3565" t="str">
        <f t="shared" ref="C3565:C3628" si="1047">IMPRODUCT(D3565,E3565,$C$40,,K3565,$C$41)</f>
        <v>-0.0268425915744389+0.000612081873752533i</v>
      </c>
      <c r="D3565" t="str">
        <f t="shared" ref="D3565:D3628" si="1048">IMDIV(IMPRODUCT($C$37,$C$38,COMPLEX(1,A3565/$C$38)),IMSUM(-1*A3565*A3565/$C$39,COMPLEX(0,1*A3565)))</f>
        <v>1.98609542871485-1.74666589701293i</v>
      </c>
      <c r="E3565" t="str">
        <f t="shared" ref="E3565:E3628" si="1049">IMDIV(IMPRODUCT(IMSUM(F3565,G3565),$C$29,H3565),IMSUM(1,I3565))</f>
        <v>-8.42250422519269-40.0023403916748i</v>
      </c>
      <c r="F3565" t="str">
        <f t="shared" ref="F3565:F3628" si="1050">IMDIV(IMPRODUCT($C$14,$C$15,COMPLEX(1,A3565/$C$15)),IMSUM(-1*A3565*A3565/$C$16,COMPLEX(0,A3565)))</f>
        <v>2.20352422064652-0.935316583533266i</v>
      </c>
      <c r="G3565" t="str">
        <f t="shared" ref="G3565:G3628" si="1051">IMDIV(1,COMPLEX(1,A3565*$C$9*$C$10))</f>
        <v>0.908697913901296-0.288038218250164i</v>
      </c>
      <c r="H3565" t="str">
        <f t="shared" ref="H3565:H3628" si="1052">IMDIV($C$3,IMSUM(K3565,COMPLEX(0,$C$28*A3565)))</f>
        <v>0.0103815724640432-25.2463888636093i</v>
      </c>
      <c r="I3565" t="str">
        <f t="shared" ref="I3565:I3628" si="1053">IMPRODUCT(F3565,$C$29,H3565,$C$31)</f>
        <v>-0.0665497555997159-0.156964844216373i</v>
      </c>
      <c r="K3565" t="str">
        <f t="shared" ref="K3565:K3628" si="1054">IF($C$26&lt;=0,IMDIV(1,IMSUM(IMDIV(1,L3565),1/$C$18)),IMDIV(1,IMSUM(IMDIV(1,L3565),1/$C$18,IMDIV(1,M3565))))</f>
        <v>0.000195454546828067-0.000153180903855227i</v>
      </c>
      <c r="L3565" t="str">
        <f t="shared" ref="L3565:L3628" si="1055">IMSUM($C$21/$C$22,IMDIV(1,COMPLEX(0,$C$20*$C$22*A3565)))</f>
        <v>0.00015-0.000447486871373458i</v>
      </c>
      <c r="M3565" t="str">
        <f t="shared" ref="M3565:M3628" si="1056">IMSUM($C$25/$C$26,IMDIV(1,COMPLEX(0,$C$24*$C$26*A3565)))</f>
        <v>0.0004-0.0000789682714188458i</v>
      </c>
      <c r="N3565">
        <f t="shared" ref="N3565:N3628" si="1057">ABS(R3565)</f>
        <v>1.3062684948285721</v>
      </c>
      <c r="O3565">
        <f t="shared" ref="O3565:O3628" si="1058">ABS(P3565)</f>
        <v>31.421253560266184</v>
      </c>
      <c r="P3565" s="3">
        <f t="shared" ref="P3565:P3628" si="1059">20*LOG10(IMABS(C3565))</f>
        <v>-31.421253560266184</v>
      </c>
      <c r="Q3565" s="3">
        <f t="shared" ref="Q3565:Q3628" si="1060">IMARGUMENT(C3565)*180/PI()</f>
        <v>178.69373150517143</v>
      </c>
      <c r="R3565">
        <f t="shared" ref="R3565:R3628" si="1061">IF(Q3565&lt;0,Q3565+180,Q3565-180)</f>
        <v>-1.3062684948285721</v>
      </c>
      <c r="S3565">
        <f t="shared" ref="S3565:S3628" si="1062">B3565/1000</f>
        <v>630.60982000442959</v>
      </c>
      <c r="T3565">
        <f t="shared" si="1045"/>
        <v>-31.421253560266184</v>
      </c>
    </row>
    <row r="3566" spans="1:20" x14ac:dyDescent="0.25">
      <c r="A3566">
        <f t="shared" si="1046"/>
        <v>3977294.8613663325</v>
      </c>
      <c r="B3566">
        <f t="shared" ref="B3566:B3629" si="1063">B3565*(1+B$42)</f>
        <v>633006.13732044643</v>
      </c>
      <c r="C3566" t="str">
        <f t="shared" si="1047"/>
        <v>-0.0266385426320611+0.000700891606754428i</v>
      </c>
      <c r="D3566" t="str">
        <f t="shared" si="1048"/>
        <v>1.97962915543521-1.74748590694703i</v>
      </c>
      <c r="E3566" t="str">
        <f t="shared" si="1049"/>
        <v>-8.45098206219046-39.8210093063755i</v>
      </c>
      <c r="F3566" t="str">
        <f t="shared" si="1050"/>
        <v>2.20199336346759-0.936587074003206i</v>
      </c>
      <c r="G3566" t="str">
        <f t="shared" si="1051"/>
        <v>0.908066613046078-0.28893189390772i</v>
      </c>
      <c r="H3566" t="str">
        <f t="shared" si="1052"/>
        <v>0.0102850550920268-25.1507718893174i</v>
      </c>
      <c r="I3566" t="str">
        <f t="shared" si="1053"/>
        <v>-0.0663882512396101-0.156261632536944i</v>
      </c>
      <c r="K3566" t="str">
        <f t="shared" si="1054"/>
        <v>0.000195112529440718-0.000152929784162531i</v>
      </c>
      <c r="L3566" t="str">
        <f t="shared" si="1055"/>
        <v>0.00015-0.000445792858511117i</v>
      </c>
      <c r="M3566" t="str">
        <f t="shared" si="1056"/>
        <v>0.0004-0.0000786693279725499i</v>
      </c>
      <c r="N3566">
        <f t="shared" si="1057"/>
        <v>1.5071720887952722</v>
      </c>
      <c r="O3566">
        <f t="shared" si="1058"/>
        <v>31.486785286548042</v>
      </c>
      <c r="P3566" s="3">
        <f t="shared" si="1059"/>
        <v>-31.486785286548042</v>
      </c>
      <c r="Q3566" s="3">
        <f t="shared" si="1060"/>
        <v>178.49282791120473</v>
      </c>
      <c r="R3566">
        <f t="shared" si="1061"/>
        <v>-1.5071720887952722</v>
      </c>
      <c r="S3566">
        <f t="shared" si="1062"/>
        <v>633.00613732044644</v>
      </c>
      <c r="T3566">
        <f t="shared" si="1045"/>
        <v>-31.486785286548042</v>
      </c>
    </row>
    <row r="3567" spans="1:20" x14ac:dyDescent="0.25">
      <c r="A3567">
        <f t="shared" si="1046"/>
        <v>3992408.5818395251</v>
      </c>
      <c r="B3567">
        <f t="shared" si="1063"/>
        <v>635411.5606422642</v>
      </c>
      <c r="C3567" t="str">
        <f t="shared" si="1047"/>
        <v>-0.0264353730419312+0.000788351738467098i</v>
      </c>
      <c r="D3567" t="str">
        <f t="shared" si="1048"/>
        <v>1.97315609340479-1.74828245046625i</v>
      </c>
      <c r="E3567" t="str">
        <f t="shared" si="1049"/>
        <v>-8.47909470839478-39.6402815406784i</v>
      </c>
      <c r="F3567" t="str">
        <f t="shared" si="1050"/>
        <v>2.20045299958855-0.937864306317557i</v>
      </c>
      <c r="G3567" t="str">
        <f t="shared" si="1051"/>
        <v>0.907431391780787-0.289826950078096i</v>
      </c>
      <c r="H3567" t="str">
        <f t="shared" si="1052"/>
        <v>0.0101894092157496-25.055517245911i</v>
      </c>
      <c r="I3567" t="str">
        <f t="shared" si="1053"/>
        <v>-0.0662274906694734-0.155560825775474i</v>
      </c>
      <c r="K3567" t="str">
        <f t="shared" si="1054"/>
        <v>0.000194770613838073-0.000152678292782382i</v>
      </c>
      <c r="L3567" t="str">
        <f t="shared" si="1055"/>
        <v>0.00015-0.000444105258528707i</v>
      </c>
      <c r="M3567" t="str">
        <f t="shared" si="1056"/>
        <v>0.0004-0.0000783715162109484i</v>
      </c>
      <c r="N3567">
        <f t="shared" si="1057"/>
        <v>1.7081599017549536</v>
      </c>
      <c r="O3567">
        <f t="shared" si="1058"/>
        <v>31.552430483600485</v>
      </c>
      <c r="P3567" s="3">
        <f t="shared" si="1059"/>
        <v>-31.552430483600485</v>
      </c>
      <c r="Q3567" s="3">
        <f t="shared" si="1060"/>
        <v>178.29184009824505</v>
      </c>
      <c r="R3567">
        <f t="shared" si="1061"/>
        <v>-1.7081599017549536</v>
      </c>
      <c r="S3567">
        <f t="shared" si="1062"/>
        <v>635.41156064226425</v>
      </c>
      <c r="T3567">
        <f t="shared" si="1045"/>
        <v>-31.552430483600485</v>
      </c>
    </row>
    <row r="3568" spans="1:20" x14ac:dyDescent="0.25">
      <c r="A3568">
        <f t="shared" si="1046"/>
        <v>4007579.7344505149</v>
      </c>
      <c r="B3568">
        <f t="shared" si="1063"/>
        <v>637826.12457270478</v>
      </c>
      <c r="C3568" t="str">
        <f t="shared" si="1047"/>
        <v>-0.0262330856004113+0.000874471247058056i</v>
      </c>
      <c r="D3568" t="str">
        <f t="shared" si="1048"/>
        <v>1.96667641845021-1.74905546349734i</v>
      </c>
      <c r="E3568" t="str">
        <f t="shared" si="1049"/>
        <v>-8.50684428426655-39.4601551761164i</v>
      </c>
      <c r="F3568" t="str">
        <f t="shared" si="1050"/>
        <v>2.19890308490908-0.93914823609932i</v>
      </c>
      <c r="G3568" t="str">
        <f t="shared" si="1051"/>
        <v>0.90679223191916-0.29072337375971i</v>
      </c>
      <c r="H3568" t="str">
        <f t="shared" si="1052"/>
        <v>0.0100946276278483-24.9606235587181i</v>
      </c>
      <c r="I3568" t="str">
        <f t="shared" si="1053"/>
        <v>-0.066067465653728-0.154862415223276i</v>
      </c>
      <c r="K3568" t="str">
        <f t="shared" si="1054"/>
        <v>0.000194428809582592-0.000152426427069446i</v>
      </c>
      <c r="L3568" t="str">
        <f t="shared" si="1055"/>
        <v>0.00015-0.000442424047149539i</v>
      </c>
      <c r="M3568" t="str">
        <f t="shared" si="1056"/>
        <v>0.0004-0.0000780748318499189i</v>
      </c>
      <c r="N3568">
        <f t="shared" si="1057"/>
        <v>1.9092289235043722</v>
      </c>
      <c r="O3568">
        <f t="shared" si="1058"/>
        <v>31.618189270350641</v>
      </c>
      <c r="P3568" s="3">
        <f t="shared" si="1059"/>
        <v>-31.618189270350641</v>
      </c>
      <c r="Q3568" s="3">
        <f t="shared" si="1060"/>
        <v>178.09077107649563</v>
      </c>
      <c r="R3568">
        <f t="shared" si="1061"/>
        <v>-1.9092289235043722</v>
      </c>
      <c r="S3568">
        <f t="shared" si="1062"/>
        <v>637.82612457270477</v>
      </c>
      <c r="T3568">
        <f t="shared" si="1045"/>
        <v>-31.618189270350641</v>
      </c>
    </row>
    <row r="3569" spans="1:20" x14ac:dyDescent="0.25">
      <c r="A3569">
        <f t="shared" si="1046"/>
        <v>4022808.5374414274</v>
      </c>
      <c r="B3569">
        <f t="shared" si="1063"/>
        <v>640249.86384608108</v>
      </c>
      <c r="C3569" t="str">
        <f t="shared" si="1047"/>
        <v>-0.0260316830562132+0.000959259135233799i</v>
      </c>
      <c r="D3569" t="str">
        <f t="shared" si="1048"/>
        <v>1.96019030713838-1.749804883577i</v>
      </c>
      <c r="E3569" t="str">
        <f t="shared" si="1049"/>
        <v>-8.53423289110171-39.2806283025806i</v>
      </c>
      <c r="F3569" t="str">
        <f t="shared" si="1050"/>
        <v>2.19734357533328-0.940438818582279i</v>
      </c>
      <c r="G3569" t="str">
        <f t="shared" si="1051"/>
        <v>0.906149115276754-0.291621151770426i</v>
      </c>
      <c r="H3569" t="str">
        <f t="shared" si="1052"/>
        <v>0.0100007031724998-24.8660894583022i</v>
      </c>
      <c r="I3569" t="str">
        <f t="shared" si="1053"/>
        <v>-0.0659081680116943-0.154166392217525i</v>
      </c>
      <c r="K3569" t="str">
        <f t="shared" si="1054"/>
        <v>0.000194087126227605-0.000152174184483352i</v>
      </c>
      <c r="L3569" t="str">
        <f t="shared" si="1055"/>
        <v>0.00015-0.000440749200188822i</v>
      </c>
      <c r="M3569" t="str">
        <f t="shared" si="1056"/>
        <v>0.0004-0.0000777792706215567i</v>
      </c>
      <c r="N3569">
        <f t="shared" si="1057"/>
        <v>2.1103761387380189</v>
      </c>
      <c r="O3569">
        <f t="shared" si="1058"/>
        <v>31.684061761841509</v>
      </c>
      <c r="P3569" s="3">
        <f t="shared" si="1059"/>
        <v>-31.684061761841509</v>
      </c>
      <c r="Q3569" s="3">
        <f t="shared" si="1060"/>
        <v>177.88962386126198</v>
      </c>
      <c r="R3569">
        <f t="shared" si="1061"/>
        <v>-2.1103761387380189</v>
      </c>
      <c r="S3569">
        <f t="shared" si="1062"/>
        <v>640.2498638460811</v>
      </c>
      <c r="T3569">
        <f t="shared" si="1045"/>
        <v>-31.684061761841509</v>
      </c>
    </row>
    <row r="3570" spans="1:20" x14ac:dyDescent="0.25">
      <c r="A3570">
        <f t="shared" si="1046"/>
        <v>4038095.2098837048</v>
      </c>
      <c r="B3570">
        <f t="shared" si="1063"/>
        <v>642682.81332869618</v>
      </c>
      <c r="C3570" t="str">
        <f t="shared" si="1047"/>
        <v>-0.0258311681096654+0.00104272442959806i</v>
      </c>
      <c r="D3570" t="str">
        <f t="shared" si="1048"/>
        <v>1.95369793675789-1.75053064986241i</v>
      </c>
      <c r="E3570" t="str">
        <f t="shared" si="1049"/>
        <v>-8.56126261122845-39.1016990183541i</v>
      </c>
      <c r="F3570" t="str">
        <f t="shared" si="1050"/>
        <v>2.1957744267731-0.941736008608356i</v>
      </c>
      <c r="G3570" t="str">
        <f t="shared" si="1051"/>
        <v>0.90550202367237-0.292520270746512i</v>
      </c>
      <c r="H3570" t="str">
        <f t="shared" si="1052"/>
        <v>0.00990762874508947-24.7719135804418i</v>
      </c>
      <c r="I3570" t="str">
        <f t="shared" si="1053"/>
        <v>-0.0657495896172564-0.153472748141167i</v>
      </c>
      <c r="K3570" t="str">
        <f t="shared" si="1054"/>
        <v>0.000193745573316187-0.000151921562588487i</v>
      </c>
      <c r="L3570" t="str">
        <f t="shared" si="1055"/>
        <v>0.00015-0.000439080693553319i</v>
      </c>
      <c r="M3570" t="str">
        <f t="shared" si="1056"/>
        <v>0.0004-0.0000774848282741152i</v>
      </c>
      <c r="N3570">
        <f t="shared" si="1057"/>
        <v>2.3115985272965247</v>
      </c>
      <c r="O3570">
        <f t="shared" si="1058"/>
        <v>31.750048069228598</v>
      </c>
      <c r="P3570" s="3">
        <f t="shared" si="1059"/>
        <v>-31.750048069228598</v>
      </c>
      <c r="Q3570" s="3">
        <f t="shared" si="1060"/>
        <v>177.68840147270348</v>
      </c>
      <c r="R3570">
        <f t="shared" si="1061"/>
        <v>-2.3115985272965247</v>
      </c>
      <c r="S3570">
        <f t="shared" si="1062"/>
        <v>642.68281332869617</v>
      </c>
      <c r="T3570">
        <f t="shared" si="1045"/>
        <v>-31.750048069228598</v>
      </c>
    </row>
    <row r="3571" spans="1:20" x14ac:dyDescent="0.25">
      <c r="A3571">
        <f t="shared" si="1046"/>
        <v>4053439.9716812628</v>
      </c>
      <c r="B3571">
        <f t="shared" si="1063"/>
        <v>645125.00801934523</v>
      </c>
      <c r="C3571" t="str">
        <f t="shared" si="1047"/>
        <v>-0.0256315434119948+0.00112487617999107i</v>
      </c>
      <c r="D3571" t="str">
        <f t="shared" si="1048"/>
        <v>1.94719948530013-1.7512327031412i</v>
      </c>
      <c r="E3571" t="str">
        <f t="shared" si="1049"/>
        <v>-8.58793550819806-38.9233654301468i</v>
      </c>
      <c r="F3571" t="str">
        <f t="shared" si="1050"/>
        <v>2.19419559515189-0.943039760624868i</v>
      </c>
      <c r="G3571" t="str">
        <f t="shared" si="1051"/>
        <v>0.904850938929504-0.293420717141614i</v>
      </c>
      <c r="H3571" t="str">
        <f t="shared" si="1052"/>
        <v>0.0098153972918825-24.6780945661106i</v>
      </c>
      <c r="I3571" t="str">
        <f t="shared" si="1053"/>
        <v>-0.0655917223985264-0.152781474422842i</v>
      </c>
      <c r="K3571" t="str">
        <f t="shared" si="1054"/>
        <v>0.000193404160380047-0.000151668559053773i</v>
      </c>
      <c r="L3571" t="str">
        <f t="shared" si="1055"/>
        <v>0.00015-0.000437418503241003i</v>
      </c>
      <c r="M3571" t="str">
        <f t="shared" si="1056"/>
        <v>0.0004-0.0000771915005719418i</v>
      </c>
      <c r="N3571">
        <f t="shared" si="1057"/>
        <v>2.5128930644013678</v>
      </c>
      <c r="O3571">
        <f t="shared" si="1058"/>
        <v>31.816148299777023</v>
      </c>
      <c r="P3571" s="3">
        <f t="shared" si="1059"/>
        <v>-31.816148299777023</v>
      </c>
      <c r="Q3571" s="3">
        <f t="shared" si="1060"/>
        <v>177.48710693559863</v>
      </c>
      <c r="R3571">
        <f t="shared" si="1061"/>
        <v>-2.5128930644013678</v>
      </c>
      <c r="S3571">
        <f t="shared" si="1062"/>
        <v>645.12500801934527</v>
      </c>
      <c r="T3571">
        <f t="shared" si="1045"/>
        <v>-31.816148299777023</v>
      </c>
    </row>
    <row r="3572" spans="1:20" x14ac:dyDescent="0.25">
      <c r="A3572">
        <f t="shared" si="1046"/>
        <v>4068843.0435736519</v>
      </c>
      <c r="B3572">
        <f t="shared" si="1063"/>
        <v>647576.48304981878</v>
      </c>
      <c r="C3572" t="str">
        <f t="shared" si="1047"/>
        <v>-0.0254328115646241+0.00120572345882185i</v>
      </c>
      <c r="D3572" t="str">
        <f t="shared" si="1048"/>
        <v>1.94069513144034-1.75191098584147i</v>
      </c>
      <c r="E3572" t="str">
        <f t="shared" si="1049"/>
        <v>-8.61425362697912-38.7456256531283i</v>
      </c>
      <c r="F3572" t="str">
        <f t="shared" si="1050"/>
        <v>2.19260703640791-0.944350028681912i</v>
      </c>
      <c r="G3572" t="str">
        <f t="shared" si="1051"/>
        <v>0.904195842877818-0.29432247722573i</v>
      </c>
      <c r="H3572" t="str">
        <f t="shared" si="1052"/>
        <v>0.00972400180969722-24.5846310614573i</v>
      </c>
      <c r="I3572" t="str">
        <f t="shared" si="1053"/>
        <v>-0.0654345583375181-0.152092562536794i</v>
      </c>
      <c r="K3572" t="str">
        <f t="shared" si="1054"/>
        <v>0.000193062896938409-0.00015141517165243i</v>
      </c>
      <c r="L3572" t="str">
        <f t="shared" si="1055"/>
        <v>0.00015-0.000435762605340708i</v>
      </c>
      <c r="M3572" t="str">
        <f t="shared" si="1056"/>
        <v>0.0004-0.000076899283295419i</v>
      </c>
      <c r="N3572">
        <f t="shared" si="1057"/>
        <v>2.7142567209024264</v>
      </c>
      <c r="O3572">
        <f t="shared" si="1058"/>
        <v>31.882362556858673</v>
      </c>
      <c r="P3572" s="3">
        <f t="shared" si="1059"/>
        <v>-31.882362556858673</v>
      </c>
      <c r="Q3572" s="3">
        <f t="shared" si="1060"/>
        <v>177.28574327909757</v>
      </c>
      <c r="R3572">
        <f t="shared" si="1061"/>
        <v>-2.7142567209024264</v>
      </c>
      <c r="S3572">
        <f t="shared" si="1062"/>
        <v>647.57648304981876</v>
      </c>
      <c r="T3572">
        <f t="shared" si="1045"/>
        <v>-31.882362556858673</v>
      </c>
    </row>
    <row r="3573" spans="1:20" x14ac:dyDescent="0.25">
      <c r="A3573">
        <f t="shared" si="1046"/>
        <v>4084304.6471392312</v>
      </c>
      <c r="B3573">
        <f t="shared" si="1063"/>
        <v>650037.27368540806</v>
      </c>
      <c r="C3573" t="str">
        <f t="shared" si="1047"/>
        <v>-0.0252349751184817+0.00128527536038333i</v>
      </c>
      <c r="D3573" t="str">
        <f t="shared" si="1048"/>
        <v>1.93418505451838-1.75256544204121i</v>
      </c>
      <c r="E3573" t="str">
        <f t="shared" si="1049"/>
        <v>-8.64021899414671-38.5684778109602i</v>
      </c>
      <c r="F3573" t="str">
        <f t="shared" si="1050"/>
        <v>2.19100870649809-0.945666766429701i</v>
      </c>
      <c r="G3573" t="str">
        <f t="shared" si="1051"/>
        <v>0.903536717354628-0.295225537084194i</v>
      </c>
      <c r="H3573" t="str">
        <f t="shared" si="1052"/>
        <v>0.00963343534558248-24.4915217177854i</v>
      </c>
      <c r="I3573" t="str">
        <f t="shared" si="1053"/>
        <v>-0.0652780894698211-0.1514060040028i</v>
      </c>
      <c r="K3573" t="str">
        <f t="shared" si="1054"/>
        <v>0.000192721792496903-0.000151161398261721i</v>
      </c>
      <c r="L3573" t="str">
        <f t="shared" si="1055"/>
        <v>0.00015-0.000434112976031787i</v>
      </c>
      <c r="M3573" t="str">
        <f t="shared" si="1056"/>
        <v>0.0004-0.0000766081722409036i</v>
      </c>
      <c r="N3573">
        <f t="shared" si="1057"/>
        <v>2.9156864635146178</v>
      </c>
      <c r="O3573">
        <f t="shared" si="1058"/>
        <v>31.948690939950652</v>
      </c>
      <c r="P3573" s="3">
        <f t="shared" si="1059"/>
        <v>-31.948690939950652</v>
      </c>
      <c r="Q3573" s="3">
        <f t="shared" si="1060"/>
        <v>177.08431353648538</v>
      </c>
      <c r="R3573">
        <f t="shared" si="1061"/>
        <v>-2.9156864635146178</v>
      </c>
      <c r="S3573">
        <f t="shared" si="1062"/>
        <v>650.03727368540808</v>
      </c>
      <c r="T3573">
        <f t="shared" si="1045"/>
        <v>-31.948690939950652</v>
      </c>
    </row>
    <row r="3574" spans="1:20" x14ac:dyDescent="0.25">
      <c r="A3574">
        <f t="shared" si="1046"/>
        <v>4099825.0047983606</v>
      </c>
      <c r="B3574">
        <f t="shared" si="1063"/>
        <v>652507.41532541264</v>
      </c>
      <c r="C3574" t="str">
        <f t="shared" si="1047"/>
        <v>-0.0250380365733294+0.00136354100015932i</v>
      </c>
      <c r="D3574" t="str">
        <f t="shared" si="1048"/>
        <v>1.92766943451945-1.75319601747777i</v>
      </c>
      <c r="E3574" t="str">
        <f t="shared" si="1049"/>
        <v>-8.66583361807313-38.3919200358264i</v>
      </c>
      <c r="F3574" t="str">
        <f t="shared" si="1050"/>
        <v>2.18940056140144-0.946989927115916i</v>
      </c>
      <c r="G3574" t="str">
        <f t="shared" si="1051"/>
        <v>0.902873544206414-0.29612988261667i</v>
      </c>
      <c r="H3574" t="str">
        <f t="shared" si="1052"/>
        <v>0.00954369099649709-24.3987651915338i</v>
      </c>
      <c r="I3574" t="str">
        <f t="shared" si="1053"/>
        <v>-0.0651223078842801-0.150721790386072i</v>
      </c>
      <c r="K3574" t="str">
        <f t="shared" si="1054"/>
        <v>0.000192380856546458-0.000150907236862682i</v>
      </c>
      <c r="L3574" t="str">
        <f t="shared" si="1055"/>
        <v>0.00015-0.000432469591583768i</v>
      </c>
      <c r="M3574" t="str">
        <f t="shared" si="1056"/>
        <v>0.0004-0.0000763181632206649i</v>
      </c>
      <c r="N3574">
        <f t="shared" si="1057"/>
        <v>3.1171792550629789</v>
      </c>
      <c r="O3574">
        <f t="shared" si="1058"/>
        <v>32.015133544633223</v>
      </c>
      <c r="P3574" s="3">
        <f t="shared" si="1059"/>
        <v>-32.015133544633223</v>
      </c>
      <c r="Q3574" s="3">
        <f t="shared" si="1060"/>
        <v>176.88282074493702</v>
      </c>
      <c r="R3574">
        <f t="shared" si="1061"/>
        <v>-3.1171792550629789</v>
      </c>
      <c r="S3574">
        <f t="shared" si="1062"/>
        <v>652.50741532541269</v>
      </c>
      <c r="T3574">
        <f t="shared" si="1045"/>
        <v>-32.015133544633223</v>
      </c>
    </row>
    <row r="3575" spans="1:20" x14ac:dyDescent="0.25">
      <c r="A3575">
        <f t="shared" si="1046"/>
        <v>4115404.3398165945</v>
      </c>
      <c r="B3575">
        <f t="shared" si="1063"/>
        <v>654986.94350364921</v>
      </c>
      <c r="C3575" t="str">
        <f t="shared" si="1047"/>
        <v>-0.0248419983771044+0.0014405295141175i</v>
      </c>
      <c r="D3575" t="str">
        <f t="shared" si="1048"/>
        <v>1.92114845205457-1.75380265955682i</v>
      </c>
      <c r="E3575" t="str">
        <f t="shared" si="1049"/>
        <v>-8.69109948911622-38.2159504684645i</v>
      </c>
      <c r="F3575" t="str">
        <f t="shared" si="1050"/>
        <v>2.187782557123-0.948319463583137i</v>
      </c>
      <c r="G3575" t="str">
        <f t="shared" si="1051"/>
        <v>0.902206305290349-0.297035499536144i</v>
      </c>
      <c r="H3575" t="str">
        <f t="shared" si="1052"/>
        <v>0.00945476190899245-24.3063601442562i</v>
      </c>
      <c r="I3575" t="str">
        <f t="shared" si="1053"/>
        <v>-0.064967205722679-0.150039913297186i</v>
      </c>
      <c r="K3575" t="str">
        <f t="shared" si="1054"/>
        <v>0.0001920400985622-0.000150652685539838i</v>
      </c>
      <c r="L3575" t="str">
        <f t="shared" si="1055"/>
        <v>0.00015-0.000430832428356016i</v>
      </c>
      <c r="M3575" t="str">
        <f t="shared" si="1056"/>
        <v>0.0004-0.0000760292520628266i</v>
      </c>
      <c r="N3575">
        <f t="shared" si="1057"/>
        <v>3.3187320547226591</v>
      </c>
      <c r="O3575">
        <f t="shared" si="1058"/>
        <v>32.081690462588575</v>
      </c>
      <c r="P3575" s="3">
        <f t="shared" si="1059"/>
        <v>-32.081690462588575</v>
      </c>
      <c r="Q3575" s="3">
        <f t="shared" si="1060"/>
        <v>176.68126794527734</v>
      </c>
      <c r="R3575">
        <f t="shared" si="1061"/>
        <v>-3.3187320547226591</v>
      </c>
      <c r="S3575">
        <f t="shared" si="1062"/>
        <v>654.98694350364917</v>
      </c>
      <c r="T3575">
        <f t="shared" si="1045"/>
        <v>-32.081690462588575</v>
      </c>
    </row>
    <row r="3576" spans="1:20" x14ac:dyDescent="0.25">
      <c r="A3576">
        <f t="shared" si="1046"/>
        <v>4131042.8763078973</v>
      </c>
      <c r="B3576">
        <f t="shared" si="1063"/>
        <v>657475.89388896304</v>
      </c>
      <c r="C3576" t="str">
        <f t="shared" si="1047"/>
        <v>-0.0246468629252765+0.00151625005799235i</v>
      </c>
      <c r="D3576" t="str">
        <f t="shared" si="1048"/>
        <v>1.914622288341-1.75438531736115i</v>
      </c>
      <c r="E3576" t="str">
        <f t="shared" si="1049"/>
        <v>-8.71601857980683-38.0405672581939i</v>
      </c>
      <c r="F3576" t="str">
        <f t="shared" si="1050"/>
        <v>2.18615464969743-0.94965532826621i</v>
      </c>
      <c r="G3576" t="str">
        <f t="shared" si="1051"/>
        <v>0.901534982475849-0.297942373367938i</v>
      </c>
      <c r="H3576" t="str">
        <f t="shared" si="1052"/>
        <v>0.00936664127889762-24.214305242602i</v>
      </c>
      <c r="I3576" t="str">
        <f t="shared" si="1053"/>
        <v>-0.064812775179428-0.149360364391989i</v>
      </c>
      <c r="K3576" t="str">
        <f t="shared" si="1054"/>
        <v>0.000191699528002349-0.000150397742480904i</v>
      </c>
      <c r="L3576" t="str">
        <f t="shared" si="1055"/>
        <v>0.00015-0.000429201462797387i</v>
      </c>
      <c r="M3576" t="str">
        <f t="shared" si="1056"/>
        <v>0.0004-0.0000757414346113037i</v>
      </c>
      <c r="N3576">
        <f t="shared" si="1057"/>
        <v>3.5203418182613291</v>
      </c>
      <c r="O3576">
        <f t="shared" si="1058"/>
        <v>32.148361781600123</v>
      </c>
      <c r="P3576" s="3">
        <f t="shared" si="1059"/>
        <v>-32.148361781600123</v>
      </c>
      <c r="Q3576" s="3">
        <f t="shared" si="1060"/>
        <v>176.47965818173867</v>
      </c>
      <c r="R3576">
        <f t="shared" si="1061"/>
        <v>-3.5203418182613291</v>
      </c>
      <c r="S3576">
        <f t="shared" si="1062"/>
        <v>657.47589388896301</v>
      </c>
      <c r="T3576">
        <f t="shared" si="1045"/>
        <v>-32.148361781600123</v>
      </c>
    </row>
    <row r="3577" spans="1:20" x14ac:dyDescent="0.25">
      <c r="A3577">
        <f t="shared" si="1046"/>
        <v>4146740.8392378674</v>
      </c>
      <c r="B3577">
        <f t="shared" si="1063"/>
        <v>659974.30228574108</v>
      </c>
      <c r="C3577" t="str">
        <f t="shared" si="1047"/>
        <v>-0.0244526325602241+0.00159071180655564i</v>
      </c>
      <c r="D3577" t="str">
        <f t="shared" si="1048"/>
        <v>1.90809112518248-1.75494394165925i</v>
      </c>
      <c r="E3577" t="str">
        <f t="shared" si="1049"/>
        <v>-8.7405928450344-37.8657685629472i</v>
      </c>
      <c r="F3577" t="str">
        <f t="shared" si="1050"/>
        <v>2.18451679519298-0.950997473189731i</v>
      </c>
      <c r="G3577" t="str">
        <f t="shared" si="1051"/>
        <v>0.900859557646141-0.298850489448721i</v>
      </c>
      <c r="H3577" t="str">
        <f t="shared" si="1052"/>
        <v>0.00927932235100753-24.1225991582964i</v>
      </c>
      <c r="I3577" t="str">
        <f t="shared" si="1053"/>
        <v>-0.0646590085012578-0.148683135371533i</v>
      </c>
      <c r="K3577" t="str">
        <f t="shared" si="1054"/>
        <v>0.000191359154307129-0.000150142405976464i</v>
      </c>
      <c r="L3577" t="str">
        <f t="shared" si="1055"/>
        <v>0.00015-0.000427576671445891i</v>
      </c>
      <c r="M3577" t="str">
        <f t="shared" si="1056"/>
        <v>0.0004-0.0000754547067257457i</v>
      </c>
      <c r="N3577">
        <f t="shared" si="1057"/>
        <v>3.7220054982785484</v>
      </c>
      <c r="O3577">
        <f t="shared" si="1058"/>
        <v>32.215147585551115</v>
      </c>
      <c r="P3577" s="3">
        <f t="shared" si="1059"/>
        <v>-32.215147585551115</v>
      </c>
      <c r="Q3577" s="3">
        <f t="shared" si="1060"/>
        <v>176.27799450172145</v>
      </c>
      <c r="R3577">
        <f t="shared" si="1061"/>
        <v>-3.7220054982785484</v>
      </c>
      <c r="S3577">
        <f t="shared" si="1062"/>
        <v>659.97430228574103</v>
      </c>
      <c r="T3577">
        <f t="shared" si="1045"/>
        <v>-32.215147585551115</v>
      </c>
    </row>
    <row r="3578" spans="1:20" x14ac:dyDescent="0.25">
      <c r="A3578">
        <f t="shared" si="1046"/>
        <v>4162498.4544269708</v>
      </c>
      <c r="B3578">
        <f t="shared" si="1063"/>
        <v>662482.20463442686</v>
      </c>
      <c r="C3578" t="str">
        <f t="shared" si="1047"/>
        <v>-0.0242593095706203+0.00166392395287947i</v>
      </c>
      <c r="D3578" t="str">
        <f t="shared" si="1048"/>
        <v>1.90155514494922-1.75547848491347i</v>
      </c>
      <c r="E3578" t="str">
        <f t="shared" si="1049"/>
        <v>-8.76482422223345-37.691552549294i</v>
      </c>
      <c r="F3578" t="str">
        <f t="shared" si="1050"/>
        <v>2.18286894971513-0.952345849965451i</v>
      </c>
      <c r="G3578" t="str">
        <f t="shared" si="1051"/>
        <v>0.900180012699853-0.299759832925536i</v>
      </c>
      <c r="H3578" t="str">
        <f t="shared" si="1052"/>
        <v>0.00919279841877347-24.0312405681209i</v>
      </c>
      <c r="I3578" t="str">
        <f t="shared" si="1053"/>
        <v>-0.0645058979869127-0.148008217981972i</v>
      </c>
      <c r="K3578" t="str">
        <f t="shared" si="1054"/>
        <v>0.000191018986897676-0.000149886674419648i</v>
      </c>
      <c r="L3578" t="str">
        <f t="shared" si="1055"/>
        <v>0.00015-0.000425958030928364i</v>
      </c>
      <c r="M3578" t="str">
        <f t="shared" si="1056"/>
        <v>0.0004-0.000075169064281476i</v>
      </c>
      <c r="N3578">
        <f t="shared" si="1057"/>
        <v>3.9237200444521818</v>
      </c>
      <c r="O3578">
        <f t="shared" si="1058"/>
        <v>32.2820479544257</v>
      </c>
      <c r="P3578" s="3">
        <f t="shared" si="1059"/>
        <v>-32.2820479544257</v>
      </c>
      <c r="Q3578" s="3">
        <f t="shared" si="1060"/>
        <v>176.07627995554782</v>
      </c>
      <c r="R3578">
        <f t="shared" si="1061"/>
        <v>-3.9237200444521818</v>
      </c>
      <c r="S3578">
        <f t="shared" si="1062"/>
        <v>662.48220463442681</v>
      </c>
      <c r="T3578">
        <f t="shared" si="1045"/>
        <v>-32.2820479544257</v>
      </c>
    </row>
    <row r="3579" spans="1:20" x14ac:dyDescent="0.25">
      <c r="A3579">
        <f t="shared" si="1046"/>
        <v>4178315.9485537931</v>
      </c>
      <c r="B3579">
        <f t="shared" si="1063"/>
        <v>664999.63701203768</v>
      </c>
      <c r="C3579" t="str">
        <f t="shared" si="1047"/>
        <v>-0.0240668961908404+0.00173589570758438i</v>
      </c>
      <c r="D3579" t="str">
        <f t="shared" si="1048"/>
        <v>1.89501453055797-1.75598890128798i</v>
      </c>
      <c r="E3579" t="str">
        <f t="shared" si="1049"/>
        <v>-8.78871463156618-37.51791739247i</v>
      </c>
      <c r="F3579" t="str">
        <f t="shared" si="1050"/>
        <v>2.18121106941065-0.953700409789773i</v>
      </c>
      <c r="G3579" t="str">
        <f t="shared" si="1051"/>
        <v>0.899496329552627-0.300670388754827i</v>
      </c>
      <c r="H3579" t="str">
        <f t="shared" si="1052"/>
        <v>0.00910706282399623-23.9402281538932i</v>
      </c>
      <c r="I3579" t="str">
        <f t="shared" si="1053"/>
        <v>-0.0643534359868508-0.147335604014493i</v>
      </c>
      <c r="K3579" t="str">
        <f t="shared" si="1054"/>
        <v>0.000190679035174952-0.000149630546305777i</v>
      </c>
      <c r="L3579" t="str">
        <f t="shared" si="1055"/>
        <v>0.00015-0.000424345517960115i</v>
      </c>
      <c r="M3579" t="str">
        <f t="shared" si="1056"/>
        <v>0.0004-0.0000748845031694323i</v>
      </c>
      <c r="N3579">
        <f t="shared" si="1057"/>
        <v>4.1254824037741002</v>
      </c>
      <c r="O3579">
        <f t="shared" si="1058"/>
        <v>32.34906296430853</v>
      </c>
      <c r="P3579" s="3">
        <f t="shared" si="1059"/>
        <v>-32.34906296430853</v>
      </c>
      <c r="Q3579" s="3">
        <f t="shared" si="1060"/>
        <v>175.8745175962259</v>
      </c>
      <c r="R3579">
        <f t="shared" si="1061"/>
        <v>-4.1254824037741002</v>
      </c>
      <c r="S3579">
        <f t="shared" si="1062"/>
        <v>664.99963701203774</v>
      </c>
      <c r="T3579">
        <f t="shared" si="1045"/>
        <v>-32.34906296430853</v>
      </c>
    </row>
    <row r="3580" spans="1:20" x14ac:dyDescent="0.25">
      <c r="A3580">
        <f t="shared" si="1046"/>
        <v>4194193.5491582975</v>
      </c>
      <c r="B3580">
        <f t="shared" si="1063"/>
        <v>667526.63563268341</v>
      </c>
      <c r="C3580" t="str">
        <f t="shared" si="1047"/>
        <v>-0.023875394600384+0.00180663629808133i</v>
      </c>
      <c r="D3580" t="str">
        <f t="shared" si="1048"/>
        <v>1.88846946545175-1.75647514665645i</v>
      </c>
      <c r="E3580" t="str">
        <f t="shared" si="1049"/>
        <v>-8.81226597610596-37.3448612764033i</v>
      </c>
      <c r="F3580" t="str">
        <f t="shared" si="1050"/>
        <v>2.17954311047156-0.955061103441258i</v>
      </c>
      <c r="G3580" t="str">
        <f t="shared" si="1051"/>
        <v>0.898808490138741-0.30158214170149i</v>
      </c>
      <c r="H3580" t="str">
        <f t="shared" si="1052"/>
        <v>0.00902210895652238-23.8495606024486i</v>
      </c>
      <c r="I3580" t="str">
        <f t="shared" si="1053"/>
        <v>-0.0642016149029503-0.146665285305231i</v>
      </c>
      <c r="K3580" t="str">
        <f t="shared" si="1054"/>
        <v>0.000190339308518668-0.000149374020232008i</v>
      </c>
      <c r="L3580" t="str">
        <f t="shared" si="1055"/>
        <v>0.00015-0.000422739109344606i</v>
      </c>
      <c r="M3580" t="str">
        <f t="shared" si="1056"/>
        <v>0.0004-0.0000746010192961071i</v>
      </c>
      <c r="N3580">
        <f t="shared" si="1057"/>
        <v>4.3272895207942952</v>
      </c>
      <c r="O3580">
        <f t="shared" si="1058"/>
        <v>32.416192687385362</v>
      </c>
      <c r="P3580" s="3">
        <f t="shared" si="1059"/>
        <v>-32.416192687385362</v>
      </c>
      <c r="Q3580" s="3">
        <f t="shared" si="1060"/>
        <v>175.6727104792057</v>
      </c>
      <c r="R3580">
        <f t="shared" si="1061"/>
        <v>-4.3272895207942952</v>
      </c>
      <c r="S3580">
        <f t="shared" si="1062"/>
        <v>667.52663563268345</v>
      </c>
      <c r="T3580">
        <f t="shared" si="1045"/>
        <v>-32.416192687385362</v>
      </c>
    </row>
    <row r="3581" spans="1:20" x14ac:dyDescent="0.25">
      <c r="A3581">
        <f t="shared" si="1046"/>
        <v>4210131.4846450994</v>
      </c>
      <c r="B3581">
        <f t="shared" si="1063"/>
        <v>670063.23684808763</v>
      </c>
      <c r="C3581" t="str">
        <f t="shared" si="1047"/>
        <v>-0.0236848069233134+0.00187615496780269i</v>
      </c>
      <c r="D3581" t="str">
        <f t="shared" si="1048"/>
        <v>1.88192013357964-1.75693717860948i</v>
      </c>
      <c r="E3581" t="str">
        <f t="shared" si="1049"/>
        <v>-8.8354801420197-37.1723823937389i</v>
      </c>
      <c r="F3581" t="str">
        <f t="shared" si="1050"/>
        <v>2.17786502913906-0.956427881278153i</v>
      </c>
      <c r="G3581" t="str">
        <f t="shared" si="1051"/>
        <v>0.89811647641277-0.302495076337914i</v>
      </c>
      <c r="H3581" t="str">
        <f t="shared" si="1052"/>
        <v>0.00893793025394254-23.7592366056202i</v>
      </c>
      <c r="I3581" t="str">
        <f t="shared" si="1053"/>
        <v>-0.0640504271882173-0.145997253735189i</v>
      </c>
      <c r="K3581" t="str">
        <f t="shared" si="1054"/>
        <v>0.000189999816286208-0.000149117094896954i</v>
      </c>
      <c r="L3581" t="str">
        <f t="shared" si="1055"/>
        <v>0.00015-0.000421138781973108i</v>
      </c>
      <c r="M3581" t="str">
        <f t="shared" si="1056"/>
        <v>0.0004-0.0000743186085834899i</v>
      </c>
      <c r="N3581">
        <f t="shared" si="1057"/>
        <v>4.5291383378618946</v>
      </c>
      <c r="O3581">
        <f t="shared" si="1058"/>
        <v>32.483437191943999</v>
      </c>
      <c r="P3581" s="3">
        <f t="shared" si="1059"/>
        <v>-32.483437191943999</v>
      </c>
      <c r="Q3581" s="3">
        <f t="shared" si="1060"/>
        <v>175.47086166213811</v>
      </c>
      <c r="R3581">
        <f t="shared" si="1061"/>
        <v>-4.5291383378618946</v>
      </c>
      <c r="S3581">
        <f t="shared" si="1062"/>
        <v>670.06323684808763</v>
      </c>
      <c r="T3581">
        <f t="shared" si="1045"/>
        <v>-32.483437191943999</v>
      </c>
    </row>
    <row r="3582" spans="1:20" x14ac:dyDescent="0.25">
      <c r="A3582">
        <f t="shared" si="1046"/>
        <v>4226129.9842867507</v>
      </c>
      <c r="B3582">
        <f t="shared" si="1063"/>
        <v>672609.4771481104</v>
      </c>
      <c r="C3582" t="str">
        <f t="shared" si="1047"/>
        <v>-0.0234951352277075+0.00194446097542311i</v>
      </c>
      <c r="D3582" t="str">
        <f t="shared" si="1048"/>
        <v>1.87536671937626-1.75737495646162i</v>
      </c>
      <c r="E3582" t="str">
        <f t="shared" si="1049"/>
        <v>-8.8583589987474-37.0004789458631i</v>
      </c>
      <c r="F3582" t="str">
        <f t="shared" si="1050"/>
        <v>2.17617678170761-0.957800693235915i</v>
      </c>
      <c r="G3582" t="str">
        <f t="shared" si="1051"/>
        <v>0.897420270351248-0.30340917704305i</v>
      </c>
      <c r="H3582" t="str">
        <f t="shared" si="1052"/>
        <v>0.00885452020129226-23.6692548602197i</v>
      </c>
      <c r="I3582" t="str">
        <f t="shared" si="1053"/>
        <v>-0.0638998653464961-0.145331501230151i</v>
      </c>
      <c r="K3582" t="str">
        <f t="shared" si="1054"/>
        <v>0.000189660567811561-0.000148859769100293i</v>
      </c>
      <c r="L3582" t="str">
        <f t="shared" si="1055"/>
        <v>0.00015-0.000419544512824375i</v>
      </c>
      <c r="M3582" t="str">
        <f t="shared" si="1056"/>
        <v>0.0004-0.0000740372669690072i</v>
      </c>
      <c r="N3582">
        <f t="shared" si="1057"/>
        <v>4.7310257953639905</v>
      </c>
      <c r="O3582">
        <f t="shared" si="1058"/>
        <v>32.550796542376119</v>
      </c>
      <c r="P3582" s="3">
        <f t="shared" si="1059"/>
        <v>-32.550796542376119</v>
      </c>
      <c r="Q3582" s="3">
        <f t="shared" si="1060"/>
        <v>175.26897420463601</v>
      </c>
      <c r="R3582">
        <f t="shared" si="1061"/>
        <v>-4.7310257953639905</v>
      </c>
      <c r="S3582">
        <f t="shared" si="1062"/>
        <v>672.60947714811039</v>
      </c>
      <c r="T3582">
        <f t="shared" si="1045"/>
        <v>-32.550796542376119</v>
      </c>
    </row>
    <row r="3583" spans="1:20" x14ac:dyDescent="0.25">
      <c r="A3583">
        <f t="shared" si="1046"/>
        <v>4242189.2782270405</v>
      </c>
      <c r="B3583">
        <f t="shared" si="1063"/>
        <v>675165.39316127321</v>
      </c>
      <c r="C3583" t="str">
        <f t="shared" si="1047"/>
        <v>-0.0233063815251331+0.0020115635940741i</v>
      </c>
      <c r="D3583" t="str">
        <f t="shared" si="1048"/>
        <v>1.86880940774126-1.75778844125823i</v>
      </c>
      <c r="E3583" t="str">
        <f t="shared" si="1049"/>
        <v>-8.88090439918352-36.8291491429256i</v>
      </c>
      <c r="F3583" t="str">
        <f t="shared" si="1050"/>
        <v>2.17447832452897-0.959179488824794i</v>
      </c>
      <c r="G3583" t="str">
        <f t="shared" si="1051"/>
        <v>0.896719853954363-0.304324428001481i</v>
      </c>
      <c r="H3583" t="str">
        <f t="shared" si="1052"/>
        <v>0.0087718723307557-23.5796140680181i</v>
      </c>
      <c r="I3583" t="str">
        <f t="shared" si="1053"/>
        <v>-0.0637499219321861-0.144668019760597i</v>
      </c>
      <c r="K3583" t="str">
        <f t="shared" si="1054"/>
        <v>0.000189321572404258-0.000148602041742366i</v>
      </c>
      <c r="L3583" t="str">
        <f t="shared" si="1055"/>
        <v>0.00015-0.000417956278964311i</v>
      </c>
      <c r="M3583" t="str">
        <f t="shared" si="1056"/>
        <v>0.0004-0.0000737569904054668i</v>
      </c>
      <c r="N3583">
        <f t="shared" si="1057"/>
        <v>4.932948831970549</v>
      </c>
      <c r="O3583">
        <f t="shared" si="1058"/>
        <v>32.618270799179065</v>
      </c>
      <c r="P3583" s="3">
        <f t="shared" si="1059"/>
        <v>-32.618270799179065</v>
      </c>
      <c r="Q3583" s="3">
        <f t="shared" si="1060"/>
        <v>175.06705116802945</v>
      </c>
      <c r="R3583">
        <f t="shared" si="1061"/>
        <v>-4.932948831970549</v>
      </c>
      <c r="S3583">
        <f t="shared" si="1062"/>
        <v>675.16539316127319</v>
      </c>
      <c r="T3583">
        <f t="shared" si="1045"/>
        <v>-32.618270799179065</v>
      </c>
    </row>
    <row r="3584" spans="1:20" x14ac:dyDescent="0.25">
      <c r="A3584">
        <f t="shared" si="1046"/>
        <v>4258309.5974843036</v>
      </c>
      <c r="B3584">
        <f t="shared" si="1063"/>
        <v>677731.02165528608</v>
      </c>
      <c r="C3584" t="str">
        <f t="shared" si="1047"/>
        <v>-0.0231185477701348+0.00207747211054568i</v>
      </c>
      <c r="D3584" t="str">
        <f t="shared" si="1048"/>
        <v>1.86224838401869-1.75817759578198i</v>
      </c>
      <c r="E3584" t="str">
        <f t="shared" si="1049"/>
        <v>-8.90311817985385-36.6583912038654i</v>
      </c>
      <c r="F3584" t="str">
        <f t="shared" si="1050"/>
        <v>2.17276961401651-0.960564217127444i</v>
      </c>
      <c r="G3584" t="str">
        <f t="shared" si="1051"/>
        <v>0.89601520924767-0.305240813202501i</v>
      </c>
      <c r="H3584" t="str">
        <f t="shared" si="1052"/>
        <v>0.00868998022137161-23.4903129357266i</v>
      </c>
      <c r="I3584" t="str">
        <f t="shared" si="1053"/>
        <v>-0.0636005895499627-0.144006801341634i</v>
      </c>
      <c r="K3584" t="str">
        <f t="shared" si="1054"/>
        <v>0.000188982839348318-0.000148343911823748i</v>
      </c>
      <c r="L3584" t="str">
        <f t="shared" si="1055"/>
        <v>0.00015-0.000416374057545637i</v>
      </c>
      <c r="M3584" t="str">
        <f t="shared" si="1056"/>
        <v>0.0004-0.0000734777748609951i</v>
      </c>
      <c r="N3584">
        <f t="shared" si="1057"/>
        <v>5.134904384868122</v>
      </c>
      <c r="O3584">
        <f t="shared" si="1058"/>
        <v>32.685860018957563</v>
      </c>
      <c r="P3584" s="3">
        <f t="shared" si="1059"/>
        <v>-32.685860018957563</v>
      </c>
      <c r="Q3584" s="3">
        <f t="shared" si="1060"/>
        <v>174.86509561513188</v>
      </c>
      <c r="R3584">
        <f t="shared" si="1061"/>
        <v>-5.134904384868122</v>
      </c>
      <c r="S3584">
        <f t="shared" si="1062"/>
        <v>677.7310216552861</v>
      </c>
      <c r="T3584">
        <f t="shared" si="1045"/>
        <v>-32.685860018957563</v>
      </c>
    </row>
    <row r="3585" spans="1:20" x14ac:dyDescent="0.25">
      <c r="A3585">
        <f t="shared" si="1046"/>
        <v>4274491.1739547439</v>
      </c>
      <c r="B3585">
        <f t="shared" si="1063"/>
        <v>680306.39953757613</v>
      </c>
      <c r="C3585" t="str">
        <f t="shared" si="1047"/>
        <v>-0.0229316358597378+0.00214219582448454i</v>
      </c>
      <c r="D3585" t="str">
        <f t="shared" si="1048"/>
        <v>1.85568383397621-1.75854238455907i</v>
      </c>
      <c r="E3585" t="str">
        <f t="shared" si="1049"/>
        <v>-8.92500216109411-36.4882033564287i</v>
      </c>
      <c r="F3585" t="str">
        <f t="shared" si="1050"/>
        <v>2.17105060664919-0.961954826796528i</v>
      </c>
      <c r="G3585" t="str">
        <f t="shared" si="1051"/>
        <v>0.89530631828382-0.306158316439209i</v>
      </c>
      <c r="H3585" t="str">
        <f t="shared" si="1052"/>
        <v>0.00860883749874127-23.4013501749777i</v>
      </c>
      <c r="I3585" t="str">
        <f t="shared" si="1053"/>
        <v>-0.0634518608545003-0.143347838032897i</v>
      </c>
      <c r="K3585" t="str">
        <f t="shared" si="1054"/>
        <v>0.000188644377901193-0.000148085378444822i</v>
      </c>
      <c r="L3585" t="str">
        <f t="shared" si="1055"/>
        <v>0.00015-0.000414797825807568i</v>
      </c>
      <c r="M3585" t="str">
        <f t="shared" si="1056"/>
        <v>0.0004-0.0000731996163189826i</v>
      </c>
      <c r="N3585">
        <f t="shared" si="1057"/>
        <v>5.336889390005382</v>
      </c>
      <c r="O3585">
        <f t="shared" si="1058"/>
        <v>32.753564254427062</v>
      </c>
      <c r="P3585" s="3">
        <f t="shared" si="1059"/>
        <v>-32.753564254427062</v>
      </c>
      <c r="Q3585" s="3">
        <f t="shared" si="1060"/>
        <v>174.66311060999462</v>
      </c>
      <c r="R3585">
        <f t="shared" si="1061"/>
        <v>-5.336889390005382</v>
      </c>
      <c r="S3585">
        <f t="shared" si="1062"/>
        <v>680.30639953757611</v>
      </c>
      <c r="T3585">
        <f t="shared" si="1045"/>
        <v>-32.753564254427062</v>
      </c>
    </row>
    <row r="3586" spans="1:20" x14ac:dyDescent="0.25">
      <c r="A3586">
        <f t="shared" si="1046"/>
        <v>4290734.2404157715</v>
      </c>
      <c r="B3586">
        <f t="shared" si="1063"/>
        <v>682891.56385581894</v>
      </c>
      <c r="C3586" t="str">
        <f t="shared" si="1047"/>
        <v>-0.0227456476329727+0.00220574404758057i</v>
      </c>
      <c r="D3586" t="str">
        <f t="shared" si="1048"/>
        <v>1.84911594378423-1.75888277386515i</v>
      </c>
      <c r="E3586" t="str">
        <f t="shared" si="1049"/>
        <v>-8.94655814722659-36.318583837194i</v>
      </c>
      <c r="F3586" t="str">
        <f t="shared" si="1050"/>
        <v>2.16932125897608-0.963351266052405i</v>
      </c>
      <c r="G3586" t="str">
        <f t="shared" si="1051"/>
        <v>0.894593163144317-0.307076921307614i</v>
      </c>
      <c r="H3586" t="str">
        <f t="shared" si="1052"/>
        <v>0.00852843783473993-23.3127245023061i</v>
      </c>
      <c r="I3586" t="str">
        <f t="shared" si="1053"/>
        <v>-0.0633037285502023-0.142691121938485i</v>
      </c>
      <c r="K3586" t="str">
        <f t="shared" si="1054"/>
        <v>0.000188306197292733-0.000147826440805321i</v>
      </c>
      <c r="L3586" t="str">
        <f t="shared" si="1055"/>
        <v>0.00015-0.000413227561075483i</v>
      </c>
      <c r="M3586" t="str">
        <f t="shared" si="1056"/>
        <v>0.0004-0.0000729225107780263i</v>
      </c>
      <c r="N3586">
        <f t="shared" si="1057"/>
        <v>5.5389007823284544</v>
      </c>
      <c r="O3586">
        <f t="shared" si="1058"/>
        <v>32.821383554415831</v>
      </c>
      <c r="P3586" s="3">
        <f t="shared" si="1059"/>
        <v>-32.821383554415831</v>
      </c>
      <c r="Q3586" s="3">
        <f t="shared" si="1060"/>
        <v>174.46109921767155</v>
      </c>
      <c r="R3586">
        <f t="shared" si="1061"/>
        <v>-5.5389007823284544</v>
      </c>
      <c r="S3586">
        <f t="shared" si="1062"/>
        <v>682.89156385581896</v>
      </c>
      <c r="T3586">
        <f t="shared" si="1045"/>
        <v>-32.821383554415831</v>
      </c>
    </row>
    <row r="3587" spans="1:20" x14ac:dyDescent="0.25">
      <c r="A3587">
        <f t="shared" si="1046"/>
        <v>4307039.0305293519</v>
      </c>
      <c r="B3587">
        <f t="shared" si="1063"/>
        <v>685486.55179847102</v>
      </c>
      <c r="C3587" t="str">
        <f t="shared" si="1047"/>
        <v>-0.0225605848704119+0.00226812610274901i</v>
      </c>
      <c r="D3587" t="str">
        <f t="shared" si="1048"/>
        <v>1.84254489999494-1.75919873173099i</v>
      </c>
      <c r="E3587" t="str">
        <f t="shared" si="1049"/>
        <v>-8.96778792673563-36.1495308915887i</v>
      </c>
      <c r="F3587" t="str">
        <f t="shared" si="1050"/>
        <v>2.16758152762039-0.964753482680776i</v>
      </c>
      <c r="G3587" t="str">
        <f t="shared" si="1051"/>
        <v>0.893875725941285-0.30799661120575i</v>
      </c>
      <c r="H3587" t="str">
        <f t="shared" si="1052"/>
        <v>0.0084487749472293-23.2244346391298i</v>
      </c>
      <c r="I3587" t="str">
        <f t="shared" si="1053"/>
        <v>-0.0631561853909308-0.142036645206861i</v>
      </c>
      <c r="K3587" t="str">
        <f t="shared" si="1054"/>
        <v>0.000187968306724139-0.00014756709820387i</v>
      </c>
      <c r="L3587" t="str">
        <f t="shared" si="1055"/>
        <v>0.00015-0.000411663240760593i</v>
      </c>
      <c r="M3587" t="str">
        <f t="shared" si="1056"/>
        <v>0.0004-0.0000726464542518692i</v>
      </c>
      <c r="N3587">
        <f t="shared" si="1057"/>
        <v>5.7409354960244912</v>
      </c>
      <c r="O3587">
        <f t="shared" si="1058"/>
        <v>32.889317963869274</v>
      </c>
      <c r="P3587" s="3">
        <f t="shared" si="1059"/>
        <v>-32.889317963869274</v>
      </c>
      <c r="Q3587" s="3">
        <f t="shared" si="1060"/>
        <v>174.25906450397551</v>
      </c>
      <c r="R3587">
        <f t="shared" si="1061"/>
        <v>-5.7409354960244912</v>
      </c>
      <c r="S3587">
        <f t="shared" si="1062"/>
        <v>685.48655179847106</v>
      </c>
      <c r="T3587">
        <f t="shared" si="1045"/>
        <v>-32.889317963869274</v>
      </c>
    </row>
    <row r="3588" spans="1:20" x14ac:dyDescent="0.25">
      <c r="A3588">
        <f t="shared" si="1046"/>
        <v>4323405.7788453633</v>
      </c>
      <c r="B3588">
        <f t="shared" si="1063"/>
        <v>688091.4006953052</v>
      </c>
      <c r="C3588" t="str">
        <f t="shared" si="1047"/>
        <v>-0.0223764492937279+0.00232935132330188i</v>
      </c>
      <c r="D3588" t="str">
        <f t="shared" si="1048"/>
        <v>1.83597088952129-1.75949022794776i</v>
      </c>
      <c r="E3588" t="str">
        <f t="shared" si="1049"/>
        <v>-8.98869327244164-35.9810427739104i</v>
      </c>
      <c r="F3588" t="str">
        <f t="shared" si="1050"/>
        <v>2.16583136928396-0.966161424030394i</v>
      </c>
      <c r="G3588" t="str">
        <f t="shared" si="1051"/>
        <v>0.893153988819269-0.308917369332801i</v>
      </c>
      <c r="H3588" t="str">
        <f t="shared" si="1052"/>
        <v>0.00836984259977322-23.1364793117313i</v>
      </c>
      <c r="I3588" t="str">
        <f t="shared" si="1053"/>
        <v>-0.0630092241797421-0.141384400030778i</v>
      </c>
      <c r="K3588" t="str">
        <f t="shared" si="1054"/>
        <v>0.000187630715366945-0.000147307350037504i</v>
      </c>
      <c r="L3588" t="str">
        <f t="shared" si="1055"/>
        <v>0.00015-0.000410104842359626i</v>
      </c>
      <c r="M3588" t="str">
        <f t="shared" si="1056"/>
        <v>0.0004-0.0000723714427693455i</v>
      </c>
      <c r="N3588">
        <f t="shared" si="1057"/>
        <v>5.9429904647552974</v>
      </c>
      <c r="O3588">
        <f t="shared" si="1058"/>
        <v>32.957367523853101</v>
      </c>
      <c r="P3588" s="3">
        <f t="shared" si="1059"/>
        <v>-32.957367523853101</v>
      </c>
      <c r="Q3588" s="3">
        <f t="shared" si="1060"/>
        <v>174.0570095352447</v>
      </c>
      <c r="R3588">
        <f t="shared" si="1061"/>
        <v>-5.9429904647552974</v>
      </c>
      <c r="S3588">
        <f t="shared" si="1062"/>
        <v>688.0914006953052</v>
      </c>
      <c r="T3588">
        <f t="shared" si="1045"/>
        <v>-32.957367523853101</v>
      </c>
    </row>
    <row r="3589" spans="1:20" x14ac:dyDescent="0.25">
      <c r="A3589">
        <f t="shared" si="1046"/>
        <v>4339834.7208049754</v>
      </c>
      <c r="B3589">
        <f t="shared" si="1063"/>
        <v>690706.14801794733</v>
      </c>
      <c r="C3589" t="str">
        <f t="shared" si="1047"/>
        <v>-0.0221932425652658+0.00238942905211565i</v>
      </c>
      <c r="D3589" t="str">
        <f t="shared" si="1048"/>
        <v>1.82939409961578-1.75975723407203i</v>
      </c>
      <c r="E3589" t="str">
        <f t="shared" si="1049"/>
        <v>-9.0092759416758-35.8131177473455i</v>
      </c>
      <c r="F3589" t="str">
        <f t="shared" si="1050"/>
        <v>2.16407074075171-0.967575037010847i</v>
      </c>
      <c r="G3589" t="str">
        <f t="shared" si="1051"/>
        <v>0.892427933957045-0.309839178688243i</v>
      </c>
      <c r="H3589" t="str">
        <f t="shared" si="1052"/>
        <v>0.00829163460135537-23.0488572512389i</v>
      </c>
      <c r="I3589" t="str">
        <f t="shared" si="1053"/>
        <v>-0.0628628377686295-0.1407343786472i</v>
      </c>
      <c r="K3589" t="str">
        <f t="shared" si="1054"/>
        <v>0.000187293432361989-0.000147047195801175i</v>
      </c>
      <c r="L3589" t="str">
        <f t="shared" si="1055"/>
        <v>0.00015-0.000408552343454498i</v>
      </c>
      <c r="M3589" t="str">
        <f t="shared" si="1056"/>
        <v>0.0004-0.0000720974723743232i</v>
      </c>
      <c r="N3589">
        <f t="shared" si="1057"/>
        <v>6.1450626218985178</v>
      </c>
      <c r="O3589">
        <f t="shared" si="1058"/>
        <v>33.025532271557786</v>
      </c>
      <c r="P3589" s="3">
        <f t="shared" si="1059"/>
        <v>-33.025532271557786</v>
      </c>
      <c r="Q3589" s="3">
        <f t="shared" si="1060"/>
        <v>173.85493737810148</v>
      </c>
      <c r="R3589">
        <f t="shared" si="1061"/>
        <v>-6.1450626218985178</v>
      </c>
      <c r="S3589">
        <f t="shared" si="1062"/>
        <v>690.70614801794738</v>
      </c>
      <c r="T3589">
        <f t="shared" si="1045"/>
        <v>-33.025532271557786</v>
      </c>
    </row>
    <row r="3590" spans="1:20" x14ac:dyDescent="0.25">
      <c r="A3590">
        <f t="shared" si="1046"/>
        <v>4356326.0927440347</v>
      </c>
      <c r="B3590">
        <f t="shared" si="1063"/>
        <v>693330.83138041559</v>
      </c>
      <c r="C3590" t="str">
        <f t="shared" si="1047"/>
        <v>-0.0220109662876351+0.00244836864079168i</v>
      </c>
      <c r="D3590" t="str">
        <f t="shared" si="1048"/>
        <v>1.82281471784932-1.75999972343062i</v>
      </c>
      <c r="E3590" t="str">
        <f t="shared" si="1049"/>
        <v>-9.02953767645187-35.6457540839859i</v>
      </c>
      <c r="F3590" t="str">
        <f t="shared" si="1050"/>
        <v>2.16229959889592-0.968994268090286i</v>
      </c>
      <c r="G3590" t="str">
        <f t="shared" si="1051"/>
        <v>0.891697543569459-0.310762022070992i</v>
      </c>
      <c r="H3590" t="str">
        <f t="shared" si="1052"/>
        <v>0.00821414480609909-22.961567193608i</v>
      </c>
      <c r="I3590" t="str">
        <f t="shared" si="1053"/>
        <v>-0.062717019058264-0.140086573337208i</v>
      </c>
      <c r="K3590" t="str">
        <f t="shared" si="1054"/>
        <v>0.000186956466818402-0.000146786635087253i</v>
      </c>
      <c r="L3590" t="str">
        <f t="shared" si="1055"/>
        <v>0.00015-0.000407005721711992i</v>
      </c>
      <c r="M3590" t="str">
        <f t="shared" si="1056"/>
        <v>0.0004-0.0000718245391256459i</v>
      </c>
      <c r="N3590">
        <f t="shared" si="1057"/>
        <v>6.3471489007863511</v>
      </c>
      <c r="O3590">
        <f t="shared" si="1058"/>
        <v>33.093812240302853</v>
      </c>
      <c r="P3590" s="3">
        <f t="shared" si="1059"/>
        <v>-33.093812240302853</v>
      </c>
      <c r="Q3590" s="3">
        <f t="shared" si="1060"/>
        <v>173.65285109921365</v>
      </c>
      <c r="R3590">
        <f t="shared" si="1061"/>
        <v>-6.3471489007863511</v>
      </c>
      <c r="S3590">
        <f t="shared" si="1062"/>
        <v>693.33083138041559</v>
      </c>
      <c r="T3590">
        <f t="shared" si="1045"/>
        <v>-33.093812240302853</v>
      </c>
    </row>
    <row r="3591" spans="1:20" x14ac:dyDescent="0.25">
      <c r="A3591">
        <f t="shared" si="1046"/>
        <v>4372880.1318964614</v>
      </c>
      <c r="B3591">
        <f t="shared" si="1063"/>
        <v>695965.48853966116</v>
      </c>
      <c r="C3591" t="str">
        <f t="shared" si="1047"/>
        <v>-0.0218296220033171+0.0025061794488084i</v>
      </c>
      <c r="D3591" t="str">
        <f t="shared" si="1048"/>
        <v>1.81623293208984-1.76021767112487i</v>
      </c>
      <c r="E3591" t="str">
        <f t="shared" si="1049"/>
        <v>-9.04948020363772-35.4789500648477i</v>
      </c>
      <c r="F3591" t="str">
        <f t="shared" si="1050"/>
        <v>2.16051790068092-0.970419063293252i</v>
      </c>
      <c r="G3591" t="str">
        <f t="shared" si="1051"/>
        <v>0.89096279990928-0.311685882078571i</v>
      </c>
      <c r="H3591" t="str">
        <f t="shared" si="1052"/>
        <v>0.00813736711298959-22.8746078796024i</v>
      </c>
      <c r="I3591" t="str">
        <f t="shared" si="1053"/>
        <v>-0.0625717609977428-0.139440976425931i</v>
      </c>
      <c r="K3591" t="str">
        <f t="shared" si="1054"/>
        <v>0.000186619827812601-0.000146525667584994i</v>
      </c>
      <c r="L3591" t="str">
        <f t="shared" si="1055"/>
        <v>0.00015-0.000405464954883436i</v>
      </c>
      <c r="M3591" t="str">
        <f t="shared" si="1056"/>
        <v>0.0004-0.0000715526390970768i</v>
      </c>
      <c r="N3591">
        <f t="shared" si="1057"/>
        <v>6.5492462349384937</v>
      </c>
      <c r="O3591">
        <f t="shared" si="1058"/>
        <v>33.162207459542195</v>
      </c>
      <c r="P3591" s="3">
        <f t="shared" si="1059"/>
        <v>-33.162207459542195</v>
      </c>
      <c r="Q3591" s="3">
        <f t="shared" si="1060"/>
        <v>173.45075376506151</v>
      </c>
      <c r="R3591">
        <f t="shared" si="1061"/>
        <v>-6.5492462349384937</v>
      </c>
      <c r="S3591">
        <f t="shared" si="1062"/>
        <v>695.96548853966112</v>
      </c>
      <c r="T3591">
        <f t="shared" si="1045"/>
        <v>-33.162207459542195</v>
      </c>
    </row>
    <row r="3592" spans="1:20" x14ac:dyDescent="0.25">
      <c r="A3592">
        <f t="shared" si="1046"/>
        <v>4389497.0763976686</v>
      </c>
      <c r="B3592">
        <f t="shared" si="1063"/>
        <v>698610.15739611187</v>
      </c>
      <c r="C3592" t="str">
        <f t="shared" si="1047"/>
        <v>-0.0216492111942912+0.0025628708426711i</v>
      </c>
      <c r="D3592" t="str">
        <f t="shared" si="1048"/>
        <v>1.80964893048098-1.76041105403483i</v>
      </c>
      <c r="E3592" t="str">
        <f t="shared" si="1049"/>
        <v>-9.06910523512656-35.3127039798857i</v>
      </c>
      <c r="F3592" t="str">
        <f t="shared" si="1050"/>
        <v>2.15872560316751-0.97184936819849i</v>
      </c>
      <c r="G3592" t="str">
        <f t="shared" si="1051"/>
        <v>0.890223685269076-0.312610741106285i</v>
      </c>
      <c r="H3592" t="str">
        <f t="shared" si="1052"/>
        <v>0.00806129546559812-22.7879780547759i</v>
      </c>
      <c r="I3592" t="str">
        <f t="shared" si="1053"/>
        <v>-0.0624270565843393-0.138797580282451i</v>
      </c>
      <c r="K3592" t="str">
        <f t="shared" si="1054"/>
        <v>0.000186283524387291-0.000146264293080019i</v>
      </c>
      <c r="L3592" t="str">
        <f t="shared" si="1055"/>
        <v>0.00015-0.00040393002080438i</v>
      </c>
      <c r="M3592" t="str">
        <f t="shared" si="1056"/>
        <v>0.0004-0.0000712817683772436i</v>
      </c>
      <c r="N3592">
        <f t="shared" si="1057"/>
        <v>6.7513515583029289</v>
      </c>
      <c r="O3592">
        <f t="shared" si="1058"/>
        <v>33.230717954869135</v>
      </c>
      <c r="P3592" s="3">
        <f t="shared" si="1059"/>
        <v>-33.230717954869135</v>
      </c>
      <c r="Q3592" s="3">
        <f t="shared" si="1060"/>
        <v>173.24864844169707</v>
      </c>
      <c r="R3592">
        <f t="shared" si="1061"/>
        <v>-6.7513515583029289</v>
      </c>
      <c r="S3592">
        <f t="shared" si="1062"/>
        <v>698.61015739611184</v>
      </c>
      <c r="T3592">
        <f t="shared" si="1045"/>
        <v>-33.230717954869135</v>
      </c>
    </row>
    <row r="3593" spans="1:20" x14ac:dyDescent="0.25">
      <c r="A3593">
        <f t="shared" si="1046"/>
        <v>4406177.1652879799</v>
      </c>
      <c r="B3593">
        <f t="shared" si="1063"/>
        <v>701264.87599421712</v>
      </c>
      <c r="C3593" t="str">
        <f t="shared" si="1047"/>
        <v>-0.0214697352816783+0.00261845219505421i</v>
      </c>
      <c r="D3593" t="str">
        <f t="shared" si="1048"/>
        <v>1.80306290142062-1.7605798508231i</v>
      </c>
      <c r="E3593" t="str">
        <f t="shared" si="1049"/>
        <v>-9.08841446800708-35.1470141280104i</v>
      </c>
      <c r="F3593" t="str">
        <f t="shared" si="1050"/>
        <v>2.15692266351763-0.973285127936861i</v>
      </c>
      <c r="G3593" t="str">
        <f t="shared" si="1051"/>
        <v>0.889480181983117-0.313536581346416i</v>
      </c>
      <c r="H3593" t="str">
        <f t="shared" si="1052"/>
        <v>0.00798592385180855-22.701676469454i</v>
      </c>
      <c r="I3593" t="str">
        <f t="shared" si="1053"/>
        <v>-0.0622828988632617-0.138156377319728i</v>
      </c>
      <c r="K3593" t="str">
        <f t="shared" si="1054"/>
        <v>0.000185947565550474-0.000146002511453756i</v>
      </c>
      <c r="L3593" t="str">
        <f t="shared" si="1055"/>
        <v>0.00015-0.000402400897394281i</v>
      </c>
      <c r="M3593" t="str">
        <f t="shared" si="1056"/>
        <v>0.0004-0.0000710119230695789i</v>
      </c>
      <c r="N3593">
        <f t="shared" si="1057"/>
        <v>6.9534618054907469</v>
      </c>
      <c r="O3593">
        <f t="shared" si="1058"/>
        <v>33.299343748022125</v>
      </c>
      <c r="P3593" s="3">
        <f t="shared" si="1059"/>
        <v>-33.299343748022125</v>
      </c>
      <c r="Q3593" s="3">
        <f t="shared" si="1060"/>
        <v>173.04653819450925</v>
      </c>
      <c r="R3593">
        <f t="shared" si="1061"/>
        <v>-6.9534618054907469</v>
      </c>
      <c r="S3593">
        <f t="shared" si="1062"/>
        <v>701.26487599421716</v>
      </c>
      <c r="T3593">
        <f t="shared" si="1045"/>
        <v>-33.299343748022125</v>
      </c>
    </row>
    <row r="3594" spans="1:20" x14ac:dyDescent="0.25">
      <c r="A3594">
        <f t="shared" si="1046"/>
        <v>4422920.638516074</v>
      </c>
      <c r="B3594">
        <f t="shared" si="1063"/>
        <v>703929.68252299516</v>
      </c>
      <c r="C3594" t="str">
        <f t="shared" si="1047"/>
        <v>-0.0212911956254011+0.00267293288393808i</v>
      </c>
      <c r="D3594" t="str">
        <f t="shared" si="1048"/>
        <v>1.79647503353938-1.76072404193823i</v>
      </c>
      <c r="E3594" t="str">
        <f t="shared" si="1049"/>
        <v>-9.10740958473087-34.9818788171011i</v>
      </c>
      <c r="F3594" t="str">
        <f t="shared" si="1050"/>
        <v>2.15510903899895-0.974726287189184i</v>
      </c>
      <c r="G3594" t="str">
        <f t="shared" si="1051"/>
        <v>0.888732272429287-0.314463384787423i</v>
      </c>
      <c r="H3594" t="str">
        <f t="shared" si="1052"/>
        <v>0.00791124630354598-22.6157018787152i</v>
      </c>
      <c r="I3594" t="str">
        <f t="shared" si="1053"/>
        <v>-0.0621392809274068-0.137517359994509i</v>
      </c>
      <c r="K3594" t="str">
        <f t="shared" si="1054"/>
        <v>0.000185611960274472-0.000145740322682888i</v>
      </c>
      <c r="L3594" t="str">
        <f t="shared" si="1055"/>
        <v>0.00015-0.000400877562656187i</v>
      </c>
      <c r="M3594" t="str">
        <f t="shared" si="1056"/>
        <v>0.0004-0.0000707430992922682i</v>
      </c>
      <c r="N3594">
        <f t="shared" si="1057"/>
        <v>7.1555739120093449</v>
      </c>
      <c r="O3594">
        <f t="shared" si="1058"/>
        <v>33.368084856891073</v>
      </c>
      <c r="P3594" s="3">
        <f t="shared" si="1059"/>
        <v>-33.368084856891073</v>
      </c>
      <c r="Q3594" s="3">
        <f t="shared" si="1060"/>
        <v>172.84442608799066</v>
      </c>
      <c r="R3594">
        <f t="shared" si="1061"/>
        <v>-7.1555739120093449</v>
      </c>
      <c r="S3594">
        <f t="shared" si="1062"/>
        <v>703.92968252299511</v>
      </c>
      <c r="T3594">
        <f t="shared" si="1045"/>
        <v>-33.368084856891073</v>
      </c>
    </row>
    <row r="3595" spans="1:20" x14ac:dyDescent="0.25">
      <c r="A3595">
        <f t="shared" si="1046"/>
        <v>4439727.7369424356</v>
      </c>
      <c r="B3595">
        <f t="shared" si="1063"/>
        <v>706604.61531658261</v>
      </c>
      <c r="C3595" t="str">
        <f t="shared" si="1047"/>
        <v>-0.0211135935238629+0.00272632229174287i</v>
      </c>
      <c r="D3595" t="str">
        <f t="shared" si="1048"/>
        <v>1.78988551567904-1.76084360961795i</v>
      </c>
      <c r="E3595" t="str">
        <f t="shared" si="1049"/>
        <v>-9.12609225328176-34.8172963640214i</v>
      </c>
      <c r="F3595" t="str">
        <f t="shared" si="1050"/>
        <v>2.15328468698965-0.976172790184219i</v>
      </c>
      <c r="G3595" t="str">
        <f t="shared" si="1051"/>
        <v>0.887979939031026-0.31539113321316i</v>
      </c>
      <c r="H3595" t="str">
        <f t="shared" si="1052"/>
        <v>0.00783725689650716-22.530053042373i</v>
      </c>
      <c r="I3595" t="str">
        <f t="shared" si="1053"/>
        <v>-0.0619961959171259-0.136880520807251i</v>
      </c>
      <c r="K3595" t="str">
        <f t="shared" si="1054"/>
        <v>0.00018527671749495-0.000145477726838776i</v>
      </c>
      <c r="L3595" t="str">
        <f t="shared" si="1055"/>
        <v>0.00015-0.000399359994676417i</v>
      </c>
      <c r="M3595" t="str">
        <f t="shared" si="1056"/>
        <v>0.0004-0.0000704752931781913i</v>
      </c>
      <c r="N3595">
        <f t="shared" si="1057"/>
        <v>7.3576848144997484</v>
      </c>
      <c r="O3595">
        <f t="shared" si="1058"/>
        <v>33.436941295523688</v>
      </c>
      <c r="P3595" s="3">
        <f t="shared" si="1059"/>
        <v>-33.436941295523688</v>
      </c>
      <c r="Q3595" s="3">
        <f t="shared" si="1060"/>
        <v>172.64231518550025</v>
      </c>
      <c r="R3595">
        <f t="shared" si="1061"/>
        <v>-7.3576848144997484</v>
      </c>
      <c r="S3595">
        <f t="shared" si="1062"/>
        <v>706.60461531658257</v>
      </c>
      <c r="T3595">
        <f t="shared" si="1045"/>
        <v>-33.436941295523688</v>
      </c>
    </row>
    <row r="3596" spans="1:20" x14ac:dyDescent="0.25">
      <c r="A3596">
        <f t="shared" si="1046"/>
        <v>4456598.7023428166</v>
      </c>
      <c r="B3596">
        <f t="shared" si="1063"/>
        <v>709289.71285478561</v>
      </c>
      <c r="C3596" t="str">
        <f t="shared" si="1047"/>
        <v>-0.0209369302136439+0.0027786298044569i</v>
      </c>
      <c r="D3596" t="str">
        <f t="shared" si="1048"/>
        <v>1.783294536871-1.76093853789212i</v>
      </c>
      <c r="E3596" t="str">
        <f t="shared" si="1049"/>
        <v>-9.14446412734226-34.6532650946315i</v>
      </c>
      <c r="F3596" t="str">
        <f t="shared" si="1050"/>
        <v>2.15144956498313-0.977624580696641i</v>
      </c>
      <c r="G3596" t="str">
        <f t="shared" si="1051"/>
        <v>0.88722316425929-0.316319808202115i</v>
      </c>
      <c r="H3596" t="str">
        <f t="shared" si="1052"/>
        <v>0.00776394974989321-22.4447287249574i</v>
      </c>
      <c r="I3596" t="str">
        <f t="shared" si="1053"/>
        <v>-0.0618536370199911-0.136245852302034i</v>
      </c>
      <c r="K3596" t="str">
        <f t="shared" si="1054"/>
        <v>0.000184941846109953-0.000145214724086871i</v>
      </c>
      <c r="L3596" t="str">
        <f t="shared" si="1055"/>
        <v>0.00015-0.000397848171624244i</v>
      </c>
      <c r="M3596" t="str">
        <f t="shared" si="1056"/>
        <v>0.0004-0.0000702085008748669i</v>
      </c>
      <c r="N3596">
        <f t="shared" si="1057"/>
        <v>7.559791450969584</v>
      </c>
      <c r="O3596">
        <f t="shared" si="1058"/>
        <v>33.505913074132188</v>
      </c>
      <c r="P3596" s="3">
        <f t="shared" si="1059"/>
        <v>-33.505913074132188</v>
      </c>
      <c r="Q3596" s="3">
        <f t="shared" si="1060"/>
        <v>172.44020854903042</v>
      </c>
      <c r="R3596">
        <f t="shared" si="1061"/>
        <v>-7.559791450969584</v>
      </c>
      <c r="S3596">
        <f t="shared" si="1062"/>
        <v>709.28971285478565</v>
      </c>
      <c r="T3596">
        <f t="shared" si="1045"/>
        <v>-33.505913074132188</v>
      </c>
    </row>
    <row r="3597" spans="1:20" x14ac:dyDescent="0.25">
      <c r="A3597">
        <f t="shared" si="1046"/>
        <v>4473533.7774117189</v>
      </c>
      <c r="B3597">
        <f t="shared" si="1063"/>
        <v>711985.01376363379</v>
      </c>
      <c r="C3597" t="str">
        <f t="shared" si="1047"/>
        <v>-0.0207612068692135+0.00282986481076101i</v>
      </c>
      <c r="D3597" t="str">
        <f t="shared" si="1048"/>
        <v>1.7767022863145-1.76100881258516i</v>
      </c>
      <c r="E3597" t="str">
        <f t="shared" si="1049"/>
        <v>-9.16252684645954-34.4897833437997i</v>
      </c>
      <c r="F3597" t="str">
        <f t="shared" si="1050"/>
        <v>2.14960363059274-0.979081602045014i</v>
      </c>
      <c r="G3597" t="str">
        <f t="shared" si="1051"/>
        <v>0.886461930634529-0.317249391126653i</v>
      </c>
      <c r="H3597" t="str">
        <f t="shared" si="1052"/>
        <v>0.00769131902614445-22.359727695697i</v>
      </c>
      <c r="I3597" t="str">
        <f t="shared" si="1053"/>
        <v>-0.0617115974705628-0.135613347066474i</v>
      </c>
      <c r="K3597" t="str">
        <f t="shared" si="1054"/>
        <v>0.000184607354978954-0.000144951314686118i</v>
      </c>
      <c r="L3597" t="str">
        <f t="shared" si="1055"/>
        <v>0.00015-0.000396342071751589i</v>
      </c>
      <c r="M3597" t="str">
        <f t="shared" si="1056"/>
        <v>0.0004-0.0000699427185443978i</v>
      </c>
      <c r="N3597">
        <f t="shared" si="1057"/>
        <v>7.7618907610264785</v>
      </c>
      <c r="O3597">
        <f t="shared" si="1058"/>
        <v>33.575000199101162</v>
      </c>
      <c r="P3597" s="3">
        <f t="shared" si="1059"/>
        <v>-33.575000199101162</v>
      </c>
      <c r="Q3597" s="3">
        <f t="shared" si="1060"/>
        <v>172.23810923897352</v>
      </c>
      <c r="R3597">
        <f t="shared" si="1061"/>
        <v>-7.7618907610264785</v>
      </c>
      <c r="S3597">
        <f t="shared" si="1062"/>
        <v>711.98501376363379</v>
      </c>
      <c r="T3597">
        <f t="shared" si="1045"/>
        <v>-33.575000199101162</v>
      </c>
    </row>
    <row r="3598" spans="1:20" x14ac:dyDescent="0.25">
      <c r="A3598">
        <f t="shared" si="1046"/>
        <v>4490533.2057658844</v>
      </c>
      <c r="B3598">
        <f t="shared" si="1063"/>
        <v>714690.55681593565</v>
      </c>
      <c r="C3598" t="str">
        <f t="shared" si="1047"/>
        <v>-0.0205864246026641+0.00288003670114982i</v>
      </c>
      <c r="D3598" t="str">
        <f t="shared" si="1048"/>
        <v>1.77010895335505-1.76105442131843i</v>
      </c>
      <c r="E3598" t="str">
        <f t="shared" si="1049"/>
        <v>-9.180282036211-34.3268494554161i</v>
      </c>
      <c r="F3598" t="str">
        <f t="shared" si="1050"/>
        <v>2.14774684155681-0.980543797089883i</v>
      </c>
      <c r="G3598" t="str">
        <f t="shared" si="1051"/>
        <v>0.88569622072869-0.318179863152283i</v>
      </c>
      <c r="H3598" t="str">
        <f t="shared" si="1052"/>
        <v>0.00761935893067683-22.2750487285008i</v>
      </c>
      <c r="I3598" t="str">
        <f t="shared" si="1053"/>
        <v>-0.0615700705501666-0.134982997731645i</v>
      </c>
      <c r="K3598" t="str">
        <f t="shared" si="1054"/>
        <v>0.000184273252921906-0.000144687498988343i</v>
      </c>
      <c r="L3598" t="str">
        <f t="shared" si="1055"/>
        <v>0.00015-0.000394841673392696i</v>
      </c>
      <c r="M3598" t="str">
        <f t="shared" si="1056"/>
        <v>0.0004-0.0000696779423634168i</v>
      </c>
      <c r="N3598">
        <f t="shared" si="1057"/>
        <v>7.9639796861104628</v>
      </c>
      <c r="O3598">
        <f t="shared" si="1058"/>
        <v>33.644202672994197</v>
      </c>
      <c r="P3598" s="3">
        <f t="shared" si="1059"/>
        <v>-33.644202672994197</v>
      </c>
      <c r="Q3598" s="3">
        <f t="shared" si="1060"/>
        <v>172.03602031388954</v>
      </c>
      <c r="R3598">
        <f t="shared" si="1061"/>
        <v>-7.9639796861104628</v>
      </c>
      <c r="S3598">
        <f t="shared" si="1062"/>
        <v>714.69055681593568</v>
      </c>
      <c r="T3598">
        <f t="shared" si="1045"/>
        <v>-33.644202672994197</v>
      </c>
    </row>
    <row r="3599" spans="1:20" x14ac:dyDescent="0.25">
      <c r="A3599">
        <f t="shared" si="1046"/>
        <v>4507597.2319477946</v>
      </c>
      <c r="B3599">
        <f t="shared" si="1063"/>
        <v>717406.3809318362</v>
      </c>
      <c r="C3599" t="str">
        <f t="shared" si="1047"/>
        <v>-0.0204125844634579+0.00292915486704876i</v>
      </c>
      <c r="D3599" t="str">
        <f t="shared" si="1048"/>
        <v>1.7635147274626-1.76107535351206i</v>
      </c>
      <c r="E3599" t="str">
        <f t="shared" si="1049"/>
        <v>-9.19773130836798-34.1644617824019i</v>
      </c>
      <c r="F3599" t="str">
        <f t="shared" si="1050"/>
        <v>2.14587915574339-0.982011108231825i</v>
      </c>
      <c r="G3599" t="str">
        <f t="shared" si="1051"/>
        <v>0.884926017167239-0.319111205236931i</v>
      </c>
      <c r="H3599" t="str">
        <f t="shared" si="1052"/>
        <v>0.00754806371162077-22.1906906019403i</v>
      </c>
      <c r="I3599" t="str">
        <f t="shared" si="1053"/>
        <v>-0.0614290495866682-0.134354796971987i</v>
      </c>
      <c r="K3599" t="str">
        <f t="shared" si="1054"/>
        <v>0.00018393954871831-0.000144423277437629i</v>
      </c>
      <c r="L3599" t="str">
        <f t="shared" si="1055"/>
        <v>0.00015-0.000393346954963833i</v>
      </c>
      <c r="M3599" t="str">
        <f t="shared" si="1056"/>
        <v>0.0004-0.0000694141685230293i</v>
      </c>
      <c r="N3599">
        <f t="shared" si="1057"/>
        <v>8.1660551697245012</v>
      </c>
      <c r="O3599">
        <f t="shared" si="1058"/>
        <v>33.713520494562786</v>
      </c>
      <c r="P3599" s="3">
        <f t="shared" si="1059"/>
        <v>-33.713520494562786</v>
      </c>
      <c r="Q3599" s="3">
        <f t="shared" si="1060"/>
        <v>171.8339448302755</v>
      </c>
      <c r="R3599">
        <f t="shared" si="1061"/>
        <v>-8.1660551697245012</v>
      </c>
      <c r="S3599">
        <f t="shared" si="1062"/>
        <v>717.40638093183622</v>
      </c>
      <c r="T3599">
        <f t="shared" si="1045"/>
        <v>-33.713520494562786</v>
      </c>
    </row>
    <row r="3600" spans="1:20" x14ac:dyDescent="0.25">
      <c r="A3600">
        <f t="shared" si="1046"/>
        <v>4524726.1014291961</v>
      </c>
      <c r="B3600">
        <f t="shared" si="1063"/>
        <v>720132.52517937717</v>
      </c>
      <c r="C3600" t="str">
        <f t="shared" si="1047"/>
        <v>-0.0202396874381942+0.00297722869992969i</v>
      </c>
      <c r="D3600" t="str">
        <f t="shared" si="1048"/>
        <v>1.75691979820981-1.76107160038665i</v>
      </c>
      <c r="E3600" t="str">
        <f t="shared" si="1049"/>
        <v>-9.21487626106016-34.0026186867192i</v>
      </c>
      <c r="F3600" t="str">
        <f t="shared" si="1050"/>
        <v>2.14400053115524-0.98348347740959i</v>
      </c>
      <c r="G3600" t="str">
        <f t="shared" si="1051"/>
        <v>0.8841513026312-0.320043398130241i</v>
      </c>
      <c r="H3600" t="str">
        <f t="shared" si="1052"/>
        <v>0.0074774276595613-22.1066520992314i</v>
      </c>
      <c r="I3600" t="str">
        <f t="shared" si="1053"/>
        <v>-0.0612885279542553-0.133728737505225i</v>
      </c>
      <c r="K3600" t="str">
        <f t="shared" si="1054"/>
        <v>0.000183606251106284-0.000144158650569677i</v>
      </c>
      <c r="L3600" t="str">
        <f t="shared" si="1055"/>
        <v>0.00015-0.000391857894962974i</v>
      </c>
      <c r="M3600" t="str">
        <f t="shared" si="1056"/>
        <v>0.0004-0.0000691513932287603i</v>
      </c>
      <c r="N3600">
        <f t="shared" si="1057"/>
        <v>8.3681141576679181</v>
      </c>
      <c r="O3600">
        <f t="shared" si="1058"/>
        <v>33.782953658754458</v>
      </c>
      <c r="P3600" s="3">
        <f t="shared" si="1059"/>
        <v>-33.782953658754458</v>
      </c>
      <c r="Q3600" s="3">
        <f t="shared" si="1060"/>
        <v>171.63188584233208</v>
      </c>
      <c r="R3600">
        <f t="shared" si="1061"/>
        <v>-8.3681141576679181</v>
      </c>
      <c r="S3600">
        <f t="shared" si="1062"/>
        <v>720.13252517937713</v>
      </c>
      <c r="T3600">
        <f t="shared" si="1045"/>
        <v>-33.782953658754458</v>
      </c>
    </row>
    <row r="3601" spans="1:20" x14ac:dyDescent="0.25">
      <c r="A3601">
        <f t="shared" si="1046"/>
        <v>4541920.0606146269</v>
      </c>
      <c r="B3601">
        <f t="shared" si="1063"/>
        <v>722869.0287750588</v>
      </c>
      <c r="C3601" t="str">
        <f t="shared" si="1047"/>
        <v>-0.0200677344503945+0.00302426759042237i</v>
      </c>
      <c r="D3601" t="str">
        <f t="shared" si="1048"/>
        <v>1.75032435525028-1.76104315496455i</v>
      </c>
      <c r="E3601" t="str">
        <f t="shared" si="1049"/>
        <v>-9.23171847893747-33.8413185393817i</v>
      </c>
      <c r="F3601" t="str">
        <f t="shared" si="1050"/>
        <v>2.1421109259349-0.984960846098284i</v>
      </c>
      <c r="G3601" t="str">
        <f t="shared" si="1051"/>
        <v>0.883372059859222-0.320976422372885i</v>
      </c>
      <c r="H3601" t="str">
        <f t="shared" si="1052"/>
        <v>0.00740744510728078-22.0229320082165i</v>
      </c>
      <c r="I3601" t="str">
        <f t="shared" si="1053"/>
        <v>-0.0611484990732231-0.13310481209228i</v>
      </c>
      <c r="K3601" t="str">
        <f t="shared" si="1054"/>
        <v>0.000183273368781652-0.000143893619011162i</v>
      </c>
      <c r="L3601" t="str">
        <f t="shared" si="1055"/>
        <v>0.00015-0.00039037447196949i</v>
      </c>
      <c r="M3601" t="str">
        <f t="shared" si="1056"/>
        <v>0.0004-0.0000688896127004985i</v>
      </c>
      <c r="N3601">
        <f t="shared" si="1057"/>
        <v>8.5701535982640848</v>
      </c>
      <c r="O3601">
        <f t="shared" si="1058"/>
        <v>33.852502156721236</v>
      </c>
      <c r="P3601" s="3">
        <f t="shared" si="1059"/>
        <v>-33.852502156721236</v>
      </c>
      <c r="Q3601" s="3">
        <f t="shared" si="1060"/>
        <v>171.42984640173592</v>
      </c>
      <c r="R3601">
        <f t="shared" si="1061"/>
        <v>-8.5701535982640848</v>
      </c>
      <c r="S3601">
        <f t="shared" si="1062"/>
        <v>722.86902877505884</v>
      </c>
      <c r="T3601">
        <f t="shared" si="1045"/>
        <v>-33.852502156721236</v>
      </c>
    </row>
    <row r="3602" spans="1:20" x14ac:dyDescent="0.25">
      <c r="A3602">
        <f t="shared" si="1046"/>
        <v>4559179.3568449626</v>
      </c>
      <c r="B3602">
        <f t="shared" si="1063"/>
        <v>725615.931084404</v>
      </c>
      <c r="C3602" t="str">
        <f t="shared" si="1047"/>
        <v>-0.0198967263603042+0.00307028092742474i</v>
      </c>
      <c r="D3602" t="str">
        <f t="shared" si="1048"/>
        <v>1.7437285882967-1.76099001207088i</v>
      </c>
      <c r="E3602" t="str">
        <f t="shared" si="1049"/>
        <v>-9.24825953333195-33.6805597204628i</v>
      </c>
      <c r="F3602" t="str">
        <f t="shared" si="1050"/>
        <v>2.14021029836967-0.98644315530753i</v>
      </c>
      <c r="G3602" t="str">
        <f t="shared" si="1051"/>
        <v>0.88258827164966-0.321910258295888i</v>
      </c>
      <c r="H3602" t="str">
        <f t="shared" si="1052"/>
        <v>0.0073381104295031-21.9395291213474i</v>
      </c>
      <c r="I3602" t="str">
        <f t="shared" si="1053"/>
        <v>-0.0610089564097616-0.132483013537189i</v>
      </c>
      <c r="K3602" t="str">
        <f t="shared" si="1054"/>
        <v>0.000182940910397035-0.000143628183479069i</v>
      </c>
      <c r="L3602" t="str">
        <f t="shared" si="1055"/>
        <v>0.00015-0.000388896664643844i</v>
      </c>
      <c r="M3602" t="str">
        <f t="shared" si="1056"/>
        <v>0.0004-0.000068628823172443i</v>
      </c>
      <c r="N3602">
        <f t="shared" si="1057"/>
        <v>8.7721704425906637</v>
      </c>
      <c r="O3602">
        <f t="shared" si="1058"/>
        <v>33.922165975828889</v>
      </c>
      <c r="P3602" s="3">
        <f t="shared" si="1059"/>
        <v>-33.922165975828889</v>
      </c>
      <c r="Q3602" s="3">
        <f t="shared" si="1060"/>
        <v>171.22782955740934</v>
      </c>
      <c r="R3602">
        <f t="shared" si="1061"/>
        <v>-8.7721704425906637</v>
      </c>
      <c r="S3602">
        <f t="shared" si="1062"/>
        <v>725.615931084404</v>
      </c>
      <c r="T3602">
        <f t="shared" si="1045"/>
        <v>-33.922165975828889</v>
      </c>
    </row>
    <row r="3603" spans="1:20" x14ac:dyDescent="0.25">
      <c r="A3603">
        <f t="shared" si="1046"/>
        <v>4576504.2384009734</v>
      </c>
      <c r="B3603">
        <f t="shared" si="1063"/>
        <v>728373.27162252471</v>
      </c>
      <c r="C3603" t="str">
        <f t="shared" si="1047"/>
        <v>-0.0197266639647109+0.00311527809721047i</v>
      </c>
      <c r="D3603" t="str">
        <f t="shared" si="1048"/>
        <v>1.73713268709903-1.76091216833414i</v>
      </c>
      <c r="E3603" t="str">
        <f t="shared" si="1049"/>
        <v>-9.26450098241884-33.5203406191017i</v>
      </c>
      <c r="F3603" t="str">
        <f t="shared" si="1050"/>
        <v>2.13829860689673-0.987930345579771i</v>
      </c>
      <c r="G3603" t="str">
        <f t="shared" si="1051"/>
        <v>0.88179992086268-0.322844886019976i</v>
      </c>
      <c r="H3603" t="str">
        <f t="shared" si="1052"/>
        <v>0.00726941804263955-21.8564422356663i</v>
      </c>
      <c r="I3603" t="str">
        <f t="shared" si="1053"/>
        <v>-0.0608698934757472-0.131863334687009i</v>
      </c>
      <c r="K3603" t="str">
        <f t="shared" si="1054"/>
        <v>0.000182608884560958-0.00014336234478002i</v>
      </c>
      <c r="L3603" t="str">
        <f t="shared" si="1055"/>
        <v>0.00015-0.00038742445172728i</v>
      </c>
      <c r="M3603" t="str">
        <f t="shared" si="1056"/>
        <v>0.0004-0.0000683690208930495i</v>
      </c>
      <c r="N3603">
        <f t="shared" si="1057"/>
        <v>8.9741616447071237</v>
      </c>
      <c r="O3603">
        <f t="shared" si="1058"/>
        <v>33.991945099667049</v>
      </c>
      <c r="P3603" s="3">
        <f t="shared" si="1059"/>
        <v>-33.991945099667049</v>
      </c>
      <c r="Q3603" s="3">
        <f t="shared" si="1060"/>
        <v>171.02583835529288</v>
      </c>
      <c r="R3603">
        <f t="shared" si="1061"/>
        <v>-8.9741616447071237</v>
      </c>
      <c r="S3603">
        <f t="shared" si="1062"/>
        <v>728.37327162252473</v>
      </c>
      <c r="T3603">
        <f t="shared" si="1045"/>
        <v>-33.991945099667049</v>
      </c>
    </row>
    <row r="3604" spans="1:20" x14ac:dyDescent="0.25">
      <c r="A3604">
        <f t="shared" si="1046"/>
        <v>4593894.9545068974</v>
      </c>
      <c r="B3604">
        <f t="shared" si="1063"/>
        <v>731141.09005469037</v>
      </c>
      <c r="C3604" t="str">
        <f t="shared" si="1047"/>
        <v>-0.019557547996784+0.00315926848253571i</v>
      </c>
      <c r="D3604" t="str">
        <f t="shared" si="1048"/>
        <v>1.7305368414227-1.76080962218665i</v>
      </c>
      <c r="E3604" t="str">
        <f t="shared" si="1049"/>
        <v>-9.28044437137629-33.3606596335136i</v>
      </c>
      <c r="F3604" t="str">
        <f t="shared" si="1050"/>
        <v>2.13637581010834-0.989422356988525i</v>
      </c>
      <c r="G3604" t="str">
        <f t="shared" si="1051"/>
        <v>0.881006990422382-0.323780285454935i</v>
      </c>
      <c r="H3604" t="str">
        <f t="shared" si="1052"/>
        <v>0.00720136240453696-21.7736701527894i</v>
      </c>
      <c r="I3604" t="str">
        <f t="shared" si="1053"/>
        <v>-0.0607313038285396-0.13124576843174i</v>
      </c>
      <c r="K3604" t="str">
        <f t="shared" si="1054"/>
        <v>0.000182277299836964-0.000143096103809594i</v>
      </c>
      <c r="L3604" t="str">
        <f t="shared" si="1055"/>
        <v>0.00015-0.000385957812041522i</v>
      </c>
      <c r="M3604" t="str">
        <f t="shared" si="1056"/>
        <v>0.0004-0.0000681102021249747i</v>
      </c>
      <c r="N3604">
        <f t="shared" si="1057"/>
        <v>9.1761241618814324</v>
      </c>
      <c r="O3604">
        <f t="shared" si="1058"/>
        <v>34.06183950805805</v>
      </c>
      <c r="P3604" s="3">
        <f t="shared" si="1059"/>
        <v>-34.06183950805805</v>
      </c>
      <c r="Q3604" s="3">
        <f t="shared" si="1060"/>
        <v>170.82387583811857</v>
      </c>
      <c r="R3604">
        <f t="shared" si="1061"/>
        <v>-9.1761241618814324</v>
      </c>
      <c r="S3604">
        <f t="shared" si="1062"/>
        <v>731.14109005469038</v>
      </c>
      <c r="T3604">
        <f t="shared" si="1045"/>
        <v>-34.06183950805805</v>
      </c>
    </row>
    <row r="3605" spans="1:20" x14ac:dyDescent="0.25">
      <c r="A3605">
        <f t="shared" si="1046"/>
        <v>4611351.7553340234</v>
      </c>
      <c r="B3605">
        <f t="shared" si="1063"/>
        <v>733919.42619689822</v>
      </c>
      <c r="C3605" t="str">
        <f t="shared" si="1047"/>
        <v>-0.019389379125928+0.0032022614617452i</v>
      </c>
      <c r="D3605" t="str">
        <f t="shared" si="1048"/>
        <v>1.72394124102677-1.76068237386461i</v>
      </c>
      <c r="E3605" t="str">
        <f t="shared" si="1049"/>
        <v>-9.2960912325454-33.2015151709927i</v>
      </c>
      <c r="F3605" t="str">
        <f t="shared" si="1050"/>
        <v>2.13444186675689-0.990919129136724i</v>
      </c>
      <c r="G3605" t="str">
        <f t="shared" si="1051"/>
        <v>0.880209463318946-0.324716436298995i</v>
      </c>
      <c r="H3605" t="str">
        <f t="shared" si="1052"/>
        <v>0.00713393801422701-21.6912116788887i</v>
      </c>
      <c r="I3605" t="str">
        <f t="shared" si="1053"/>
        <v>-0.0605931810707789-0.130630307704226i</v>
      </c>
      <c r="K3605" t="str">
        <f t="shared" si="1054"/>
        <v>0.000181946164742737-0.000142829461551631i</v>
      </c>
      <c r="L3605" t="str">
        <f t="shared" si="1055"/>
        <v>0.00015-0.000384496724488466i</v>
      </c>
      <c r="M3605" t="str">
        <f t="shared" si="1056"/>
        <v>0.0004-0.0000678523631450236i</v>
      </c>
      <c r="N3605">
        <f t="shared" si="1057"/>
        <v>9.3780549548193335</v>
      </c>
      <c r="O3605">
        <f t="shared" si="1058"/>
        <v>34.131849177067764</v>
      </c>
      <c r="P3605" s="3">
        <f t="shared" si="1059"/>
        <v>-34.131849177067764</v>
      </c>
      <c r="Q3605" s="3">
        <f t="shared" si="1060"/>
        <v>170.62194504518067</v>
      </c>
      <c r="R3605">
        <f t="shared" si="1061"/>
        <v>-9.3780549548193335</v>
      </c>
      <c r="S3605">
        <f t="shared" si="1062"/>
        <v>733.91942619689826</v>
      </c>
      <c r="T3605">
        <f t="shared" si="1045"/>
        <v>-34.131849177067764</v>
      </c>
    </row>
    <row r="3606" spans="1:20" x14ac:dyDescent="0.25">
      <c r="A3606">
        <f t="shared" si="1046"/>
        <v>4628874.8920042925</v>
      </c>
      <c r="B3606">
        <f t="shared" si="1063"/>
        <v>736708.32001644641</v>
      </c>
      <c r="C3606" t="str">
        <f t="shared" si="1047"/>
        <v>-0.0192221579576551+0.00324426640787511i</v>
      </c>
      <c r="D3606" t="str">
        <f t="shared" si="1048"/>
        <v>1.71734607564201-1.7605304254077i</v>
      </c>
      <c r="E3606" t="str">
        <f t="shared" si="1049"/>
        <v>-9.31144308558769-33.042905647921i</v>
      </c>
      <c r="F3606" t="str">
        <f t="shared" si="1050"/>
        <v>2.13249673576041-0.992420601155131i</v>
      </c>
      <c r="G3606" t="str">
        <f t="shared" si="1051"/>
        <v>0.879407322610797-0.325653318038227i</v>
      </c>
      <c r="H3606" t="str">
        <f t="shared" si="1052"/>
        <v>0.00706713941167788-21.6090656246746i</v>
      </c>
      <c r="I3606" t="str">
        <f t="shared" si="1053"/>
        <v>-0.0604555188501911-0.130016945480082i</v>
      </c>
      <c r="K3606" t="str">
        <f t="shared" si="1054"/>
        <v>0.000181615487749243-0.000142562419077523i</v>
      </c>
      <c r="L3606" t="str">
        <f t="shared" si="1055"/>
        <v>0.00015-0.000383041168049877i</v>
      </c>
      <c r="M3606" t="str">
        <f t="shared" si="1056"/>
        <v>0.0004-0.000067595500244096i</v>
      </c>
      <c r="N3606">
        <f t="shared" si="1057"/>
        <v>9.5799509878848994</v>
      </c>
      <c r="O3606">
        <f t="shared" si="1058"/>
        <v>34.201974079016246</v>
      </c>
      <c r="P3606" s="3">
        <f t="shared" si="1059"/>
        <v>-34.201974079016246</v>
      </c>
      <c r="Q3606" s="3">
        <f t="shared" si="1060"/>
        <v>170.4200490121151</v>
      </c>
      <c r="R3606">
        <f t="shared" si="1061"/>
        <v>-9.5799509878848994</v>
      </c>
      <c r="S3606">
        <f t="shared" si="1062"/>
        <v>736.70832001644635</v>
      </c>
      <c r="T3606">
        <f t="shared" si="1045"/>
        <v>-34.201974079016246</v>
      </c>
    </row>
    <row r="3607" spans="1:20" x14ac:dyDescent="0.25">
      <c r="A3607">
        <f t="shared" si="1046"/>
        <v>4646464.6165939085</v>
      </c>
      <c r="B3607">
        <f t="shared" si="1063"/>
        <v>739507.81163250888</v>
      </c>
      <c r="C3607" t="str">
        <f t="shared" si="1047"/>
        <v>-0.0190558850334752+0.00328529268775827i</v>
      </c>
      <c r="D3607" t="str">
        <f t="shared" si="1048"/>
        <v>1.71075153494921-1.76035378065869i</v>
      </c>
      <c r="E3607" t="str">
        <f t="shared" si="1049"/>
        <v>-9.32650143764299-32.8848294897699i</v>
      </c>
      <c r="F3607" t="str">
        <f t="shared" si="1050"/>
        <v>2.13054037620762-0.993926711700707i</v>
      </c>
      <c r="G3607" t="str">
        <f t="shared" si="1051"/>
        <v>0.878600551426791-0.326590909945959i</v>
      </c>
      <c r="H3607" t="str">
        <f t="shared" si="1052"/>
        <v>0.00700096117754705-21.5272308053783i</v>
      </c>
      <c r="I3607" t="str">
        <f t="shared" si="1053"/>
        <v>-0.0603183108593895-0.129405674777591i</v>
      </c>
      <c r="K3607" t="str">
        <f t="shared" si="1054"/>
        <v>0.000181285277279874-0.000142294977545499i</v>
      </c>
      <c r="L3607" t="str">
        <f t="shared" si="1055"/>
        <v>0.00015-0.000381591121787086i</v>
      </c>
      <c r="M3607" t="str">
        <f t="shared" si="1056"/>
        <v>0.0004-0.0000673396097271329i</v>
      </c>
      <c r="N3607">
        <f t="shared" si="1057"/>
        <v>9.7818092293280756</v>
      </c>
      <c r="O3607">
        <f t="shared" si="1058"/>
        <v>34.272214182488518</v>
      </c>
      <c r="P3607" s="3">
        <f t="shared" si="1059"/>
        <v>-34.272214182488518</v>
      </c>
      <c r="Q3607" s="3">
        <f t="shared" si="1060"/>
        <v>170.21819077067192</v>
      </c>
      <c r="R3607">
        <f t="shared" si="1061"/>
        <v>-9.7818092293280756</v>
      </c>
      <c r="S3607">
        <f t="shared" si="1062"/>
        <v>739.50781163250883</v>
      </c>
      <c r="T3607">
        <f t="shared" si="1045"/>
        <v>-34.272214182488518</v>
      </c>
    </row>
    <row r="3608" spans="1:20" x14ac:dyDescent="0.25">
      <c r="A3608">
        <f t="shared" si="1046"/>
        <v>4664121.1821369659</v>
      </c>
      <c r="B3608">
        <f t="shared" si="1063"/>
        <v>742317.94131671241</v>
      </c>
      <c r="C3608" t="str">
        <f t="shared" si="1047"/>
        <v>-0.0188905608308031+0.00332534966112748i</v>
      </c>
      <c r="D3608" t="str">
        <f t="shared" si="1048"/>
        <v>1.70415780855723-1.76015244526237i</v>
      </c>
      <c r="E3608" t="str">
        <f t="shared" si="1049"/>
        <v>-9.3412677834868-32.7272851311065i</v>
      </c>
      <c r="F3608" t="str">
        <f t="shared" si="1050"/>
        <v>2.12857274736336-0.995437398955129i</v>
      </c>
      <c r="G3608" t="str">
        <f t="shared" si="1051"/>
        <v>0.877789132968421-0.327529191082212i</v>
      </c>
      <c r="H3608" t="str">
        <f t="shared" si="1052"/>
        <v>0.00693539793293638-21.445706040735i</v>
      </c>
      <c r="I3608" t="str">
        <f t="shared" si="1053"/>
        <v>-0.0601815508356892-0.128796488657621i</v>
      </c>
      <c r="K3608" t="str">
        <f t="shared" si="1054"/>
        <v>0.000180955541709608-0.000142027138199896i</v>
      </c>
      <c r="L3608" t="str">
        <f t="shared" si="1055"/>
        <v>0.00015-0.000380146564840691i</v>
      </c>
      <c r="M3608" t="str">
        <f t="shared" si="1056"/>
        <v>0.0004-0.0000670846879130633i</v>
      </c>
      <c r="N3608">
        <f t="shared" si="1057"/>
        <v>9.9836266515063414</v>
      </c>
      <c r="O3608">
        <f t="shared" si="1058"/>
        <v>34.34256945234597</v>
      </c>
      <c r="P3608" s="3">
        <f t="shared" si="1059"/>
        <v>-34.34256945234597</v>
      </c>
      <c r="Q3608" s="3">
        <f t="shared" si="1060"/>
        <v>170.01637334849366</v>
      </c>
      <c r="R3608">
        <f t="shared" si="1061"/>
        <v>-9.9836266515063414</v>
      </c>
      <c r="S3608">
        <f t="shared" si="1062"/>
        <v>742.31794131671245</v>
      </c>
      <c r="T3608">
        <f t="shared" si="1045"/>
        <v>-34.34256945234597</v>
      </c>
    </row>
    <row r="3609" spans="1:20" x14ac:dyDescent="0.25">
      <c r="A3609">
        <f t="shared" si="1046"/>
        <v>4681844.8426290862</v>
      </c>
      <c r="B3609">
        <f t="shared" si="1063"/>
        <v>745138.74949371594</v>
      </c>
      <c r="C3609" t="str">
        <f t="shared" si="1047"/>
        <v>-0.0187261857628836+0.00336444667971973i</v>
      </c>
      <c r="D3609" t="str">
        <f t="shared" si="1048"/>
        <v>1.69756508598129-1.75992642666444i</v>
      </c>
      <c r="E3609" t="str">
        <f t="shared" si="1049"/>
        <v>-9.35574360568565-32.5702710155963i</v>
      </c>
      <c r="F3609" t="str">
        <f t="shared" si="1050"/>
        <v>2.12659380867409-0.996952600623299i</v>
      </c>
      <c r="G3609" t="str">
        <f t="shared" si="1051"/>
        <v>0.87697305051204-0.32846814029316i</v>
      </c>
      <c r="H3609" t="str">
        <f t="shared" si="1052"/>
        <v>0.00687044433914821-21.3644901549658i</v>
      </c>
      <c r="I3609" t="str">
        <f t="shared" si="1053"/>
        <v>-0.0600452325609165-0.128189380223538i</v>
      </c>
      <c r="K3609" t="str">
        <f t="shared" si="1054"/>
        <v>0.00018062628936418-0.000141758902370425i</v>
      </c>
      <c r="L3609" t="str">
        <f t="shared" si="1055"/>
        <v>0.00015-0.000378707476430257i</v>
      </c>
      <c r="M3609" t="str">
        <f t="shared" si="1056"/>
        <v>0.0004-0.0000668307311347509i</v>
      </c>
      <c r="N3609">
        <f t="shared" si="1057"/>
        <v>10.185400231107138</v>
      </c>
      <c r="O3609">
        <f t="shared" si="1058"/>
        <v>34.413039849737842</v>
      </c>
      <c r="P3609" s="3">
        <f t="shared" si="1059"/>
        <v>-34.413039849737842</v>
      </c>
      <c r="Q3609" s="3">
        <f t="shared" si="1060"/>
        <v>169.81459976889286</v>
      </c>
      <c r="R3609">
        <f t="shared" si="1061"/>
        <v>-10.185400231107138</v>
      </c>
      <c r="S3609">
        <f t="shared" si="1062"/>
        <v>745.13874949371598</v>
      </c>
      <c r="T3609">
        <f t="shared" si="1045"/>
        <v>-34.413039849737842</v>
      </c>
    </row>
    <row r="3610" spans="1:20" x14ac:dyDescent="0.25">
      <c r="A3610">
        <f t="shared" si="1046"/>
        <v>4699635.8530310774</v>
      </c>
      <c r="B3610">
        <f t="shared" si="1063"/>
        <v>747970.2767417921</v>
      </c>
      <c r="C3610" t="str">
        <f t="shared" si="1047"/>
        <v>-0.0185627601787328+0.00340259308638066i</v>
      </c>
      <c r="D3610" t="str">
        <f t="shared" si="1048"/>
        <v>1.69097355662114-1.75967573410996i</v>
      </c>
      <c r="E3610" t="str">
        <f t="shared" si="1049"/>
        <v>-9.36993037475259-32.4137855960059i</v>
      </c>
      <c r="F3610" t="str">
        <f t="shared" si="1050"/>
        <v>2.12460351977319-0.998472253931907i</v>
      </c>
      <c r="G3610" t="str">
        <f t="shared" si="1051"/>
        <v>0.876152287411111-0.329407736210595i</v>
      </c>
      <c r="H3610" t="str">
        <f t="shared" si="1052"/>
        <v>0.00680609509744338-21.2835819767614i</v>
      </c>
      <c r="I3610" t="str">
        <f t="shared" si="1053"/>
        <v>-0.059909349861228-0.127584342621113i</v>
      </c>
      <c r="K3610" t="str">
        <f t="shared" si="1054"/>
        <v>0.000180297528519257-0.000141490271471415i</v>
      </c>
      <c r="L3610" t="str">
        <f t="shared" si="1055"/>
        <v>0.00015-0.00037727383585401i</v>
      </c>
      <c r="M3610" t="str">
        <f t="shared" si="1056"/>
        <v>0.0004-0.0000665777357389432i</v>
      </c>
      <c r="N3610">
        <f t="shared" si="1057"/>
        <v>10.387126949368934</v>
      </c>
      <c r="O3610">
        <f t="shared" si="1058"/>
        <v>34.48362533211354</v>
      </c>
      <c r="P3610" s="3">
        <f t="shared" si="1059"/>
        <v>-34.48362533211354</v>
      </c>
      <c r="Q3610" s="3">
        <f t="shared" si="1060"/>
        <v>169.61287305063107</v>
      </c>
      <c r="R3610">
        <f t="shared" si="1061"/>
        <v>-10.387126949368934</v>
      </c>
      <c r="S3610">
        <f t="shared" si="1062"/>
        <v>747.97027674179208</v>
      </c>
      <c r="T3610">
        <f t="shared" si="1045"/>
        <v>-34.48362533211354</v>
      </c>
    </row>
    <row r="3611" spans="1:20" x14ac:dyDescent="0.25">
      <c r="A3611">
        <f t="shared" si="1046"/>
        <v>4717494.4692725949</v>
      </c>
      <c r="B3611">
        <f t="shared" si="1063"/>
        <v>750812.5637934109</v>
      </c>
      <c r="C3611" t="str">
        <f t="shared" si="1047"/>
        <v>-0.0184002843630978+0.00343979821416932i</v>
      </c>
      <c r="D3611" t="str">
        <f t="shared" si="1048"/>
        <v>1.68438340973936-1.75940037864147i</v>
      </c>
      <c r="E3611" t="str">
        <f t="shared" si="1049"/>
        <v>-9.38382954930146-32.2578273342038i</v>
      </c>
      <c r="F3611" t="str">
        <f t="shared" si="1050"/>
        <v>2.12260184048653-0.999996295628057i</v>
      </c>
      <c r="G3611" t="str">
        <f t="shared" si="1051"/>
        <v>0.875326827098468-0.330347957251436i</v>
      </c>
      <c r="H3611" t="str">
        <f t="shared" si="1052"/>
        <v>0.00674234494880132-21.2029803392639i</v>
      </c>
      <c r="I3611" t="str">
        <f t="shared" si="1053"/>
        <v>-0.0597738966069278-0.126981369038428i</v>
      </c>
      <c r="K3611" t="str">
        <f t="shared" si="1054"/>
        <v>0.000179969267399645-0.000141221247001061i</v>
      </c>
      <c r="L3611" t="str">
        <f t="shared" si="1055"/>
        <v>0.00015-0.000375845622488555i</v>
      </c>
      <c r="M3611" t="str">
        <f t="shared" si="1056"/>
        <v>0.0004-0.0000663256980862155i</v>
      </c>
      <c r="N3611">
        <f t="shared" si="1057"/>
        <v>10.588803792298535</v>
      </c>
      <c r="O3611">
        <f t="shared" si="1058"/>
        <v>34.554325853234857</v>
      </c>
      <c r="P3611" s="3">
        <f t="shared" si="1059"/>
        <v>-34.554325853234857</v>
      </c>
      <c r="Q3611" s="3">
        <f t="shared" si="1060"/>
        <v>169.41119620770147</v>
      </c>
      <c r="R3611">
        <f t="shared" si="1061"/>
        <v>-10.588803792298535</v>
      </c>
      <c r="S3611">
        <f t="shared" si="1062"/>
        <v>750.81256379341085</v>
      </c>
      <c r="T3611">
        <f t="shared" si="1045"/>
        <v>-34.554325853234857</v>
      </c>
    </row>
    <row r="3612" spans="1:20" x14ac:dyDescent="0.25">
      <c r="A3612">
        <f t="shared" si="1046"/>
        <v>4735420.9482558314</v>
      </c>
      <c r="B3612">
        <f t="shared" si="1063"/>
        <v>753665.65153582592</v>
      </c>
      <c r="C3612" t="str">
        <f t="shared" si="1047"/>
        <v>-0.0182387585364323+0.00347607138546584i</v>
      </c>
      <c r="D3612" t="str">
        <f t="shared" si="1048"/>
        <v>1.67779483443959-1.75910037309687i</v>
      </c>
      <c r="E3612" t="str">
        <f t="shared" si="1049"/>
        <v>-9.39744257620095-32.1023947011629i</v>
      </c>
      <c r="F3612" t="str">
        <f t="shared" si="1050"/>
        <v>2.12058873083798-1.00152466197792i</v>
      </c>
      <c r="G3612" t="str">
        <f t="shared" si="1051"/>
        <v>0.874496653088608-0.331288781617233i</v>
      </c>
      <c r="H3612" t="str">
        <f t="shared" si="1052"/>
        <v>0.00667918867368049-21.1226840800507i</v>
      </c>
      <c r="I3612" t="str">
        <f t="shared" si="1053"/>
        <v>-0.0596388667122926-0.12638045270579i</v>
      </c>
      <c r="K3612" t="str">
        <f t="shared" si="1054"/>
        <v>0.000179641514178475-0.000140951830540652i</v>
      </c>
      <c r="L3612" t="str">
        <f t="shared" si="1055"/>
        <v>0.00015-0.000374422815788558i</v>
      </c>
      <c r="M3612" t="str">
        <f t="shared" si="1056"/>
        <v>0.0004-0.0000660746145509221i</v>
      </c>
      <c r="N3612">
        <f t="shared" si="1057"/>
        <v>10.790427750893627</v>
      </c>
      <c r="O3612">
        <f t="shared" si="1058"/>
        <v>34.625141363188931</v>
      </c>
      <c r="P3612" s="3">
        <f t="shared" si="1059"/>
        <v>-34.625141363188931</v>
      </c>
      <c r="Q3612" s="3">
        <f t="shared" si="1060"/>
        <v>169.20957224910637</v>
      </c>
      <c r="R3612">
        <f t="shared" si="1061"/>
        <v>-10.790427750893627</v>
      </c>
      <c r="S3612">
        <f t="shared" si="1062"/>
        <v>753.66565153582587</v>
      </c>
      <c r="T3612">
        <f t="shared" si="1045"/>
        <v>-34.625141363188931</v>
      </c>
    </row>
    <row r="3613" spans="1:20" x14ac:dyDescent="0.25">
      <c r="A3613">
        <f t="shared" si="1046"/>
        <v>4753415.5478592031</v>
      </c>
      <c r="B3613">
        <f t="shared" si="1063"/>
        <v>756529.58101166203</v>
      </c>
      <c r="C3613" t="str">
        <f t="shared" si="1047"/>
        <v>-0.0180781828548917+0.00351142191107861i</v>
      </c>
      <c r="D3613" t="str">
        <f t="shared" si="1048"/>
        <v>1.67120801964491-1.75877573210696i</v>
      </c>
      <c r="E3613" t="str">
        <f t="shared" si="1049"/>
        <v>-9.41077089072727-31.9474861769608i</v>
      </c>
      <c r="F3613" t="str">
        <f t="shared" si="1050"/>
        <v>2.11856415105509-1.0030572887655i</v>
      </c>
      <c r="G3613" t="str">
        <f t="shared" si="1051"/>
        <v>0.873661748979993-0.332230187293709i</v>
      </c>
      <c r="H3613" t="str">
        <f t="shared" si="1052"/>
        <v>0.00661662109178186-21.0426920411169i</v>
      </c>
      <c r="I3613" t="str">
        <f t="shared" si="1053"/>
        <v>-0.0595042541353995-0.125781586895638i</v>
      </c>
      <c r="K3613" t="str">
        <f t="shared" si="1054"/>
        <v>0.000179314276976436-0.000140682023753794i</v>
      </c>
      <c r="L3613" t="str">
        <f t="shared" si="1055"/>
        <v>0.00015-0.000373005395286469i</v>
      </c>
      <c r="M3613" t="str">
        <f t="shared" si="1056"/>
        <v>0.0004-0.0000658244815211417i</v>
      </c>
      <c r="N3613">
        <f t="shared" si="1057"/>
        <v>10.991995821355999</v>
      </c>
      <c r="O3613">
        <f t="shared" si="1058"/>
        <v>34.696071808400617</v>
      </c>
      <c r="P3613" s="3">
        <f t="shared" si="1059"/>
        <v>-34.696071808400617</v>
      </c>
      <c r="Q3613" s="3">
        <f t="shared" si="1060"/>
        <v>169.008004178644</v>
      </c>
      <c r="R3613">
        <f t="shared" si="1061"/>
        <v>-10.991995821355999</v>
      </c>
      <c r="S3613">
        <f t="shared" si="1062"/>
        <v>756.529581011662</v>
      </c>
      <c r="T3613">
        <f t="shared" si="1045"/>
        <v>-34.696071808400617</v>
      </c>
    </row>
    <row r="3614" spans="1:20" x14ac:dyDescent="0.25">
      <c r="A3614">
        <f t="shared" si="1046"/>
        <v>4771478.5269410685</v>
      </c>
      <c r="B3614">
        <f t="shared" si="1063"/>
        <v>759404.39341950638</v>
      </c>
      <c r="C3614" t="str">
        <f t="shared" si="1047"/>
        <v>-0.0179185574103407+0.00354585908935423i</v>
      </c>
      <c r="D3614" t="str">
        <f t="shared" si="1048"/>
        <v>1.66462315407616-1.75842647209262i</v>
      </c>
      <c r="E3614" t="str">
        <f t="shared" si="1049"/>
        <v>-9.42381591671571-31.7931002507775i</v>
      </c>
      <c r="F3614" t="str">
        <f t="shared" si="1050"/>
        <v>2.11652806157456-1.00459411129133i</v>
      </c>
      <c r="G3614" t="str">
        <f t="shared" si="1051"/>
        <v>0.872822098457372-0.33317215205032i</v>
      </c>
      <c r="H3614" t="str">
        <f t="shared" si="1052"/>
        <v>0.00655463706181259-20.9630030688583i</v>
      </c>
      <c r="I3614" t="str">
        <f t="shared" si="1053"/>
        <v>-0.0593700528779508-0.125184764922444i</v>
      </c>
      <c r="K3614" t="str">
        <f t="shared" si="1054"/>
        <v>0.000178987563860992-0.000140411828385621i</v>
      </c>
      <c r="L3614" t="str">
        <f t="shared" si="1055"/>
        <v>0.00015-0.000371593340592219i</v>
      </c>
      <c r="M3614" t="str">
        <f t="shared" si="1056"/>
        <v>0.0004-0.0000655752953986267i</v>
      </c>
      <c r="N3614">
        <f t="shared" si="1057"/>
        <v>11.193505005309561</v>
      </c>
      <c r="O3614">
        <f t="shared" si="1058"/>
        <v>34.767117131647232</v>
      </c>
      <c r="P3614" s="3">
        <f t="shared" si="1059"/>
        <v>-34.767117131647232</v>
      </c>
      <c r="Q3614" s="3">
        <f t="shared" si="1060"/>
        <v>168.80649499469044</v>
      </c>
      <c r="R3614">
        <f t="shared" si="1061"/>
        <v>-11.193505005309561</v>
      </c>
      <c r="S3614">
        <f t="shared" si="1062"/>
        <v>759.40439341950639</v>
      </c>
      <c r="T3614">
        <f t="shared" si="1045"/>
        <v>-34.767117131647232</v>
      </c>
    </row>
    <row r="3615" spans="1:20" x14ac:dyDescent="0.25">
      <c r="A3615">
        <f t="shared" si="1046"/>
        <v>4789610.1453434443</v>
      </c>
      <c r="B3615">
        <f t="shared" si="1063"/>
        <v>762290.13011450053</v>
      </c>
      <c r="C3615" t="str">
        <f t="shared" si="1047"/>
        <v>-0.0177598822303835+0.00357939220529007i</v>
      </c>
      <c r="D3615" t="str">
        <f t="shared" si="1048"/>
        <v>1.65804042623038-1.75805261126176i</v>
      </c>
      <c r="E3615" t="str">
        <f t="shared" si="1049"/>
        <v>-9.43657906671333-31.6392354208969i</v>
      </c>
      <c r="F3615" t="str">
        <f t="shared" si="1050"/>
        <v>2.11448042304809-1.00613506437137i</v>
      </c>
      <c r="G3615" t="str">
        <f t="shared" si="1051"/>
        <v>0.871977685294134-0.334114653439831i</v>
      </c>
      <c r="H3615" t="str">
        <f t="shared" si="1052"/>
        <v>0.00649323148125225-20.883616014055i</v>
      </c>
      <c r="I3615" t="str">
        <f t="shared" si="1053"/>
        <v>-0.0592362569851137-0.124589980142627i</v>
      </c>
      <c r="K3615" t="str">
        <f t="shared" si="1054"/>
        <v>0.000178661382845632-0.000140141246261999i</v>
      </c>
      <c r="L3615" t="str">
        <f t="shared" si="1055"/>
        <v>0.00015-0.000370186631392926i</v>
      </c>
      <c r="M3615" t="str">
        <f t="shared" si="1056"/>
        <v>0.0004-0.0000653270525987518i</v>
      </c>
      <c r="N3615">
        <f t="shared" si="1057"/>
        <v>11.394952310014673</v>
      </c>
      <c r="O3615">
        <f t="shared" si="1058"/>
        <v>34.838277272070812</v>
      </c>
      <c r="P3615" s="3">
        <f t="shared" si="1059"/>
        <v>-34.838277272070812</v>
      </c>
      <c r="Q3615" s="3">
        <f t="shared" si="1060"/>
        <v>168.60504768998533</v>
      </c>
      <c r="R3615">
        <f t="shared" si="1061"/>
        <v>-11.394952310014673</v>
      </c>
      <c r="S3615">
        <f t="shared" si="1062"/>
        <v>762.29013011450047</v>
      </c>
      <c r="T3615">
        <f t="shared" si="1045"/>
        <v>-34.838277272070812</v>
      </c>
    </row>
    <row r="3616" spans="1:20" x14ac:dyDescent="0.25">
      <c r="A3616">
        <f t="shared" si="1046"/>
        <v>4807810.6638957504</v>
      </c>
      <c r="B3616">
        <f t="shared" si="1063"/>
        <v>765186.83260893566</v>
      </c>
      <c r="C3616" t="str">
        <f t="shared" si="1047"/>
        <v>-0.0176021572784055+0.00361203052964801i</v>
      </c>
      <c r="D3616" t="str">
        <f t="shared" si="1048"/>
        <v>1.65146002435928-1.75765416960585i</v>
      </c>
      <c r="E3616" t="str">
        <f t="shared" si="1049"/>
        <v>-9.44906174212826-31.4858901947032i</v>
      </c>
      <c r="F3616" t="str">
        <f t="shared" si="1050"/>
        <v>2.11242119634803-1.00768008233586i</v>
      </c>
      <c r="G3616" t="str">
        <f t="shared" si="1051"/>
        <v>0.871128493354665-0.33505766879792i</v>
      </c>
      <c r="H3616" t="str">
        <f t="shared" si="1052"/>
        <v>0.00643239928611972-20.8045297318542i</v>
      </c>
      <c r="I3616" t="str">
        <f t="shared" si="1053"/>
        <v>-0.0591028605453534-0.123997225954458i</v>
      </c>
      <c r="K3616" t="str">
        <f t="shared" si="1054"/>
        <v>0.000178335741889115-0.000139870279288721i</v>
      </c>
      <c r="L3616" t="str">
        <f t="shared" si="1055"/>
        <v>0.00015-0.000368785247452606i</v>
      </c>
      <c r="M3616" t="str">
        <f t="shared" si="1056"/>
        <v>0.0004-0.0000650797495504599i</v>
      </c>
      <c r="N3616">
        <f t="shared" si="1057"/>
        <v>11.596334748580261</v>
      </c>
      <c r="O3616">
        <f t="shared" si="1058"/>
        <v>34.909552165193396</v>
      </c>
      <c r="P3616" s="3">
        <f t="shared" si="1059"/>
        <v>-34.909552165193396</v>
      </c>
      <c r="Q3616" s="3">
        <f t="shared" si="1060"/>
        <v>168.40366525141974</v>
      </c>
      <c r="R3616">
        <f t="shared" si="1061"/>
        <v>-11.596334748580261</v>
      </c>
      <c r="S3616">
        <f t="shared" si="1062"/>
        <v>765.18683260893567</v>
      </c>
      <c r="T3616">
        <f t="shared" si="1045"/>
        <v>-34.909552165193396</v>
      </c>
    </row>
    <row r="3617" spans="1:20" x14ac:dyDescent="0.25">
      <c r="A3617">
        <f t="shared" si="1046"/>
        <v>4826080.3444185546</v>
      </c>
      <c r="B3617">
        <f t="shared" si="1063"/>
        <v>768094.54257284966</v>
      </c>
      <c r="C3617" t="str">
        <f t="shared" si="1047"/>
        <v>-0.0174453824536351+0.00364378331807259i</v>
      </c>
      <c r="D3617" t="str">
        <f t="shared" si="1048"/>
        <v>1.64488213644778-1.7572311688963i</v>
      </c>
      <c r="E3617" t="str">
        <f t="shared" si="1049"/>
        <v>-9.4612653333805-31.3330630886786i</v>
      </c>
      <c r="F3617" t="str">
        <f t="shared" si="1050"/>
        <v>2.11035034257316-1.00922909902826i</v>
      </c>
      <c r="G3617" t="str">
        <f t="shared" si="1051"/>
        <v>0.870274506596734-0.336001175242804i</v>
      </c>
      <c r="H3617" t="str">
        <f t="shared" si="1052"/>
        <v>0.0063721354507421-20.7257430817535i</v>
      </c>
      <c r="I3617" t="str">
        <f t="shared" si="1053"/>
        <v>-0.0589698576902739-0.123406495797958i</v>
      </c>
      <c r="K3617" t="str">
        <f t="shared" si="1054"/>
        <v>0.000178010648894742-0.000139598929450692i</v>
      </c>
      <c r="L3617" t="str">
        <f t="shared" si="1055"/>
        <v>0.00015-0.000367389168611881i</v>
      </c>
      <c r="M3617" t="str">
        <f t="shared" si="1056"/>
        <v>0.0004-0.0000648333826962142i</v>
      </c>
      <c r="N3617">
        <f t="shared" si="1057"/>
        <v>11.797649340177941</v>
      </c>
      <c r="O3617">
        <f t="shared" si="1058"/>
        <v>34.980941742930831</v>
      </c>
      <c r="P3617" s="3">
        <f t="shared" si="1059"/>
        <v>-34.980941742930831</v>
      </c>
      <c r="Q3617" s="3">
        <f t="shared" si="1060"/>
        <v>168.20235065982206</v>
      </c>
      <c r="R3617">
        <f t="shared" si="1061"/>
        <v>-11.797649340177941</v>
      </c>
      <c r="S3617">
        <f t="shared" si="1062"/>
        <v>768.09454257284972</v>
      </c>
      <c r="T3617">
        <f t="shared" si="1045"/>
        <v>-34.980941742930831</v>
      </c>
    </row>
    <row r="3618" spans="1:20" x14ac:dyDescent="0.25">
      <c r="A3618">
        <f t="shared" si="1046"/>
        <v>4844419.4497273443</v>
      </c>
      <c r="B3618">
        <f t="shared" si="1063"/>
        <v>771013.30183462647</v>
      </c>
      <c r="C3618" t="str">
        <f t="shared" si="1047"/>
        <v>-0.0172895575912206+0.00367465981021085i</v>
      </c>
      <c r="D3618" t="str">
        <f t="shared" si="1048"/>
        <v>1.6383069501926-1.75678363268039i</v>
      </c>
      <c r="E3618" t="str">
        <f t="shared" si="1049"/>
        <v>-9.47319122005072-31.1807526284002i</v>
      </c>
      <c r="F3618" t="str">
        <f t="shared" si="1050"/>
        <v>2.10826782305456-1.0107820478042i</v>
      </c>
      <c r="G3618" t="str">
        <f t="shared" si="1051"/>
        <v>0.869415709073895-0.336945149674886i</v>
      </c>
      <c r="H3618" t="str">
        <f t="shared" si="1052"/>
        <v>0.00631243498752459-20.6472549275843i</v>
      </c>
      <c r="I3618" t="str">
        <f t="shared" si="1053"/>
        <v>-0.0588372425944586-0.122817783154809i</v>
      </c>
      <c r="K3618" t="str">
        <f t="shared" si="1054"/>
        <v>0.000177686111709629-0.000139327198811103i</v>
      </c>
      <c r="L3618" t="str">
        <f t="shared" si="1055"/>
        <v>0.00015-0.000365998374787688i</v>
      </c>
      <c r="M3618" t="str">
        <f t="shared" si="1056"/>
        <v>0.0004-0.0000645879484919448i</v>
      </c>
      <c r="N3618">
        <f t="shared" si="1057"/>
        <v>11.998893110250663</v>
      </c>
      <c r="O3618">
        <f t="shared" si="1058"/>
        <v>35.052445933607707</v>
      </c>
      <c r="P3618" s="3">
        <f t="shared" si="1059"/>
        <v>-35.052445933607707</v>
      </c>
      <c r="Q3618" s="3">
        <f t="shared" si="1060"/>
        <v>168.00110688974934</v>
      </c>
      <c r="R3618">
        <f t="shared" si="1061"/>
        <v>-11.998893110250663</v>
      </c>
      <c r="S3618">
        <f t="shared" si="1062"/>
        <v>771.01330183462642</v>
      </c>
      <c r="T3618">
        <f t="shared" si="1045"/>
        <v>-35.052445933607707</v>
      </c>
    </row>
    <row r="3619" spans="1:20" x14ac:dyDescent="0.25">
      <c r="A3619">
        <f t="shared" si="1046"/>
        <v>4862828.2436363082</v>
      </c>
      <c r="B3619">
        <f t="shared" si="1063"/>
        <v>773943.15238159802</v>
      </c>
      <c r="C3619" t="str">
        <f t="shared" si="1047"/>
        <v>-0.0171346824623234+0.00370466922883602i</v>
      </c>
      <c r="D3619" t="str">
        <f t="shared" si="1048"/>
        <v>1.6317346529809-1.75631158627691i</v>
      </c>
      <c r="E3619" t="str">
        <f t="shared" si="1049"/>
        <v>-9.48484077102832-31.028957348536i</v>
      </c>
      <c r="F3619" t="str">
        <f t="shared" si="1050"/>
        <v>2.10617359936144-1.01233886153063i</v>
      </c>
      <c r="G3619" t="str">
        <f t="shared" si="1051"/>
        <v>0.868552084937913-0.337889568776423i</v>
      </c>
      <c r="H3619" t="str">
        <f t="shared" si="1052"/>
        <v>0.00625329294672225-20.5690641374952i</v>
      </c>
      <c r="I3619" t="str">
        <f t="shared" si="1053"/>
        <v>-0.0587050094753228-0.122231081548255i</v>
      </c>
      <c r="K3619" t="str">
        <f t="shared" si="1054"/>
        <v>0.000177362138124002-0.000139055089510604i</v>
      </c>
      <c r="L3619" t="str">
        <f t="shared" si="1055"/>
        <v>0.00015-0.00036461284597299i</v>
      </c>
      <c r="M3619" t="str">
        <f t="shared" si="1056"/>
        <v>0.0004-0.0000643434434069984i</v>
      </c>
      <c r="N3619">
        <f t="shared" si="1057"/>
        <v>12.200063090721869</v>
      </c>
      <c r="O3619">
        <f t="shared" si="1058"/>
        <v>35.124064661972618</v>
      </c>
      <c r="P3619" s="3">
        <f t="shared" si="1059"/>
        <v>-35.124064661972618</v>
      </c>
      <c r="Q3619" s="3">
        <f t="shared" si="1060"/>
        <v>167.79993690927813</v>
      </c>
      <c r="R3619">
        <f t="shared" si="1061"/>
        <v>-12.200063090721869</v>
      </c>
      <c r="S3619">
        <f t="shared" si="1062"/>
        <v>773.943152381598</v>
      </c>
      <c r="T3619">
        <f t="shared" si="1045"/>
        <v>-35.124064661972618</v>
      </c>
    </row>
    <row r="3620" spans="1:20" x14ac:dyDescent="0.25">
      <c r="A3620">
        <f t="shared" si="1046"/>
        <v>4881306.9909621263</v>
      </c>
      <c r="B3620">
        <f t="shared" si="1063"/>
        <v>776884.13636064809</v>
      </c>
      <c r="C3620" t="str">
        <f t="shared" si="1047"/>
        <v>-0.0169807567742279+0.00373382077897563i</v>
      </c>
      <c r="D3620" t="str">
        <f t="shared" si="1048"/>
        <v>1.62516543186905-1.75581505677159i</v>
      </c>
      <c r="E3620" t="str">
        <f t="shared" si="1049"/>
        <v>-9.49621534465997-30.8776757928396i</v>
      </c>
      <c r="F3620" t="str">
        <f t="shared" si="1050"/>
        <v>2.10406763330711-1.01389947258482i</v>
      </c>
      <c r="G3620" t="str">
        <f t="shared" si="1051"/>
        <v>0.867683618441198-0.338834409011227i</v>
      </c>
      <c r="H3620" t="str">
        <f t="shared" si="1052"/>
        <v>0.00619470441621259-20.4911695839352i</v>
      </c>
      <c r="I3620" t="str">
        <f t="shared" si="1053"/>
        <v>-0.0585731525929559-0.121646384543007i</v>
      </c>
      <c r="K3620" t="str">
        <f t="shared" si="1054"/>
        <v>0.000177038735870496-0.000138782603766459i</v>
      </c>
      <c r="L3620" t="str">
        <f t="shared" si="1055"/>
        <v>0.00015-0.000363232562236491i</v>
      </c>
      <c r="M3620" t="str">
        <f t="shared" si="1056"/>
        <v>0.0004-0.0000640998639240865i</v>
      </c>
      <c r="N3620">
        <f t="shared" si="1057"/>
        <v>12.401156320204876</v>
      </c>
      <c r="O3620">
        <f t="shared" si="1058"/>
        <v>35.195797849213498</v>
      </c>
      <c r="P3620" s="3">
        <f t="shared" si="1059"/>
        <v>-35.195797849213498</v>
      </c>
      <c r="Q3620" s="3">
        <f t="shared" si="1060"/>
        <v>167.59884367979512</v>
      </c>
      <c r="R3620">
        <f t="shared" si="1061"/>
        <v>-12.401156320204876</v>
      </c>
      <c r="S3620">
        <f t="shared" si="1062"/>
        <v>776.88413636064809</v>
      </c>
      <c r="T3620">
        <f t="shared" si="1045"/>
        <v>-35.195797849213498</v>
      </c>
    </row>
    <row r="3621" spans="1:20" x14ac:dyDescent="0.25">
      <c r="A3621">
        <f t="shared" si="1046"/>
        <v>4899855.9575277828</v>
      </c>
      <c r="B3621">
        <f t="shared" si="1063"/>
        <v>779836.29607881862</v>
      </c>
      <c r="C3621" t="str">
        <f t="shared" si="1047"/>
        <v>-0.0168277801704683+0.00376212364704292i</v>
      </c>
      <c r="D3621" t="str">
        <f t="shared" si="1048"/>
        <v>1.61859947356148-1.75529407301215i</v>
      </c>
      <c r="E3621" t="str">
        <f t="shared" si="1049"/>
        <v>-9.50731628889613-30.726906514145i</v>
      </c>
      <c r="F3621" t="str">
        <f t="shared" si="1050"/>
        <v>2.10194988695482-1.0154638128536i</v>
      </c>
      <c r="G3621" t="str">
        <f t="shared" si="1051"/>
        <v>0.866810293939268-0.339779646624379i</v>
      </c>
      <c r="H3621" t="str">
        <f t="shared" si="1052"/>
        <v>0.00613666452127016-20.4135701436379i</v>
      </c>
      <c r="I3621" t="str">
        <f t="shared" si="1053"/>
        <v>-0.0584416662499808-0.121063685745137i</v>
      </c>
      <c r="K3621" t="str">
        <f t="shared" si="1054"/>
        <v>0.000176715912623477-0.000138509743871707i</v>
      </c>
      <c r="L3621" t="str">
        <f t="shared" si="1055"/>
        <v>0.00015-0.000361857503722346i</v>
      </c>
      <c r="M3621" t="str">
        <f t="shared" si="1056"/>
        <v>0.0004-0.0000638572065392376i</v>
      </c>
      <c r="N3621">
        <f t="shared" si="1057"/>
        <v>12.602169844208078</v>
      </c>
      <c r="O3621">
        <f t="shared" si="1058"/>
        <v>35.267645412972975</v>
      </c>
      <c r="P3621" s="3">
        <f t="shared" si="1059"/>
        <v>-35.267645412972975</v>
      </c>
      <c r="Q3621" s="3">
        <f t="shared" si="1060"/>
        <v>167.39783015579192</v>
      </c>
      <c r="R3621">
        <f t="shared" si="1061"/>
        <v>-12.602169844208078</v>
      </c>
      <c r="S3621">
        <f t="shared" si="1062"/>
        <v>779.83629607881858</v>
      </c>
      <c r="T3621">
        <f t="shared" si="1045"/>
        <v>-35.267645412972975</v>
      </c>
    </row>
    <row r="3622" spans="1:20" x14ac:dyDescent="0.25">
      <c r="A3622">
        <f t="shared" si="1046"/>
        <v>4918475.4101663884</v>
      </c>
      <c r="B3622">
        <f t="shared" si="1063"/>
        <v>782799.67400391819</v>
      </c>
      <c r="C3622" t="str">
        <f t="shared" si="1047"/>
        <v>-0.0166757522309685+0.00378958699997199i</v>
      </c>
      <c r="D3622" t="str">
        <f t="shared" si="1048"/>
        <v>1.61203696438952-1.75474866560303i</v>
      </c>
      <c r="E3622" t="str">
        <f t="shared" si="1049"/>
        <v>-9.51814494143658-30.5766480743597i</v>
      </c>
      <c r="F3622" t="str">
        <f t="shared" si="1050"/>
        <v>2.09982032262397-1.01703181373254i</v>
      </c>
      <c r="G3622" t="str">
        <f t="shared" si="1051"/>
        <v>0.865932095893227-0.340725257641974i</v>
      </c>
      <c r="H3622" t="str">
        <f t="shared" si="1052"/>
        <v>0.00607916842434164-20.3362646976039i</v>
      </c>
      <c r="I3622" t="str">
        <f t="shared" si="1053"/>
        <v>-0.0583105447914032-0.120482978801988i</v>
      </c>
      <c r="K3622" t="str">
        <f t="shared" si="1054"/>
        <v>0.000176393675998363-0.000138236512194296i</v>
      </c>
      <c r="L3622" t="str">
        <f t="shared" si="1055"/>
        <v>0.00015-0.000360487650649877i</v>
      </c>
      <c r="M3622" t="str">
        <f t="shared" si="1056"/>
        <v>0.0004-0.0000636154677617429i</v>
      </c>
      <c r="N3622">
        <f t="shared" si="1057"/>
        <v>12.8031007153389</v>
      </c>
      <c r="O3622">
        <f t="shared" si="1058"/>
        <v>35.339607267365466</v>
      </c>
      <c r="P3622" s="3">
        <f t="shared" si="1059"/>
        <v>-35.339607267365466</v>
      </c>
      <c r="Q3622" s="3">
        <f t="shared" si="1060"/>
        <v>167.1968992846611</v>
      </c>
      <c r="R3622">
        <f t="shared" si="1061"/>
        <v>-12.8031007153389</v>
      </c>
      <c r="S3622">
        <f t="shared" si="1062"/>
        <v>782.7996740039182</v>
      </c>
      <c r="T3622">
        <f t="shared" si="1045"/>
        <v>-35.339607267365466</v>
      </c>
    </row>
    <row r="3623" spans="1:20" x14ac:dyDescent="0.25">
      <c r="A3623">
        <f t="shared" si="1046"/>
        <v>4937165.616725021</v>
      </c>
      <c r="B3623">
        <f t="shared" si="1063"/>
        <v>785774.3127651331</v>
      </c>
      <c r="C3623" t="str">
        <f t="shared" si="1047"/>
        <v>-0.0165246724722023+0.00381621998435911i</v>
      </c>
      <c r="D3623" t="str">
        <f t="shared" si="1048"/>
        <v>1.60547809029046-1.75417886689986i</v>
      </c>
      <c r="E3623" t="str">
        <f t="shared" si="1049"/>
        <v>-9.52870262987748-30.4268990444589i</v>
      </c>
      <c r="F3623" t="str">
        <f t="shared" si="1050"/>
        <v>2.09767890289596-1.01860340612527i</v>
      </c>
      <c r="G3623" t="str">
        <f t="shared" si="1051"/>
        <v>0.86504900887226-0.341671217870895i</v>
      </c>
      <c r="H3623" t="str">
        <f t="shared" si="1052"/>
        <v>0.00602221132482321-20.2592521310859i</v>
      </c>
      <c r="I3623" t="str">
        <f t="shared" si="1053"/>
        <v>-0.0581797826044769-0.11990425740207i</v>
      </c>
      <c r="K3623" t="str">
        <f t="shared" si="1054"/>
        <v>0.000176072033550975-0.000137962911176229i</v>
      </c>
      <c r="L3623" t="str">
        <f t="shared" si="1055"/>
        <v>0.00015-0.000359122983313287i</v>
      </c>
      <c r="M3623" t="str">
        <f t="shared" si="1056"/>
        <v>0.0004-0.0000633746441141092i</v>
      </c>
      <c r="N3623">
        <f t="shared" si="1057"/>
        <v>13.003945993507926</v>
      </c>
      <c r="O3623">
        <f t="shared" si="1058"/>
        <v>35.41168332299231</v>
      </c>
      <c r="P3623" s="3">
        <f t="shared" si="1059"/>
        <v>-35.41168332299231</v>
      </c>
      <c r="Q3623" s="3">
        <f t="shared" si="1060"/>
        <v>166.99605400649207</v>
      </c>
      <c r="R3623">
        <f t="shared" si="1061"/>
        <v>-13.003945993507926</v>
      </c>
      <c r="S3623">
        <f t="shared" si="1062"/>
        <v>785.77431276513312</v>
      </c>
      <c r="T3623">
        <f t="shared" si="1045"/>
        <v>-35.41168332299231</v>
      </c>
    </row>
    <row r="3624" spans="1:20" x14ac:dyDescent="0.25">
      <c r="A3624">
        <f t="shared" si="1046"/>
        <v>4955926.846068576</v>
      </c>
      <c r="B3624">
        <f t="shared" si="1063"/>
        <v>788760.25515364064</v>
      </c>
      <c r="C3624" t="str">
        <f t="shared" si="1047"/>
        <v>-0.0163745403473649+0.00384203172560797i</v>
      </c>
      <c r="D3624" t="str">
        <f t="shared" si="1048"/>
        <v>1.59892303678658-1.75358471100366i</v>
      </c>
      <c r="E3624" t="str">
        <f t="shared" si="1049"/>
        <v>-9.53899067185509-30.277658004476i</v>
      </c>
      <c r="F3624" t="str">
        <f t="shared" si="1050"/>
        <v>2.0955255906204-1.02017852044282i</v>
      </c>
      <c r="G3624" t="str">
        <f t="shared" si="1051"/>
        <v>0.864161017556149-0.342617502898597i</v>
      </c>
      <c r="H3624" t="str">
        <f t="shared" si="1052"/>
        <v>0.00596578845883845-20.1825313335712i</v>
      </c>
      <c r="I3624" t="str">
        <f t="shared" si="1053"/>
        <v>-0.0580493741185617-0.119327515274956i</v>
      </c>
      <c r="K3624" t="str">
        <f t="shared" si="1054"/>
        <v>0.000175750992776888-0.000137688943332691i</v>
      </c>
      <c r="L3624" t="str">
        <f t="shared" si="1055"/>
        <v>0.00015-0.000357763482081377i</v>
      </c>
      <c r="M3624" t="str">
        <f t="shared" si="1056"/>
        <v>0.0004-0.0000631347321320076i</v>
      </c>
      <c r="N3624">
        <f t="shared" si="1057"/>
        <v>13.204702746131773</v>
      </c>
      <c r="O3624">
        <f t="shared" si="1058"/>
        <v>35.483873486959403</v>
      </c>
      <c r="P3624" s="3">
        <f t="shared" si="1059"/>
        <v>-35.483873486959403</v>
      </c>
      <c r="Q3624" s="3">
        <f t="shared" si="1060"/>
        <v>166.79529725386823</v>
      </c>
      <c r="R3624">
        <f t="shared" si="1061"/>
        <v>-13.204702746131773</v>
      </c>
      <c r="S3624">
        <f t="shared" si="1062"/>
        <v>788.76025515364063</v>
      </c>
      <c r="T3624">
        <f t="shared" si="1045"/>
        <v>-35.483873486959403</v>
      </c>
    </row>
    <row r="3625" spans="1:20" x14ac:dyDescent="0.25">
      <c r="A3625">
        <f t="shared" si="1046"/>
        <v>4974759.3680836372</v>
      </c>
      <c r="B3625">
        <f t="shared" si="1063"/>
        <v>791757.54412322445</v>
      </c>
      <c r="C3625" t="str">
        <f t="shared" si="1047"/>
        <v>-0.0162253552465623+0.00386703132707971i</v>
      </c>
      <c r="D3625" t="str">
        <f t="shared" si="1048"/>
        <v>1.59237198896443-1.75296623375469i</v>
      </c>
      <c r="E3625" t="str">
        <f t="shared" si="1049"/>
        <v>-9.54901037518994-30.1289235434949i</v>
      </c>
      <c r="F3625" t="str">
        <f t="shared" si="1050"/>
        <v>2.09336034892125-1.02175708660305i</v>
      </c>
      <c r="G3625" t="str">
        <f t="shared" si="1051"/>
        <v>0.863268106737804-0.343564088092937i</v>
      </c>
      <c r="H3625" t="str">
        <f t="shared" si="1052"/>
        <v>0.00590989509901762-20.1061011987659i</v>
      </c>
      <c r="I3625" t="str">
        <f t="shared" si="1053"/>
        <v>-0.0579193138049908-0.118752746191183i</v>
      </c>
      <c r="K3625" t="str">
        <f t="shared" si="1054"/>
        <v>0.000175430561110797-0.000137414611251171i</v>
      </c>
      <c r="L3625" t="str">
        <f t="shared" si="1055"/>
        <v>0.00015-0.000356409127397268i</v>
      </c>
      <c r="M3625" t="str">
        <f t="shared" si="1056"/>
        <v>0.0004-0.0000628957283642237i</v>
      </c>
      <c r="N3625">
        <f t="shared" si="1057"/>
        <v>13.40536804833107</v>
      </c>
      <c r="O3625">
        <f t="shared" si="1058"/>
        <v>35.556177662894058</v>
      </c>
      <c r="P3625" s="3">
        <f t="shared" si="1059"/>
        <v>-35.556177662894058</v>
      </c>
      <c r="Q3625" s="3">
        <f t="shared" si="1060"/>
        <v>166.59463195166893</v>
      </c>
      <c r="R3625">
        <f t="shared" si="1061"/>
        <v>-13.40536804833107</v>
      </c>
      <c r="S3625">
        <f t="shared" si="1062"/>
        <v>791.75754412322442</v>
      </c>
      <c r="T3625">
        <f t="shared" si="1045"/>
        <v>-35.556177662894058</v>
      </c>
    </row>
    <row r="3626" spans="1:20" x14ac:dyDescent="0.25">
      <c r="A3626">
        <f t="shared" si="1046"/>
        <v>4993663.4536823547</v>
      </c>
      <c r="B3626">
        <f t="shared" si="1063"/>
        <v>794766.2227908927</v>
      </c>
      <c r="C3626" t="str">
        <f t="shared" si="1047"/>
        <v>-0.0160771164970169+0.00389122786924927i</v>
      </c>
      <c r="D3626" t="str">
        <f t="shared" si="1048"/>
        <v>1.58582513145405-1.75232347272598i</v>
      </c>
      <c r="E3626" t="str">
        <f t="shared" si="1049"/>
        <v>-9.55876303803071-29.9806942596419i</v>
      </c>
      <c r="F3626" t="str">
        <f t="shared" si="1050"/>
        <v>2.09118314120299-1.02333903403009i</v>
      </c>
      <c r="G3626" t="str">
        <f t="shared" si="1051"/>
        <v>0.862370261325813-0.344510948602017i</v>
      </c>
      <c r="H3626" t="str">
        <f t="shared" si="1052"/>
        <v>0.00585452655427877-20.0299606245792i</v>
      </c>
      <c r="I3626" t="str">
        <f t="shared" si="1053"/>
        <v>-0.0577895961769379-0.118179943962153i</v>
      </c>
      <c r="K3626" t="str">
        <f t="shared" si="1054"/>
        <v>0.000175110745925906-0.000137139917590582i</v>
      </c>
      <c r="L3626" t="str">
        <f t="shared" si="1055"/>
        <v>0.00015-0.00035505989977811i</v>
      </c>
      <c r="M3626" t="str">
        <f t="shared" si="1056"/>
        <v>0.0004-0.0000626576293726078i</v>
      </c>
      <c r="N3626">
        <f t="shared" si="1057"/>
        <v>13.605938983129249</v>
      </c>
      <c r="O3626">
        <f t="shared" si="1058"/>
        <v>35.628595750961637</v>
      </c>
      <c r="P3626" s="3">
        <f t="shared" si="1059"/>
        <v>-35.628595750961637</v>
      </c>
      <c r="Q3626" s="3">
        <f t="shared" si="1060"/>
        <v>166.39406101687075</v>
      </c>
      <c r="R3626">
        <f t="shared" si="1061"/>
        <v>-13.605938983129249</v>
      </c>
      <c r="S3626">
        <f t="shared" si="1062"/>
        <v>794.7662227908927</v>
      </c>
      <c r="T3626">
        <f t="shared" si="1045"/>
        <v>-35.628595750961637</v>
      </c>
    </row>
    <row r="3627" spans="1:20" x14ac:dyDescent="0.25">
      <c r="A3627">
        <f t="shared" si="1046"/>
        <v>5012639.3748063473</v>
      </c>
      <c r="B3627">
        <f t="shared" si="1063"/>
        <v>797786.33443749812</v>
      </c>
      <c r="C3627" t="str">
        <f t="shared" si="1047"/>
        <v>-0.0159298233632847+0.0039146304088674i</v>
      </c>
      <c r="D3627" t="str">
        <f t="shared" si="1048"/>
        <v>1.57928264840841-1.75165646721665i</v>
      </c>
      <c r="E3627" t="str">
        <f t="shared" si="1049"/>
        <v>-9.5682499489969-29.8329687600727i</v>
      </c>
      <c r="F3627" t="str">
        <f t="shared" si="1050"/>
        <v>2.0889939311568-1.02492429165394i</v>
      </c>
      <c r="G3627" t="str">
        <f t="shared" si="1051"/>
        <v>0.861467466347013-0.345458059354056i</v>
      </c>
      <c r="H3627" t="str">
        <f t="shared" si="1052"/>
        <v>0.0057996781696092-19.9541085131064i</v>
      </c>
      <c r="I3627" t="str">
        <f t="shared" si="1053"/>
        <v>-0.0576602157892894-0.117609102440017i</v>
      </c>
      <c r="K3627" t="str">
        <f t="shared" si="1054"/>
        <v>0.000174791554533317-0.000136864865080371i</v>
      </c>
      <c r="L3627" t="str">
        <f t="shared" si="1055"/>
        <v>0.00015-0.000353715779814814i</v>
      </c>
      <c r="M3627" t="str">
        <f t="shared" si="1056"/>
        <v>0.0004-0.000062420431732026i</v>
      </c>
      <c r="N3627">
        <f t="shared" si="1057"/>
        <v>13.806412641652429</v>
      </c>
      <c r="O3627">
        <f t="shared" si="1058"/>
        <v>35.701127647884299</v>
      </c>
      <c r="P3627" s="3">
        <f t="shared" si="1059"/>
        <v>-35.701127647884299</v>
      </c>
      <c r="Q3627" s="3">
        <f t="shared" si="1060"/>
        <v>166.19358735834757</v>
      </c>
      <c r="R3627">
        <f t="shared" si="1061"/>
        <v>-13.806412641652429</v>
      </c>
      <c r="S3627">
        <f t="shared" si="1062"/>
        <v>797.78633443749811</v>
      </c>
      <c r="T3627">
        <f t="shared" si="1045"/>
        <v>-35.701127647884299</v>
      </c>
    </row>
    <row r="3628" spans="1:20" x14ac:dyDescent="0.25">
      <c r="A3628">
        <f t="shared" si="1046"/>
        <v>5031687.404430612</v>
      </c>
      <c r="B3628">
        <f t="shared" si="1063"/>
        <v>800817.92250836059</v>
      </c>
      <c r="C3628" t="str">
        <f t="shared" si="1047"/>
        <v>-0.0157834750474922+0.00393724797812758i</v>
      </c>
      <c r="D3628" t="str">
        <f t="shared" si="1048"/>
        <v>1.57274472348294-1.75096525824491i</v>
      </c>
      <c r="E3628" t="str">
        <f t="shared" si="1049"/>
        <v>-9.5774723873204-29.685745660965i</v>
      </c>
      <c r="F3628" t="str">
        <f t="shared" si="1050"/>
        <v>2.08679268276691-1.02651278791002i</v>
      </c>
      <c r="G3628" t="str">
        <f t="shared" si="1051"/>
        <v>0.860559706949073-0.346405395057292i</v>
      </c>
      <c r="H3628" t="str">
        <f t="shared" si="1052"/>
        <v>0.00574534532584901-19.8785437706139i</v>
      </c>
      <c r="I3628" t="str">
        <f t="shared" si="1053"/>
        <v>-0.0575311672385181-0.117040215517587i</v>
      </c>
      <c r="K3628" t="str">
        <f t="shared" si="1054"/>
        <v>0.000174472994181443-0.000136589456519616i</v>
      </c>
      <c r="L3628" t="str">
        <f t="shared" si="1055"/>
        <v>0.00015-0.000352376748171762i</v>
      </c>
      <c r="M3628" t="str">
        <f t="shared" si="1056"/>
        <v>0.0004-0.000062184132030311i</v>
      </c>
      <c r="N3628">
        <f t="shared" si="1057"/>
        <v>14.006786123319699</v>
      </c>
      <c r="O3628">
        <f t="shared" si="1058"/>
        <v>35.773773246957809</v>
      </c>
      <c r="P3628" s="3">
        <f t="shared" si="1059"/>
        <v>-35.773773246957809</v>
      </c>
      <c r="Q3628" s="3">
        <f t="shared" si="1060"/>
        <v>165.9932138766803</v>
      </c>
      <c r="R3628">
        <f t="shared" si="1061"/>
        <v>-14.006786123319699</v>
      </c>
      <c r="S3628">
        <f t="shared" si="1062"/>
        <v>800.81792250836054</v>
      </c>
      <c r="T3628">
        <f t="shared" ref="T3628:T3691" si="1064">P3628</f>
        <v>-35.773773246957809</v>
      </c>
    </row>
    <row r="3629" spans="1:20" x14ac:dyDescent="0.25">
      <c r="A3629">
        <f t="shared" ref="A3629:A3692" si="1065">2*PI()*B3629</f>
        <v>5050807.816567448</v>
      </c>
      <c r="B3629">
        <f t="shared" si="1063"/>
        <v>803861.03061389236</v>
      </c>
      <c r="C3629" t="str">
        <f t="shared" ref="C3629:C3692" si="1066">IMPRODUCT(D3629,E3629,$C$40,,K3629,$C$41)</f>
        <v>-0.0156380706895834+0.00395908958384115i</v>
      </c>
      <c r="D3629" t="str">
        <f t="shared" ref="D3629:D3692" si="1067">IMDIV(IMPRODUCT($C$37,$C$38,COMPLEX(1,A3629/$C$38)),IMSUM(-1*A3629*A3629/$C$39,COMPLEX(0,1*A3629)))</f>
        <v>1.56621153981518-1.75024988854072i</v>
      </c>
      <c r="E3629" t="str">
        <f t="shared" ref="E3629:E3692" si="1068">IMDIV(IMPRODUCT(IMSUM(F3629,G3629),$C$29,H3629),IMSUM(1,I3629))</f>
        <v>-9.58643162298737-29.5390235875035i</v>
      </c>
      <c r="F3629" t="str">
        <f t="shared" ref="F3629:F3692" si="1069">IMDIV(IMPRODUCT($C$14,$C$15,COMPLEX(1,A3629/$C$15)),IMSUM(-1*A3629*A3629/$C$16,COMPLEX(0,A3629)))</f>
        <v>2.08457936031681-1.0281044507389i</v>
      </c>
      <c r="G3629" t="str">
        <f t="shared" ref="G3629:G3692" si="1070">IMDIV(1,COMPLEX(1,A3629*$C$9*$C$10))</f>
        <v>0.859646968403095-0.347352930199909i</v>
      </c>
      <c r="H3629" t="str">
        <f t="shared" ref="H3629:H3692" si="1071">IMDIV($C$3,IMSUM(K3629,COMPLEX(0,$C$28*A3629)))</f>
        <v>0.00569152343947486-19.8032653075221i</v>
      </c>
      <c r="I3629" t="str">
        <f t="shared" ref="I3629:I3692" si="1072">IMPRODUCT(F3629,$C$29,H3629,$C$31)</f>
        <v>-0.0574024451625599-0.116473277128209i</v>
      </c>
      <c r="K3629" t="str">
        <f t="shared" ref="K3629:K3692" si="1073">IF($C$26&lt;=0,IMDIV(1,IMSUM(IMDIV(1,L3629),1/$C$18)),IMDIV(1,IMSUM(IMDIV(1,L3629),1/$C$18,IMDIV(1,M3629))))</f>
        <v>0.000174155072055426-0.000136313694776138i</v>
      </c>
      <c r="L3629" t="str">
        <f t="shared" ref="L3629:L3692" si="1074">IMSUM($C$21/$C$22,IMDIV(1,COMPLEX(0,$C$20*$C$22*A3629)))</f>
        <v>0.00015-0.000351042785586533i</v>
      </c>
      <c r="M3629" t="str">
        <f t="shared" ref="M3629:M3692" si="1075">IMSUM($C$25/$C$26,IMDIV(1,COMPLEX(0,$C$24*$C$26*A3629)))</f>
        <v>0.0004-0.0000619487268682115i</v>
      </c>
      <c r="N3629">
        <f t="shared" ref="N3629:N3692" si="1076">ABS(R3629)</f>
        <v>14.207056536042728</v>
      </c>
      <c r="O3629">
        <f t="shared" ref="O3629:O3692" si="1077">ABS(P3629)</f>
        <v>35.846532438070795</v>
      </c>
      <c r="P3629" s="3">
        <f t="shared" ref="P3629:P3692" si="1078">20*LOG10(IMABS(C3629))</f>
        <v>-35.846532438070795</v>
      </c>
      <c r="Q3629" s="3">
        <f t="shared" ref="Q3629:Q3692" si="1079">IMARGUMENT(C3629)*180/PI()</f>
        <v>165.79294346395727</v>
      </c>
      <c r="R3629">
        <f t="shared" ref="R3629:R3692" si="1080">IF(Q3629&lt;0,Q3629+180,Q3629-180)</f>
        <v>-14.207056536042728</v>
      </c>
      <c r="S3629">
        <f t="shared" ref="S3629:S3692" si="1081">B3629/1000</f>
        <v>803.86103061389235</v>
      </c>
      <c r="T3629">
        <f t="shared" si="1064"/>
        <v>-35.846532438070795</v>
      </c>
    </row>
    <row r="3630" spans="1:20" x14ac:dyDescent="0.25">
      <c r="A3630">
        <f t="shared" si="1065"/>
        <v>5070000.8862704048</v>
      </c>
      <c r="B3630">
        <f t="shared" ref="B3630:B3693" si="1082">B3629*(1+B$42)</f>
        <v>806915.70253022516</v>
      </c>
      <c r="C3630" t="str">
        <f t="shared" si="1066"/>
        <v>-0.0154936093675858+0.0039801642066166i</v>
      </c>
      <c r="D3630" t="str">
        <f t="shared" si="1067"/>
        <v>1.5596832800045-1.74951040253821i</v>
      </c>
      <c r="E3630" t="str">
        <f t="shared" si="1068"/>
        <v>-9.5951289168786-29.3928011738712i</v>
      </c>
      <c r="F3630" t="str">
        <f t="shared" si="1069"/>
        <v>2.08235392839576-1.02969920758602i</v>
      </c>
      <c r="G3630" t="str">
        <f t="shared" si="1070"/>
        <v>0.858729236106238-0.348300639049995i</v>
      </c>
      <c r="H3630" t="str">
        <f t="shared" si="1071"/>
        <v>0.00563820796238593-19.7282720383908i</v>
      </c>
      <c r="I3630" t="str">
        <f t="shared" si="1072"/>
        <v>-0.0572740442406964-0.115908281245679i</v>
      </c>
      <c r="K3630" t="str">
        <f t="shared" si="1073"/>
        <v>0.000173837795276576-0.000136037582785576i</v>
      </c>
      <c r="L3630" t="str">
        <f t="shared" si="1074"/>
        <v>0.00015-0.000349713872869628i</v>
      </c>
      <c r="M3630" t="str">
        <f t="shared" si="1075"/>
        <v>0.0004-0.0000617142128593462i</v>
      </c>
      <c r="N3630">
        <f t="shared" si="1076"/>
        <v>14.407220996411922</v>
      </c>
      <c r="O3630">
        <f t="shared" si="1077"/>
        <v>35.919405107722412</v>
      </c>
      <c r="P3630" s="3">
        <f t="shared" si="1078"/>
        <v>-35.919405107722412</v>
      </c>
      <c r="Q3630" s="3">
        <f t="shared" si="1079"/>
        <v>165.59277900358808</v>
      </c>
      <c r="R3630">
        <f t="shared" si="1080"/>
        <v>-14.407220996411922</v>
      </c>
      <c r="S3630">
        <f t="shared" si="1081"/>
        <v>806.91570253022519</v>
      </c>
      <c r="T3630">
        <f t="shared" si="1064"/>
        <v>-35.919405107722412</v>
      </c>
    </row>
    <row r="3631" spans="1:20" x14ac:dyDescent="0.25">
      <c r="A3631">
        <f t="shared" si="1065"/>
        <v>5089266.8896382321</v>
      </c>
      <c r="B3631">
        <f t="shared" si="1082"/>
        <v>809981.98219984001</v>
      </c>
      <c r="C3631" t="str">
        <f t="shared" si="1066"/>
        <v>-0.0153500900978879+0.00400048080004792i</v>
      </c>
      <c r="D3631" t="str">
        <f t="shared" si="1067"/>
        <v>1.55316012609207-1.74874684636784i</v>
      </c>
      <c r="E3631" t="str">
        <f t="shared" si="1068"/>
        <v>-9.60356552090944-29.2470770632335i</v>
      </c>
      <c r="F3631" t="str">
        <f t="shared" si="1069"/>
        <v>2.080116351905-1.0312969854015i</v>
      </c>
      <c r="G3631" t="str">
        <f t="shared" si="1070"/>
        <v>0.85780649558435-0.349248495655523i</v>
      </c>
      <c r="H3631" t="str">
        <f t="shared" si="1071"/>
        <v>0.00558539438169034-19.6535628819021i</v>
      </c>
      <c r="I3631" t="str">
        <f t="shared" si="1072"/>
        <v>-0.0571459591934344-0.115345221884113i</v>
      </c>
      <c r="K3631" t="str">
        <f t="shared" si="1073"/>
        <v>0.000173521170901822-0.000135761123550491i</v>
      </c>
      <c r="L3631" t="str">
        <f t="shared" si="1074"/>
        <v>0.00015-0.000348389990904193i</v>
      </c>
      <c r="M3631" t="str">
        <f t="shared" si="1075"/>
        <v>0.0004-0.0000614805866301515i</v>
      </c>
      <c r="N3631">
        <f t="shared" si="1076"/>
        <v>14.607276629890805</v>
      </c>
      <c r="O3631">
        <f t="shared" si="1077"/>
        <v>35.992391139041487</v>
      </c>
      <c r="P3631" s="3">
        <f t="shared" si="1078"/>
        <v>-35.992391139041487</v>
      </c>
      <c r="Q3631" s="3">
        <f t="shared" si="1079"/>
        <v>165.3927233701092</v>
      </c>
      <c r="R3631">
        <f t="shared" si="1080"/>
        <v>-14.607276629890805</v>
      </c>
      <c r="S3631">
        <f t="shared" si="1081"/>
        <v>809.98198219983999</v>
      </c>
      <c r="T3631">
        <f t="shared" si="1064"/>
        <v>-35.992391139041487</v>
      </c>
    </row>
    <row r="3632" spans="1:20" x14ac:dyDescent="0.25">
      <c r="A3632">
        <f t="shared" si="1065"/>
        <v>5108606.1038188571</v>
      </c>
      <c r="B3632">
        <f t="shared" si="1082"/>
        <v>813059.91373219946</v>
      </c>
      <c r="C3632" t="str">
        <f t="shared" si="1066"/>
        <v>-0.0152075118355315+0.00402004828990822i</v>
      </c>
      <c r="D3632" t="str">
        <f t="shared" si="1067"/>
        <v>1.54664225954084-1.74795926784822i</v>
      </c>
      <c r="E3632" t="str">
        <f t="shared" si="1068"/>
        <v>-9.61174267816927-29.1018499077252i</v>
      </c>
      <c r="F3632" t="str">
        <f t="shared" si="1069"/>
        <v>2.07786659606429-1.03289771064005i</v>
      </c>
      <c r="G3632" t="str">
        <f t="shared" si="1070"/>
        <v>0.856878732494625-0.350196473844369i</v>
      </c>
      <c r="H3632" t="str">
        <f t="shared" si="1071"/>
        <v>0.00553307821949277-19.5791367608453i</v>
      </c>
      <c r="I3632" t="str">
        <f t="shared" si="1072"/>
        <v>-0.0570181847823945-0.114784093097851i</v>
      </c>
      <c r="K3632" t="str">
        <f t="shared" si="1073"/>
        <v>0.00017320520592317-0.000135484320139432i</v>
      </c>
      <c r="L3632" t="str">
        <f t="shared" si="1074"/>
        <v>0.00015-0.000347071120645738i</v>
      </c>
      <c r="M3632" t="str">
        <f t="shared" si="1075"/>
        <v>0.0004-0.0000612478448198361i</v>
      </c>
      <c r="N3632">
        <f t="shared" si="1076"/>
        <v>14.807220571002404</v>
      </c>
      <c r="O3632">
        <f t="shared" si="1077"/>
        <v>36.065490411805918</v>
      </c>
      <c r="P3632" s="3">
        <f t="shared" si="1078"/>
        <v>-36.065490411805918</v>
      </c>
      <c r="Q3632" s="3">
        <f t="shared" si="1079"/>
        <v>165.1927794289976</v>
      </c>
      <c r="R3632">
        <f t="shared" si="1080"/>
        <v>-14.807220571002404</v>
      </c>
      <c r="S3632">
        <f t="shared" si="1081"/>
        <v>813.05991373219945</v>
      </c>
      <c r="T3632">
        <f t="shared" si="1064"/>
        <v>-36.065490411805918</v>
      </c>
    </row>
    <row r="3633" spans="1:20" x14ac:dyDescent="0.25">
      <c r="A3633">
        <f t="shared" si="1065"/>
        <v>5128018.8070133692</v>
      </c>
      <c r="B3633">
        <f t="shared" si="1082"/>
        <v>816149.54140438186</v>
      </c>
      <c r="C3633" t="str">
        <f t="shared" si="1066"/>
        <v>-0.0150658734745197+0.00403887557335213i</v>
      </c>
      <c r="D3633" t="str">
        <f t="shared" si="1067"/>
        <v>1.54012986121573-1.7471477164777i</v>
      </c>
      <c r="E3633" t="str">
        <f t="shared" si="1068"/>
        <v>-9.61966162306048-28.957118368437i</v>
      </c>
      <c r="F3633" t="str">
        <f t="shared" si="1069"/>
        <v>2.07560462641839-1.03450130926094i</v>
      </c>
      <c r="G3633" t="str">
        <f t="shared" si="1070"/>
        <v>0.855945932628267-0.351144547224349i</v>
      </c>
      <c r="H3633" t="str">
        <f t="shared" si="1071"/>
        <v>0.00548125503268367-19.5049926021013i</v>
      </c>
      <c r="I3633" t="str">
        <f t="shared" si="1072"/>
        <v>-0.0568907158102014-0.114224888981344i</v>
      </c>
      <c r="K3633" t="str">
        <f t="shared" si="1073"/>
        <v>0.000172889907267186-0.000135207175686024i</v>
      </c>
      <c r="L3633" t="str">
        <f t="shared" si="1074"/>
        <v>0.00015-0.000345757243121875i</v>
      </c>
      <c r="M3633" t="str">
        <f t="shared" si="1075"/>
        <v>0.0004-0.0000610159840803311i</v>
      </c>
      <c r="N3633">
        <f t="shared" si="1076"/>
        <v>15.007049963517744</v>
      </c>
      <c r="O3633">
        <f t="shared" si="1077"/>
        <v>36.13870280246131</v>
      </c>
      <c r="P3633" s="3">
        <f t="shared" si="1078"/>
        <v>-36.13870280246131</v>
      </c>
      <c r="Q3633" s="3">
        <f t="shared" si="1079"/>
        <v>164.99295003648226</v>
      </c>
      <c r="R3633">
        <f t="shared" si="1080"/>
        <v>-15.007049963517744</v>
      </c>
      <c r="S3633">
        <f t="shared" si="1081"/>
        <v>816.14954140438181</v>
      </c>
      <c r="T3633">
        <f t="shared" si="1064"/>
        <v>-36.13870280246131</v>
      </c>
    </row>
    <row r="3634" spans="1:20" x14ac:dyDescent="0.25">
      <c r="A3634">
        <f t="shared" si="1065"/>
        <v>5147505.2784800204</v>
      </c>
      <c r="B3634">
        <f t="shared" si="1082"/>
        <v>819250.90966171853</v>
      </c>
      <c r="C3634" t="str">
        <f t="shared" si="1066"/>
        <v>-0.0149251738481366+0.00405697151812404i</v>
      </c>
      <c r="D3634" t="str">
        <f t="shared" si="1067"/>
        <v>1.53362311136393-1.74631224342564i</v>
      </c>
      <c r="E3634" t="str">
        <f t="shared" si="1068"/>
        <v>-9.62732358143498-28.8128811153991i</v>
      </c>
      <c r="F3634" t="str">
        <f t="shared" si="1069"/>
        <v>2.07333040884353-1.03610770672795i</v>
      </c>
      <c r="G3634" t="str">
        <f t="shared" si="1070"/>
        <v>0.855008081913181-0.352092689183295i</v>
      </c>
      <c r="H3634" t="str">
        <f t="shared" si="1071"/>
        <v>0.00542992041272875-19.4311293366265i</v>
      </c>
      <c r="I3634" t="str">
        <f t="shared" si="1072"/>
        <v>-0.05676354712037-0.11366760366904i</v>
      </c>
      <c r="K3634" t="str">
        <f t="shared" si="1073"/>
        <v>0.00017257528179448-0.000134929693388035i</v>
      </c>
      <c r="L3634" t="str">
        <f t="shared" si="1074"/>
        <v>0.00015-0.000344448339432034i</v>
      </c>
      <c r="M3634" t="str">
        <f t="shared" si="1075"/>
        <v>0.0004-0.0000607850010762414i</v>
      </c>
      <c r="N3634">
        <f t="shared" si="1076"/>
        <v>15.206761960638516</v>
      </c>
      <c r="O3634">
        <f t="shared" si="1077"/>
        <v>36.212028184141246</v>
      </c>
      <c r="P3634" s="3">
        <f t="shared" si="1078"/>
        <v>-36.212028184141246</v>
      </c>
      <c r="Q3634" s="3">
        <f t="shared" si="1079"/>
        <v>164.79323803936148</v>
      </c>
      <c r="R3634">
        <f t="shared" si="1080"/>
        <v>-15.206761960638516</v>
      </c>
      <c r="S3634">
        <f t="shared" si="1081"/>
        <v>819.25090966171854</v>
      </c>
      <c r="T3634">
        <f t="shared" si="1064"/>
        <v>-36.212028184141246</v>
      </c>
    </row>
    <row r="3635" spans="1:20" x14ac:dyDescent="0.25">
      <c r="A3635">
        <f t="shared" si="1065"/>
        <v>5167065.7985382453</v>
      </c>
      <c r="B3635">
        <f t="shared" si="1082"/>
        <v>822364.06311843311</v>
      </c>
      <c r="C3635" t="str">
        <f t="shared" si="1066"/>
        <v>-0.0147854117292819+0.00407434496177567i</v>
      </c>
      <c r="D3635" t="str">
        <f t="shared" si="1067"/>
        <v>1.52712218959538-1.74545290152345i</v>
      </c>
      <c r="E3635" t="str">
        <f t="shared" si="1068"/>
        <v>-9.6347297707333-28.6691368275651i</v>
      </c>
      <c r="F3635" t="str">
        <f t="shared" si="1069"/>
        <v>2.07104390955393-1.03771682800956i</v>
      </c>
      <c r="G3635" t="str">
        <f t="shared" si="1070"/>
        <v>0.854065166416668-0.353040872889156i</v>
      </c>
      <c r="H3635" t="str">
        <f t="shared" si="1071"/>
        <v>0.00537906998546045-19.3575458994375i</v>
      </c>
      <c r="I3635" t="str">
        <f t="shared" si="1072"/>
        <v>-0.0566366735972049-0.113112231335268i</v>
      </c>
      <c r="K3635" t="str">
        <f t="shared" si="1073"/>
        <v>0.000172261336299218-0.000134651876506441i</v>
      </c>
      <c r="L3635" t="str">
        <f t="shared" si="1074"/>
        <v>0.00015-0.000343144390747194i</v>
      </c>
      <c r="M3635" t="str">
        <f t="shared" si="1075"/>
        <v>0.0004-0.0000605548924847991i</v>
      </c>
      <c r="N3635">
        <f t="shared" si="1076"/>
        <v>15.406353725182129</v>
      </c>
      <c r="O3635">
        <f t="shared" si="1077"/>
        <v>36.28546642668698</v>
      </c>
      <c r="P3635" s="3">
        <f t="shared" si="1078"/>
        <v>-36.28546642668698</v>
      </c>
      <c r="Q3635" s="3">
        <f t="shared" si="1079"/>
        <v>164.59364627481787</v>
      </c>
      <c r="R3635">
        <f t="shared" si="1080"/>
        <v>-15.406353725182129</v>
      </c>
      <c r="S3635">
        <f t="shared" si="1081"/>
        <v>822.36406311843314</v>
      </c>
      <c r="T3635">
        <f t="shared" si="1064"/>
        <v>-36.28546642668698</v>
      </c>
    </row>
    <row r="3636" spans="1:20" x14ac:dyDescent="0.25">
      <c r="A3636">
        <f t="shared" si="1065"/>
        <v>5186700.6485726899</v>
      </c>
      <c r="B3636">
        <f t="shared" si="1082"/>
        <v>825489.04655828315</v>
      </c>
      <c r="C3636" t="str">
        <f t="shared" si="1066"/>
        <v>-0.0146465858308188+0.00409100471089102i</v>
      </c>
      <c r="D3636" t="str">
        <f t="shared" si="1067"/>
        <v>1.52062727486335-1.74456974525533i</v>
      </c>
      <c r="E3636" t="str">
        <f t="shared" si="1068"/>
        <v>-9.64188140012005-28.5258841927959i</v>
      </c>
      <c r="F3636" t="str">
        <f t="shared" si="1069"/>
        <v>2.06874509510849-1.03932859757913i</v>
      </c>
      <c r="G3636" t="str">
        <f t="shared" si="1070"/>
        <v>0.853117172348147-0.35398907129013i</v>
      </c>
      <c r="H3636" t="str">
        <f t="shared" si="1071"/>
        <v>0.00532869941086978-19.2842412295956i</v>
      </c>
      <c r="I3636" t="str">
        <f t="shared" si="1072"/>
        <v>-0.0565100901656984-0.112558766194132i</v>
      </c>
      <c r="K3636" t="str">
        <f t="shared" si="1073"/>
        <v>0.000171948077508634-0.000134373728364495i</v>
      </c>
      <c r="L3636" t="str">
        <f t="shared" si="1074"/>
        <v>0.00015-0.000341845378309617i</v>
      </c>
      <c r="M3636" t="str">
        <f t="shared" si="1075"/>
        <v>0.0004-0.000060325654995815i</v>
      </c>
      <c r="N3636">
        <f t="shared" si="1076"/>
        <v>15.605822429763293</v>
      </c>
      <c r="O3636">
        <f t="shared" si="1077"/>
        <v>36.359017396667504</v>
      </c>
      <c r="P3636" s="3">
        <f t="shared" si="1078"/>
        <v>-36.359017396667504</v>
      </c>
      <c r="Q3636" s="3">
        <f t="shared" si="1079"/>
        <v>164.39417757023671</v>
      </c>
      <c r="R3636">
        <f t="shared" si="1080"/>
        <v>-15.605822429763293</v>
      </c>
      <c r="S3636">
        <f t="shared" si="1081"/>
        <v>825.48904655828312</v>
      </c>
      <c r="T3636">
        <f t="shared" si="1064"/>
        <v>-36.359017396667504</v>
      </c>
    </row>
    <row r="3637" spans="1:20" x14ac:dyDescent="0.25">
      <c r="A3637">
        <f t="shared" si="1065"/>
        <v>5206410.1110372664</v>
      </c>
      <c r="B3637">
        <f t="shared" si="1082"/>
        <v>828625.90493520466</v>
      </c>
      <c r="C3637" t="str">
        <f t="shared" si="1066"/>
        <v>-0.0145086948059349+0.00410695954031885i</v>
      </c>
      <c r="D3637" t="str">
        <f t="shared" si="1067"/>
        <v>1.51413854544524-1.74366283074877i</v>
      </c>
      <c r="E3637" t="str">
        <f t="shared" si="1068"/>
        <v>-9.64877967061997-28.3831219078417i</v>
      </c>
      <c r="F3637" t="str">
        <f t="shared" si="1069"/>
        <v>2.06643393241733-1.04094293941507i</v>
      </c>
      <c r="G3637" t="str">
        <f t="shared" si="1070"/>
        <v>0.852164086061881-0.354937257114832i</v>
      </c>
      <c r="H3637" t="str">
        <f t="shared" si="1071"/>
        <v>0.00527880438289961-19.2112142701911i</v>
      </c>
      <c r="I3637" t="str">
        <f t="shared" si="1072"/>
        <v>-0.0563837917914248-0.11200720249939i</v>
      </c>
      <c r="K3637" t="str">
        <f t="shared" si="1073"/>
        <v>0.000171635512082566-0.000134095252346777i</v>
      </c>
      <c r="L3637" t="str">
        <f t="shared" si="1074"/>
        <v>0.00015-0.000340551283432574i</v>
      </c>
      <c r="M3637" t="str">
        <f t="shared" si="1075"/>
        <v>0.0004-0.0000600972853116307i</v>
      </c>
      <c r="N3637">
        <f t="shared" si="1076"/>
        <v>15.805165256971293</v>
      </c>
      <c r="O3637">
        <f t="shared" si="1077"/>
        <v>36.432680957400208</v>
      </c>
      <c r="P3637" s="3">
        <f t="shared" si="1078"/>
        <v>-36.432680957400208</v>
      </c>
      <c r="Q3637" s="3">
        <f t="shared" si="1079"/>
        <v>164.19483474302871</v>
      </c>
      <c r="R3637">
        <f t="shared" si="1080"/>
        <v>-15.805165256971293</v>
      </c>
      <c r="S3637">
        <f t="shared" si="1081"/>
        <v>828.62590493520463</v>
      </c>
      <c r="T3637">
        <f t="shared" si="1064"/>
        <v>-36.432680957400208</v>
      </c>
    </row>
    <row r="3638" spans="1:20" x14ac:dyDescent="0.25">
      <c r="A3638">
        <f t="shared" si="1065"/>
        <v>5226194.4694592087</v>
      </c>
      <c r="B3638">
        <f t="shared" si="1082"/>
        <v>831774.68337395845</v>
      </c>
      <c r="C3638" t="str">
        <f t="shared" si="1066"/>
        <v>-0.0143717372485162+0.00412221819241502i</v>
      </c>
      <c r="D3638" t="str">
        <f t="shared" si="1067"/>
        <v>1.50765617892351-1.74273221576477i</v>
      </c>
      <c r="E3638" t="str">
        <f t="shared" si="1068"/>
        <v>-9.65542577525333-28.2408486783233i</v>
      </c>
      <c r="F3638" t="str">
        <f t="shared" si="1069"/>
        <v>2.06411038874843-1.04255977700125i</v>
      </c>
      <c r="G3638" t="str">
        <f t="shared" si="1070"/>
        <v>0.851205894059726-0.355885402872482i</v>
      </c>
      <c r="H3638" t="str">
        <f t="shared" si="1071"/>
        <v>0.00522938062923866-19.1384639683281i</v>
      </c>
      <c r="I3638" t="str">
        <f t="shared" si="1072"/>
        <v>-0.0562577734804485-0.111457534544335i</v>
      </c>
      <c r="K3638" t="str">
        <f t="shared" si="1073"/>
        <v>0.000171323646613-0.000133816451898258i</v>
      </c>
      <c r="L3638" t="str">
        <f t="shared" si="1074"/>
        <v>0.00015-0.000339262087500074i</v>
      </c>
      <c r="M3638" t="str">
        <f t="shared" si="1075"/>
        <v>0.0004-0.0000598697801470719i</v>
      </c>
      <c r="N3638">
        <f t="shared" si="1076"/>
        <v>16.004379399550714</v>
      </c>
      <c r="O3638">
        <f t="shared" si="1077"/>
        <v>36.506456968971484</v>
      </c>
      <c r="P3638" s="3">
        <f t="shared" si="1078"/>
        <v>-36.506456968971484</v>
      </c>
      <c r="Q3638" s="3">
        <f t="shared" si="1079"/>
        <v>163.99562060044929</v>
      </c>
      <c r="R3638">
        <f t="shared" si="1080"/>
        <v>-16.004379399550714</v>
      </c>
      <c r="S3638">
        <f t="shared" si="1081"/>
        <v>831.77468337395851</v>
      </c>
      <c r="T3638">
        <f t="shared" si="1064"/>
        <v>-36.506456968971484</v>
      </c>
    </row>
    <row r="3639" spans="1:20" x14ac:dyDescent="0.25">
      <c r="A3639">
        <f t="shared" si="1065"/>
        <v>5246054.0084431535</v>
      </c>
      <c r="B3639">
        <f t="shared" si="1082"/>
        <v>834935.42717077956</v>
      </c>
      <c r="C3639" t="str">
        <f t="shared" si="1066"/>
        <v>-0.014235711693534+0.00413678937629213i</v>
      </c>
      <c r="D3639" t="str">
        <f t="shared" si="1067"/>
        <v>1.50118035216672-1.74177795968774i</v>
      </c>
      <c r="E3639" t="str">
        <f t="shared" si="1068"/>
        <v>-9.66182089917069-28.0990632187139i</v>
      </c>
      <c r="F3639" t="str">
        <f t="shared" si="1069"/>
        <v>2.06177443173445-1.04417903332739i</v>
      </c>
      <c r="G3639" t="str">
        <f t="shared" si="1070"/>
        <v>0.850242582993895-0.356833480853135i</v>
      </c>
      <c r="H3639" t="str">
        <f t="shared" si="1071"/>
        <v>0.00518042391111692-19.0659892751091i</v>
      </c>
      <c r="I3639" t="str">
        <f t="shared" si="1072"/>
        <v>-0.0561320302792278-0.110909756661684i</v>
      </c>
      <c r="K3639" t="str">
        <f t="shared" si="1073"/>
        <v>0.000171012487623632-0.000133537330523345i</v>
      </c>
      <c r="L3639" t="str">
        <f t="shared" si="1074"/>
        <v>0.00015-0.0003379777719666i</v>
      </c>
      <c r="M3639" t="str">
        <f t="shared" si="1075"/>
        <v>0.0004-0.0000596431362294002i</v>
      </c>
      <c r="N3639">
        <f t="shared" si="1076"/>
        <v>16.203462060575021</v>
      </c>
      <c r="O3639">
        <f t="shared" si="1077"/>
        <v>36.580345288257703</v>
      </c>
      <c r="P3639" s="3">
        <f t="shared" si="1078"/>
        <v>-36.580345288257703</v>
      </c>
      <c r="Q3639" s="3">
        <f t="shared" si="1079"/>
        <v>163.79653793942498</v>
      </c>
      <c r="R3639">
        <f t="shared" si="1080"/>
        <v>-16.203462060575021</v>
      </c>
      <c r="S3639">
        <f t="shared" si="1081"/>
        <v>834.93542717077958</v>
      </c>
      <c r="T3639">
        <f t="shared" si="1064"/>
        <v>-36.580345288257703</v>
      </c>
    </row>
    <row r="3640" spans="1:20" x14ac:dyDescent="0.25">
      <c r="A3640">
        <f t="shared" si="1065"/>
        <v>5265989.0136752371</v>
      </c>
      <c r="B3640">
        <f t="shared" si="1082"/>
        <v>838108.1817940285</v>
      </c>
      <c r="C3640" t="str">
        <f t="shared" si="1066"/>
        <v>-0.0141006166174446+0.00415068176707882i</v>
      </c>
      <c r="D3640" t="str">
        <f t="shared" si="1067"/>
        <v>1.49471124131086-1.7408001235153i</v>
      </c>
      <c r="E3640" t="str">
        <f t="shared" si="1068"/>
        <v>-9.66796621978609-27.9577642523181i</v>
      </c>
      <c r="F3640" t="str">
        <f t="shared" si="1069"/>
        <v>2.0594260293793-1.04580063088951i</v>
      </c>
      <c r="G3640" t="str">
        <f t="shared" si="1070"/>
        <v>0.849274139669728-0.357781463127942i</v>
      </c>
      <c r="H3640" t="str">
        <f t="shared" si="1071"/>
        <v>0.00513193002310174-18.9937891456196i</v>
      </c>
      <c r="I3640" t="str">
        <f t="shared" si="1072"/>
        <v>-0.0560065572745208-0.11036386322345i</v>
      </c>
      <c r="K3640" t="str">
        <f t="shared" si="1073"/>
        <v>0.000170702041569443-0.000133257891784933i</v>
      </c>
      <c r="L3640" t="str">
        <f t="shared" si="1074"/>
        <v>0.00015-0.000336698318356845i</v>
      </c>
      <c r="M3640" t="str">
        <f t="shared" si="1075"/>
        <v>0.0004-0.0000594173502982665i</v>
      </c>
      <c r="N3640">
        <f t="shared" si="1076"/>
        <v>16.402410453621229</v>
      </c>
      <c r="O3640">
        <f t="shared" si="1077"/>
        <v>36.6543457689463</v>
      </c>
      <c r="P3640" s="3">
        <f t="shared" si="1078"/>
        <v>-36.6543457689463</v>
      </c>
      <c r="Q3640" s="3">
        <f t="shared" si="1079"/>
        <v>163.59758954637877</v>
      </c>
      <c r="R3640">
        <f t="shared" si="1080"/>
        <v>-16.402410453621229</v>
      </c>
      <c r="S3640">
        <f t="shared" si="1081"/>
        <v>838.1081817940285</v>
      </c>
      <c r="T3640">
        <f t="shared" si="1064"/>
        <v>-36.6543457689463</v>
      </c>
    </row>
    <row r="3641" spans="1:20" x14ac:dyDescent="0.25">
      <c r="A3641">
        <f t="shared" si="1065"/>
        <v>5285999.7719272031</v>
      </c>
      <c r="B3641">
        <f t="shared" si="1082"/>
        <v>841292.99288484582</v>
      </c>
      <c r="C3641" t="str">
        <f t="shared" si="1066"/>
        <v>-0.0139664504386006+0.0041639040051878i</v>
      </c>
      <c r="D3641" t="str">
        <f t="shared" si="1067"/>
        <v>1.48824902174073-1.73979876984763i</v>
      </c>
      <c r="E3641" t="str">
        <f t="shared" si="1068"/>
        <v>-9.67386290691116-27.8169505112526i</v>
      </c>
      <c r="F3641" t="str">
        <f t="shared" si="1069"/>
        <v>2.05706515006502-1.04742449169056i</v>
      </c>
      <c r="G3641" t="str">
        <f t="shared" si="1070"/>
        <v>0.848300551048485-0.358729321549441i</v>
      </c>
      <c r="H3641" t="str">
        <f t="shared" si="1071"/>
        <v>0.00508389479289487-18.9218625389132i</v>
      </c>
      <c r="I3641" t="str">
        <f t="shared" si="1072"/>
        <v>-0.0558813495933004-0.109819848640829i</v>
      </c>
      <c r="K3641" t="str">
        <f t="shared" si="1073"/>
        <v>0.000170392314836281-0.000132978139303445i</v>
      </c>
      <c r="L3641" t="str">
        <f t="shared" si="1074"/>
        <v>0.00015-0.000335423708265436i</v>
      </c>
      <c r="M3641" t="str">
        <f t="shared" si="1075"/>
        <v>0.0004-0.0000591924191056653i</v>
      </c>
      <c r="N3641">
        <f t="shared" si="1076"/>
        <v>16.601221802941978</v>
      </c>
      <c r="O3641">
        <f t="shared" si="1077"/>
        <v>36.728458261557478</v>
      </c>
      <c r="P3641" s="3">
        <f t="shared" si="1078"/>
        <v>-36.728458261557478</v>
      </c>
      <c r="Q3641" s="3">
        <f t="shared" si="1079"/>
        <v>163.39877819705802</v>
      </c>
      <c r="R3641">
        <f t="shared" si="1080"/>
        <v>-16.601221802941978</v>
      </c>
      <c r="S3641">
        <f t="shared" si="1081"/>
        <v>841.29299288484583</v>
      </c>
      <c r="T3641">
        <f t="shared" si="1064"/>
        <v>-36.728458261557478</v>
      </c>
    </row>
    <row r="3642" spans="1:20" x14ac:dyDescent="0.25">
      <c r="A3642">
        <f t="shared" si="1065"/>
        <v>5306086.5710605262</v>
      </c>
      <c r="B3642">
        <f t="shared" si="1082"/>
        <v>844489.90625780821</v>
      </c>
      <c r="C3642" t="str">
        <f t="shared" si="1066"/>
        <v>-0.0138332115176752+0.00417646469559328i</v>
      </c>
      <c r="D3642" t="str">
        <f t="shared" si="1067"/>
        <v>1.48179386807158-1.73877396287672i</v>
      </c>
      <c r="E3642" t="str">
        <f t="shared" si="1068"/>
        <v>-9.67951212288717-27.6766207364238i</v>
      </c>
      <c r="F3642" t="str">
        <f t="shared" si="1069"/>
        <v>2.05469176255853-1.04905053724101i</v>
      </c>
      <c r="G3642" t="str">
        <f t="shared" si="1070"/>
        <v>0.847321804250144-0.359677027751877i</v>
      </c>
      <c r="H3642" t="str">
        <f t="shared" si="1071"/>
        <v>0.00503631408113093-18.8502084179961i</v>
      </c>
      <c r="I3642" t="str">
        <f t="shared" si="1072"/>
        <v>-0.0557564024026638-0.109277707364074i</v>
      </c>
      <c r="K3642" t="str">
        <f t="shared" si="1073"/>
        <v>0.000170083313740472-0.000132698076755879i</v>
      </c>
      <c r="L3642" t="str">
        <f t="shared" si="1074"/>
        <v>0.00015-0.00033415392335668i</v>
      </c>
      <c r="M3642" t="str">
        <f t="shared" si="1075"/>
        <v>0.0004-0.0000589683394158849i</v>
      </c>
      <c r="N3642">
        <f t="shared" si="1076"/>
        <v>16.799893343635432</v>
      </c>
      <c r="O3642">
        <f t="shared" si="1077"/>
        <v>36.802682613465684</v>
      </c>
      <c r="P3642" s="3">
        <f t="shared" si="1078"/>
        <v>-36.802682613465684</v>
      </c>
      <c r="Q3642" s="3">
        <f t="shared" si="1079"/>
        <v>163.20010665636457</v>
      </c>
      <c r="R3642">
        <f t="shared" si="1080"/>
        <v>-16.799893343635432</v>
      </c>
      <c r="S3642">
        <f t="shared" si="1081"/>
        <v>844.48990625780823</v>
      </c>
      <c r="T3642">
        <f t="shared" si="1064"/>
        <v>-36.802682613465684</v>
      </c>
    </row>
    <row r="3643" spans="1:20" x14ac:dyDescent="0.25">
      <c r="A3643">
        <f t="shared" si="1065"/>
        <v>5326249.7000305569</v>
      </c>
      <c r="B3643">
        <f t="shared" si="1082"/>
        <v>847698.96790158795</v>
      </c>
      <c r="C3643" t="str">
        <f t="shared" si="1066"/>
        <v>-0.0137008981580979+0.0041883724071179i</v>
      </c>
      <c r="D3643" t="str">
        <f t="shared" si="1067"/>
        <v>1.4753459541309-1.73772576837532i</v>
      </c>
      <c r="E3643" t="str">
        <f t="shared" si="1068"/>
        <v>-9.68491502271679-27.536773677506i</v>
      </c>
      <c r="F3643" t="str">
        <f t="shared" si="1069"/>
        <v>2.05230583601847-1.0506786885596i</v>
      </c>
      <c r="G3643" t="str">
        <f t="shared" si="1070"/>
        <v>0.846337886556225-0.360624553151567i</v>
      </c>
      <c r="H3643" t="str">
        <f t="shared" si="1071"/>
        <v>0.00498918378117609-18.778825749812i</v>
      </c>
      <c r="I3643" t="str">
        <f t="shared" si="1072"/>
        <v>-0.0556317109097489-0.108737433882369i</v>
      </c>
      <c r="K3643" t="str">
        <f t="shared" si="1073"/>
        <v>0.000169775044528427-0.000132417707874846i</v>
      </c>
      <c r="L3643" t="str">
        <f t="shared" si="1074"/>
        <v>0.00015-0.000332888945364297i</v>
      </c>
      <c r="M3643" t="str">
        <f t="shared" si="1075"/>
        <v>0.0004-0.0000587451080054639i</v>
      </c>
      <c r="N3643">
        <f t="shared" si="1076"/>
        <v>16.998422321814218</v>
      </c>
      <c r="O3643">
        <f t="shared" si="1077"/>
        <v>36.877018668921608</v>
      </c>
      <c r="P3643" s="3">
        <f t="shared" si="1078"/>
        <v>-36.877018668921608</v>
      </c>
      <c r="Q3643" s="3">
        <f t="shared" si="1079"/>
        <v>163.00157767818578</v>
      </c>
      <c r="R3643">
        <f t="shared" si="1080"/>
        <v>-16.998422321814218</v>
      </c>
      <c r="S3643">
        <f t="shared" si="1081"/>
        <v>847.69896790158793</v>
      </c>
      <c r="T3643">
        <f t="shared" si="1064"/>
        <v>-36.877018668921608</v>
      </c>
    </row>
    <row r="3644" spans="1:20" x14ac:dyDescent="0.25">
      <c r="A3644">
        <f t="shared" si="1065"/>
        <v>5346489.448890673</v>
      </c>
      <c r="B3644">
        <f t="shared" si="1082"/>
        <v>850920.22397961398</v>
      </c>
      <c r="C3644" t="str">
        <f t="shared" si="1066"/>
        <v>-0.0135695086065017+0.00419963567172877i</v>
      </c>
      <c r="D3644" t="str">
        <f t="shared" si="1067"/>
        <v>1.46890545294038-1.7366542536856i</v>
      </c>
      <c r="E3644" t="str">
        <f t="shared" si="1068"/>
        <v>-9.69007275419595-27.3974080929182i</v>
      </c>
      <c r="F3644" t="str">
        <f t="shared" si="1069"/>
        <v>2.04990734000206-1.05230886617417i</v>
      </c>
      <c r="G3644" t="str">
        <f t="shared" si="1070"/>
        <v>0.845348785412612-0.361571868947286i</v>
      </c>
      <c r="H3644" t="str">
        <f t="shared" si="1071"/>
        <v>0.0049424998189285-18.7077135052274i</v>
      </c>
      <c r="I3644" t="str">
        <f t="shared" si="1072"/>
        <v>-0.055507270361655-0.10819902272371i</v>
      </c>
      <c r="K3644" t="str">
        <f t="shared" si="1073"/>
        <v>0.000169467513376279-0.000132137036447601i</v>
      </c>
      <c r="L3644" t="str">
        <f t="shared" si="1074"/>
        <v>0.00015-0.00033162875609115i</v>
      </c>
      <c r="M3644" t="str">
        <f t="shared" si="1075"/>
        <v>0.0004-0.0000585227216631441i</v>
      </c>
      <c r="N3644">
        <f t="shared" si="1076"/>
        <v>17.19680599476979</v>
      </c>
      <c r="O3644">
        <f t="shared" si="1077"/>
        <v>36.95146626907453</v>
      </c>
      <c r="P3644" s="3">
        <f t="shared" si="1078"/>
        <v>-36.95146626907453</v>
      </c>
      <c r="Q3644" s="3">
        <f t="shared" si="1079"/>
        <v>162.80319400523021</v>
      </c>
      <c r="R3644">
        <f t="shared" si="1080"/>
        <v>-17.19680599476979</v>
      </c>
      <c r="S3644">
        <f t="shared" si="1081"/>
        <v>850.92022397961398</v>
      </c>
      <c r="T3644">
        <f t="shared" si="1064"/>
        <v>-36.95146626907453</v>
      </c>
    </row>
    <row r="3645" spans="1:20" x14ac:dyDescent="0.25">
      <c r="A3645">
        <f t="shared" si="1065"/>
        <v>5366806.1087964578</v>
      </c>
      <c r="B3645">
        <f t="shared" si="1082"/>
        <v>854153.72083073657</v>
      </c>
      <c r="C3645" t="str">
        <f t="shared" si="1066"/>
        <v>-0.0134390410531819+0.00421026298384417i</v>
      </c>
      <c r="D3645" t="str">
        <f t="shared" si="1067"/>
        <v>1.46247253669807-1.73555948770761i</v>
      </c>
      <c r="E3645" t="str">
        <f t="shared" si="1068"/>
        <v>-9.69498645804368-27.2585227498007i</v>
      </c>
      <c r="F3645" t="str">
        <f t="shared" si="1069"/>
        <v>2.04749624447197-1.05394099012252i</v>
      </c>
      <c r="G3645" t="str">
        <f t="shared" si="1070"/>
        <v>0.844354488432399-0.362518946120697i</v>
      </c>
      <c r="H3645" t="str">
        <f t="shared" si="1071"/>
        <v>0.00489625815261901-18.6368706590162i</v>
      </c>
      <c r="I3645" t="str">
        <f t="shared" si="1072"/>
        <v>-0.0553830760453606-0.107662468454772i</v>
      </c>
      <c r="K3645" t="str">
        <f t="shared" si="1073"/>
        <v>0.000169160726389522-0.000131856066315088i</v>
      </c>
      <c r="L3645" t="str">
        <f t="shared" si="1074"/>
        <v>0.00015-0.000330373337408996i</v>
      </c>
      <c r="M3645" t="str">
        <f t="shared" si="1075"/>
        <v>0.0004-0.0000583011771898227i</v>
      </c>
      <c r="N3645">
        <f t="shared" si="1076"/>
        <v>17.395041631138952</v>
      </c>
      <c r="O3645">
        <f t="shared" si="1077"/>
        <v>37.02602525199471</v>
      </c>
      <c r="P3645" s="3">
        <f t="shared" si="1078"/>
        <v>-37.02602525199471</v>
      </c>
      <c r="Q3645" s="3">
        <f t="shared" si="1079"/>
        <v>162.60495836886105</v>
      </c>
      <c r="R3645">
        <f t="shared" si="1080"/>
        <v>-17.395041631138952</v>
      </c>
      <c r="S3645">
        <f t="shared" si="1081"/>
        <v>854.15372083073657</v>
      </c>
      <c r="T3645">
        <f t="shared" si="1064"/>
        <v>-37.02602525199471</v>
      </c>
    </row>
    <row r="3646" spans="1:20" x14ac:dyDescent="0.25">
      <c r="A3646">
        <f t="shared" si="1065"/>
        <v>5387199.9720098851</v>
      </c>
      <c r="B3646">
        <f t="shared" si="1082"/>
        <v>857399.50496989337</v>
      </c>
      <c r="C3646" t="str">
        <f t="shared" si="1066"/>
        <v>-0.0133094936325668+0.00422026279964957i</v>
      </c>
      <c r="D3646" t="str">
        <f t="shared" si="1067"/>
        <v>1.45604737676077-1.73444154088755i</v>
      </c>
      <c r="E3646" t="str">
        <f t="shared" si="1068"/>
        <v>-9.69965726803236-27.1201164239906i</v>
      </c>
      <c r="F3646" t="str">
        <f t="shared" si="1069"/>
        <v>2.04507251980325-1.0555749799534i</v>
      </c>
      <c r="G3646" t="str">
        <f t="shared" si="1070"/>
        <v>0.843354983398742-0.363465755436808i</v>
      </c>
      <c r="H3646" t="str">
        <f t="shared" si="1071"/>
        <v>0.0048504547726132-18.5662961898452i</v>
      </c>
      <c r="I3646" t="str">
        <f t="shared" si="1072"/>
        <v>-0.0552591232876483-0.107127765680785i</v>
      </c>
      <c r="K3646" t="str">
        <f t="shared" si="1073"/>
        <v>0.000168854689602672-0.000131574801370965i</v>
      </c>
      <c r="L3646" t="str">
        <f t="shared" si="1074"/>
        <v>0.00015-0.000329122671258215i</v>
      </c>
      <c r="M3646" t="str">
        <f t="shared" si="1075"/>
        <v>0.0004-0.0000580804713985084i</v>
      </c>
      <c r="N3646">
        <f t="shared" si="1076"/>
        <v>17.593126511063957</v>
      </c>
      <c r="O3646">
        <f t="shared" si="1077"/>
        <v>37.100695452695675</v>
      </c>
      <c r="P3646" s="3">
        <f t="shared" si="1078"/>
        <v>-37.100695452695675</v>
      </c>
      <c r="Q3646" s="3">
        <f t="shared" si="1079"/>
        <v>162.40687348893604</v>
      </c>
      <c r="R3646">
        <f t="shared" si="1080"/>
        <v>-17.593126511063957</v>
      </c>
      <c r="S3646">
        <f t="shared" si="1081"/>
        <v>857.39950496989343</v>
      </c>
      <c r="T3646">
        <f t="shared" si="1064"/>
        <v>-37.100695452695675</v>
      </c>
    </row>
    <row r="3647" spans="1:20" x14ac:dyDescent="0.25">
      <c r="A3647">
        <f t="shared" si="1065"/>
        <v>5407671.3319035228</v>
      </c>
      <c r="B3647">
        <f t="shared" si="1082"/>
        <v>860657.62308877904</v>
      </c>
      <c r="C3647" t="str">
        <f t="shared" si="1066"/>
        <v>-0.0131808644236982+0.00422964353642402i</v>
      </c>
      <c r="D3647" t="str">
        <f t="shared" si="1067"/>
        <v>1.44963014362655-1.73330048520573i</v>
      </c>
      <c r="E3647" t="str">
        <f t="shared" si="1068"/>
        <v>-9.70408631111701-26.9821878999968i</v>
      </c>
      <c r="F3647" t="str">
        <f t="shared" si="1069"/>
        <v>2.04263613679035-1.05721075472761i</v>
      </c>
      <c r="G3647" t="str">
        <f t="shared" si="1070"/>
        <v>0.842350258267725-0.364412267444473i</v>
      </c>
      <c r="H3647" t="str">
        <f t="shared" si="1071"/>
        <v>0.00480508570121407-18.4959890802587i</v>
      </c>
      <c r="I3647" t="str">
        <f t="shared" si="1072"/>
        <v>-0.0551354074550308-0.106594909045406i</v>
      </c>
      <c r="K3647" t="str">
        <f t="shared" si="1073"/>
        <v>0.000168549408978937-0.000131293245560635i</v>
      </c>
      <c r="L3647" t="str">
        <f t="shared" si="1074"/>
        <v>0.00015-0.000327876739647553i</v>
      </c>
      <c r="M3647" t="str">
        <f t="shared" si="1075"/>
        <v>0.0004-0.000057860601114274i</v>
      </c>
      <c r="N3647">
        <f t="shared" si="1076"/>
        <v>17.791057926353432</v>
      </c>
      <c r="O3647">
        <f t="shared" si="1077"/>
        <v>37.175476703157322</v>
      </c>
      <c r="P3647" s="3">
        <f t="shared" si="1078"/>
        <v>-37.175476703157322</v>
      </c>
      <c r="Q3647" s="3">
        <f t="shared" si="1079"/>
        <v>162.20894207364657</v>
      </c>
      <c r="R3647">
        <f t="shared" si="1080"/>
        <v>-17.791057926353432</v>
      </c>
      <c r="S3647">
        <f t="shared" si="1081"/>
        <v>860.65762308877902</v>
      </c>
      <c r="T3647">
        <f t="shared" si="1064"/>
        <v>-37.175476703157322</v>
      </c>
    </row>
    <row r="3648" spans="1:20" x14ac:dyDescent="0.25">
      <c r="A3648">
        <f t="shared" si="1065"/>
        <v>5428220.4829647569</v>
      </c>
      <c r="B3648">
        <f t="shared" si="1082"/>
        <v>863928.12205651647</v>
      </c>
      <c r="C3648" t="str">
        <f t="shared" si="1066"/>
        <v>-0.0130531514507229+0.00423841357187705i</v>
      </c>
      <c r="D3648" t="str">
        <f t="shared" si="1067"/>
        <v>1.44322100691751-1.73213639416431i</v>
      </c>
      <c r="E3648" t="str">
        <f t="shared" si="1068"/>
        <v>-9.70827470756354-26.8447359709731i</v>
      </c>
      <c r="F3648" t="str">
        <f t="shared" si="1069"/>
        <v>2.04018706665398-1.05884823301908i</v>
      </c>
      <c r="G3648" t="str">
        <f t="shared" si="1070"/>
        <v>0.841340301171239-0.365358452476917i</v>
      </c>
      <c r="H3648" t="str">
        <f t="shared" si="1071"/>
        <v>0.00476014699246577-18.4259483166641i</v>
      </c>
      <c r="I3648" t="str">
        <f t="shared" si="1072"/>
        <v>-0.0550119239536766-0.106063893230582i</v>
      </c>
      <c r="K3648" t="str">
        <f t="shared" si="1073"/>
        <v>0.000168244890409903-0.000131011402880282i</v>
      </c>
      <c r="L3648" t="str">
        <f t="shared" si="1074"/>
        <v>0.00015-0.000326635524653869i</v>
      </c>
      <c r="M3648" t="str">
        <f t="shared" si="1075"/>
        <v>0.0004-0.000057641563174212i</v>
      </c>
      <c r="N3648">
        <f t="shared" si="1076"/>
        <v>17.988833180641251</v>
      </c>
      <c r="O3648">
        <f t="shared" si="1077"/>
        <v>37.250368832349039</v>
      </c>
      <c r="P3648" s="3">
        <f t="shared" si="1078"/>
        <v>-37.250368832349039</v>
      </c>
      <c r="Q3648" s="3">
        <f t="shared" si="1079"/>
        <v>162.01116681935875</v>
      </c>
      <c r="R3648">
        <f t="shared" si="1080"/>
        <v>-17.988833180641251</v>
      </c>
      <c r="S3648">
        <f t="shared" si="1081"/>
        <v>863.92812205651649</v>
      </c>
      <c r="T3648">
        <f t="shared" si="1064"/>
        <v>-37.250368832349039</v>
      </c>
    </row>
    <row r="3649" spans="1:20" x14ac:dyDescent="0.25">
      <c r="A3649">
        <f t="shared" si="1065"/>
        <v>5448847.7208000226</v>
      </c>
      <c r="B3649">
        <f t="shared" si="1082"/>
        <v>867211.04892033129</v>
      </c>
      <c r="C3649" t="str">
        <f t="shared" si="1066"/>
        <v>-0.012926352683395+0.00424658124349553i</v>
      </c>
      <c r="D3649" t="str">
        <f t="shared" si="1067"/>
        <v>1.43682013536272-1.73094934277484i</v>
      </c>
      <c r="E3649" t="str">
        <f t="shared" si="1068"/>
        <v>-9.71222357107696-26.7077594386925i</v>
      </c>
      <c r="F3649" t="str">
        <f t="shared" si="1069"/>
        <v>2.03772528104819-1.0604873329162i</v>
      </c>
      <c r="G3649" t="str">
        <f t="shared" si="1070"/>
        <v>0.84032510041987-0.366304280652309i</v>
      </c>
      <c r="H3649" t="str">
        <f t="shared" si="1071"/>
        <v>0.00471563473195826-18.3561728893173i</v>
      </c>
      <c r="I3649" t="str">
        <f t="shared" si="1072"/>
        <v>-0.0548886682293452-0.105534712956423i</v>
      </c>
      <c r="K3649" t="str">
        <f t="shared" si="1073"/>
        <v>0.000167941139715236-0.000130729277375891i</v>
      </c>
      <c r="L3649" t="str">
        <f t="shared" si="1074"/>
        <v>0.00015-0.000325399008421866i</v>
      </c>
      <c r="M3649" t="str">
        <f t="shared" si="1075"/>
        <v>0.0004-0.000057423354427388i</v>
      </c>
      <c r="N3649">
        <f t="shared" si="1076"/>
        <v>18.186449589541184</v>
      </c>
      <c r="O3649">
        <f t="shared" si="1077"/>
        <v>37.325371666252934</v>
      </c>
      <c r="P3649" s="3">
        <f t="shared" si="1078"/>
        <v>-37.325371666252934</v>
      </c>
      <c r="Q3649" s="3">
        <f t="shared" si="1079"/>
        <v>161.81355041045882</v>
      </c>
      <c r="R3649">
        <f t="shared" si="1080"/>
        <v>-18.186449589541184</v>
      </c>
      <c r="S3649">
        <f t="shared" si="1081"/>
        <v>867.21104892033134</v>
      </c>
      <c r="T3649">
        <f t="shared" si="1064"/>
        <v>-37.325371666252934</v>
      </c>
    </row>
    <row r="3650" spans="1:20" x14ac:dyDescent="0.25">
      <c r="A3650">
        <f t="shared" si="1065"/>
        <v>5469553.3421390634</v>
      </c>
      <c r="B3650">
        <f t="shared" si="1082"/>
        <v>870506.45090622862</v>
      </c>
      <c r="C3650" t="str">
        <f t="shared" si="1066"/>
        <v>-0.0128004660375878+0.00425415484790194i</v>
      </c>
      <c r="D3650" t="str">
        <f t="shared" si="1067"/>
        <v>1.43042769678141-1.7297394075456i</v>
      </c>
      <c r="E3650" t="str">
        <f t="shared" si="1068"/>
        <v>-9.71593400892833-26.5712571135186i</v>
      </c>
      <c r="F3650" t="str">
        <f t="shared" si="1069"/>
        <v>2.03525075206736-1.06212797202305i</v>
      </c>
      <c r="G3650" t="str">
        <f t="shared" si="1070"/>
        <v>0.839304644505796-0.367249721874361i</v>
      </c>
      <c r="H3650" t="str">
        <f t="shared" si="1071"/>
        <v>0.00467154503663241-18.2866617923074i</v>
      </c>
      <c r="I3650" t="str">
        <f t="shared" si="1072"/>
        <v>-0.0547656357673137-0.105007362981063i</v>
      </c>
      <c r="K3650" t="str">
        <f t="shared" si="1073"/>
        <v>0.000167638162642387-0.000130446873142281i</v>
      </c>
      <c r="L3650" t="str">
        <f t="shared" si="1074"/>
        <v>0.00015-0.000324167173163843i</v>
      </c>
      <c r="M3650" t="str">
        <f t="shared" si="1075"/>
        <v>0.0004-0.000057205971734796i</v>
      </c>
      <c r="N3650">
        <f t="shared" si="1076"/>
        <v>18.383904480803238</v>
      </c>
      <c r="O3650">
        <f t="shared" si="1077"/>
        <v>37.400485027887413</v>
      </c>
      <c r="P3650" s="3">
        <f t="shared" si="1078"/>
        <v>-37.400485027887413</v>
      </c>
      <c r="Q3650" s="3">
        <f t="shared" si="1079"/>
        <v>161.61609551919676</v>
      </c>
      <c r="R3650">
        <f t="shared" si="1080"/>
        <v>-18.383904480803238</v>
      </c>
      <c r="S3650">
        <f t="shared" si="1081"/>
        <v>870.50645090622868</v>
      </c>
      <c r="T3650">
        <f t="shared" si="1064"/>
        <v>-37.400485027887413</v>
      </c>
    </row>
    <row r="3651" spans="1:20" x14ac:dyDescent="0.25">
      <c r="A3651">
        <f t="shared" si="1065"/>
        <v>5490337.6448391918</v>
      </c>
      <c r="B3651">
        <f t="shared" si="1082"/>
        <v>873814.37541967235</v>
      </c>
      <c r="C3651" t="str">
        <f t="shared" si="1066"/>
        <v>-0.0126754893758168+0.00426114264022241i</v>
      </c>
      <c r="D3651" t="str">
        <f t="shared" si="1067"/>
        <v>1.4240438580663-1.72850666646865i</v>
      </c>
      <c r="E3651" t="str">
        <f t="shared" si="1068"/>
        <v>-9.71940712208118-26.4352278143779i</v>
      </c>
      <c r="F3651" t="str">
        <f t="shared" si="1069"/>
        <v>2.03276345225331-1.06377006746089i</v>
      </c>
      <c r="G3651" t="str">
        <f t="shared" si="1070"/>
        <v>0.838278922105699-0.368194745832971i</v>
      </c>
      <c r="H3651" t="str">
        <f t="shared" si="1071"/>
        <v>0.00462787405458682-18.2174140235425i</v>
      </c>
      <c r="I3651" t="str">
        <f t="shared" si="1072"/>
        <v>-0.0546428220923162-0.104481838100531i</v>
      </c>
      <c r="K3651" t="str">
        <f t="shared" si="1073"/>
        <v>0.000167335964866334-0.000130164194322129i</v>
      </c>
      <c r="L3651" t="str">
        <f t="shared" si="1074"/>
        <v>0.00015-0.000322940001159438i</v>
      </c>
      <c r="M3651" t="str">
        <f t="shared" si="1075"/>
        <v>0.0004-0.0000569894119693123i</v>
      </c>
      <c r="N3651">
        <f t="shared" si="1076"/>
        <v>18.581195194462225</v>
      </c>
      <c r="O3651">
        <f t="shared" si="1077"/>
        <v>37.475708737330521</v>
      </c>
      <c r="P3651" s="3">
        <f t="shared" si="1078"/>
        <v>-37.475708737330521</v>
      </c>
      <c r="Q3651" s="3">
        <f t="shared" si="1079"/>
        <v>161.41880480553777</v>
      </c>
      <c r="R3651">
        <f t="shared" si="1080"/>
        <v>-18.581195194462225</v>
      </c>
      <c r="S3651">
        <f t="shared" si="1081"/>
        <v>873.81437541967239</v>
      </c>
      <c r="T3651">
        <f t="shared" si="1064"/>
        <v>-37.475708737330521</v>
      </c>
    </row>
    <row r="3652" spans="1:20" x14ac:dyDescent="0.25">
      <c r="A3652">
        <f t="shared" si="1065"/>
        <v>5511200.9278895818</v>
      </c>
      <c r="B3652">
        <f t="shared" si="1082"/>
        <v>877134.87004626717</v>
      </c>
      <c r="C3652" t="str">
        <f t="shared" si="1066"/>
        <v>-0.0125514205077704+0.00426755283346662i</v>
      </c>
      <c r="D3652" t="str">
        <f t="shared" si="1067"/>
        <v>1.41766878516722-1.7272511990067i</v>
      </c>
      <c r="E3652" t="str">
        <f t="shared" si="1068"/>
        <v>-9.72264400531792-26.2996703687308i</v>
      </c>
      <c r="F3652" t="str">
        <f t="shared" si="1069"/>
        <v>2.03026335460232-1.06541353586963i</v>
      </c>
      <c r="G3652" t="str">
        <f t="shared" si="1070"/>
        <v>0.837247922083685-0.369139322004899i</v>
      </c>
      <c r="H3652" t="str">
        <f t="shared" si="1071"/>
        <v>0.00458461796488433-18.1484285847352i</v>
      </c>
      <c r="I3652" t="str">
        <f t="shared" si="1072"/>
        <v>-0.0545202227684797-0.103958133148605i</v>
      </c>
      <c r="K3652" t="str">
        <f t="shared" si="1073"/>
        <v>0.000167034551989306-0.000129881245104995i</v>
      </c>
      <c r="L3652" t="str">
        <f t="shared" si="1074"/>
        <v>0.00015-0.000321717474755367i</v>
      </c>
      <c r="M3652" t="str">
        <f t="shared" si="1075"/>
        <v>0.0004-0.000056773672015653i</v>
      </c>
      <c r="N3652">
        <f t="shared" si="1076"/>
        <v>18.778319082991089</v>
      </c>
      <c r="O3652">
        <f t="shared" si="1077"/>
        <v>37.551042611744442</v>
      </c>
      <c r="P3652" s="3">
        <f t="shared" si="1078"/>
        <v>-37.551042611744442</v>
      </c>
      <c r="Q3652" s="3">
        <f t="shared" si="1079"/>
        <v>161.22168091700891</v>
      </c>
      <c r="R3652">
        <f t="shared" si="1080"/>
        <v>-18.778319082991089</v>
      </c>
      <c r="S3652">
        <f t="shared" si="1081"/>
        <v>877.13487004626722</v>
      </c>
      <c r="T3652">
        <f t="shared" si="1064"/>
        <v>-37.551042611744442</v>
      </c>
    </row>
    <row r="3653" spans="1:20" x14ac:dyDescent="0.25">
      <c r="A3653">
        <f t="shared" si="1065"/>
        <v>5532143.4914155621</v>
      </c>
      <c r="B3653">
        <f t="shared" si="1082"/>
        <v>880467.98255244305</v>
      </c>
      <c r="C3653" t="str">
        <f t="shared" si="1066"/>
        <v>-0.0124282571908524+0.00427339359791824i</v>
      </c>
      <c r="D3653" t="str">
        <f t="shared" si="1067"/>
        <v>1.41130264307488-1.72597308607981i</v>
      </c>
      <c r="E3653" t="str">
        <f t="shared" si="1068"/>
        <v>-9.72564574736444-26.1645836125414i</v>
      </c>
      <c r="F3653" t="str">
        <f t="shared" si="1069"/>
        <v>2.0277504325723-1.06705829340947i</v>
      </c>
      <c r="G3653" t="str">
        <f t="shared" si="1070"/>
        <v>0.836211633494213-0.370083419654479i</v>
      </c>
      <c r="H3653" t="str">
        <f t="shared" si="1071"/>
        <v>0.00454177297736049-18.0797044813878i</v>
      </c>
      <c r="I3653" t="str">
        <f t="shared" si="1072"/>
        <v>-0.054397833399265-0.103436242996683i</v>
      </c>
      <c r="K3653" t="str">
        <f t="shared" si="1073"/>
        <v>0.000166733929540551-0.000129598029726351i</v>
      </c>
      <c r="L3653" t="str">
        <f t="shared" si="1074"/>
        <v>0.00015-0.000320499576365179i</v>
      </c>
      <c r="M3653" t="str">
        <f t="shared" si="1075"/>
        <v>0.0004-0.0000565587487703259i</v>
      </c>
      <c r="N3653">
        <f t="shared" si="1076"/>
        <v>18.975273511446687</v>
      </c>
      <c r="O3653">
        <f t="shared" si="1077"/>
        <v>37.62648646539887</v>
      </c>
      <c r="P3653" s="3">
        <f t="shared" si="1078"/>
        <v>-37.62648646539887</v>
      </c>
      <c r="Q3653" s="3">
        <f t="shared" si="1079"/>
        <v>161.02472648855331</v>
      </c>
      <c r="R3653">
        <f t="shared" si="1080"/>
        <v>-18.975273511446687</v>
      </c>
      <c r="S3653">
        <f t="shared" si="1081"/>
        <v>880.467982552443</v>
      </c>
      <c r="T3653">
        <f t="shared" si="1064"/>
        <v>-37.62648646539887</v>
      </c>
    </row>
    <row r="3654" spans="1:20" x14ac:dyDescent="0.25">
      <c r="A3654">
        <f t="shared" si="1065"/>
        <v>5553165.6366829416</v>
      </c>
      <c r="B3654">
        <f t="shared" si="1082"/>
        <v>883813.76088614238</v>
      </c>
      <c r="C3654" t="str">
        <f t="shared" si="1066"/>
        <v>-0.0123059971307317+0.00427867306053646i</v>
      </c>
      <c r="D3654" t="str">
        <f t="shared" si="1067"/>
        <v>1.40494559580488-1.72467241005181i</v>
      </c>
      <c r="E3654" t="str">
        <f t="shared" si="1068"/>
        <v>-9.72841343101483-26.0299663902464i</v>
      </c>
      <c r="F3654" t="str">
        <f t="shared" si="1069"/>
        <v>2.02522466008983-1.06870425576252i</v>
      </c>
      <c r="G3654" t="str">
        <f t="shared" si="1070"/>
        <v>0.835170045585028-0.371027007834376i</v>
      </c>
      <c r="H3654" t="str">
        <f t="shared" si="1071"/>
        <v>0.00449933533243211-18.011240722778i</v>
      </c>
      <c r="I3654" t="str">
        <f t="shared" si="1072"/>
        <v>-0.054275649627405-0.102916162553632i</v>
      </c>
      <c r="K3654" t="str">
        <f t="shared" si="1073"/>
        <v>0.000166434102976099-0.000129314552466602i</v>
      </c>
      <c r="L3654" t="str">
        <f t="shared" si="1074"/>
        <v>0.00015-0.000319286288468997i</v>
      </c>
      <c r="M3654" t="str">
        <f t="shared" si="1075"/>
        <v>0.0004-0.0000563446391415876i</v>
      </c>
      <c r="N3654">
        <f t="shared" si="1076"/>
        <v>19.17205585761559</v>
      </c>
      <c r="O3654">
        <f t="shared" si="1077"/>
        <v>37.702040109695751</v>
      </c>
      <c r="P3654" s="3">
        <f t="shared" si="1078"/>
        <v>-37.702040109695751</v>
      </c>
      <c r="Q3654" s="3">
        <f t="shared" si="1079"/>
        <v>160.82794414238441</v>
      </c>
      <c r="R3654">
        <f t="shared" si="1080"/>
        <v>-19.17205585761559</v>
      </c>
      <c r="S3654">
        <f t="shared" si="1081"/>
        <v>883.8137608861424</v>
      </c>
      <c r="T3654">
        <f t="shared" si="1064"/>
        <v>-37.702040109695751</v>
      </c>
    </row>
    <row r="3655" spans="1:20" x14ac:dyDescent="0.25">
      <c r="A3655">
        <f t="shared" si="1065"/>
        <v>5574267.6661023377</v>
      </c>
      <c r="B3655">
        <f t="shared" si="1082"/>
        <v>887172.25317750976</v>
      </c>
      <c r="C3655" t="str">
        <f t="shared" si="1066"/>
        <v>-0.0121846379819012+0.00428339930436903i</v>
      </c>
      <c r="D3655" t="str">
        <f t="shared" si="1067"/>
        <v>1.39859780638198-1.72334925471657i</v>
      </c>
      <c r="E3655" t="str">
        <f t="shared" si="1068"/>
        <v>-9.73094813325504-25.8958175547235i</v>
      </c>
      <c r="F3655" t="str">
        <f t="shared" si="1069"/>
        <v>2.02268601155733-1.07035133813464i</v>
      </c>
      <c r="G3655" t="str">
        <f t="shared" si="1070"/>
        <v>0.834123147800115-0.371970055386375i</v>
      </c>
      <c r="H3655" t="str">
        <f t="shared" si="1071"/>
        <v>0.00445730130090687-17.9430363219442i</v>
      </c>
      <c r="I3655" t="str">
        <f t="shared" si="1072"/>
        <v>-0.0541536671348506-0.102397886765648i</v>
      </c>
      <c r="K3655" t="str">
        <f t="shared" si="1073"/>
        <v>0.000166135077678545-0.000129030817650114i</v>
      </c>
      <c r="L3655" t="str">
        <f t="shared" si="1074"/>
        <v>0.00015-0.000318077593613266i</v>
      </c>
      <c r="M3655" t="str">
        <f t="shared" si="1075"/>
        <v>0.0004-0.0000561313400493999i</v>
      </c>
      <c r="N3655">
        <f t="shared" si="1076"/>
        <v>19.368663512158946</v>
      </c>
      <c r="O3655">
        <f t="shared" si="1077"/>
        <v>37.77770335319407</v>
      </c>
      <c r="P3655" s="3">
        <f t="shared" si="1078"/>
        <v>-37.77770335319407</v>
      </c>
      <c r="Q3655" s="3">
        <f t="shared" si="1079"/>
        <v>160.63133648784105</v>
      </c>
      <c r="R3655">
        <f t="shared" si="1080"/>
        <v>-19.368663512158946</v>
      </c>
      <c r="S3655">
        <f t="shared" si="1081"/>
        <v>887.17225317750979</v>
      </c>
      <c r="T3655">
        <f t="shared" si="1064"/>
        <v>-37.77770335319407</v>
      </c>
    </row>
    <row r="3656" spans="1:20" x14ac:dyDescent="0.25">
      <c r="A3656">
        <f t="shared" si="1065"/>
        <v>5595449.8832335267</v>
      </c>
      <c r="B3656">
        <f t="shared" si="1082"/>
        <v>890543.50773958431</v>
      </c>
      <c r="C3656" t="str">
        <f t="shared" si="1066"/>
        <v>-0.0120641773482473+0.00428758036797688i</v>
      </c>
      <c r="D3656" t="str">
        <f t="shared" si="1067"/>
        <v>1.39225943682451-1.72200370528405i</v>
      </c>
      <c r="E3656" t="str">
        <f t="shared" si="1068"/>
        <v>-9.73325092538643-25.7621359672611i</v>
      </c>
      <c r="F3656" t="str">
        <f t="shared" si="1069"/>
        <v>2.02013446186032-1.0719994552573i</v>
      </c>
      <c r="G3656" t="str">
        <f t="shared" si="1070"/>
        <v>0.833070929782649-0.372912530942206i</v>
      </c>
      <c r="H3656" t="str">
        <f t="shared" si="1071"/>
        <v>0.00441566718379379-17.875090295672i</v>
      </c>
      <c r="I3656" t="str">
        <f t="shared" si="1072"/>
        <v>-0.0540318816427183-0.101881410616123i</v>
      </c>
      <c r="K3656" t="str">
        <f t="shared" si="1073"/>
        <v>0.000165836858956842-0.000128746829644238i</v>
      </c>
      <c r="L3656" t="str">
        <f t="shared" si="1074"/>
        <v>0.00015-0.000316873474410506i</v>
      </c>
      <c r="M3656" t="str">
        <f t="shared" si="1075"/>
        <v>0.0004-0.0000559188484253834i</v>
      </c>
      <c r="N3656">
        <f t="shared" si="1076"/>
        <v>19.565093878752577</v>
      </c>
      <c r="O3656">
        <f t="shared" si="1077"/>
        <v>37.853476001633467</v>
      </c>
      <c r="P3656" s="3">
        <f t="shared" si="1078"/>
        <v>-37.853476001633467</v>
      </c>
      <c r="Q3656" s="3">
        <f t="shared" si="1079"/>
        <v>160.43490612124742</v>
      </c>
      <c r="R3656">
        <f t="shared" si="1080"/>
        <v>-19.565093878752577</v>
      </c>
      <c r="S3656">
        <f t="shared" si="1081"/>
        <v>890.54350773958436</v>
      </c>
      <c r="T3656">
        <f t="shared" si="1064"/>
        <v>-37.853476001633467</v>
      </c>
    </row>
    <row r="3657" spans="1:20" x14ac:dyDescent="0.25">
      <c r="A3657">
        <f t="shared" si="1065"/>
        <v>5616712.5927898139</v>
      </c>
      <c r="B3657">
        <f t="shared" si="1082"/>
        <v>893927.5730689948</v>
      </c>
      <c r="C3657" t="str">
        <f t="shared" si="1066"/>
        <v>-0.0119446127836253+0.00429122424486949i</v>
      </c>
      <c r="D3657" t="str">
        <f t="shared" si="1067"/>
        <v>1.38593064812915-1.72063584836618i</v>
      </c>
      <c r="E3657" t="str">
        <f t="shared" si="1068"/>
        <v>-9.7353228731475-25.6289204975228i</v>
      </c>
      <c r="F3657" t="str">
        <f t="shared" si="1069"/>
        <v>2.0175699863745-1.07364852138957i</v>
      </c>
      <c r="G3657" t="str">
        <f t="shared" si="1070"/>
        <v>0.83201338137796-0.373854402924418i</v>
      </c>
      <c r="H3657" t="str">
        <f t="shared" si="1071"/>
        <v>0.0043744293121144-17.8074016644787i</v>
      </c>
      <c r="I3657" t="str">
        <f t="shared" si="1072"/>
        <v>-0.0539102889112351-0.101366729125483i</v>
      </c>
      <c r="K3657" t="str">
        <f t="shared" si="1073"/>
        <v>0.000165539452046117-0.000128462592858337i</v>
      </c>
      <c r="L3657" t="str">
        <f t="shared" si="1074"/>
        <v>0.00015-0.000315673913539059i</v>
      </c>
      <c r="M3657" t="str">
        <f t="shared" si="1075"/>
        <v>0.0004-0.0000557071612127751i</v>
      </c>
      <c r="N3657">
        <f t="shared" si="1076"/>
        <v>19.761344374225416</v>
      </c>
      <c r="O3657">
        <f t="shared" si="1077"/>
        <v>37.929357857959779</v>
      </c>
      <c r="P3657" s="3">
        <f t="shared" si="1078"/>
        <v>-37.929357857959779</v>
      </c>
      <c r="Q3657" s="3">
        <f t="shared" si="1079"/>
        <v>160.23865562577458</v>
      </c>
      <c r="R3657">
        <f t="shared" si="1080"/>
        <v>-19.761344374225416</v>
      </c>
      <c r="S3657">
        <f t="shared" si="1081"/>
        <v>893.92757306899477</v>
      </c>
      <c r="T3657">
        <f t="shared" si="1064"/>
        <v>-37.929357857959779</v>
      </c>
    </row>
    <row r="3658" spans="1:20" x14ac:dyDescent="0.25">
      <c r="A3658">
        <f t="shared" si="1065"/>
        <v>5638056.1006424148</v>
      </c>
      <c r="B3658">
        <f t="shared" si="1082"/>
        <v>897324.49784665694</v>
      </c>
      <c r="C3658" t="str">
        <f t="shared" si="1066"/>
        <v>-0.0118259417924432+0.00429433888295307i</v>
      </c>
      <c r="D3658" t="str">
        <f t="shared" si="1067"/>
        <v>1.37961160025573-1.71924577196247i</v>
      </c>
      <c r="E3658" t="str">
        <f t="shared" si="1068"/>
        <v>-9.73716503683653-25.4961700235138i</v>
      </c>
      <c r="F3658" t="str">
        <f t="shared" si="1069"/>
        <v>2.01499256097289-1.07529845032014i</v>
      </c>
      <c r="G3658" t="str">
        <f t="shared" si="1070"/>
        <v>0.830950492636501-0.374795639547283i</v>
      </c>
      <c r="H3658" t="str">
        <f t="shared" si="1071"/>
        <v>0.00433358404671471-17.7399694526i</v>
      </c>
      <c r="I3658" t="str">
        <f t="shared" si="1072"/>
        <v>-0.0537888847396893-0.100853837351047i</v>
      </c>
      <c r="K3658" t="str">
        <f t="shared" si="1073"/>
        <v>0.000165242862107486-0.000128178111742814i</v>
      </c>
      <c r="L3658" t="str">
        <f t="shared" si="1074"/>
        <v>0.00015-0.000314478893742836i</v>
      </c>
      <c r="M3658" t="str">
        <f t="shared" si="1075"/>
        <v>0.0004-0.0000554962753663826i</v>
      </c>
      <c r="N3658">
        <f t="shared" si="1076"/>
        <v>19.957412428700877</v>
      </c>
      <c r="O3658">
        <f t="shared" si="1077"/>
        <v>38.005348722350412</v>
      </c>
      <c r="P3658" s="3">
        <f t="shared" si="1078"/>
        <v>-38.005348722350412</v>
      </c>
      <c r="Q3658" s="3">
        <f t="shared" si="1079"/>
        <v>160.04258757129912</v>
      </c>
      <c r="R3658">
        <f t="shared" si="1080"/>
        <v>-19.957412428700877</v>
      </c>
      <c r="S3658">
        <f t="shared" si="1081"/>
        <v>897.32449784665698</v>
      </c>
      <c r="T3658">
        <f t="shared" si="1064"/>
        <v>-38.005348722350412</v>
      </c>
    </row>
    <row r="3659" spans="1:20" x14ac:dyDescent="0.25">
      <c r="A3659">
        <f t="shared" si="1065"/>
        <v>5659480.713824857</v>
      </c>
      <c r="B3659">
        <f t="shared" si="1082"/>
        <v>900734.33093847428</v>
      </c>
      <c r="C3659" t="str">
        <f t="shared" si="1066"/>
        <v>-0.011708161830256+0.00429693218398916i</v>
      </c>
      <c r="D3659" t="str">
        <f t="shared" si="1067"/>
        <v>1.37330245211247-1.71783356544556i</v>
      </c>
      <c r="E3659" t="str">
        <f t="shared" si="1068"/>
        <v>-9.7387784714317-25.3638834315485i</v>
      </c>
      <c r="F3659" t="str">
        <f t="shared" si="1069"/>
        <v>2.01240216203328-1.07694915536954i</v>
      </c>
      <c r="G3659" t="str">
        <f t="shared" si="1070"/>
        <v>0.829882253816824-0.375736208817746i</v>
      </c>
      <c r="H3659" t="str">
        <f t="shared" si="1071"/>
        <v>0.00429312777807804-17.6727926879754i</v>
      </c>
      <c r="I3659" t="str">
        <f t="shared" si="1072"/>
        <v>-0.0536676649663835-0.100342730386884i</v>
      </c>
      <c r="K3659" t="str">
        <f t="shared" si="1073"/>
        <v>0.000164947094227898-0.000127893390788138i</v>
      </c>
      <c r="L3659" t="str">
        <f t="shared" si="1074"/>
        <v>0.00015-0.000313288397831077i</v>
      </c>
      <c r="M3659" t="str">
        <f t="shared" si="1075"/>
        <v>0.0004-0.0000552861878525432i</v>
      </c>
      <c r="N3659">
        <f t="shared" si="1076"/>
        <v>20.153295485726176</v>
      </c>
      <c r="O3659">
        <f t="shared" si="1077"/>
        <v>38.081448392238329</v>
      </c>
      <c r="P3659" s="3">
        <f t="shared" si="1078"/>
        <v>-38.081448392238329</v>
      </c>
      <c r="Q3659" s="3">
        <f t="shared" si="1079"/>
        <v>159.84670451427382</v>
      </c>
      <c r="R3659">
        <f t="shared" si="1080"/>
        <v>-20.153295485726176</v>
      </c>
      <c r="S3659">
        <f t="shared" si="1081"/>
        <v>900.73433093847427</v>
      </c>
      <c r="T3659">
        <f t="shared" si="1064"/>
        <v>-38.081448392238329</v>
      </c>
    </row>
    <row r="3660" spans="1:20" x14ac:dyDescent="0.25">
      <c r="A3660">
        <f t="shared" si="1065"/>
        <v>5680986.740537391</v>
      </c>
      <c r="B3660">
        <f t="shared" si="1082"/>
        <v>904157.12139604054</v>
      </c>
      <c r="C3660" t="str">
        <f t="shared" si="1066"/>
        <v>-0.0115912703043643+0.0042990120030659i</v>
      </c>
      <c r="D3660" t="str">
        <f t="shared" si="1067"/>
        <v>1.36700336154135-1.71639931954649i</v>
      </c>
      <c r="E3660" t="str">
        <f t="shared" si="1068"/>
        <v>-9.74016422671178-25.2320596162127i</v>
      </c>
      <c r="F3660" t="str">
        <f t="shared" si="1069"/>
        <v>2.00979876644525-1.07860054939238i</v>
      </c>
      <c r="G3660" t="str">
        <f t="shared" si="1070"/>
        <v>0.828808655388565-0.376676078536405i</v>
      </c>
      <c r="H3660" t="str">
        <f t="shared" si="1071"/>
        <v>0.00425305692613845-17.6058704022342i</v>
      </c>
      <c r="I3660" t="str">
        <f t="shared" si="1072"/>
        <v>-0.0535466254685881-0.0998334033636528i</v>
      </c>
      <c r="K3660" t="str">
        <f t="shared" si="1073"/>
        <v>0.000164652153419977-0.000127608434523874i</v>
      </c>
      <c r="L3660" t="str">
        <f t="shared" si="1074"/>
        <v>0.00015-0.0003121024086781i</v>
      </c>
      <c r="M3660" t="str">
        <f t="shared" si="1075"/>
        <v>0.0004-0.0000550768956490766i</v>
      </c>
      <c r="N3660">
        <f t="shared" si="1076"/>
        <v>20.348991002408354</v>
      </c>
      <c r="O3660">
        <f t="shared" si="1077"/>
        <v>38.157656662338269</v>
      </c>
      <c r="P3660" s="3">
        <f t="shared" si="1078"/>
        <v>-38.157656662338269</v>
      </c>
      <c r="Q3660" s="3">
        <f t="shared" si="1079"/>
        <v>159.65100899759165</v>
      </c>
      <c r="R3660">
        <f t="shared" si="1080"/>
        <v>-20.348991002408354</v>
      </c>
      <c r="S3660">
        <f t="shared" si="1081"/>
        <v>904.15712139604057</v>
      </c>
      <c r="T3660">
        <f t="shared" si="1064"/>
        <v>-38.157656662338269</v>
      </c>
    </row>
    <row r="3661" spans="1:20" x14ac:dyDescent="0.25">
      <c r="A3661">
        <f t="shared" si="1065"/>
        <v>5702574.4901514342</v>
      </c>
      <c r="B3661">
        <f t="shared" si="1082"/>
        <v>907592.91845734557</v>
      </c>
      <c r="C3661" t="str">
        <f t="shared" si="1066"/>
        <v>-0.0114752645744215+0.00430058614808111i</v>
      </c>
      <c r="D3661" t="str">
        <f t="shared" si="1067"/>
        <v>1.36071448530372-1.71494312633979i</v>
      </c>
      <c r="E3661" t="str">
        <f t="shared" si="1068"/>
        <v>-9.7413233473767-25.1006974803279i</v>
      </c>
      <c r="F3661" t="str">
        <f t="shared" si="1069"/>
        <v>2.00718235161745-1.0802525447797i</v>
      </c>
      <c r="G3661" t="str">
        <f t="shared" si="1070"/>
        <v>0.82772968803543-0.377615216298548i</v>
      </c>
      <c r="H3661" t="str">
        <f t="shared" si="1071"/>
        <v>0.00421336794009513-17.5392016306814i</v>
      </c>
      <c r="I3661" t="str">
        <f t="shared" si="1072"/>
        <v>-0.0534257621624963-0.0993258514484495i</v>
      </c>
      <c r="K3661" t="str">
        <f t="shared" si="1073"/>
        <v>0.000164358044621891-0.000127323247517712i</v>
      </c>
      <c r="L3661" t="str">
        <f t="shared" si="1074"/>
        <v>0.00015-0.000310920909223053i</v>
      </c>
      <c r="M3661" t="str">
        <f t="shared" si="1075"/>
        <v>0.0004-0.0000548683957452446i</v>
      </c>
      <c r="N3661">
        <f t="shared" si="1076"/>
        <v>20.54449644954596</v>
      </c>
      <c r="O3661">
        <f t="shared" si="1077"/>
        <v>38.233973324672228</v>
      </c>
      <c r="P3661" s="3">
        <f t="shared" si="1078"/>
        <v>-38.233973324672228</v>
      </c>
      <c r="Q3661" s="3">
        <f t="shared" si="1079"/>
        <v>159.45550355045404</v>
      </c>
      <c r="R3661">
        <f t="shared" si="1080"/>
        <v>-20.54449644954596</v>
      </c>
      <c r="S3661">
        <f t="shared" si="1081"/>
        <v>907.5929184573456</v>
      </c>
      <c r="T3661">
        <f t="shared" si="1064"/>
        <v>-38.233973324672228</v>
      </c>
    </row>
    <row r="3662" spans="1:20" x14ac:dyDescent="0.25">
      <c r="A3662">
        <f t="shared" si="1065"/>
        <v>5724244.2732140096</v>
      </c>
      <c r="B3662">
        <f t="shared" si="1082"/>
        <v>911041.77154748351</v>
      </c>
      <c r="C3662" t="str">
        <f t="shared" si="1066"/>
        <v>-0.0113601419530492+0.00430166237923693i</v>
      </c>
      <c r="D3662" t="str">
        <f t="shared" si="1067"/>
        <v>1.35443597906616-1.71346507922852i</v>
      </c>
      <c r="E3662" t="str">
        <f t="shared" si="1068"/>
        <v>-9.74225687316481-24.9697959349151i</v>
      </c>
      <c r="F3662" t="str">
        <f t="shared" si="1069"/>
        <v>2.00455289548495-1.08190505346146i</v>
      </c>
      <c r="G3662" t="str">
        <f t="shared" si="1070"/>
        <v>0.826645342658192-0.378553589495215i</v>
      </c>
      <c r="H3662" t="str">
        <f t="shared" si="1071"/>
        <v>0.00417405729822743-17.4727854122837i</v>
      </c>
      <c r="I3662" t="str">
        <f t="shared" si="1072"/>
        <v>-0.053305071003183-0.0988200698446588i</v>
      </c>
      <c r="K3662" t="str">
        <f t="shared" si="1073"/>
        <v>0.000164064772697226-0.000127037834374501i</v>
      </c>
      <c r="L3662" t="str">
        <f t="shared" si="1074"/>
        <v>0.00015-0.000309743882469668i</v>
      </c>
      <c r="M3662" t="str">
        <f t="shared" si="1075"/>
        <v>0.0004-0.0000546606851417061i</v>
      </c>
      <c r="N3662">
        <f t="shared" si="1076"/>
        <v>20.739809311754868</v>
      </c>
      <c r="O3662">
        <f t="shared" si="1077"/>
        <v>38.310398168594553</v>
      </c>
      <c r="P3662" s="3">
        <f t="shared" si="1078"/>
        <v>-38.310398168594553</v>
      </c>
      <c r="Q3662" s="3">
        <f t="shared" si="1079"/>
        <v>159.26019068824513</v>
      </c>
      <c r="R3662">
        <f t="shared" si="1080"/>
        <v>-20.739809311754868</v>
      </c>
      <c r="S3662">
        <f t="shared" si="1081"/>
        <v>911.04177154748356</v>
      </c>
      <c r="T3662">
        <f t="shared" si="1064"/>
        <v>-38.310398168594553</v>
      </c>
    </row>
    <row r="3663" spans="1:20" x14ac:dyDescent="0.25">
      <c r="A3663">
        <f t="shared" si="1065"/>
        <v>5745996.4014522228</v>
      </c>
      <c r="B3663">
        <f t="shared" si="1082"/>
        <v>914503.73027936392</v>
      </c>
      <c r="C3663" t="str">
        <f t="shared" si="1066"/>
        <v>-0.0112458997064582+0.0043022484085467i</v>
      </c>
      <c r="D3663" t="str">
        <f t="shared" si="1067"/>
        <v>1.34816799738665-1.71196527292897i</v>
      </c>
      <c r="E3663" t="str">
        <f t="shared" si="1068"/>
        <v>-9.74296583897234-24.8393538991564i</v>
      </c>
      <c r="F3663" t="str">
        <f t="shared" si="1069"/>
        <v>2.00191037651645-1.08355798690906i</v>
      </c>
      <c r="G3663" t="str">
        <f t="shared" si="1070"/>
        <v>0.825555610377685-0.37949116531431i</v>
      </c>
      <c r="H3663" t="str">
        <f t="shared" si="1071"/>
        <v>0.0041351215077106-17.4066207896555i</v>
      </c>
      <c r="I3663" t="str">
        <f t="shared" si="1072"/>
        <v>-0.0531845479845629-0.098316053791793i</v>
      </c>
      <c r="K3663" t="str">
        <f t="shared" si="1073"/>
        <v>0.000163772342434874-0.000126752199735281i</v>
      </c>
      <c r="L3663" t="str">
        <f t="shared" si="1074"/>
        <v>0.00015-0.000308571311486022i</v>
      </c>
      <c r="M3663" t="str">
        <f t="shared" si="1075"/>
        <v>0.0004-0.0000544537608504743i</v>
      </c>
      <c r="N3663">
        <f t="shared" si="1076"/>
        <v>20.934927087594929</v>
      </c>
      <c r="O3663">
        <f t="shared" si="1077"/>
        <v>38.386930980817809</v>
      </c>
      <c r="P3663" s="3">
        <f t="shared" si="1078"/>
        <v>-38.386930980817809</v>
      </c>
      <c r="Q3663" s="3">
        <f t="shared" si="1079"/>
        <v>159.06507291240507</v>
      </c>
      <c r="R3663">
        <f t="shared" si="1080"/>
        <v>-20.934927087594929</v>
      </c>
      <c r="S3663">
        <f t="shared" si="1081"/>
        <v>914.50373027936394</v>
      </c>
      <c r="T3663">
        <f t="shared" si="1064"/>
        <v>-38.386930980817809</v>
      </c>
    </row>
    <row r="3664" spans="1:20" x14ac:dyDescent="0.25">
      <c r="A3664">
        <f t="shared" si="1065"/>
        <v>5767831.1877777409</v>
      </c>
      <c r="B3664">
        <f t="shared" si="1082"/>
        <v>917978.8444544255</v>
      </c>
      <c r="C3664" t="str">
        <f t="shared" si="1066"/>
        <v>-0.0111325350550755+0.00430235189935404i</v>
      </c>
      <c r="D3664" t="str">
        <f t="shared" si="1067"/>
        <v>1.34191069370082-1.71044380345528i</v>
      </c>
      <c r="E3664" t="str">
        <f t="shared" si="1068"/>
        <v>-9.74345127497049-24.7093703003565i</v>
      </c>
      <c r="F3664" t="str">
        <f t="shared" si="1069"/>
        <v>1.99925477372156-1.08521125613804i</v>
      </c>
      <c r="G3664" t="str">
        <f t="shared" si="1070"/>
        <v>0.824460482537809-0.380427910741749i</v>
      </c>
      <c r="H3664" t="str">
        <f t="shared" si="1071"/>
        <v>0.00409655710443243-17.3407068090451i</v>
      </c>
      <c r="I3664" t="str">
        <f t="shared" si="1072"/>
        <v>-0.0530641891393531-0.0978137985653338i</v>
      </c>
      <c r="K3664" t="str">
        <f t="shared" si="1073"/>
        <v>0.000163480758548939-0.000126466348276319i</v>
      </c>
      <c r="L3664" t="str">
        <f t="shared" si="1074"/>
        <v>0.00015-0.000307403179404285i</v>
      </c>
      <c r="M3664" t="str">
        <f t="shared" si="1075"/>
        <v>0.0004-0.0000542476198948737i</v>
      </c>
      <c r="N3664">
        <f t="shared" si="1076"/>
        <v>21.129847289695334</v>
      </c>
      <c r="O3664">
        <f t="shared" si="1077"/>
        <v>38.463571545439237</v>
      </c>
      <c r="P3664" s="3">
        <f t="shared" si="1078"/>
        <v>-38.463571545439237</v>
      </c>
      <c r="Q3664" s="3">
        <f t="shared" si="1079"/>
        <v>158.87015271030467</v>
      </c>
      <c r="R3664">
        <f t="shared" si="1080"/>
        <v>-21.129847289695334</v>
      </c>
      <c r="S3664">
        <f t="shared" si="1081"/>
        <v>917.97884445442548</v>
      </c>
      <c r="T3664">
        <f t="shared" si="1064"/>
        <v>-38.463571545439237</v>
      </c>
    </row>
    <row r="3665" spans="1:20" x14ac:dyDescent="0.25">
      <c r="A3665">
        <f t="shared" si="1065"/>
        <v>5789748.9462912967</v>
      </c>
      <c r="B3665">
        <f t="shared" si="1082"/>
        <v>921467.16406335239</v>
      </c>
      <c r="C3665" t="str">
        <f t="shared" si="1066"/>
        <v>-0.0110200451741789+0.00430198046586442i</v>
      </c>
      <c r="D3665" t="str">
        <f t="shared" si="1067"/>
        <v>1.33566422030863-1.70890076810395i</v>
      </c>
      <c r="E3665" t="str">
        <f t="shared" si="1068"/>
        <v>-9.74371420672259-24.5798440739028i</v>
      </c>
      <c r="F3665" t="str">
        <f t="shared" si="1069"/>
        <v>1.99658606665808-1.08686477171082i</v>
      </c>
      <c r="G3665" t="str">
        <f t="shared" si="1070"/>
        <v>0.823359950708536-0.381363792562656i</v>
      </c>
      <c r="H3665" t="str">
        <f t="shared" si="1071"/>
        <v>0.00405836065281031-17.2750425203205i</v>
      </c>
      <c r="I3665" t="str">
        <f t="shared" si="1072"/>
        <v>-0.0529439905390346-0.0973132994765698i</v>
      </c>
      <c r="K3665" t="str">
        <f t="shared" si="1073"/>
        <v>0.000163190025678646-0.000126180284708148i</v>
      </c>
      <c r="L3665" t="str">
        <f t="shared" si="1074"/>
        <v>0.00015-0.000306239469420487i</v>
      </c>
      <c r="M3665" t="str">
        <f t="shared" si="1075"/>
        <v>0.0004-0.0000540422593094977i</v>
      </c>
      <c r="N3665">
        <f t="shared" si="1076"/>
        <v>21.324567444877459</v>
      </c>
      <c r="O3665">
        <f t="shared" si="1077"/>
        <v>38.540319643966406</v>
      </c>
      <c r="P3665" s="3">
        <f t="shared" si="1078"/>
        <v>-38.540319643966406</v>
      </c>
      <c r="Q3665" s="3">
        <f t="shared" si="1079"/>
        <v>158.67543255512254</v>
      </c>
      <c r="R3665">
        <f t="shared" si="1080"/>
        <v>-21.324567444877459</v>
      </c>
      <c r="S3665">
        <f t="shared" si="1081"/>
        <v>921.46716406335236</v>
      </c>
      <c r="T3665">
        <f t="shared" si="1064"/>
        <v>-38.540319643966406</v>
      </c>
    </row>
    <row r="3666" spans="1:20" x14ac:dyDescent="0.25">
      <c r="A3666">
        <f t="shared" si="1065"/>
        <v>5811749.9922872037</v>
      </c>
      <c r="B3666">
        <f t="shared" si="1082"/>
        <v>924968.73928679316</v>
      </c>
      <c r="C3666" t="str">
        <f t="shared" si="1066"/>
        <v>-0.0109084271945376+0.00430114167268779i</v>
      </c>
      <c r="D3666" t="str">
        <f t="shared" si="1067"/>
        <v>1.32942872836123-1.7073362654381i</v>
      </c>
      <c r="E3666" t="str">
        <f t="shared" si="1068"/>
        <v>-9.74375565529968-24.4507741632262i</v>
      </c>
      <c r="F3666" t="str">
        <f t="shared" si="1069"/>
        <v>1.99390423543935-1.0885184437396i</v>
      </c>
      <c r="G3666" t="str">
        <f t="shared" si="1070"/>
        <v>0.822254006688922-0.382298777362597i</v>
      </c>
      <c r="H3666" t="str">
        <f t="shared" si="1071"/>
        <v>0.00402052874560952-17.2096269769563i</v>
      </c>
      <c r="I3666" t="str">
        <f t="shared" si="1072"/>
        <v>-0.0528239482938203-0.0968145518724401i</v>
      </c>
      <c r="K3666" t="str">
        <f t="shared" si="1073"/>
        <v>0.000162900148388279-0.000125894013774604i</v>
      </c>
      <c r="L3666" t="str">
        <f t="shared" si="1074"/>
        <v>0.00015-0.000305080164794269i</v>
      </c>
      <c r="M3666" t="str">
        <f t="shared" si="1075"/>
        <v>0.0004-0.0000538376761401651i</v>
      </c>
      <c r="N3666">
        <f t="shared" si="1076"/>
        <v>21.519085094270082</v>
      </c>
      <c r="O3666">
        <f t="shared" si="1077"/>
        <v>38.617175055343189</v>
      </c>
      <c r="P3666" s="3">
        <f t="shared" si="1078"/>
        <v>-38.617175055343189</v>
      </c>
      <c r="Q3666" s="3">
        <f t="shared" si="1079"/>
        <v>158.48091490572992</v>
      </c>
      <c r="R3666">
        <f t="shared" si="1080"/>
        <v>-21.519085094270082</v>
      </c>
      <c r="S3666">
        <f t="shared" si="1081"/>
        <v>924.96873928679315</v>
      </c>
      <c r="T3666">
        <f t="shared" si="1064"/>
        <v>-38.617175055343189</v>
      </c>
    </row>
    <row r="3667" spans="1:20" x14ac:dyDescent="0.25">
      <c r="A3667">
        <f t="shared" si="1065"/>
        <v>5833834.6422578963</v>
      </c>
      <c r="B3667">
        <f t="shared" si="1082"/>
        <v>928483.62049608305</v>
      </c>
      <c r="C3667" t="str">
        <f t="shared" si="1066"/>
        <v>-0.0107976782030571+0.004299843034395i</v>
      </c>
      <c r="D3667" t="str">
        <f t="shared" si="1067"/>
        <v>1.32320436784798-1.70575039527161i</v>
      </c>
      <c r="E3667" t="str">
        <f t="shared" si="1068"/>
        <v>-9.74357663739618-24.3221595197593i</v>
      </c>
      <c r="F3667" t="str">
        <f t="shared" si="1069"/>
        <v>1.99120926074148-1.09017218188926i</v>
      </c>
      <c r="G3667" t="str">
        <f t="shared" si="1070"/>
        <v>0.821142642510111-0.383232831528854i</v>
      </c>
      <c r="H3667" t="str">
        <f t="shared" si="1071"/>
        <v>0.00398305800376162-17.1444592360192i</v>
      </c>
      <c r="I3667" t="str">
        <f t="shared" si="1072"/>
        <v>-0.0527040585526163-0.0963175511353622i</v>
      </c>
      <c r="K3667" t="str">
        <f t="shared" si="1073"/>
        <v>0.000162611131167112-0.000125607540251873i</v>
      </c>
      <c r="L3667" t="str">
        <f t="shared" si="1074"/>
        <v>0.00015-0.000303925248848644i</v>
      </c>
      <c r="M3667" t="str">
        <f t="shared" si="1075"/>
        <v>0.0004-0.0000536338674438784i</v>
      </c>
      <c r="N3667">
        <f t="shared" si="1076"/>
        <v>21.713397793431852</v>
      </c>
      <c r="O3667">
        <f t="shared" si="1077"/>
        <v>38.694137555976639</v>
      </c>
      <c r="P3667" s="3">
        <f t="shared" si="1078"/>
        <v>-38.694137555976639</v>
      </c>
      <c r="Q3667" s="3">
        <f t="shared" si="1079"/>
        <v>158.28660220656815</v>
      </c>
      <c r="R3667">
        <f t="shared" si="1080"/>
        <v>-21.713397793431852</v>
      </c>
      <c r="S3667">
        <f t="shared" si="1081"/>
        <v>928.48362049608306</v>
      </c>
      <c r="T3667">
        <f t="shared" si="1064"/>
        <v>-38.694137555976639</v>
      </c>
    </row>
    <row r="3668" spans="1:20" x14ac:dyDescent="0.25">
      <c r="A3668">
        <f t="shared" si="1065"/>
        <v>5856003.2138984762</v>
      </c>
      <c r="B3668">
        <f t="shared" si="1082"/>
        <v>932011.85825396818</v>
      </c>
      <c r="C3668" t="str">
        <f t="shared" si="1066"/>
        <v>-0.0106877952434317+0.00429809201508541i</v>
      </c>
      <c r="D3668" t="str">
        <f t="shared" si="1067"/>
        <v>1.31699128758389-1.70414325865319i</v>
      </c>
      <c r="E3668" t="str">
        <f t="shared" si="1068"/>
        <v>-9.74317816544431-24.1939991028949i</v>
      </c>
      <c r="F3668" t="str">
        <f t="shared" si="1069"/>
        <v>1.98850112381072-1.09182589538049i</v>
      </c>
      <c r="G3668" t="str">
        <f t="shared" si="1070"/>
        <v>0.820025850438359-0.384165921251749i</v>
      </c>
      <c r="H3668" t="str">
        <f t="shared" si="1071"/>
        <v>0.00394594507618411-17.0795383581547i</v>
      </c>
      <c r="I3668" t="str">
        <f t="shared" si="1072"/>
        <v>-0.0525843175029933-0.0958222926830708i</v>
      </c>
      <c r="K3668" t="str">
        <f t="shared" si="1073"/>
        <v>0.000162322978429371-0.000125320868947532i</v>
      </c>
      <c r="L3668" t="str">
        <f t="shared" si="1074"/>
        <v>0.00015-0.000302774704969759i</v>
      </c>
      <c r="M3668" t="str">
        <f t="shared" si="1075"/>
        <v>0.0004-0.0000534308302887811i</v>
      </c>
      <c r="N3668">
        <f t="shared" si="1076"/>
        <v>21.907503112462365</v>
      </c>
      <c r="O3668">
        <f t="shared" si="1077"/>
        <v>38.771206919762726</v>
      </c>
      <c r="P3668" s="3">
        <f t="shared" si="1078"/>
        <v>-38.771206919762726</v>
      </c>
      <c r="Q3668" s="3">
        <f t="shared" si="1079"/>
        <v>158.09249688753764</v>
      </c>
      <c r="R3668">
        <f t="shared" si="1080"/>
        <v>-21.907503112462365</v>
      </c>
      <c r="S3668">
        <f t="shared" si="1081"/>
        <v>932.01185825396817</v>
      </c>
      <c r="T3668">
        <f t="shared" si="1064"/>
        <v>-38.771206919762726</v>
      </c>
    </row>
    <row r="3669" spans="1:20" x14ac:dyDescent="0.25">
      <c r="A3669">
        <f t="shared" si="1065"/>
        <v>5878256.0261112908</v>
      </c>
      <c r="B3669">
        <f t="shared" si="1082"/>
        <v>935553.50331533328</v>
      </c>
      <c r="C3669" t="str">
        <f t="shared" si="1066"/>
        <v>-0.0105787753167999+0.00429589602796754i</v>
      </c>
      <c r="D3669" t="str">
        <f t="shared" si="1067"/>
        <v>1.31078963519715-1.70251495785015i</v>
      </c>
      <c r="E3669" t="str">
        <f t="shared" si="1068"/>
        <v>-9.7425612477285-24.0662918799438i</v>
      </c>
      <c r="F3669" t="str">
        <f t="shared" si="1069"/>
        <v>1.98577980647078-1.093479492993i</v>
      </c>
      <c r="G3669" t="str">
        <f t="shared" si="1070"/>
        <v>0.818903622978043-0.385098012526004i</v>
      </c>
      <c r="H3669" t="str">
        <f t="shared" si="1071"/>
        <v>0.00390918663960041-17.0148634075735i</v>
      </c>
      <c r="I3669" t="str">
        <f t="shared" si="1072"/>
        <v>-0.0524647213711579-0.0953287719684497i</v>
      </c>
      <c r="K3669" t="str">
        <f t="shared" si="1073"/>
        <v>0.000162035694514194-0.0001250340046996i</v>
      </c>
      <c r="L3669" t="str">
        <f t="shared" si="1074"/>
        <v>0.00015-0.000301628516606653i</v>
      </c>
      <c r="M3669" t="str">
        <f t="shared" si="1075"/>
        <v>0.0004-0.0000532285617541153i</v>
      </c>
      <c r="N3669">
        <f t="shared" si="1076"/>
        <v>22.101398636118859</v>
      </c>
      <c r="O3669">
        <f t="shared" si="1077"/>
        <v>38.848382918113657</v>
      </c>
      <c r="P3669" s="3">
        <f t="shared" si="1078"/>
        <v>-38.848382918113657</v>
      </c>
      <c r="Q3669" s="3">
        <f t="shared" si="1079"/>
        <v>157.89860136388114</v>
      </c>
      <c r="R3669">
        <f t="shared" si="1080"/>
        <v>-22.101398636118859</v>
      </c>
      <c r="S3669">
        <f t="shared" si="1081"/>
        <v>935.55350331533327</v>
      </c>
      <c r="T3669">
        <f t="shared" si="1064"/>
        <v>-38.848382918113657</v>
      </c>
    </row>
    <row r="3670" spans="1:20" x14ac:dyDescent="0.25">
      <c r="A3670">
        <f t="shared" si="1065"/>
        <v>5900593.3990105139</v>
      </c>
      <c r="B3670">
        <f t="shared" si="1082"/>
        <v>939108.60662793159</v>
      </c>
      <c r="C3670" t="str">
        <f t="shared" si="1066"/>
        <v>-0.0104706153824073+0.00429326243495188i</v>
      </c>
      <c r="D3670" t="str">
        <f t="shared" si="1067"/>
        <v>1.30459955711709-1.70086559633221i</v>
      </c>
      <c r="E3670" t="str">
        <f t="shared" si="1068"/>
        <v>-9.74172688849814-23.9390368260905i</v>
      </c>
      <c r="F3670" t="str">
        <f t="shared" si="1069"/>
        <v>1.98304529113004-1.09513288306871i</v>
      </c>
      <c r="G3670" t="str">
        <f t="shared" si="1070"/>
        <v>0.817775952874678-0.386029071152148i</v>
      </c>
      <c r="H3670" t="str">
        <f t="shared" si="1071"/>
        <v>0.00387277939836077-16.9504334520377i</v>
      </c>
      <c r="I3670" t="str">
        <f t="shared" si="1072"/>
        <v>-0.0523452664219187-0.0948369844793558i</v>
      </c>
      <c r="K3670" t="str">
        <f t="shared" si="1073"/>
        <v>0.000161749283685616-0.000124746952375592i</v>
      </c>
      <c r="L3670" t="str">
        <f t="shared" si="1074"/>
        <v>0.00015-0.000300486667271024i</v>
      </c>
      <c r="M3670" t="str">
        <f t="shared" si="1075"/>
        <v>0.0004-0.0000530270589301807i</v>
      </c>
      <c r="N3670">
        <f t="shared" si="1076"/>
        <v>22.295081963924531</v>
      </c>
      <c r="O3670">
        <f t="shared" si="1077"/>
        <v>38.925665319983679</v>
      </c>
      <c r="P3670" s="3">
        <f t="shared" si="1078"/>
        <v>-38.925665319983679</v>
      </c>
      <c r="Q3670" s="3">
        <f t="shared" si="1079"/>
        <v>157.70491803607547</v>
      </c>
      <c r="R3670">
        <f t="shared" si="1080"/>
        <v>-22.295081963924531</v>
      </c>
      <c r="S3670">
        <f t="shared" si="1081"/>
        <v>939.10860662793164</v>
      </c>
      <c r="T3670">
        <f t="shared" si="1064"/>
        <v>-38.925665319983679</v>
      </c>
    </row>
    <row r="3671" spans="1:20" x14ac:dyDescent="0.25">
      <c r="A3671">
        <f t="shared" si="1065"/>
        <v>5923015.6539267534</v>
      </c>
      <c r="B3671">
        <f t="shared" si="1082"/>
        <v>942677.21933311771</v>
      </c>
      <c r="C3671" t="str">
        <f t="shared" si="1066"/>
        <v>-0.0103633123582716+0.00429019854625547i</v>
      </c>
      <c r="D3671" t="str">
        <f t="shared" si="1067"/>
        <v>1.29842119856218-1.699195278755i</v>
      </c>
      <c r="E3671" t="str">
        <f t="shared" si="1068"/>
        <v>-9.74067608807959-23.8122329243498i</v>
      </c>
      <c r="F3671" t="str">
        <f t="shared" si="1069"/>
        <v>1.98029756078899-1.09678597351518i</v>
      </c>
      <c r="G3671" t="str">
        <f t="shared" si="1070"/>
        <v>0.816642833117935-0.386959062737969i</v>
      </c>
      <c r="H3671" t="str">
        <f t="shared" si="1071"/>
        <v>0.00383672008426377-16.8862475628477i</v>
      </c>
      <c r="I3671" t="str">
        <f t="shared" si="1072"/>
        <v>-0.0522259489586622-0.0943469257384546i</v>
      </c>
      <c r="K3671" t="str">
        <f t="shared" si="1073"/>
        <v>0.000161463750132557-0.000124459716871567i</v>
      </c>
      <c r="L3671" t="str">
        <f t="shared" si="1074"/>
        <v>0.00015-0.000299349140536983i</v>
      </c>
      <c r="M3671" t="str">
        <f t="shared" si="1075"/>
        <v>0.0004-0.0000528263189182912i</v>
      </c>
      <c r="N3671">
        <f t="shared" si="1076"/>
        <v>22.488550710276712</v>
      </c>
      <c r="O3671">
        <f t="shared" si="1077"/>
        <v>39.003053891896954</v>
      </c>
      <c r="P3671" s="3">
        <f t="shared" si="1078"/>
        <v>-39.003053891896954</v>
      </c>
      <c r="Q3671" s="3">
        <f t="shared" si="1079"/>
        <v>157.51144928972329</v>
      </c>
      <c r="R3671">
        <f t="shared" si="1080"/>
        <v>-22.488550710276712</v>
      </c>
      <c r="S3671">
        <f t="shared" si="1081"/>
        <v>942.6772193331177</v>
      </c>
      <c r="T3671">
        <f t="shared" si="1064"/>
        <v>-39.003053891896954</v>
      </c>
    </row>
    <row r="3672" spans="1:20" x14ac:dyDescent="0.25">
      <c r="A3672">
        <f t="shared" si="1065"/>
        <v>5945523.1134116752</v>
      </c>
      <c r="B3672">
        <f t="shared" si="1082"/>
        <v>946259.39276658359</v>
      </c>
      <c r="C3672" t="str">
        <f t="shared" si="1066"/>
        <v>-0.0102568631218546+0.00428671162002044i</v>
      </c>
      <c r="D3672" t="str">
        <f t="shared" si="1067"/>
        <v>1.29225470352853-1.69750411094364i</v>
      </c>
      <c r="E3672" t="str">
        <f t="shared" si="1068"/>
        <v>-9.73940984298868-23.6858791655215i</v>
      </c>
      <c r="F3672" t="str">
        <f t="shared" si="1069"/>
        <v>1.97753659904747-1.09843867180916i</v>
      </c>
      <c r="G3672" t="str">
        <f t="shared" si="1070"/>
        <v>0.815504256944655-0.387887952700005i</v>
      </c>
      <c r="H3672" t="str">
        <f t="shared" si="1071"/>
        <v>0.00380100545637844-16.8223048148279i</v>
      </c>
      <c r="I3672" t="str">
        <f t="shared" si="1072"/>
        <v>-0.0521067653233265-0.0938585913030376i</v>
      </c>
      <c r="K3672" t="str">
        <f t="shared" si="1073"/>
        <v>0.000161179097968825-0.000124172303111191i</v>
      </c>
      <c r="L3672" t="str">
        <f t="shared" si="1074"/>
        <v>0.00015-0.000298215920040828i</v>
      </c>
      <c r="M3672" t="str">
        <f t="shared" si="1075"/>
        <v>0.0004-0.0000526263388307344i</v>
      </c>
      <c r="N3672">
        <f t="shared" si="1076"/>
        <v>22.681802504555009</v>
      </c>
      <c r="O3672">
        <f t="shared" si="1077"/>
        <v>39.080548397973367</v>
      </c>
      <c r="P3672" s="3">
        <f t="shared" si="1078"/>
        <v>-39.080548397973367</v>
      </c>
      <c r="Q3672" s="3">
        <f t="shared" si="1079"/>
        <v>157.31819749544499</v>
      </c>
      <c r="R3672">
        <f t="shared" si="1080"/>
        <v>-22.681802504555009</v>
      </c>
      <c r="S3672">
        <f t="shared" si="1081"/>
        <v>946.25939276658357</v>
      </c>
      <c r="T3672">
        <f t="shared" si="1064"/>
        <v>-39.080548397973367</v>
      </c>
    </row>
    <row r="3673" spans="1:20" x14ac:dyDescent="0.25">
      <c r="A3673">
        <f t="shared" si="1065"/>
        <v>5968116.1012426391</v>
      </c>
      <c r="B3673">
        <f t="shared" si="1082"/>
        <v>949855.17845909658</v>
      </c>
      <c r="C3673" t="str">
        <f t="shared" si="1066"/>
        <v>-0.0101512645107364+0.00428280886194361i</v>
      </c>
      <c r="D3673" t="str">
        <f t="shared" si="1067"/>
        <v>1.28610021477844-1.69579219987596i</v>
      </c>
      <c r="E3673" t="str">
        <f t="shared" si="1068"/>
        <v>-9.73792914604115-23.5599745481452i</v>
      </c>
      <c r="F3673" t="str">
        <f t="shared" si="1069"/>
        <v>1.97476239011204-1.10009088500013i</v>
      </c>
      <c r="G3673" t="str">
        <f t="shared" si="1070"/>
        <v>0.814360217841867-0.388815706265081i</v>
      </c>
      <c r="H3673" t="str">
        <f t="shared" si="1071"/>
        <v>0.00376563230086728-16.7586042863142i</v>
      </c>
      <c r="I3673" t="str">
        <f t="shared" si="1072"/>
        <v>-0.0519877118963768-0.0933719767648542i</v>
      </c>
      <c r="K3673" t="str">
        <f t="shared" si="1073"/>
        <v>0.000160895331233133-0.000123884716044799i</v>
      </c>
      <c r="L3673" t="str">
        <f t="shared" si="1074"/>
        <v>0.00015-0.000297086989480801i</v>
      </c>
      <c r="M3673" t="str">
        <f t="shared" si="1075"/>
        <v>0.0004-0.0000524271157907295i</v>
      </c>
      <c r="N3673">
        <f t="shared" si="1076"/>
        <v>22.874834991224333</v>
      </c>
      <c r="O3673">
        <f t="shared" si="1077"/>
        <v>39.158148599956192</v>
      </c>
      <c r="P3673" s="3">
        <f t="shared" si="1078"/>
        <v>-39.158148599956192</v>
      </c>
      <c r="Q3673" s="3">
        <f t="shared" si="1079"/>
        <v>157.12516500877567</v>
      </c>
      <c r="R3673">
        <f t="shared" si="1080"/>
        <v>-22.874834991224333</v>
      </c>
      <c r="S3673">
        <f t="shared" si="1081"/>
        <v>949.85517845909658</v>
      </c>
      <c r="T3673">
        <f t="shared" si="1064"/>
        <v>-39.158148599956192</v>
      </c>
    </row>
    <row r="3674" spans="1:20" x14ac:dyDescent="0.25">
      <c r="A3674">
        <f t="shared" si="1065"/>
        <v>5990794.9424273614</v>
      </c>
      <c r="B3674">
        <f t="shared" si="1082"/>
        <v>953464.62813724112</v>
      </c>
      <c r="C3674" t="str">
        <f t="shared" si="1066"/>
        <v>-0.010046513323295+0.00427849742491925i</v>
      </c>
      <c r="D3674" t="str">
        <f t="shared" si="1067"/>
        <v>1.27995787382937-1.69405965366583i</v>
      </c>
      <c r="E3674" t="str">
        <f t="shared" si="1068"/>
        <v>-9.73623498646299-23.4345180784523i</v>
      </c>
      <c r="F3674" t="str">
        <f t="shared" si="1069"/>
        <v>1.97197491880319-1.10174251971405i</v>
      </c>
      <c r="G3674" t="str">
        <f t="shared" si="1070"/>
        <v>0.8132107095498-0.389742288471897i</v>
      </c>
      <c r="H3674" t="str">
        <f t="shared" si="1071"/>
        <v>0.00373059743080981-16.6951450591401i</v>
      </c>
      <c r="I3674" t="str">
        <f t="shared" si="1072"/>
        <v>-0.0518687850967821-0.0928870777499254i</v>
      </c>
      <c r="K3674" t="str">
        <f t="shared" si="1073"/>
        <v>0.000160612453889132-0.000123596960648458i</v>
      </c>
      <c r="L3674" t="str">
        <f t="shared" si="1074"/>
        <v>0.00015-0.000295962332616857i</v>
      </c>
      <c r="M3674" t="str">
        <f t="shared" si="1075"/>
        <v>0.0004-0.0000522286469323866i</v>
      </c>
      <c r="N3674">
        <f t="shared" si="1076"/>
        <v>23.067645829936197</v>
      </c>
      <c r="O3674">
        <f t="shared" si="1077"/>
        <v>39.235854257238699</v>
      </c>
      <c r="P3674" s="3">
        <f t="shared" si="1078"/>
        <v>-39.235854257238699</v>
      </c>
      <c r="Q3674" s="3">
        <f t="shared" si="1079"/>
        <v>156.9323541700638</v>
      </c>
      <c r="R3674">
        <f t="shared" si="1080"/>
        <v>-23.067645829936197</v>
      </c>
      <c r="S3674">
        <f t="shared" si="1081"/>
        <v>953.46462813724111</v>
      </c>
      <c r="T3674">
        <f t="shared" si="1064"/>
        <v>-39.235854257238699</v>
      </c>
    </row>
    <row r="3675" spans="1:20" x14ac:dyDescent="0.25">
      <c r="A3675">
        <f t="shared" si="1065"/>
        <v>6013559.963208585</v>
      </c>
      <c r="B3675">
        <f t="shared" si="1082"/>
        <v>957087.79372416262</v>
      </c>
      <c r="C3675" t="str">
        <f t="shared" si="1066"/>
        <v>-0.00994260631938826+0.00427378440869385i</v>
      </c>
      <c r="D3675" t="str">
        <f t="shared" si="1067"/>
        <v>1.27382782094305-1.69230658154615i</v>
      </c>
      <c r="E3675" t="str">
        <f t="shared" si="1068"/>
        <v>-9.73432834999907-23.3095087703207i</v>
      </c>
      <c r="F3675" t="str">
        <f t="shared" si="1069"/>
        <v>1.96917417056277-1.10339348215714i</v>
      </c>
      <c r="G3675" t="str">
        <f t="shared" si="1070"/>
        <v>0.812055726064891-0.390667664172649i</v>
      </c>
      <c r="H3675" t="str">
        <f t="shared" si="1071"/>
        <v>0.00369589768602673-16.6319262186234i</v>
      </c>
      <c r="I3675" t="str">
        <f t="shared" si="1072"/>
        <v>-0.0517499813819914-0.0924038899183689i</v>
      </c>
      <c r="K3675" t="str">
        <f t="shared" si="1073"/>
        <v>0.000160330469825441-0.00012330904192304i</v>
      </c>
      <c r="L3675" t="str">
        <f t="shared" si="1074"/>
        <v>0.00015-0.000294841933270429i</v>
      </c>
      <c r="M3675" t="str">
        <f t="shared" si="1075"/>
        <v>0.0004-0.0000520309294006641i</v>
      </c>
      <c r="N3675">
        <f t="shared" si="1076"/>
        <v>23.260232695628275</v>
      </c>
      <c r="O3675">
        <f t="shared" si="1077"/>
        <v>39.313665126891955</v>
      </c>
      <c r="P3675" s="3">
        <f t="shared" si="1078"/>
        <v>-39.313665126891955</v>
      </c>
      <c r="Q3675" s="3">
        <f t="shared" si="1079"/>
        <v>156.73976730437172</v>
      </c>
      <c r="R3675">
        <f t="shared" si="1080"/>
        <v>-23.260232695628275</v>
      </c>
      <c r="S3675">
        <f t="shared" si="1081"/>
        <v>957.08779372416257</v>
      </c>
      <c r="T3675">
        <f t="shared" si="1064"/>
        <v>-39.313665126891955</v>
      </c>
    </row>
    <row r="3676" spans="1:20" x14ac:dyDescent="0.25">
      <c r="A3676">
        <f t="shared" si="1065"/>
        <v>6036411.4910687776</v>
      </c>
      <c r="B3676">
        <f t="shared" si="1082"/>
        <v>960724.72734031442</v>
      </c>
      <c r="C3676" t="str">
        <f t="shared" si="1066"/>
        <v>-0.00983954022104063+0.00426867685953457i</v>
      </c>
      <c r="D3676" t="str">
        <f t="shared" si="1067"/>
        <v>1.26771019511495-1.69053309385199i</v>
      </c>
      <c r="E3676" t="str">
        <f t="shared" si="1068"/>
        <v>-9.73221021902324-23.1849456452247i</v>
      </c>
      <c r="F3676" t="str">
        <f t="shared" si="1069"/>
        <v>1.96636013146114-1.10504367811986i</v>
      </c>
      <c r="G3676" t="str">
        <f t="shared" si="1070"/>
        <v>0.810895261642801-0.391591798034706i</v>
      </c>
      <c r="H3676" t="str">
        <f t="shared" si="1071"/>
        <v>0.00366152993290497-16.5689468535532i</v>
      </c>
      <c r="I3676" t="str">
        <f t="shared" si="1072"/>
        <v>-0.0516312972479165-0.0919224089642115i</v>
      </c>
      <c r="K3676" t="str">
        <f t="shared" si="1073"/>
        <v>0.00016004938285571-0.000123020964893295i</v>
      </c>
      <c r="L3676" t="str">
        <f t="shared" si="1074"/>
        <v>0.00015-0.000293725775324197i</v>
      </c>
      <c r="M3676" t="str">
        <f t="shared" si="1075"/>
        <v>0.0004-0.000051833960351329i</v>
      </c>
      <c r="N3676">
        <f t="shared" si="1076"/>
        <v>23.452593278624562</v>
      </c>
      <c r="O3676">
        <f t="shared" si="1077"/>
        <v>39.39158096369129</v>
      </c>
      <c r="P3676" s="3">
        <f t="shared" si="1078"/>
        <v>-39.39158096369129</v>
      </c>
      <c r="Q3676" s="3">
        <f t="shared" si="1079"/>
        <v>156.54740672137544</v>
      </c>
      <c r="R3676">
        <f t="shared" si="1080"/>
        <v>-23.452593278624562</v>
      </c>
      <c r="S3676">
        <f t="shared" si="1081"/>
        <v>960.72472734031442</v>
      </c>
      <c r="T3676">
        <f t="shared" si="1064"/>
        <v>-39.39158096369129</v>
      </c>
    </row>
    <row r="3677" spans="1:20" x14ac:dyDescent="0.25">
      <c r="A3677">
        <f t="shared" si="1065"/>
        <v>6059349.8547348389</v>
      </c>
      <c r="B3677">
        <f t="shared" si="1082"/>
        <v>964375.48130420758</v>
      </c>
      <c r="C3677" t="str">
        <f t="shared" si="1066"/>
        <v>-0.00973731171313218+0.00426318176990808i</v>
      </c>
      <c r="D3677" t="str">
        <f t="shared" si="1067"/>
        <v>1.26160513406397-1.68873930200334i</v>
      </c>
      <c r="E3677" t="str">
        <f t="shared" si="1068"/>
        <v>-9.72988157264456-23.0608277321877i</v>
      </c>
      <c r="F3677" t="str">
        <f t="shared" si="1069"/>
        <v>1.96353278820463-1.10669301298095i</v>
      </c>
      <c r="G3677" t="str">
        <f t="shared" si="1070"/>
        <v>0.809729310801413-0.392514654542326i</v>
      </c>
      <c r="H3677" t="str">
        <f t="shared" si="1071"/>
        <v>0.00362749106422317-16.5062060561764i</v>
      </c>
      <c r="I3677" t="str">
        <f t="shared" si="1072"/>
        <v>-0.0515127292289109-0.0914426306152107i</v>
      </c>
      <c r="K3677" t="str">
        <f t="shared" si="1073"/>
        <v>0.000159769196718675-0.000122732734606926i</v>
      </c>
      <c r="L3677" t="str">
        <f t="shared" si="1074"/>
        <v>0.00015-0.000292613842721854i</v>
      </c>
      <c r="M3677" t="str">
        <f t="shared" si="1075"/>
        <v>0.0004-0.0000516377369509156i</v>
      </c>
      <c r="N3677">
        <f t="shared" si="1076"/>
        <v>23.64472528472507</v>
      </c>
      <c r="O3677">
        <f t="shared" si="1077"/>
        <v>39.469601520144252</v>
      </c>
      <c r="P3677" s="3">
        <f t="shared" si="1078"/>
        <v>-39.469601520144252</v>
      </c>
      <c r="Q3677" s="3">
        <f t="shared" si="1079"/>
        <v>156.35527471527493</v>
      </c>
      <c r="R3677">
        <f t="shared" si="1080"/>
        <v>-23.64472528472507</v>
      </c>
      <c r="S3677">
        <f t="shared" si="1081"/>
        <v>964.3754813042076</v>
      </c>
      <c r="T3677">
        <f t="shared" si="1064"/>
        <v>-39.469601520144252</v>
      </c>
    </row>
    <row r="3678" spans="1:20" x14ac:dyDescent="0.25">
      <c r="A3678">
        <f t="shared" si="1065"/>
        <v>6082375.3841828313</v>
      </c>
      <c r="B3678">
        <f t="shared" si="1082"/>
        <v>968040.10813316365</v>
      </c>
      <c r="C3678" t="str">
        <f t="shared" si="1066"/>
        <v>-0.00963591744409066+0.00425730607817406i</v>
      </c>
      <c r="D3678" t="str">
        <f t="shared" si="1067"/>
        <v>1.25551277422237-1.68692531848802i</v>
      </c>
      <c r="E3678" t="str">
        <f t="shared" si="1068"/>
        <v>-9.72734338681512-22.9371540677309i</v>
      </c>
      <c r="F3678" t="str">
        <f t="shared" si="1069"/>
        <v>1.96069212814264-1.10834139171152i</v>
      </c>
      <c r="G3678" t="str">
        <f t="shared" si="1070"/>
        <v>0.808557868323835-0.393436197998419i</v>
      </c>
      <c r="H3678" t="str">
        <f t="shared" si="1071"/>
        <v>0.00359377799897802-16.4437029221847i</v>
      </c>
      <c r="I3678" t="str">
        <f t="shared" si="1072"/>
        <v>-0.05139427389775-0.0909645506326599i</v>
      </c>
      <c r="K3678" t="str">
        <f t="shared" si="1073"/>
        <v>0.000159489915078239-0.000122444356133676i</v>
      </c>
      <c r="L3678" t="str">
        <f t="shared" si="1074"/>
        <v>0.00015-0.000291506119467876i</v>
      </c>
      <c r="M3678" t="str">
        <f t="shared" si="1075"/>
        <v>0.0004-0.0000514422563766841i</v>
      </c>
      <c r="N3678">
        <f t="shared" si="1076"/>
        <v>23.8366264353036</v>
      </c>
      <c r="O3678">
        <f t="shared" si="1077"/>
        <v>39.547726546517808</v>
      </c>
      <c r="P3678" s="3">
        <f t="shared" si="1078"/>
        <v>-39.547726546517808</v>
      </c>
      <c r="Q3678" s="3">
        <f t="shared" si="1079"/>
        <v>156.1633735646964</v>
      </c>
      <c r="R3678">
        <f t="shared" si="1080"/>
        <v>-23.8366264353036</v>
      </c>
      <c r="S3678">
        <f t="shared" si="1081"/>
        <v>968.0401081331637</v>
      </c>
      <c r="T3678">
        <f t="shared" si="1064"/>
        <v>-39.547726546517808</v>
      </c>
    </row>
    <row r="3679" spans="1:20" x14ac:dyDescent="0.25">
      <c r="A3679">
        <f t="shared" si="1065"/>
        <v>6105488.4106427263</v>
      </c>
      <c r="B3679">
        <f t="shared" si="1082"/>
        <v>971718.66054406972</v>
      </c>
      <c r="C3679" t="str">
        <f t="shared" si="1066"/>
        <v>-0.00953535402658667+0.00425105666828967i</v>
      </c>
      <c r="D3679" t="str">
        <f t="shared" si="1067"/>
        <v>1.24943325072605-1.68509125684426i</v>
      </c>
      <c r="E3679" t="str">
        <f t="shared" si="1068"/>
        <v>-9.72459663443623-22.8139236958238i</v>
      </c>
      <c r="F3679" t="str">
        <f t="shared" si="1069"/>
        <v>1.95783813927501-1.1099887188794i</v>
      </c>
      <c r="G3679" t="str">
        <f t="shared" si="1070"/>
        <v>0.807380929261398-0.394356392526354i</v>
      </c>
      <c r="H3679" t="str">
        <f t="shared" si="1071"/>
        <v>0.00356038768221111-16.3814365507014i</v>
      </c>
      <c r="I3679" t="str">
        <f t="shared" si="1072"/>
        <v>-0.0512759278656168-0.0904881648112043i</v>
      </c>
      <c r="K3679" t="str">
        <f t="shared" si="1073"/>
        <v>0.000159211541523557-0.000122155834564416i</v>
      </c>
      <c r="L3679" t="str">
        <f t="shared" si="1074"/>
        <v>0.00015-0.000290402589627292i</v>
      </c>
      <c r="M3679" t="str">
        <f t="shared" si="1075"/>
        <v>0.0004-0.0000512475158165809i</v>
      </c>
      <c r="N3679">
        <f t="shared" si="1076"/>
        <v>24.028294467395597</v>
      </c>
      <c r="O3679">
        <f t="shared" si="1077"/>
        <v>39.625955790865888</v>
      </c>
      <c r="P3679" s="3">
        <f t="shared" si="1078"/>
        <v>-39.625955790865888</v>
      </c>
      <c r="Q3679" s="3">
        <f t="shared" si="1079"/>
        <v>155.9717055326044</v>
      </c>
      <c r="R3679">
        <f t="shared" si="1080"/>
        <v>-24.028294467395597</v>
      </c>
      <c r="S3679">
        <f t="shared" si="1081"/>
        <v>971.71866054406973</v>
      </c>
      <c r="T3679">
        <f t="shared" si="1064"/>
        <v>-39.625955790865888</v>
      </c>
    </row>
    <row r="3680" spans="1:20" x14ac:dyDescent="0.25">
      <c r="A3680">
        <f t="shared" si="1065"/>
        <v>6128689.266603169</v>
      </c>
      <c r="B3680">
        <f t="shared" si="1082"/>
        <v>975411.19145413721</v>
      </c>
      <c r="C3680" t="str">
        <f t="shared" si="1066"/>
        <v>-0.00943561803823114+0.00424444036952738i</v>
      </c>
      <c r="D3680" t="str">
        <f t="shared" si="1067"/>
        <v>1.243366697405-1.68323723164344i</v>
      </c>
      <c r="E3680" t="str">
        <f t="shared" si="1068"/>
        <v>-9.72164228546386-22.6911356678328i</v>
      </c>
      <c r="F3680" t="str">
        <f t="shared" si="1069"/>
        <v>1.95497081025928-1.11163489865346i</v>
      </c>
      <c r="G3680" t="str">
        <f t="shared" si="1070"/>
        <v>0.806198488936644-0.395275202071817i</v>
      </c>
      <c r="H3680" t="str">
        <f t="shared" si="1071"/>
        <v>0.00352731708483657-16.3194060442684i</v>
      </c>
      <c r="I3680" t="str">
        <f t="shared" si="1072"/>
        <v>-0.0511576877820842-0.0900134689786499i</v>
      </c>
      <c r="K3680" t="str">
        <f t="shared" si="1073"/>
        <v>0.000158934079569135-0.000121867175010232i</v>
      </c>
      <c r="L3680" t="str">
        <f t="shared" si="1074"/>
        <v>0.00015-0.000289303237325456i</v>
      </c>
      <c r="M3680" t="str">
        <f t="shared" si="1075"/>
        <v>0.0004-0.0000510535124691982i</v>
      </c>
      <c r="N3680">
        <f t="shared" si="1076"/>
        <v>24.219727133787814</v>
      </c>
      <c r="O3680">
        <f t="shared" si="1077"/>
        <v>39.704288999056629</v>
      </c>
      <c r="P3680" s="3">
        <f t="shared" si="1078"/>
        <v>-39.704288999056629</v>
      </c>
      <c r="Q3680" s="3">
        <f t="shared" si="1079"/>
        <v>155.78027286621219</v>
      </c>
      <c r="R3680">
        <f t="shared" si="1080"/>
        <v>-24.219727133787814</v>
      </c>
      <c r="S3680">
        <f t="shared" si="1081"/>
        <v>975.41119145413722</v>
      </c>
      <c r="T3680">
        <f t="shared" si="1064"/>
        <v>-39.704288999056629</v>
      </c>
    </row>
    <row r="3681" spans="1:20" x14ac:dyDescent="0.25">
      <c r="A3681">
        <f t="shared" si="1065"/>
        <v>6151978.2858162615</v>
      </c>
      <c r="B3681">
        <f t="shared" si="1082"/>
        <v>979117.75398166291</v>
      </c>
      <c r="C3681" t="str">
        <f t="shared" si="1066"/>
        <v>-0.00933670602227455+0.00423746395620431i</v>
      </c>
      <c r="D3681" t="str">
        <f t="shared" si="1067"/>
        <v>1.23731324677409-1.68136335847249i</v>
      </c>
      <c r="E3681" t="str">
        <f t="shared" si="1068"/>
        <v>-9.71848130701272-22.5687890424689i</v>
      </c>
      <c r="F3681" t="str">
        <f t="shared" si="1069"/>
        <v>1.95209013041786-1.11327983480812i</v>
      </c>
      <c r="G3681" t="str">
        <f t="shared" si="1070"/>
        <v>0.805010542946314-0.396192590404711i</v>
      </c>
      <c r="H3681" t="str">
        <f t="shared" si="1071"/>
        <v>0.00349456320346919-16.257610508833i</v>
      </c>
      <c r="I3681" t="str">
        <f t="shared" si="1072"/>
        <v>-0.0510395503350999-0.0895404589957659i</v>
      </c>
      <c r="K3681" t="str">
        <f t="shared" si="1073"/>
        <v>0.000158657532654937-0.000121578382601527i</v>
      </c>
      <c r="L3681" t="str">
        <f t="shared" si="1074"/>
        <v>0.00015-0.000288208046747814i</v>
      </c>
      <c r="M3681" t="str">
        <f t="shared" si="1075"/>
        <v>0.0004-0.0000508602435437318i</v>
      </c>
      <c r="N3681">
        <f t="shared" si="1076"/>
        <v>24.410922203102615</v>
      </c>
      <c r="O3681">
        <f t="shared" si="1077"/>
        <v>39.782725914800523</v>
      </c>
      <c r="P3681" s="3">
        <f t="shared" si="1078"/>
        <v>-39.782725914800523</v>
      </c>
      <c r="Q3681" s="3">
        <f t="shared" si="1079"/>
        <v>155.58907779689739</v>
      </c>
      <c r="R3681">
        <f t="shared" si="1080"/>
        <v>-24.410922203102615</v>
      </c>
      <c r="S3681">
        <f t="shared" si="1081"/>
        <v>979.11775398166287</v>
      </c>
      <c r="T3681">
        <f t="shared" si="1064"/>
        <v>-39.782725914800523</v>
      </c>
    </row>
    <row r="3682" spans="1:20" x14ac:dyDescent="0.25">
      <c r="A3682">
        <f t="shared" si="1065"/>
        <v>6175355.8033023626</v>
      </c>
      <c r="B3682">
        <f t="shared" si="1082"/>
        <v>982838.40144679323</v>
      </c>
      <c r="C3682" t="str">
        <f t="shared" si="1066"/>
        <v>-0.00923861448830889+0.00423013414742497i</v>
      </c>
      <c r="D3682" t="str">
        <f t="shared" si="1067"/>
        <v>1.2312730300241-1.6794697539164i</v>
      </c>
      <c r="E3682" t="str">
        <f t="shared" si="1068"/>
        <v>-9.715114663461-22.4468828857349i</v>
      </c>
      <c r="F3682" t="str">
        <f t="shared" si="1069"/>
        <v>1.94919608974531-1.11492343072796i</v>
      </c>
      <c r="G3682" t="str">
        <f t="shared" si="1070"/>
        <v>0.803817087164319-0.397108521121102i</v>
      </c>
      <c r="H3682" t="str">
        <f t="shared" si="1071"/>
        <v>0.00346212306025341-16.1960490537353i</v>
      </c>
      <c r="I3682" t="str">
        <f t="shared" si="1072"/>
        <v>-0.0509215122509743-0.0890691307560939i</v>
      </c>
      <c r="K3682" t="str">
        <f t="shared" si="1073"/>
        <v>0.000158381904146511-0.00012128946248712i</v>
      </c>
      <c r="L3682" t="str">
        <f t="shared" si="1074"/>
        <v>0.00015-0.000287117002139684i</v>
      </c>
      <c r="M3682" t="str">
        <f t="shared" si="1075"/>
        <v>0.0004-0.000050667706259944i</v>
      </c>
      <c r="N3682">
        <f t="shared" si="1076"/>
        <v>24.60187745988361</v>
      </c>
      <c r="O3682">
        <f t="shared" si="1077"/>
        <v>39.86126627967753</v>
      </c>
      <c r="P3682" s="3">
        <f t="shared" si="1078"/>
        <v>-39.86126627967753</v>
      </c>
      <c r="Q3682" s="3">
        <f t="shared" si="1079"/>
        <v>155.39812254011639</v>
      </c>
      <c r="R3682">
        <f t="shared" si="1080"/>
        <v>-24.60187745988361</v>
      </c>
      <c r="S3682">
        <f t="shared" si="1081"/>
        <v>982.83840144679323</v>
      </c>
      <c r="T3682">
        <f t="shared" si="1064"/>
        <v>-39.86126627967753</v>
      </c>
    </row>
    <row r="3683" spans="1:20" x14ac:dyDescent="0.25">
      <c r="A3683">
        <f t="shared" si="1065"/>
        <v>6198822.1553549124</v>
      </c>
      <c r="B3683">
        <f t="shared" si="1082"/>
        <v>986573.18737229111</v>
      </c>
      <c r="C3683" t="str">
        <f t="shared" si="1066"/>
        <v>-0.00914133991297035+0.00422245760683577i</v>
      </c>
      <c r="D3683" t="str">
        <f t="shared" si="1067"/>
        <v>1.22524617701301-1.67755653554054i</v>
      </c>
      <c r="E3683" t="str">
        <f t="shared" si="1068"/>
        <v>-9.71154331655254-22.3254162708713i</v>
      </c>
      <c r="F3683" t="str">
        <f t="shared" si="1069"/>
        <v>1.94628867891549-1.11656558941238i</v>
      </c>
      <c r="G3683" t="str">
        <f t="shared" si="1070"/>
        <v>0.802618117744716-0.398022957645216i</v>
      </c>
      <c r="H3683" t="str">
        <f t="shared" si="1071"/>
        <v>0.00342999370269279-16.1347207916951i</v>
      </c>
      <c r="I3683" t="str">
        <f t="shared" si="1072"/>
        <v>-0.0508035702943636-0.0885994801857465i</v>
      </c>
      <c r="K3683" t="str">
        <f t="shared" si="1073"/>
        <v>0.000158107197335116-0.00012100041983336i</v>
      </c>
      <c r="L3683" t="str">
        <f t="shared" si="1074"/>
        <v>0.00015-0.000286030087806021i</v>
      </c>
      <c r="M3683" t="str">
        <f t="shared" si="1075"/>
        <v>0.0004-0.0000504758978481213i</v>
      </c>
      <c r="N3683">
        <f t="shared" si="1076"/>
        <v>24.792590704677707</v>
      </c>
      <c r="O3683">
        <f t="shared" si="1077"/>
        <v>39.939909833165302</v>
      </c>
      <c r="P3683" s="3">
        <f t="shared" si="1078"/>
        <v>-39.939909833165302</v>
      </c>
      <c r="Q3683" s="3">
        <f t="shared" si="1079"/>
        <v>155.20740929532229</v>
      </c>
      <c r="R3683">
        <f t="shared" si="1080"/>
        <v>-24.792590704677707</v>
      </c>
      <c r="S3683">
        <f t="shared" si="1081"/>
        <v>986.57318737229116</v>
      </c>
      <c r="T3683">
        <f t="shared" si="1064"/>
        <v>-39.939909833165302</v>
      </c>
    </row>
    <row r="3684" spans="1:20" x14ac:dyDescent="0.25">
      <c r="A3684">
        <f t="shared" si="1065"/>
        <v>6222377.679545261</v>
      </c>
      <c r="B3684">
        <f t="shared" si="1082"/>
        <v>990322.16548430582</v>
      </c>
      <c r="C3684" t="str">
        <f t="shared" si="1066"/>
        <v>-0.00904487874064449+0.00421444094239154i</v>
      </c>
      <c r="D3684" t="str">
        <f t="shared" si="1067"/>
        <v>1.21923281625759-1.67562382187298i</v>
      </c>
      <c r="E3684" t="str">
        <f t="shared" si="1068"/>
        <v>-9.70776822549919-22.2043882783022i</v>
      </c>
      <c r="F3684" t="str">
        <f t="shared" si="1069"/>
        <v>1.9433678892888-1.11820621348053i</v>
      </c>
      <c r="G3684" t="str">
        <f t="shared" si="1070"/>
        <v>0.801413631124667-0.398935863231476i</v>
      </c>
      <c r="H3684" t="str">
        <f t="shared" si="1071"/>
        <v>0.00339817220348017-16.0736248387988i</v>
      </c>
      <c r="I3684" t="str">
        <f t="shared" si="1072"/>
        <v>-0.0506857212682622-0.0881315032432087i</v>
      </c>
      <c r="K3684" t="str">
        <f t="shared" si="1073"/>
        <v>0.000157833415437868-0.000120711259823229i</v>
      </c>
      <c r="L3684" t="str">
        <f t="shared" si="1074"/>
        <v>0.00015-0.000284947288111198i</v>
      </c>
      <c r="M3684" t="str">
        <f t="shared" si="1075"/>
        <v>0.0004-0.0000502848155490348i</v>
      </c>
      <c r="N3684">
        <f t="shared" si="1076"/>
        <v>24.983059754111594</v>
      </c>
      <c r="O3684">
        <f t="shared" si="1077"/>
        <v>40.018656312666756</v>
      </c>
      <c r="P3684" s="3">
        <f t="shared" si="1078"/>
        <v>-40.018656312666756</v>
      </c>
      <c r="Q3684" s="3">
        <f t="shared" si="1079"/>
        <v>155.01694024588841</v>
      </c>
      <c r="R3684">
        <f t="shared" si="1080"/>
        <v>-24.983059754111594</v>
      </c>
      <c r="S3684">
        <f t="shared" si="1081"/>
        <v>990.32216548430586</v>
      </c>
      <c r="T3684">
        <f t="shared" si="1064"/>
        <v>-40.018656312666756</v>
      </c>
    </row>
    <row r="3685" spans="1:20" x14ac:dyDescent="0.25">
      <c r="A3685">
        <f t="shared" si="1065"/>
        <v>6246022.714727534</v>
      </c>
      <c r="B3685">
        <f t="shared" si="1082"/>
        <v>994085.38971314626</v>
      </c>
      <c r="C3685" t="str">
        <f t="shared" si="1066"/>
        <v>-0.00894922738417222+0.00420609070613533i</v>
      </c>
      <c r="D3685" t="str">
        <f t="shared" si="1067"/>
        <v>1.21323307492524-1.67367173238669i</v>
      </c>
      <c r="E3685" t="str">
        <f t="shared" si="1068"/>
        <v>-9.70379034708221-22.0837979955804i</v>
      </c>
      <c r="F3685" t="str">
        <f t="shared" si="1069"/>
        <v>1.94043371291929-1.11984520517616i</v>
      </c>
      <c r="G3685" t="str">
        <f t="shared" si="1070"/>
        <v>0.800203624027395-0.399847200966592i</v>
      </c>
      <c r="H3685" t="str">
        <f t="shared" si="1071"/>
        <v>0.00336665566032851-16.0127603144869i</v>
      </c>
      <c r="I3685" t="str">
        <f t="shared" si="1072"/>
        <v>-0.0505679620139879-0.0876651959191348i</v>
      </c>
      <c r="K3685" t="str">
        <f t="shared" si="1073"/>
        <v>0.000157560561597891-0.000120421987655471i</v>
      </c>
      <c r="L3685" t="str">
        <f t="shared" si="1074"/>
        <v>0.00015-0.000283868587478778i</v>
      </c>
      <c r="M3685" t="str">
        <f t="shared" si="1075"/>
        <v>0.0004-0.0000500944566139021i</v>
      </c>
      <c r="N3685">
        <f t="shared" si="1076"/>
        <v>25.17328244097169</v>
      </c>
      <c r="O3685">
        <f t="shared" si="1077"/>
        <v>40.097505453537664</v>
      </c>
      <c r="P3685" s="3">
        <f t="shared" si="1078"/>
        <v>-40.097505453537664</v>
      </c>
      <c r="Q3685" s="3">
        <f t="shared" si="1079"/>
        <v>154.82671755902831</v>
      </c>
      <c r="R3685">
        <f t="shared" si="1080"/>
        <v>-25.17328244097169</v>
      </c>
      <c r="S3685">
        <f t="shared" si="1081"/>
        <v>994.08538971314624</v>
      </c>
      <c r="T3685">
        <f t="shared" si="1064"/>
        <v>-40.097505453537664</v>
      </c>
    </row>
    <row r="3686" spans="1:20" x14ac:dyDescent="0.25">
      <c r="A3686">
        <f t="shared" si="1065"/>
        <v>6269757.6010434981</v>
      </c>
      <c r="B3686">
        <f t="shared" si="1082"/>
        <v>997862.91419405618</v>
      </c>
      <c r="C3686" t="str">
        <f t="shared" si="1066"/>
        <v>-0.00885438222555666+0.00419741339398949i</v>
      </c>
      <c r="D3686" t="str">
        <f t="shared" si="1067"/>
        <v>1.20724707882609-1.67170038748169i</v>
      </c>
      <c r="E3686" t="str">
        <f t="shared" si="1068"/>
        <v>-9.69961063575308-21.963644517331i</v>
      </c>
      <c r="F3686" t="str">
        <f t="shared" si="1069"/>
        <v>1.93748614256183-1.12148246637271i</v>
      </c>
      <c r="G3686" t="str">
        <f t="shared" si="1070"/>
        <v>0.798988093465122-0.400756933771696i</v>
      </c>
      <c r="H3686" t="str">
        <f t="shared" si="1071"/>
        <v>0.00333544119580239-15.9521263415414i</v>
      </c>
      <c r="I3686" t="str">
        <f t="shared" si="1072"/>
        <v>-0.0504502894111726-0.0872005542361464i</v>
      </c>
      <c r="K3686" t="str">
        <f t="shared" si="1073"/>
        <v>0.000157288638884485-0.000120132608543708i</v>
      </c>
      <c r="L3686" t="str">
        <f t="shared" si="1074"/>
        <v>0.00015-0.000282793970391292i</v>
      </c>
      <c r="M3686" t="str">
        <f t="shared" si="1075"/>
        <v>0.0004-0.0000499048183043456i</v>
      </c>
      <c r="N3686">
        <f t="shared" si="1076"/>
        <v>25.363256614277617</v>
      </c>
      <c r="O3686">
        <f t="shared" si="1077"/>
        <v>40.176456989114719</v>
      </c>
      <c r="P3686" s="3">
        <f t="shared" si="1078"/>
        <v>-40.176456989114719</v>
      </c>
      <c r="Q3686" s="3">
        <f t="shared" si="1079"/>
        <v>154.63674338572238</v>
      </c>
      <c r="R3686">
        <f t="shared" si="1080"/>
        <v>-25.363256614277617</v>
      </c>
      <c r="S3686">
        <f t="shared" si="1081"/>
        <v>997.8629141940562</v>
      </c>
      <c r="T3686">
        <f t="shared" si="1064"/>
        <v>-40.176456989114719</v>
      </c>
    </row>
    <row r="3687" spans="1:20" x14ac:dyDescent="0.25">
      <c r="A3687">
        <f t="shared" si="1065"/>
        <v>6293582.6799274636</v>
      </c>
      <c r="B3687">
        <f t="shared" si="1082"/>
        <v>1001654.7932679936</v>
      </c>
      <c r="C3687" t="str">
        <f t="shared" si="1066"/>
        <v>-0.00876033961667057+0.00418841544555946i</v>
      </c>
      <c r="D3687" t="str">
        <f t="shared" si="1067"/>
        <v>1.20127495240541-1.6697099084672i</v>
      </c>
      <c r="E3687" t="str">
        <f t="shared" si="1068"/>
        <v>-9.69523004373216-21.8439269451939i</v>
      </c>
      <c r="F3687" t="str">
        <f t="shared" si="1069"/>
        <v>1.93452517167919-1.12311789857851i</v>
      </c>
      <c r="G3687" t="str">
        <f t="shared" si="1070"/>
        <v>0.797767036742004-0.401665024404523i</v>
      </c>
      <c r="H3687" t="str">
        <f t="shared" si="1071"/>
        <v>0.00330452595714993-15.8917220460724i</v>
      </c>
      <c r="I3687" t="str">
        <f t="shared" si="1072"/>
        <v>-0.0503327003777524-0.0867375742486202i</v>
      </c>
      <c r="K3687" t="str">
        <f t="shared" si="1073"/>
        <v>0.000157017650293294-0.000119843127715577i</v>
      </c>
      <c r="L3687" t="str">
        <f t="shared" si="1074"/>
        <v>0.00015-0.00028172342139001i</v>
      </c>
      <c r="M3687" t="str">
        <f t="shared" si="1075"/>
        <v>0.0004-0.0000497158978923546i</v>
      </c>
      <c r="N3687">
        <f t="shared" si="1076"/>
        <v>25.552980139356379</v>
      </c>
      <c r="O3687">
        <f t="shared" si="1077"/>
        <v>40.255510650743673</v>
      </c>
      <c r="P3687" s="3">
        <f t="shared" si="1078"/>
        <v>-40.255510650743673</v>
      </c>
      <c r="Q3687" s="3">
        <f t="shared" si="1079"/>
        <v>154.44701986064362</v>
      </c>
      <c r="R3687">
        <f t="shared" si="1080"/>
        <v>-25.552980139356379</v>
      </c>
      <c r="S3687">
        <f t="shared" si="1081"/>
        <v>1001.6547932679936</v>
      </c>
      <c r="T3687">
        <f t="shared" si="1064"/>
        <v>-40.255510650743673</v>
      </c>
    </row>
    <row r="3688" spans="1:20" x14ac:dyDescent="0.25">
      <c r="A3688">
        <f t="shared" si="1065"/>
        <v>6317498.2941111885</v>
      </c>
      <c r="B3688">
        <f t="shared" si="1082"/>
        <v>1005461.0814824121</v>
      </c>
      <c r="C3688" t="str">
        <f t="shared" si="1066"/>
        <v>-0.0086670958799653+0.0041791032439492i</v>
      </c>
      <c r="D3688" t="str">
        <f t="shared" si="1067"/>
        <v>1.19531681873623-1.66770041754358i</v>
      </c>
      <c r="E3688" t="str">
        <f t="shared" si="1068"/>
        <v>-9.69064952110846-21.7246443877679i</v>
      </c>
      <c r="F3688" t="str">
        <f t="shared" si="1069"/>
        <v>1.93155079444917-1.12475140294203i</v>
      </c>
      <c r="G3688" t="str">
        <f t="shared" si="1070"/>
        <v>0.796540451457056-0.40257143546164i</v>
      </c>
      <c r="H3688" t="str">
        <f t="shared" si="1071"/>
        <v>0.00327390711613575-15.8315465575061i</v>
      </c>
      <c r="I3688" t="str">
        <f t="shared" si="1072"/>
        <v>-0.0502151918699583-0.086276252042485i</v>
      </c>
      <c r="K3688" t="str">
        <f t="shared" si="1073"/>
        <v>0.000156747598746499-0.000119553550411859i</v>
      </c>
      <c r="L3688" t="str">
        <f t="shared" si="1074"/>
        <v>0.00015-0.000280656925074726i</v>
      </c>
      <c r="M3688" t="str">
        <f t="shared" si="1075"/>
        <v>0.0004-0.0000495276926602456i</v>
      </c>
      <c r="N3688">
        <f t="shared" si="1076"/>
        <v>25.74245089790972</v>
      </c>
      <c r="O3688">
        <f t="shared" si="1077"/>
        <v>40.334666167806816</v>
      </c>
      <c r="P3688" s="3">
        <f t="shared" si="1078"/>
        <v>-40.334666167806816</v>
      </c>
      <c r="Q3688" s="3">
        <f t="shared" si="1079"/>
        <v>154.25754910209028</v>
      </c>
      <c r="R3688">
        <f t="shared" si="1080"/>
        <v>-25.74245089790972</v>
      </c>
      <c r="S3688">
        <f t="shared" si="1081"/>
        <v>1005.4610814824121</v>
      </c>
      <c r="T3688">
        <f t="shared" si="1064"/>
        <v>-40.334666167806816</v>
      </c>
    </row>
    <row r="3689" spans="1:20" x14ac:dyDescent="0.25">
      <c r="A3689">
        <f t="shared" si="1065"/>
        <v>6341504.7876288109</v>
      </c>
      <c r="B3689">
        <f t="shared" si="1082"/>
        <v>1009281.8335920452</v>
      </c>
      <c r="C3689" t="str">
        <f t="shared" si="1066"/>
        <v>-0.00857464730917893+0.00416948311558957i</v>
      </c>
      <c r="D3689" t="str">
        <f t="shared" si="1067"/>
        <v>1.18937279951229-1.66567203778445i</v>
      </c>
      <c r="E3689" t="str">
        <f t="shared" si="1068"/>
        <v>-9.68587001593684-21.6057959605508i</v>
      </c>
      <c r="F3689" t="str">
        <f t="shared" si="1069"/>
        <v>1.92856300577162-1.12638288025732i</v>
      </c>
      <c r="G3689" t="str">
        <f t="shared" si="1070"/>
        <v>0.795308335507054-0.403476129380727i</v>
      </c>
      <c r="H3689" t="str">
        <f t="shared" si="1071"/>
        <v>0.0032435818688742-15.771599008572i</v>
      </c>
      <c r="I3689" t="str">
        <f t="shared" si="1072"/>
        <v>-0.0500977608823086-0.0858165837350075i</v>
      </c>
      <c r="K3689" t="str">
        <f t="shared" si="1073"/>
        <v>0.000156478487093007-0.000119263881885629i</v>
      </c>
      <c r="L3689" t="str">
        <f t="shared" si="1074"/>
        <v>0.00015-0.000279594466103532i</v>
      </c>
      <c r="M3689" t="str">
        <f t="shared" si="1075"/>
        <v>0.0004-0.0000493401999006233i</v>
      </c>
      <c r="N3689">
        <f t="shared" si="1076"/>
        <v>25.931666788086318</v>
      </c>
      <c r="O3689">
        <f t="shared" si="1077"/>
        <v>40.413923267751109</v>
      </c>
      <c r="P3689" s="3">
        <f t="shared" si="1078"/>
        <v>-40.413923267751109</v>
      </c>
      <c r="Q3689" s="3">
        <f t="shared" si="1079"/>
        <v>154.06833321191368</v>
      </c>
      <c r="R3689">
        <f t="shared" si="1080"/>
        <v>-25.931666788086318</v>
      </c>
      <c r="S3689">
        <f t="shared" si="1081"/>
        <v>1009.2818335920452</v>
      </c>
      <c r="T3689">
        <f t="shared" si="1064"/>
        <v>-40.413923267751109</v>
      </c>
    </row>
    <row r="3690" spans="1:20" x14ac:dyDescent="0.25">
      <c r="A3690">
        <f t="shared" si="1065"/>
        <v>6365602.5058217999</v>
      </c>
      <c r="B3690">
        <f t="shared" si="1082"/>
        <v>1013117.104559695</v>
      </c>
      <c r="C3690" t="str">
        <f t="shared" si="1066"/>
        <v>-0.00848299017004508+0.00415956133007757i</v>
      </c>
      <c r="D3690" t="str">
        <f t="shared" si="1067"/>
        <v>1.18344301504124-1.66362489311854i</v>
      </c>
      <c r="E3690" t="str">
        <f t="shared" si="1068"/>
        <v>-9.68089247433511-21.4873807858806i</v>
      </c>
      <c r="F3690" t="str">
        <f t="shared" si="1069"/>
        <v>1.92556180127545-1.12801223096947i</v>
      </c>
      <c r="G3690" t="str">
        <f t="shared" si="1070"/>
        <v>0.794070687089442-0.404379068442895i</v>
      </c>
      <c r="H3690" t="str">
        <f t="shared" si="1071"/>
        <v>0.0032135474356634-15.7118785352902i</v>
      </c>
      <c r="I3690" t="str">
        <f t="shared" si="1072"/>
        <v>-0.0499804044475983-0.0853585654745773i</v>
      </c>
      <c r="K3690" t="str">
        <f t="shared" si="1073"/>
        <v>0.000156210318108661-0.0001189741274014i</v>
      </c>
      <c r="L3690" t="str">
        <f t="shared" si="1074"/>
        <v>0.00015-0.000278536029192601i</v>
      </c>
      <c r="M3690" t="str">
        <f t="shared" si="1075"/>
        <v>0.0004-0.0000491534169163412i</v>
      </c>
      <c r="N3690">
        <f t="shared" si="1076"/>
        <v>26.120625724544624</v>
      </c>
      <c r="O3690">
        <f t="shared" si="1077"/>
        <v>40.493281676116354</v>
      </c>
      <c r="P3690" s="3">
        <f t="shared" si="1078"/>
        <v>-40.493281676116354</v>
      </c>
      <c r="Q3690" s="3">
        <f t="shared" si="1079"/>
        <v>153.87937427545538</v>
      </c>
      <c r="R3690">
        <f t="shared" si="1080"/>
        <v>-26.120625724544624</v>
      </c>
      <c r="S3690">
        <f t="shared" si="1081"/>
        <v>1013.117104559695</v>
      </c>
      <c r="T3690">
        <f t="shared" si="1064"/>
        <v>-40.493281676116354</v>
      </c>
    </row>
    <row r="3691" spans="1:20" x14ac:dyDescent="0.25">
      <c r="A3691">
        <f t="shared" si="1065"/>
        <v>6389791.7953439234</v>
      </c>
      <c r="B3691">
        <f t="shared" si="1082"/>
        <v>1016966.9495570218</v>
      </c>
      <c r="C3691" t="str">
        <f t="shared" si="1066"/>
        <v>-0.00839212070100155+0.00414934410002862i</v>
      </c>
      <c r="D3691" t="str">
        <f t="shared" si="1067"/>
        <v>1.17752758423806-1.66155910831166i</v>
      </c>
      <c r="E3691" t="str">
        <f t="shared" si="1068"/>
        <v>-9.67571784058069-21.3693979928767i</v>
      </c>
      <c r="F3691" t="str">
        <f t="shared" si="1069"/>
        <v>1.92254717732569-1.12963935518034i</v>
      </c>
      <c r="G3691" t="str">
        <f t="shared" si="1070"/>
        <v>0.792827504705205-0.405280214775065i</v>
      </c>
      <c r="H3691" t="str">
        <f t="shared" si="1071"/>
        <v>0.00318380106081981-15.6523842769589i</v>
      </c>
      <c r="I3691" t="str">
        <f t="shared" si="1072"/>
        <v>-0.0498631196368954-0.0849021934404943i</v>
      </c>
      <c r="K3691" t="str">
        <f t="shared" si="1073"/>
        <v>0.000155943094496448-0.000118684292234276i</v>
      </c>
      <c r="L3691" t="str">
        <f t="shared" si="1074"/>
        <v>0.00015-0.00027748159911596i</v>
      </c>
      <c r="M3691" t="str">
        <f t="shared" si="1075"/>
        <v>0.0004-0.0000489673410204634i</v>
      </c>
      <c r="N3691">
        <f t="shared" si="1076"/>
        <v>26.309325638519454</v>
      </c>
      <c r="O3691">
        <f t="shared" si="1077"/>
        <v>40.572741116562874</v>
      </c>
      <c r="P3691" s="3">
        <f t="shared" si="1078"/>
        <v>-40.572741116562874</v>
      </c>
      <c r="Q3691" s="3">
        <f t="shared" si="1079"/>
        <v>153.69067436148055</v>
      </c>
      <c r="R3691">
        <f t="shared" si="1080"/>
        <v>-26.309325638519454</v>
      </c>
      <c r="S3691">
        <f t="shared" si="1081"/>
        <v>1016.9669495570218</v>
      </c>
      <c r="T3691">
        <f t="shared" si="1064"/>
        <v>-40.572741116562874</v>
      </c>
    </row>
    <row r="3692" spans="1:20" x14ac:dyDescent="0.25">
      <c r="A3692">
        <f t="shared" si="1065"/>
        <v>6414073.0041662296</v>
      </c>
      <c r="B3692">
        <f t="shared" si="1082"/>
        <v>1020831.4239653385</v>
      </c>
      <c r="C3692" t="str">
        <f t="shared" si="1066"/>
        <v>-0.0083020351138987+0.00413883758093969i</v>
      </c>
      <c r="D3692" t="str">
        <f t="shared" si="1067"/>
        <v>1.17162662461889-1.65947480894855i</v>
      </c>
      <c r="E3692" t="str">
        <f t="shared" si="1068"/>
        <v>-9.67034705720505-21.2518467173775i</v>
      </c>
      <c r="F3692" t="str">
        <f t="shared" si="1069"/>
        <v>1.91951913103036-1.13126415265422i</v>
      </c>
      <c r="G3692" t="str">
        <f t="shared" si="1070"/>
        <v>0.791578787161748-0.406179530352385i</v>
      </c>
      <c r="H3692" t="str">
        <f t="shared" si="1071"/>
        <v>0.00315434001251361-15.5931153761423i</v>
      </c>
      <c r="I3692" t="str">
        <f t="shared" si="1072"/>
        <v>-0.0497459035595311-0.0844474638427486i</v>
      </c>
      <c r="K3692" t="str">
        <f t="shared" si="1073"/>
        <v>0.000155676818886733-0.000118394381669118i</v>
      </c>
      <c r="L3692" t="str">
        <f t="shared" si="1074"/>
        <v>0.00015-0.00027643116070528i</v>
      </c>
      <c r="M3692" t="str">
        <f t="shared" si="1075"/>
        <v>0.0004-0.0000487819695362258i</v>
      </c>
      <c r="N3692">
        <f t="shared" si="1076"/>
        <v>26.497764477880452</v>
      </c>
      <c r="O3692">
        <f t="shared" si="1077"/>
        <v>40.652301310899652</v>
      </c>
      <c r="P3692" s="3">
        <f t="shared" si="1078"/>
        <v>-40.652301310899652</v>
      </c>
      <c r="Q3692" s="3">
        <f t="shared" si="1079"/>
        <v>153.50223552211955</v>
      </c>
      <c r="R3692">
        <f t="shared" si="1080"/>
        <v>-26.497764477880452</v>
      </c>
      <c r="S3692">
        <f t="shared" si="1081"/>
        <v>1020.8314239653384</v>
      </c>
      <c r="T3692">
        <f t="shared" ref="T3692:T3755" si="1083">P3692</f>
        <v>-40.652301310899652</v>
      </c>
    </row>
    <row r="3693" spans="1:20" x14ac:dyDescent="0.25">
      <c r="A3693">
        <f t="shared" ref="A3693:A3756" si="1084">2*PI()*B3693</f>
        <v>6438446.4815820614</v>
      </c>
      <c r="B3693">
        <f t="shared" si="1082"/>
        <v>1024710.5833764068</v>
      </c>
      <c r="C3693" t="str">
        <f t="shared" ref="C3693:C3756" si="1085">IMPRODUCT(D3693,E3693,$C$40,,K3693,$C$41)</f>
        <v>-0.00821272959470684+0.00412804787106514i</v>
      </c>
      <c r="D3693" t="str">
        <f t="shared" ref="D3693:D3756" si="1086">IMDIV(IMPRODUCT($C$37,$C$38,COMPLEX(1,A3693/$C$38)),IMSUM(-1*A3693*A3693/$C$39,COMPLEX(0,1*A3693)))</f>
        <v>1.1657402522949-1.65737212141471i</v>
      </c>
      <c r="E3693" t="str">
        <f t="shared" ref="E3693:E3756" si="1087">IMDIV(IMPRODUCT(IMSUM(F3693,G3693),$C$29,H3693),IMSUM(1,I3693))</f>
        <v>-9.66478106508852-21.1347261018806i</v>
      </c>
      <c r="F3693" t="str">
        <f t="shared" ref="F3693:F3756" si="1088">IMDIV(IMPRODUCT($C$14,$C$15,COMPLEX(1,A3693/$C$15)),IMSUM(-1*A3693*A3693/$C$16,COMPLEX(0,A3693)))</f>
        <v>1.91647766024748-1.13288652282376i</v>
      </c>
      <c r="G3693" t="str">
        <f t="shared" ref="G3693:G3756" si="1089">IMDIV(1,COMPLEX(1,A3693*$C$9*$C$10))</f>
        <v>0.790324533575743-0.407076977000698i</v>
      </c>
      <c r="H3693" t="str">
        <f t="shared" ref="H3693:H3756" si="1090">IMDIV($C$3,IMSUM(K3693,COMPLEX(0,$C$28*A3693)))</f>
        <v>0.00312516158260454-15.5340709786575i</v>
      </c>
      <c r="I3693" t="str">
        <f t="shared" ref="I3693:I3756" si="1091">IMPRODUCT(F3693,$C$29,H3693,$C$31)</f>
        <v>-0.049628753363094-0.0839943729218001i</v>
      </c>
      <c r="K3693" t="str">
        <f t="shared" ref="K3693:K3756" si="1092">IF($C$26&lt;=0,IMDIV(1,IMSUM(IMDIV(1,L3693),1/$C$18)),IMDIV(1,IMSUM(IMDIV(1,L3693),1/$C$18,IMDIV(1,M3693))))</f>
        <v>0.000155411493837488-0.00011810440099971i</v>
      </c>
      <c r="L3693" t="str">
        <f t="shared" ref="L3693:L3756" si="1093">IMSUM($C$21/$C$22,IMDIV(1,COMPLEX(0,$C$20*$C$22*A3693)))</f>
        <v>0.00015-0.000275384698849651i</v>
      </c>
      <c r="M3693" t="str">
        <f t="shared" ref="M3693:M3756" si="1094">IMSUM($C$25/$C$26,IMDIV(1,COMPLEX(0,$C$24*$C$26*A3693)))</f>
        <v>0.0004-0.0000485972997969972i</v>
      </c>
      <c r="N3693">
        <f t="shared" ref="N3693:N3756" si="1095">ABS(R3693)</f>
        <v>26.685940207194761</v>
      </c>
      <c r="O3693">
        <f t="shared" ref="O3693:O3756" si="1096">ABS(P3693)</f>
        <v>40.731961979112434</v>
      </c>
      <c r="P3693" s="3">
        <f t="shared" ref="P3693:P3756" si="1097">20*LOG10(IMABS(C3693))</f>
        <v>-40.731961979112434</v>
      </c>
      <c r="Q3693" s="3">
        <f t="shared" ref="Q3693:Q3756" si="1098">IMARGUMENT(C3693)*180/PI()</f>
        <v>153.31405979280524</v>
      </c>
      <c r="R3693">
        <f t="shared" ref="R3693:R3756" si="1099">IF(Q3693&lt;0,Q3693+180,Q3693-180)</f>
        <v>-26.685940207194761</v>
      </c>
      <c r="S3693">
        <f t="shared" ref="S3693:S3756" si="1100">B3693/1000</f>
        <v>1024.7105833764067</v>
      </c>
      <c r="T3693">
        <f t="shared" si="1083"/>
        <v>-40.731961979112434</v>
      </c>
    </row>
    <row r="3694" spans="1:20" x14ac:dyDescent="0.25">
      <c r="A3694">
        <f t="shared" si="1084"/>
        <v>6462912.578212074</v>
      </c>
      <c r="B3694">
        <f t="shared" ref="B3694:B3757" si="1101">B3693*(1+B$42)</f>
        <v>1028604.4835932372</v>
      </c>
      <c r="C3694" t="str">
        <f t="shared" si="1085"/>
        <v>-0.00812420030422356+0.00411698101130354i</v>
      </c>
      <c r="D3694" t="str">
        <f t="shared" si="1086"/>
        <v>1.15986858196671-1.65525117287824i</v>
      </c>
      <c r="E3694" t="str">
        <f t="shared" si="1087"/>
        <v>-9.65902080355358-21.0180352954795i</v>
      </c>
      <c r="F3694" t="str">
        <f t="shared" si="1088"/>
        <v>1.91342276359189-1.13450636479595i</v>
      </c>
      <c r="G3694" t="str">
        <f t="shared" si="1089"/>
        <v>0.789064743375974-0.407972516399061i</v>
      </c>
      <c r="H3694" t="str">
        <f t="shared" si="1090"/>
        <v>0.00309626308647839-15.4752502335627i</v>
      </c>
      <c r="I3694" t="str">
        <f t="shared" si="1091"/>
        <v>-0.0495116662334254-0.0835429169483563i</v>
      </c>
      <c r="K3694" t="str">
        <f t="shared" si="1092"/>
        <v>0.000155147121834538-0.000117814355527933i</v>
      </c>
      <c r="L3694" t="str">
        <f t="shared" si="1093"/>
        <v>0.00015-0.000274342198495369i</v>
      </c>
      <c r="M3694" t="str">
        <f t="shared" si="1094"/>
        <v>0.0004-0.0000484133291462415i</v>
      </c>
      <c r="N3694">
        <f t="shared" si="1095"/>
        <v>26.873850807781594</v>
      </c>
      <c r="O3694">
        <f t="shared" si="1096"/>
        <v>40.8117228393915</v>
      </c>
      <c r="P3694" s="3">
        <f t="shared" si="1097"/>
        <v>-40.8117228393915</v>
      </c>
      <c r="Q3694" s="3">
        <f t="shared" si="1098"/>
        <v>153.12614919221841</v>
      </c>
      <c r="R3694">
        <f t="shared" si="1099"/>
        <v>-26.873850807781594</v>
      </c>
      <c r="S3694">
        <f t="shared" si="1100"/>
        <v>1028.6044835932373</v>
      </c>
      <c r="T3694">
        <f t="shared" si="1083"/>
        <v>-40.8117228393915</v>
      </c>
    </row>
    <row r="3695" spans="1:20" x14ac:dyDescent="0.25">
      <c r="A3695">
        <f t="shared" si="1084"/>
        <v>6487471.6460092803</v>
      </c>
      <c r="B3695">
        <f t="shared" si="1101"/>
        <v>1032513.1806308916</v>
      </c>
      <c r="C3695" t="str">
        <f t="shared" si="1085"/>
        <v>-0.00803644337877918+0.00410564298509654i</v>
      </c>
      <c r="D3695" t="str">
        <f t="shared" si="1086"/>
        <v>1.1540117269188-1.65311209127163i</v>
      </c>
      <c r="E3695" t="str">
        <f t="shared" si="1087"/>
        <v>-9.65306721045713-20.9017734538014i</v>
      </c>
      <c r="F3695" t="str">
        <f t="shared" si="1088"/>
        <v>1.9103544404421-1.13612357735817i</v>
      </c>
      <c r="G3695" t="str">
        <f t="shared" si="1089"/>
        <v>0.787799416306154-0.408866110082307i</v>
      </c>
      <c r="H3695" t="str">
        <f t="shared" si="1090"/>
        <v>0.00306764186288421-15.4166522931447i</v>
      </c>
      <c r="I3695" t="str">
        <f t="shared" si="1091"/>
        <v>-0.0493946393946103-0.0830930922231466i</v>
      </c>
      <c r="K3695" t="str">
        <f t="shared" si="1092"/>
        <v>0.000154883705291812-0.000117524250562945i</v>
      </c>
      <c r="L3695" t="str">
        <f t="shared" si="1093"/>
        <v>0.00015-0.000273303644645715i</v>
      </c>
      <c r="M3695" t="str">
        <f t="shared" si="1094"/>
        <v>0.0004-0.000048230054937479i</v>
      </c>
      <c r="N3695">
        <f t="shared" si="1095"/>
        <v>27.06149427776927</v>
      </c>
      <c r="O3695">
        <f t="shared" si="1096"/>
        <v>40.891583608160083</v>
      </c>
      <c r="P3695" s="3">
        <f t="shared" si="1097"/>
        <v>-40.891583608160083</v>
      </c>
      <c r="Q3695" s="3">
        <f t="shared" si="1098"/>
        <v>152.93850572223073</v>
      </c>
      <c r="R3695">
        <f t="shared" si="1099"/>
        <v>-27.06149427776927</v>
      </c>
      <c r="S3695">
        <f t="shared" si="1100"/>
        <v>1032.5131806308916</v>
      </c>
      <c r="T3695">
        <f t="shared" si="1083"/>
        <v>-40.891583608160083</v>
      </c>
    </row>
    <row r="3696" spans="1:20" x14ac:dyDescent="0.25">
      <c r="A3696">
        <f t="shared" si="1084"/>
        <v>6512124.0382641153</v>
      </c>
      <c r="B3696">
        <f t="shared" si="1101"/>
        <v>1036436.730717289</v>
      </c>
      <c r="C3696" t="str">
        <f t="shared" si="1085"/>
        <v>-0.00794945493094187+0.00409403971833912i</v>
      </c>
      <c r="D3696" t="str">
        <f t="shared" si="1086"/>
        <v>1.14816979901443-1.6509550052735i</v>
      </c>
      <c r="E3696" t="str">
        <f t="shared" si="1087"/>
        <v>-9.64692122228225-20.7859397389428i</v>
      </c>
      <c r="F3696" t="str">
        <f t="shared" si="1088"/>
        <v>1.90727269094713-1.13773805898449i</v>
      </c>
      <c r="G3696" t="str">
        <f t="shared" si="1089"/>
        <v>0.786528552427734-0.409757719443658i</v>
      </c>
      <c r="H3696" t="str">
        <f t="shared" si="1090"/>
        <v>0.00303929527377206-15.3582763129065i</v>
      </c>
      <c r="I3696" t="str">
        <f t="shared" si="1091"/>
        <v>-0.0492776701089756-0.0826448950766957i</v>
      </c>
      <c r="K3696" t="str">
        <f t="shared" si="1092"/>
        <v>0.000154621246551609-0.000117234091420375i</v>
      </c>
      <c r="L3696" t="str">
        <f t="shared" si="1093"/>
        <v>0.00015-0.000272269022360744i</v>
      </c>
      <c r="M3696" t="str">
        <f t="shared" si="1094"/>
        <v>0.0004-0.000048047474534249i</v>
      </c>
      <c r="N3696">
        <f t="shared" si="1095"/>
        <v>27.248868632147037</v>
      </c>
      <c r="O3696">
        <f t="shared" si="1096"/>
        <v>40.971544000102085</v>
      </c>
      <c r="P3696" s="3">
        <f t="shared" si="1097"/>
        <v>-40.971544000102085</v>
      </c>
      <c r="Q3696" s="3">
        <f t="shared" si="1098"/>
        <v>152.75113136785296</v>
      </c>
      <c r="R3696">
        <f t="shared" si="1099"/>
        <v>-27.248868632147037</v>
      </c>
      <c r="S3696">
        <f t="shared" si="1100"/>
        <v>1036.436730717289</v>
      </c>
      <c r="T3696">
        <f t="shared" si="1083"/>
        <v>-40.971544000102085</v>
      </c>
    </row>
    <row r="3697" spans="1:20" x14ac:dyDescent="0.25">
      <c r="A3697">
        <f t="shared" si="1084"/>
        <v>6536870.1096095191</v>
      </c>
      <c r="B3697">
        <f t="shared" si="1101"/>
        <v>1040375.1902940148</v>
      </c>
      <c r="C3697" t="str">
        <f t="shared" si="1085"/>
        <v>-0.00786323105022123+0.00408217707930153i</v>
      </c>
      <c r="D3697" t="str">
        <f t="shared" si="1086"/>
        <v>1.14234290869065-1.64878004429042i</v>
      </c>
      <c r="E3697" t="str">
        <f t="shared" si="1087"/>
        <v>-9.64058377422923-20.6705333194064i</v>
      </c>
      <c r="F3697" t="str">
        <f t="shared" si="1088"/>
        <v>1.90417751603324-1.13934970784196i</v>
      </c>
      <c r="G3697" t="str">
        <f t="shared" si="1089"/>
        <v>0.785252152122687-0.410647305737388i</v>
      </c>
      <c r="H3697" t="str">
        <f t="shared" si="1090"/>
        <v>0.00301122070413147-15.3001214515553i</v>
      </c>
      <c r="I3697" t="str">
        <f t="shared" si="1091"/>
        <v>-0.0491607556770825-0.0821983218690942i</v>
      </c>
      <c r="K3697" t="str">
        <f t="shared" si="1092"/>
        <v>0.000154359747884868-0.000116943883421511i</v>
      </c>
      <c r="L3697" t="str">
        <f t="shared" si="1093"/>
        <v>0.00015-0.000271238316757067i</v>
      </c>
      <c r="M3697" t="str">
        <f t="shared" si="1094"/>
        <v>0.0004-0.0000478655853100707i</v>
      </c>
      <c r="N3697">
        <f t="shared" si="1095"/>
        <v>27.435971902816277</v>
      </c>
      <c r="O3697">
        <f t="shared" si="1096"/>
        <v>41.051603728189846</v>
      </c>
      <c r="P3697" s="3">
        <f t="shared" si="1097"/>
        <v>-41.051603728189846</v>
      </c>
      <c r="Q3697" s="3">
        <f t="shared" si="1098"/>
        <v>152.56402809718372</v>
      </c>
      <c r="R3697">
        <f t="shared" si="1099"/>
        <v>-27.435971902816277</v>
      </c>
      <c r="S3697">
        <f t="shared" si="1100"/>
        <v>1040.3751902940148</v>
      </c>
      <c r="T3697">
        <f t="shared" si="1083"/>
        <v>-41.051603728189846</v>
      </c>
    </row>
    <row r="3698" spans="1:20" x14ac:dyDescent="0.25">
      <c r="A3698">
        <f t="shared" si="1084"/>
        <v>6561710.2160260361</v>
      </c>
      <c r="B3698">
        <f t="shared" si="1101"/>
        <v>1044328.6160171321</v>
      </c>
      <c r="C3698" t="str">
        <f t="shared" si="1085"/>
        <v>-0.00777776780376941+0.00407006087856205i</v>
      </c>
      <c r="D3698" t="str">
        <f t="shared" si="1086"/>
        <v>1.13653116495367-1.64658733843861i</v>
      </c>
      <c r="E3698" t="str">
        <f t="shared" si="1087"/>
        <v>-9.63405580030445-20.5555533700344i</v>
      </c>
      <c r="F3698" t="str">
        <f t="shared" si="1088"/>
        <v>1.90106891741065-1.14095842179709i</v>
      </c>
      <c r="G3698" t="str">
        <f t="shared" si="1089"/>
        <v>0.78397021609628-0.411534830081528i</v>
      </c>
      <c r="H3698" t="str">
        <f t="shared" si="1090"/>
        <v>0.00298341556183037-15.2421868709902i</v>
      </c>
      <c r="I3698" t="str">
        <f t="shared" si="1091"/>
        <v>-0.0490438934377226-0.0817533689897663i</v>
      </c>
      <c r="K3698" t="str">
        <f t="shared" si="1092"/>
        <v>0.000154099211491447-0.000116653631892507i</v>
      </c>
      <c r="L3698" t="str">
        <f t="shared" si="1093"/>
        <v>0.00015-0.000270211513007638i</v>
      </c>
      <c r="M3698" t="str">
        <f t="shared" si="1094"/>
        <v>0.0004-0.0000476843846484067i</v>
      </c>
      <c r="N3698">
        <f t="shared" si="1095"/>
        <v>27.622802138639287</v>
      </c>
      <c r="O3698">
        <f t="shared" si="1096"/>
        <v>41.131762503712821</v>
      </c>
      <c r="P3698" s="3">
        <f t="shared" si="1097"/>
        <v>-41.131762503712821</v>
      </c>
      <c r="Q3698" s="3">
        <f t="shared" si="1098"/>
        <v>152.37719786136071</v>
      </c>
      <c r="R3698">
        <f t="shared" si="1099"/>
        <v>-27.622802138639287</v>
      </c>
      <c r="S3698">
        <f t="shared" si="1100"/>
        <v>1044.3286160171322</v>
      </c>
      <c r="T3698">
        <f t="shared" si="1083"/>
        <v>-41.131762503712821</v>
      </c>
    </row>
    <row r="3699" spans="1:20" x14ac:dyDescent="0.25">
      <c r="A3699">
        <f t="shared" si="1084"/>
        <v>6586644.7148469351</v>
      </c>
      <c r="B3699">
        <f t="shared" si="1101"/>
        <v>1048297.0647579972</v>
      </c>
      <c r="C3699" t="str">
        <f t="shared" si="1085"/>
        <v>-0.00769306123708164+0.00405769686895148i</v>
      </c>
      <c r="D3699" t="str">
        <f t="shared" si="1086"/>
        <v>1.13073467537447-1.64437701852572i</v>
      </c>
      <c r="E3699" t="str">
        <f t="shared" si="1087"/>
        <v>-9.62733823340934-20.4409990719431i</v>
      </c>
      <c r="F3699" t="str">
        <f t="shared" si="1088"/>
        <v>1.89794689758018-1.14256409842238i</v>
      </c>
      <c r="G3699" t="str">
        <f t="shared" si="1089"/>
        <v>0.782682745379817-0.412420253460629i</v>
      </c>
      <c r="H3699" t="str">
        <f t="shared" si="1090"/>
        <v>0.0029558772774549-15.1844717362898i</v>
      </c>
      <c r="I3699" t="str">
        <f t="shared" si="1091"/>
        <v>-0.0489270807679103-0.0813100328572328i</v>
      </c>
      <c r="K3699" t="str">
        <f t="shared" si="1092"/>
        <v>0.000153839639500417-0.000116363342163592i</v>
      </c>
      <c r="L3699" t="str">
        <f t="shared" si="1093"/>
        <v>0.00015-0.00026918859634154i</v>
      </c>
      <c r="M3699" t="str">
        <f t="shared" si="1094"/>
        <v>0.0004-0.0000475038699426248i</v>
      </c>
      <c r="N3699">
        <f t="shared" si="1095"/>
        <v>27.809357405484832</v>
      </c>
      <c r="O3699">
        <f t="shared" si="1096"/>
        <v>41.212020036305077</v>
      </c>
      <c r="P3699" s="3">
        <f t="shared" si="1097"/>
        <v>-41.212020036305077</v>
      </c>
      <c r="Q3699" s="3">
        <f t="shared" si="1098"/>
        <v>152.19064259451517</v>
      </c>
      <c r="R3699">
        <f t="shared" si="1099"/>
        <v>-27.809357405484832</v>
      </c>
      <c r="S3699">
        <f t="shared" si="1100"/>
        <v>1048.2970647579971</v>
      </c>
      <c r="T3699">
        <f t="shared" si="1083"/>
        <v>-41.212020036305077</v>
      </c>
    </row>
    <row r="3700" spans="1:20" x14ac:dyDescent="0.25">
      <c r="A3700">
        <f t="shared" si="1084"/>
        <v>6611673.9647633536</v>
      </c>
      <c r="B3700">
        <f t="shared" si="1101"/>
        <v>1052280.5936040776</v>
      </c>
      <c r="C3700" t="str">
        <f t="shared" si="1085"/>
        <v>-0.00760910737469413+0.00404509074550885i</v>
      </c>
      <c r="D3700" t="str">
        <f t="shared" si="1086"/>
        <v>1.12495354608464-1.64214921603252i</v>
      </c>
      <c r="E3700" t="str">
        <f t="shared" si="1087"/>
        <v>-9.62043200542883-20.3268696124575i</v>
      </c>
      <c r="F3700" t="str">
        <f t="shared" si="1088"/>
        <v>1.89481145983994-1.14416663500309i</v>
      </c>
      <c r="G3700" t="str">
        <f t="shared" si="1089"/>
        <v>0.781389741333372-0.413303536728562i</v>
      </c>
      <c r="H3700" t="str">
        <f t="shared" si="1090"/>
        <v>0.00292860330414956-15.1269752157007i</v>
      </c>
      <c r="I3700" t="str">
        <f t="shared" si="1091"/>
        <v>-0.0488103150828826-0.0808683099188814i</v>
      </c>
      <c r="K3700" t="str">
        <f t="shared" si="1092"/>
        <v>0.000153581033970354-0.000116073019568287i</v>
      </c>
      <c r="L3700" t="str">
        <f t="shared" si="1093"/>
        <v>0.00015-0.000268169552043774i</v>
      </c>
      <c r="M3700" t="str">
        <f t="shared" si="1094"/>
        <v>0.0004-0.00004732403859596i</v>
      </c>
      <c r="N3700">
        <f t="shared" si="1095"/>
        <v>27.995635786274136</v>
      </c>
      <c r="O3700">
        <f t="shared" si="1096"/>
        <v>41.292376033973291</v>
      </c>
      <c r="P3700" s="3">
        <f t="shared" si="1097"/>
        <v>-41.292376033973291</v>
      </c>
      <c r="Q3700" s="3">
        <f t="shared" si="1098"/>
        <v>152.00436421372586</v>
      </c>
      <c r="R3700">
        <f t="shared" si="1099"/>
        <v>-27.995635786274136</v>
      </c>
      <c r="S3700">
        <f t="shared" si="1100"/>
        <v>1052.2805936040777</v>
      </c>
      <c r="T3700">
        <f t="shared" si="1083"/>
        <v>-41.292376033973291</v>
      </c>
    </row>
    <row r="3701" spans="1:20" x14ac:dyDescent="0.25">
      <c r="A3701">
        <f t="shared" si="1084"/>
        <v>6636798.3258294547</v>
      </c>
      <c r="B3701">
        <f t="shared" si="1101"/>
        <v>1056279.2598597731</v>
      </c>
      <c r="C3701" t="str">
        <f t="shared" si="1085"/>
        <v>-0.00752590222087993+0.00403224814544788i</v>
      </c>
      <c r="D3701" t="str">
        <f t="shared" si="1086"/>
        <v>1.11918788177259-1.63990406309475i</v>
      </c>
      <c r="E3701" t="str">
        <f t="shared" si="1087"/>
        <v>-9.61333804731722-20.2131641850422i</v>
      </c>
      <c r="F3701" t="str">
        <f t="shared" si="1088"/>
        <v>1.89166260829177-1.14576592854396i</v>
      </c>
      <c r="G3701" t="str">
        <f t="shared" si="1089"/>
        <v>0.780091205648492-0.414184640611375i</v>
      </c>
      <c r="H3701" t="str">
        <f t="shared" si="1090"/>
        <v>0.00290159111745823-15.069696480625i</v>
      </c>
      <c r="I3701" t="str">
        <f t="shared" si="1091"/>
        <v>-0.0486935938360894-0.0804281966507198i</v>
      </c>
      <c r="K3701" t="str">
        <f t="shared" si="1092"/>
        <v>0.000153323396889648-0.00011578266944263i</v>
      </c>
      <c r="L3701" t="str">
        <f t="shared" si="1093"/>
        <v>0.00015-0.000267154365455045i</v>
      </c>
      <c r="M3701" t="str">
        <f t="shared" si="1094"/>
        <v>0.0004-0.0000471448880214786i</v>
      </c>
      <c r="N3701">
        <f t="shared" si="1095"/>
        <v>28.18163538102246</v>
      </c>
      <c r="O3701">
        <f t="shared" si="1096"/>
        <v>41.3728302031247</v>
      </c>
      <c r="P3701" s="3">
        <f t="shared" si="1097"/>
        <v>-41.3728302031247</v>
      </c>
      <c r="Q3701" s="3">
        <f t="shared" si="1098"/>
        <v>151.81836461897754</v>
      </c>
      <c r="R3701">
        <f t="shared" si="1099"/>
        <v>-28.18163538102246</v>
      </c>
      <c r="S3701">
        <f t="shared" si="1100"/>
        <v>1056.279259859773</v>
      </c>
      <c r="T3701">
        <f t="shared" si="1083"/>
        <v>-41.3728302031247</v>
      </c>
    </row>
    <row r="3702" spans="1:20" x14ac:dyDescent="0.25">
      <c r="A3702">
        <f t="shared" si="1084"/>
        <v>6662018.1594676059</v>
      </c>
      <c r="B3702">
        <f t="shared" si="1101"/>
        <v>1060293.1210472402</v>
      </c>
      <c r="C3702" t="str">
        <f t="shared" si="1085"/>
        <v>-0.00744344176034238+0.00401917464813398i</v>
      </c>
      <c r="D3702" t="str">
        <f t="shared" si="1086"/>
        <v>1.1134377856799-1.63764169248476i</v>
      </c>
      <c r="E3702" t="str">
        <f t="shared" si="1087"/>
        <v>-9.60605728918418-20.0998819892342i</v>
      </c>
      <c r="F3702" t="str">
        <f t="shared" si="1088"/>
        <v>1.88850034784786-1.14736187577618i</v>
      </c>
      <c r="G3702" t="str">
        <f t="shared" si="1089"/>
        <v>0.778787140350883-0.415063525710194i</v>
      </c>
      <c r="H3702" t="str">
        <f t="shared" si="1090"/>
        <v>0.0028748382151657-15.0126347056083i</v>
      </c>
      <c r="I3702" t="str">
        <f t="shared" si="1091"/>
        <v>-0.0485769145191898-0.0799896895571389i</v>
      </c>
      <c r="K3702" t="str">
        <f t="shared" si="1092"/>
        <v>0.00015306673017682-0.000115492297124403i</v>
      </c>
      <c r="L3702" t="str">
        <f t="shared" si="1093"/>
        <v>0.00015-0.000266143021971553i</v>
      </c>
      <c r="M3702" t="str">
        <f t="shared" si="1094"/>
        <v>0.0004-0.0000469664156420387i</v>
      </c>
      <c r="N3702">
        <f t="shared" si="1095"/>
        <v>28.367354306876251</v>
      </c>
      <c r="O3702">
        <f t="shared" si="1096"/>
        <v>41.453382248595318</v>
      </c>
      <c r="P3702" s="3">
        <f t="shared" si="1097"/>
        <v>-41.453382248595318</v>
      </c>
      <c r="Q3702" s="3">
        <f t="shared" si="1098"/>
        <v>151.63264569312375</v>
      </c>
      <c r="R3702">
        <f t="shared" si="1099"/>
        <v>-28.367354306876251</v>
      </c>
      <c r="S3702">
        <f t="shared" si="1100"/>
        <v>1060.2931210472402</v>
      </c>
      <c r="T3702">
        <f t="shared" si="1083"/>
        <v>-41.453382248595318</v>
      </c>
    </row>
    <row r="3703" spans="1:20" x14ac:dyDescent="0.25">
      <c r="A3703">
        <f t="shared" si="1084"/>
        <v>6687333.8284735829</v>
      </c>
      <c r="B3703">
        <f t="shared" si="1101"/>
        <v>1064322.2349072197</v>
      </c>
      <c r="C3703" t="str">
        <f t="shared" si="1085"/>
        <v>-0.00736172195890611+0.00400587577507362i</v>
      </c>
      <c r="D3703" t="str">
        <f t="shared" si="1086"/>
        <v>1.10770335959797-1.63536223759337i</v>
      </c>
      <c r="E3703" t="str">
        <f t="shared" si="1087"/>
        <v>-9.5985906603801-19.9870222305743i</v>
      </c>
      <c r="F3703" t="str">
        <f t="shared" si="1088"/>
        <v>1.88532468423717-1.14895437316445i</v>
      </c>
      <c r="G3703" t="str">
        <f t="shared" si="1089"/>
        <v>0.77747754780307-0.415940152504173i</v>
      </c>
      <c r="H3703" t="str">
        <f t="shared" si="1090"/>
        <v>0.00284834211713978-14.9557890683281i</v>
      </c>
      <c r="I3703" t="str">
        <f t="shared" si="1091"/>
        <v>-0.0484602746620494-0.0795527851706705i</v>
      </c>
      <c r="K3703" t="str">
        <f t="shared" si="1092"/>
        <v>0.00015281103568084-0.00011520190795238i</v>
      </c>
      <c r="L3703" t="str">
        <f t="shared" si="1093"/>
        <v>0.00015-0.000265135507044783i</v>
      </c>
      <c r="M3703" t="str">
        <f t="shared" si="1094"/>
        <v>0.0004-0.0000467886188902557i</v>
      </c>
      <c r="N3703">
        <f t="shared" si="1095"/>
        <v>28.552790698157082</v>
      </c>
      <c r="O3703">
        <f t="shared" si="1096"/>
        <v>41.534031873677328</v>
      </c>
      <c r="P3703" s="3">
        <f t="shared" si="1097"/>
        <v>-41.534031873677328</v>
      </c>
      <c r="Q3703" s="3">
        <f t="shared" si="1098"/>
        <v>151.44720930184292</v>
      </c>
      <c r="R3703">
        <f t="shared" si="1099"/>
        <v>-28.552790698157082</v>
      </c>
      <c r="S3703">
        <f t="shared" si="1100"/>
        <v>1064.3222349072196</v>
      </c>
      <c r="T3703">
        <f t="shared" si="1083"/>
        <v>-41.534031873677328</v>
      </c>
    </row>
    <row r="3704" spans="1:20" x14ac:dyDescent="0.25">
      <c r="A3704">
        <f t="shared" si="1084"/>
        <v>6712745.6970217824</v>
      </c>
      <c r="B3704">
        <f t="shared" si="1101"/>
        <v>1068366.6593998671</v>
      </c>
      <c r="C3704" t="str">
        <f t="shared" si="1085"/>
        <v>-0.0072807387642055+0.00399235698991257i</v>
      </c>
      <c r="D3704" t="str">
        <f t="shared" si="1086"/>
        <v>1.101984703865-1.6330658324116i</v>
      </c>
      <c r="E3704" t="str">
        <f t="shared" si="1087"/>
        <v>-9.59093908957925-19.8745841205374i</v>
      </c>
      <c r="F3704" t="str">
        <f t="shared" si="1088"/>
        <v>1.88213562401181-1.1505433169141i</v>
      </c>
      <c r="G3704" t="str">
        <f t="shared" si="1089"/>
        <v>0.776162430707038-0.416814481353492i</v>
      </c>
      <c r="H3704" t="str">
        <f t="shared" si="1090"/>
        <v>0.0028221003651742-14.8991587495814i</v>
      </c>
      <c r="I3704" t="str">
        <f t="shared" si="1091"/>
        <v>-0.0483436718327317-0.0791174800517371i</v>
      </c>
      <c r="K3704" t="str">
        <f t="shared" si="1092"/>
        <v>0.000152556315181462-0.000114911507265568i</v>
      </c>
      <c r="L3704" t="str">
        <f t="shared" si="1093"/>
        <v>0.00015-0.000264131806181294i</v>
      </c>
      <c r="M3704" t="str">
        <f t="shared" si="1094"/>
        <v>0.0004-0.0000466114952084636i</v>
      </c>
      <c r="N3704">
        <f t="shared" si="1095"/>
        <v>28.737942706391863</v>
      </c>
      <c r="O3704">
        <f t="shared" si="1096"/>
        <v>41.614778780147141</v>
      </c>
      <c r="P3704" s="3">
        <f t="shared" si="1097"/>
        <v>-41.614778780147141</v>
      </c>
      <c r="Q3704" s="3">
        <f t="shared" si="1098"/>
        <v>151.26205729360814</v>
      </c>
      <c r="R3704">
        <f t="shared" si="1099"/>
        <v>-28.737942706391863</v>
      </c>
      <c r="S3704">
        <f t="shared" si="1100"/>
        <v>1068.3666593998671</v>
      </c>
      <c r="T3704">
        <f t="shared" si="1083"/>
        <v>-41.614778780147141</v>
      </c>
    </row>
    <row r="3705" spans="1:20" x14ac:dyDescent="0.25">
      <c r="A3705">
        <f t="shared" si="1084"/>
        <v>6738254.1306704646</v>
      </c>
      <c r="B3705">
        <f t="shared" si="1101"/>
        <v>1072426.4527055866</v>
      </c>
      <c r="C3705" t="str">
        <f t="shared" si="1085"/>
        <v>-0.00720048810636967+0.00397862369844601i</v>
      </c>
      <c r="D3705" t="str">
        <f t="shared" si="1086"/>
        <v>1.09628191736312-1.6307526115125i</v>
      </c>
      <c r="E3705" t="str">
        <f t="shared" si="1087"/>
        <v>-9.58310350486314-19.7625668764623i</v>
      </c>
      <c r="F3705" t="str">
        <f t="shared" si="1088"/>
        <v>1.87893317455337-1.1521286029784i</v>
      </c>
      <c r="G3705" t="str">
        <f t="shared" si="1089"/>
        <v>0.774841792106841-0.417686472502402i</v>
      </c>
      <c r="H3705" t="str">
        <f t="shared" si="1090"/>
        <v>0.00279611052283188-14.8427429332735i</v>
      </c>
      <c r="I3705" t="str">
        <f t="shared" si="1091"/>
        <v>-0.0482271036374958-0.0786837707884079i</v>
      </c>
      <c r="K3705" t="str">
        <f t="shared" si="1092"/>
        <v>0.000152302570389558-0.000114621100402462i</v>
      </c>
      <c r="L3705" t="str">
        <f t="shared" si="1093"/>
        <v>0.00015-0.000263131904942512i</v>
      </c>
      <c r="M3705" t="str">
        <f t="shared" si="1094"/>
        <v>0.0004-0.0000464350420486786i</v>
      </c>
      <c r="N3705">
        <f t="shared" si="1095"/>
        <v>28.922808500350158</v>
      </c>
      <c r="O3705">
        <f t="shared" si="1096"/>
        <v>41.695622668293296</v>
      </c>
      <c r="P3705" s="3">
        <f t="shared" si="1097"/>
        <v>-41.695622668293296</v>
      </c>
      <c r="Q3705" s="3">
        <f t="shared" si="1098"/>
        <v>151.07719149964984</v>
      </c>
      <c r="R3705">
        <f t="shared" si="1099"/>
        <v>-28.922808500350158</v>
      </c>
      <c r="S3705">
        <f t="shared" si="1100"/>
        <v>1072.4264527055866</v>
      </c>
      <c r="T3705">
        <f t="shared" si="1083"/>
        <v>-41.695622668293296</v>
      </c>
    </row>
    <row r="3706" spans="1:20" x14ac:dyDescent="0.25">
      <c r="A3706">
        <f t="shared" si="1084"/>
        <v>6763859.4963670131</v>
      </c>
      <c r="B3706">
        <f t="shared" si="1101"/>
        <v>1076501.6732258678</v>
      </c>
      <c r="C3706" t="str">
        <f t="shared" si="1085"/>
        <v>-0.00712096589870491+0.00396468124863869i</v>
      </c>
      <c r="D3706" t="str">
        <f t="shared" si="1086"/>
        <v>1.09059509751585-1.62842271003295i</v>
      </c>
      <c r="E3706" t="str">
        <f t="shared" si="1087"/>
        <v>-9.57508483380188-19.6509697214806i</v>
      </c>
      <c r="F3706" t="str">
        <f t="shared" si="1088"/>
        <v>1.87571734407923-1.15371012706591i</v>
      </c>
      <c r="G3706" t="str">
        <f t="shared" si="1089"/>
        <v>0.773515635391189-0.418556086082325i</v>
      </c>
      <c r="H3706" t="str">
        <f t="shared" si="1090"/>
        <v>0.00277037017528919-14.7865408064054i</v>
      </c>
      <c r="I3706" t="str">
        <f t="shared" si="1091"/>
        <v>-0.0481105677207866-0.0782516539961451i</v>
      </c>
      <c r="K3706" t="str">
        <f t="shared" si="1092"/>
        <v>0.000152049802947468-0.000114330692700314i</v>
      </c>
      <c r="L3706" t="str">
        <f t="shared" si="1093"/>
        <v>0.00015-0.000262135788944523i</v>
      </c>
      <c r="M3706" t="str">
        <f t="shared" si="1094"/>
        <v>0.0004-0.0000462592568725628i</v>
      </c>
      <c r="N3706">
        <f t="shared" si="1095"/>
        <v>29.107386266075565</v>
      </c>
      <c r="O3706">
        <f t="shared" si="1096"/>
        <v>41.77656323694417</v>
      </c>
      <c r="P3706" s="3">
        <f t="shared" si="1097"/>
        <v>-41.77656323694417</v>
      </c>
      <c r="Q3706" s="3">
        <f t="shared" si="1098"/>
        <v>150.89261373392443</v>
      </c>
      <c r="R3706">
        <f t="shared" si="1099"/>
        <v>-29.107386266075565</v>
      </c>
      <c r="S3706">
        <f t="shared" si="1100"/>
        <v>1076.5016732258678</v>
      </c>
      <c r="T3706">
        <f t="shared" si="1083"/>
        <v>-41.77656323694417</v>
      </c>
    </row>
    <row r="3707" spans="1:20" x14ac:dyDescent="0.25">
      <c r="A3707">
        <f t="shared" si="1084"/>
        <v>6789562.1624532081</v>
      </c>
      <c r="B3707">
        <f t="shared" si="1101"/>
        <v>1080592.3795841262</v>
      </c>
      <c r="C3707" t="str">
        <f t="shared" si="1085"/>
        <v>-0.00704216803837406+0.00395053493065517i</v>
      </c>
      <c r="D3707" t="str">
        <f t="shared" si="1086"/>
        <v>1.08492434028582-1.62607626365557i</v>
      </c>
      <c r="E3707" t="str">
        <f t="shared" si="1087"/>
        <v>-9.56688400353471-19.5397918844456i</v>
      </c>
      <c r="F3707" t="str">
        <f t="shared" si="1088"/>
        <v>1.87248814164874-1.15528778464804i</v>
      </c>
      <c r="G3707" t="str">
        <f t="shared" si="1089"/>
        <v>0.772183964296012-0.419423282114986i</v>
      </c>
      <c r="H3707" t="str">
        <f t="shared" si="1090"/>
        <v>0.00274487692918048-14.7305515590626i</v>
      </c>
      <c r="I3707" t="str">
        <f t="shared" si="1091"/>
        <v>-0.0479940617652324-0.0778211263175533i</v>
      </c>
      <c r="K3707" t="str">
        <f t="shared" si="1092"/>
        <v>0.000151798014429353-0.000114040289494393i</v>
      </c>
      <c r="L3707" t="str">
        <f t="shared" si="1093"/>
        <v>0.00015-0.000261143443857863i</v>
      </c>
      <c r="M3707" t="str">
        <f t="shared" si="1094"/>
        <v>0.0004-0.0000460841371513875i</v>
      </c>
      <c r="N3707">
        <f t="shared" si="1095"/>
        <v>29.29167420691212</v>
      </c>
      <c r="O3707">
        <f t="shared" si="1096"/>
        <v>41.857600183495542</v>
      </c>
      <c r="P3707" s="3">
        <f t="shared" si="1097"/>
        <v>-41.857600183495542</v>
      </c>
      <c r="Q3707" s="3">
        <f t="shared" si="1098"/>
        <v>150.70832579308788</v>
      </c>
      <c r="R3707">
        <f t="shared" si="1099"/>
        <v>-29.29167420691212</v>
      </c>
      <c r="S3707">
        <f t="shared" si="1100"/>
        <v>1080.5923795841261</v>
      </c>
      <c r="T3707">
        <f t="shared" si="1083"/>
        <v>-41.857600183495542</v>
      </c>
    </row>
    <row r="3708" spans="1:20" x14ac:dyDescent="0.25">
      <c r="A3708">
        <f t="shared" si="1084"/>
        <v>6815362.4986705305</v>
      </c>
      <c r="B3708">
        <f t="shared" si="1101"/>
        <v>1084698.630626546</v>
      </c>
      <c r="C3708" t="str">
        <f t="shared" si="1085"/>
        <v>-0.00696409040707163+0.00393618997690138i</v>
      </c>
      <c r="D3708" t="str">
        <f t="shared" si="1086"/>
        <v>1.07926974017265-1.62371340859054i</v>
      </c>
      <c r="E3708" t="str">
        <f t="shared" si="1087"/>
        <v>-9.55850194085096-19.4290325998599i</v>
      </c>
      <c r="F3708" t="str">
        <f t="shared" si="1088"/>
        <v>1.86924557716936-1.15686147096665i</v>
      </c>
      <c r="G3708" t="str">
        <f t="shared" si="1089"/>
        <v>0.770846782906994-0.420288020515612i</v>
      </c>
      <c r="H3708" t="str">
        <f t="shared" si="1090"/>
        <v>0.00271962841244346-14.6747743844034i</v>
      </c>
      <c r="I3708" t="str">
        <f t="shared" si="1091"/>
        <v>-0.0478775834916379-0.077392184422124i</v>
      </c>
      <c r="K3708" t="str">
        <f t="shared" si="1092"/>
        <v>0.000151547206341554-0.000113749896117274i</v>
      </c>
      <c r="L3708" t="str">
        <f t="shared" si="1093"/>
        <v>0.00015-0.000260154855407315i</v>
      </c>
      <c r="M3708" t="str">
        <f t="shared" si="1094"/>
        <v>0.0004-0.0000459096803659968i</v>
      </c>
      <c r="N3708">
        <f t="shared" si="1095"/>
        <v>29.475670543538286</v>
      </c>
      <c r="O3708">
        <f t="shared" si="1096"/>
        <v>41.938733203938376</v>
      </c>
      <c r="P3708" s="3">
        <f t="shared" si="1097"/>
        <v>-41.938733203938376</v>
      </c>
      <c r="Q3708" s="3">
        <f t="shared" si="1098"/>
        <v>150.52432945646171</v>
      </c>
      <c r="R3708">
        <f t="shared" si="1099"/>
        <v>-29.475670543538286</v>
      </c>
      <c r="S3708">
        <f t="shared" si="1100"/>
        <v>1084.698630626546</v>
      </c>
      <c r="T3708">
        <f t="shared" si="1083"/>
        <v>-41.938733203938376</v>
      </c>
    </row>
    <row r="3709" spans="1:20" x14ac:dyDescent="0.25">
      <c r="A3709">
        <f t="shared" si="1084"/>
        <v>6841260.8761654794</v>
      </c>
      <c r="B3709">
        <f t="shared" si="1101"/>
        <v>1088820.485422927</v>
      </c>
      <c r="C3709" t="str">
        <f t="shared" si="1085"/>
        <v>-0.00688672887169645+0.00392165156207471i</v>
      </c>
      <c r="D3709" t="str">
        <f t="shared" si="1086"/>
        <v>1.07363139021125-1.62133428155757i</v>
      </c>
      <c r="E3709" t="str">
        <f t="shared" si="1087"/>
        <v>-9.54993957226708-19.3186911078027i</v>
      </c>
      <c r="F3709" t="str">
        <f t="shared" si="1088"/>
        <v>1.86598966140278-1.15843108104179i</v>
      </c>
      <c r="G3709" t="str">
        <f t="shared" si="1089"/>
        <v>0.769504095662075-0.421150261096164i</v>
      </c>
      <c r="H3709" t="str">
        <f t="shared" si="1090"/>
        <v>0.00269462227416512-14.6192084786468i</v>
      </c>
      <c r="I3709" t="str">
        <f t="shared" si="1091"/>
        <v>-0.0477611306589753-0.076964825005978i</v>
      </c>
      <c r="K3709" t="str">
        <f t="shared" si="1092"/>
        <v>0.000151297380122961-0.000113459517898117i</v>
      </c>
      <c r="L3709" t="str">
        <f t="shared" si="1093"/>
        <v>0.00015-0.000259170009371703i</v>
      </c>
      <c r="M3709" t="str">
        <f t="shared" si="1094"/>
        <v>0.0004-0.000045735884006771i</v>
      </c>
      <c r="N3709">
        <f t="shared" si="1095"/>
        <v>29.659373513985344</v>
      </c>
      <c r="O3709">
        <f t="shared" si="1096"/>
        <v>42.01996199288638</v>
      </c>
      <c r="P3709" s="3">
        <f t="shared" si="1097"/>
        <v>-42.01996199288638</v>
      </c>
      <c r="Q3709" s="3">
        <f t="shared" si="1098"/>
        <v>150.34062648601466</v>
      </c>
      <c r="R3709">
        <f t="shared" si="1099"/>
        <v>-29.659373513985344</v>
      </c>
      <c r="S3709">
        <f t="shared" si="1100"/>
        <v>1088.820485422927</v>
      </c>
      <c r="T3709">
        <f t="shared" si="1083"/>
        <v>-42.01996199288638</v>
      </c>
    </row>
    <row r="3710" spans="1:20" x14ac:dyDescent="0.25">
      <c r="A3710">
        <f t="shared" si="1084"/>
        <v>6867257.667494908</v>
      </c>
      <c r="B3710">
        <f t="shared" si="1101"/>
        <v>1092958.0032675341</v>
      </c>
      <c r="C3710" t="str">
        <f t="shared" si="1085"/>
        <v>-0.00681007928501953+0.00390692480322566i</v>
      </c>
      <c r="D3710" t="str">
        <f t="shared" si="1086"/>
        <v>1.06800938197023-1.61893901976785i</v>
      </c>
      <c r="E3710" t="str">
        <f t="shared" si="1087"/>
        <v>-9.5411978241054-19.2087666538552i</v>
      </c>
      <c r="F3710" t="str">
        <f t="shared" si="1088"/>
        <v>1.86272040597086-1.15999650967954i</v>
      </c>
      <c r="G3710" t="str">
        <f t="shared" si="1089"/>
        <v>0.76815590735393-0.422009963568623i</v>
      </c>
      <c r="H3710" t="str">
        <f t="shared" si="1090"/>
        <v>0.00266985618442825-14.5638530410611i</v>
      </c>
      <c r="I3710" t="str">
        <f t="shared" si="1091"/>
        <v>-0.0476447010643776-0.0765390447916043i</v>
      </c>
      <c r="K3710" t="str">
        <f t="shared" si="1092"/>
        <v>0.000151048537145388-0.000113169160161968i</v>
      </c>
      <c r="L3710" t="str">
        <f t="shared" si="1093"/>
        <v>0.00015-0.000258188891583685i</v>
      </c>
      <c r="M3710" t="str">
        <f t="shared" si="1094"/>
        <v>0.0004-0.0000455627455735915i</v>
      </c>
      <c r="N3710">
        <f t="shared" si="1095"/>
        <v>29.842781373667094</v>
      </c>
      <c r="O3710">
        <f t="shared" si="1096"/>
        <v>42.101286243603688</v>
      </c>
      <c r="P3710" s="3">
        <f t="shared" si="1097"/>
        <v>-42.101286243603688</v>
      </c>
      <c r="Q3710" s="3">
        <f t="shared" si="1098"/>
        <v>150.15721862633291</v>
      </c>
      <c r="R3710">
        <f t="shared" si="1099"/>
        <v>-29.842781373667094</v>
      </c>
      <c r="S3710">
        <f t="shared" si="1100"/>
        <v>1092.958003267534</v>
      </c>
      <c r="T3710">
        <f t="shared" si="1083"/>
        <v>-42.101286243603688</v>
      </c>
    </row>
    <row r="3711" spans="1:20" x14ac:dyDescent="0.25">
      <c r="A3711">
        <f t="shared" si="1084"/>
        <v>6893353.2466313886</v>
      </c>
      <c r="B3711">
        <f t="shared" si="1101"/>
        <v>1097111.2436799507</v>
      </c>
      <c r="C3711" t="str">
        <f t="shared" si="1085"/>
        <v>-0.00673413748634917+0.00389201475982834i</v>
      </c>
      <c r="D3711" t="str">
        <f t="shared" si="1086"/>
        <v>1.06240380555058-1.61652776090608i</v>
      </c>
      <c r="E3711" t="str">
        <f t="shared" si="1087"/>
        <v>-9.53227762257024-19.0992584890281i</v>
      </c>
      <c r="F3711" t="str">
        <f t="shared" si="1088"/>
        <v>1.85943782336165-1.16155765148004i</v>
      </c>
      <c r="G3711" t="str">
        <f t="shared" si="1089"/>
        <v>0.766802223132418-0.422867087548321i</v>
      </c>
      <c r="H3711" t="str">
        <f t="shared" si="1090"/>
        <v>0.00264532783415882-14.5087072739525i</v>
      </c>
      <c r="I3711" t="str">
        <f t="shared" si="1091"/>
        <v>-0.0475282925431331-0.0761148405276026i</v>
      </c>
      <c r="K3711" t="str">
        <f t="shared" si="1092"/>
        <v>0.000150800678713958-0.000112878828229055i</v>
      </c>
      <c r="L3711" t="str">
        <f t="shared" si="1093"/>
        <v>0.00015-0.000257211487929553i</v>
      </c>
      <c r="M3711" t="str">
        <f t="shared" si="1094"/>
        <v>0.0004-0.0000453902625758034i</v>
      </c>
      <c r="N3711">
        <f t="shared" si="1095"/>
        <v>30.025892395397307</v>
      </c>
      <c r="O3711">
        <f t="shared" si="1096"/>
        <v>42.182705648031906</v>
      </c>
      <c r="P3711" s="3">
        <f t="shared" si="1097"/>
        <v>-42.182705648031906</v>
      </c>
      <c r="Q3711" s="3">
        <f t="shared" si="1098"/>
        <v>149.97410760460269</v>
      </c>
      <c r="R3711">
        <f t="shared" si="1099"/>
        <v>-30.025892395397307</v>
      </c>
      <c r="S3711">
        <f t="shared" si="1100"/>
        <v>1097.1112436799508</v>
      </c>
      <c r="T3711">
        <f t="shared" si="1083"/>
        <v>-42.182705648031906</v>
      </c>
    </row>
    <row r="3712" spans="1:20" x14ac:dyDescent="0.25">
      <c r="A3712">
        <f t="shared" si="1084"/>
        <v>6919547.9889685875</v>
      </c>
      <c r="B3712">
        <f t="shared" si="1101"/>
        <v>1101280.2664059345</v>
      </c>
      <c r="C3712" t="str">
        <f t="shared" si="1085"/>
        <v>-0.00665889930219055+0.003876926433861i</v>
      </c>
      <c r="D3712" t="str">
        <f t="shared" si="1086"/>
        <v>1.05681474958464-1.61410064311245i</v>
      </c>
      <c r="E3712" t="str">
        <f t="shared" si="1087"/>
        <v>-9.52317989382348-18.9901658696848i</v>
      </c>
      <c r="F3712" t="str">
        <f t="shared" si="1088"/>
        <v>1.85614192693512-1.1631144008455i</v>
      </c>
      <c r="G3712" t="str">
        <f t="shared" si="1089"/>
        <v>0.765443048506992-0.423721592557324i</v>
      </c>
      <c r="H3712" t="str">
        <f t="shared" si="1090"/>
        <v>0.00262103493497363-14.4537703826532i</v>
      </c>
      <c r="I3712" t="str">
        <f t="shared" si="1091"/>
        <v>-0.047411902968673-0.0756922089884121i</v>
      </c>
      <c r="K3712" t="str">
        <f t="shared" si="1092"/>
        <v>0.000150553806067487-0.000112588527414103i</v>
      </c>
      <c r="L3712" t="str">
        <f t="shared" si="1093"/>
        <v>0.00015-0.000256237784349026i</v>
      </c>
      <c r="M3712" t="str">
        <f t="shared" si="1094"/>
        <v>0.0004-0.0000452184325321811i</v>
      </c>
      <c r="N3712">
        <f t="shared" si="1095"/>
        <v>30.208704869412031</v>
      </c>
      <c r="O3712">
        <f t="shared" si="1096"/>
        <v>42.264219896818453</v>
      </c>
      <c r="P3712" s="3">
        <f t="shared" si="1097"/>
        <v>-42.264219896818453</v>
      </c>
      <c r="Q3712" s="3">
        <f t="shared" si="1098"/>
        <v>149.79129513058797</v>
      </c>
      <c r="R3712">
        <f t="shared" si="1099"/>
        <v>-30.208704869412031</v>
      </c>
      <c r="S3712">
        <f t="shared" si="1100"/>
        <v>1101.2802664059345</v>
      </c>
      <c r="T3712">
        <f t="shared" si="1083"/>
        <v>-42.264219896818453</v>
      </c>
    </row>
    <row r="3713" spans="1:20" x14ac:dyDescent="0.25">
      <c r="A3713">
        <f t="shared" si="1084"/>
        <v>6945842.2713266686</v>
      </c>
      <c r="B3713">
        <f t="shared" si="1101"/>
        <v>1105465.131418277</v>
      </c>
      <c r="C3713" t="str">
        <f t="shared" si="1085"/>
        <v>-0.00658436054690316+0.00386166476989654i</v>
      </c>
      <c r="D3713" t="str">
        <f t="shared" si="1086"/>
        <v>1.05124230123535-1.61165780496484i</v>
      </c>
      <c r="E3713" t="str">
        <f t="shared" si="1087"/>
        <v>-9.51390556405882-18.8814880574678i</v>
      </c>
      <c r="F3713" t="str">
        <f t="shared" si="1088"/>
        <v>1.8528327309291-1.16466665198848i</v>
      </c>
      <c r="G3713" t="str">
        <f t="shared" si="1089"/>
        <v>0.764078389349093-0.42457343802785i</v>
      </c>
      <c r="H3713" t="str">
        <f t="shared" si="1090"/>
        <v>0.00259697521902883-14.3990415755102i</v>
      </c>
      <c r="I3713" t="str">
        <f t="shared" si="1091"/>
        <v>-0.0472955302525664-0.0752711469740528i</v>
      </c>
      <c r="K3713" t="str">
        <f t="shared" si="1092"/>
        <v>0.000150307920378881-0.000112298263025656i</v>
      </c>
      <c r="L3713" t="str">
        <f t="shared" si="1093"/>
        <v>0.00015-0.000255267766835053i</v>
      </c>
      <c r="M3713" t="str">
        <f t="shared" si="1094"/>
        <v>0.0004-0.0000450472529708918i</v>
      </c>
      <c r="N3713">
        <f t="shared" si="1095"/>
        <v>30.391217103385515</v>
      </c>
      <c r="O3713">
        <f t="shared" si="1096"/>
        <v>42.345828679342631</v>
      </c>
      <c r="P3713" s="3">
        <f t="shared" si="1097"/>
        <v>-42.345828679342631</v>
      </c>
      <c r="Q3713" s="3">
        <f t="shared" si="1098"/>
        <v>149.60878289661449</v>
      </c>
      <c r="R3713">
        <f t="shared" si="1099"/>
        <v>-30.391217103385515</v>
      </c>
      <c r="S3713">
        <f t="shared" si="1100"/>
        <v>1105.465131418277</v>
      </c>
      <c r="T3713">
        <f t="shared" si="1083"/>
        <v>-42.345828679342631</v>
      </c>
    </row>
    <row r="3714" spans="1:20" x14ac:dyDescent="0.25">
      <c r="A3714">
        <f t="shared" si="1084"/>
        <v>6972236.4719577106</v>
      </c>
      <c r="B3714">
        <f t="shared" si="1101"/>
        <v>1109665.8989176666</v>
      </c>
      <c r="C3714" t="str">
        <f t="shared" si="1085"/>
        <v>-0.006510517023352+0.00384623465520193i</v>
      </c>
      <c r="D3714" t="str">
        <f t="shared" si="1086"/>
        <v>1.04568654619567-1.60919938546093i</v>
      </c>
      <c r="E3714" t="str">
        <f t="shared" si="1087"/>
        <v>-9.5044555595756-18.7732243192207i</v>
      </c>
      <c r="F3714" t="str">
        <f t="shared" si="1088"/>
        <v>1.84951025046487-1.16621429894014i</v>
      </c>
      <c r="G3714" t="str">
        <f t="shared" si="1089"/>
        <v>0.762708251894493-0.425422583305752i</v>
      </c>
      <c r="H3714" t="str">
        <f t="shared" si="1090"/>
        <v>0.00257314643886912-14.3445200638736i</v>
      </c>
      <c r="I3714" t="str">
        <f t="shared" si="1091"/>
        <v>-0.0471791723445067-0.0748516513098512i</v>
      </c>
      <c r="K3714" t="str">
        <f t="shared" si="1092"/>
        <v>0.000150063022755541-0.000112008040365399i</v>
      </c>
      <c r="L3714" t="str">
        <f t="shared" si="1093"/>
        <v>0.00015-0.000254301421433605i</v>
      </c>
      <c r="M3714" t="str">
        <f t="shared" si="1094"/>
        <v>0.0004-0.0000448767214294598i</v>
      </c>
      <c r="N3714">
        <f t="shared" si="1095"/>
        <v>30.573427422446883</v>
      </c>
      <c r="O3714">
        <f t="shared" si="1096"/>
        <v>42.427531683743815</v>
      </c>
      <c r="P3714" s="3">
        <f t="shared" si="1097"/>
        <v>-42.427531683743815</v>
      </c>
      <c r="Q3714" s="3">
        <f t="shared" si="1098"/>
        <v>149.42657257755312</v>
      </c>
      <c r="R3714">
        <f t="shared" si="1099"/>
        <v>-30.573427422446883</v>
      </c>
      <c r="S3714">
        <f t="shared" si="1100"/>
        <v>1109.6658989176667</v>
      </c>
      <c r="T3714">
        <f t="shared" si="1083"/>
        <v>-42.427531683743815</v>
      </c>
    </row>
    <row r="3715" spans="1:20" x14ac:dyDescent="0.25">
      <c r="A3715">
        <f t="shared" si="1084"/>
        <v>6998730.9705511509</v>
      </c>
      <c r="B3715">
        <f t="shared" si="1101"/>
        <v>1113882.6293335538</v>
      </c>
      <c r="C3715" t="str">
        <f t="shared" si="1085"/>
        <v>-0.00643736452355527+0.00383064091984706i</v>
      </c>
      <c r="D3715" t="str">
        <f t="shared" si="1086"/>
        <v>1.0401475686882-1.60672552400043i</v>
      </c>
      <c r="E3715" t="str">
        <f t="shared" si="1087"/>
        <v>-9.49483080684993-18.6653739269128i</v>
      </c>
      <c r="F3715" t="str">
        <f t="shared" si="1088"/>
        <v>1.84617450155282-1.16775723555868i</v>
      </c>
      <c r="G3715" t="str">
        <f t="shared" si="1089"/>
        <v>0.761332642745622-0.426268987654027i</v>
      </c>
      <c r="H3715" t="str">
        <f t="shared" si="1090"/>
        <v>0.00254954636727737-14.2902050620854i</v>
      </c>
      <c r="I3715" t="str">
        <f t="shared" si="1091"/>
        <v>-0.0470628272323024-0.0744337188461714i</v>
      </c>
      <c r="K3715" t="str">
        <f t="shared" si="1092"/>
        <v>0.000149819114239766-0.000111717864727494i</v>
      </c>
      <c r="L3715" t="str">
        <f t="shared" si="1093"/>
        <v>0.00015-0.00025333873424348i</v>
      </c>
      <c r="M3715" t="str">
        <f t="shared" si="1094"/>
        <v>0.0004-0.0000447068354547317i</v>
      </c>
      <c r="N3715">
        <f t="shared" si="1095"/>
        <v>30.755334169192651</v>
      </c>
      <c r="O3715">
        <f t="shared" si="1096"/>
        <v>42.509328596948578</v>
      </c>
      <c r="P3715" s="3">
        <f t="shared" si="1097"/>
        <v>-42.509328596948578</v>
      </c>
      <c r="Q3715" s="3">
        <f t="shared" si="1098"/>
        <v>149.24466583080735</v>
      </c>
      <c r="R3715">
        <f t="shared" si="1099"/>
        <v>-30.755334169192651</v>
      </c>
      <c r="S3715">
        <f t="shared" si="1100"/>
        <v>1113.8826293335537</v>
      </c>
      <c r="T3715">
        <f t="shared" si="1083"/>
        <v>-42.509328596948578</v>
      </c>
    </row>
    <row r="3716" spans="1:20" x14ac:dyDescent="0.25">
      <c r="A3716">
        <f t="shared" si="1084"/>
        <v>7025326.1482392456</v>
      </c>
      <c r="B3716">
        <f t="shared" si="1101"/>
        <v>1118115.3833250215</v>
      </c>
      <c r="C3716" t="str">
        <f t="shared" si="1085"/>
        <v>-0.0063648988293275+0.00381488833682337i</v>
      </c>
      <c r="D3716" t="str">
        <f t="shared" si="1086"/>
        <v>1.03462545146521-1.60423636036733i</v>
      </c>
      <c r="E3716" t="str">
        <f t="shared" si="1087"/>
        <v>-9.48503223260707-18.5579361575612i</v>
      </c>
      <c r="F3716" t="str">
        <f t="shared" si="1088"/>
        <v>1.842825501098-1.16929535553791i</v>
      </c>
      <c r="G3716" t="str">
        <f t="shared" si="1089"/>
        <v>0.759951568873845-0.427112610256389i</v>
      </c>
      <c r="H3716" t="str">
        <f t="shared" si="1090"/>
        <v>0.00252617279712504-14.2360957874681i</v>
      </c>
      <c r="I3716" t="str">
        <f t="shared" si="1091"/>
        <v>-0.0469464929418667-0.0740173464581428i</v>
      </c>
      <c r="K3716" t="str">
        <f t="shared" si="1092"/>
        <v>0.000149576195809169-0.000111427741397931i</v>
      </c>
      <c r="L3716" t="str">
        <f t="shared" si="1093"/>
        <v>0.00015-0.000252379691416099i</v>
      </c>
      <c r="M3716" t="str">
        <f t="shared" si="1094"/>
        <v>0.0004-0.000044537592602841i</v>
      </c>
      <c r="N3716">
        <f t="shared" si="1095"/>
        <v>30.936935703700442</v>
      </c>
      <c r="O3716">
        <f t="shared" si="1096"/>
        <v>42.591219104697373</v>
      </c>
      <c r="P3716" s="3">
        <f t="shared" si="1097"/>
        <v>-42.591219104697373</v>
      </c>
      <c r="Q3716" s="3">
        <f t="shared" si="1098"/>
        <v>149.06306429629956</v>
      </c>
      <c r="R3716">
        <f t="shared" si="1099"/>
        <v>-30.936935703700442</v>
      </c>
      <c r="S3716">
        <f t="shared" si="1100"/>
        <v>1118.1153833250214</v>
      </c>
      <c r="T3716">
        <f t="shared" si="1083"/>
        <v>-42.591219104697373</v>
      </c>
    </row>
    <row r="3717" spans="1:20" x14ac:dyDescent="0.25">
      <c r="A3717">
        <f t="shared" si="1084"/>
        <v>7052022.3876025556</v>
      </c>
      <c r="B3717">
        <f t="shared" si="1101"/>
        <v>1122364.2217816566</v>
      </c>
      <c r="C3717" t="str">
        <f t="shared" si="1085"/>
        <v>-0.00629311571291754+0.00379898162217069i</v>
      </c>
      <c r="D3717" t="str">
        <f t="shared" si="1086"/>
        <v>1.02912027580877-1.6017320347123i</v>
      </c>
      <c r="E3717" t="str">
        <f t="shared" si="1087"/>
        <v>-9.47506076389049-18.4509102931521i</v>
      </c>
      <c r="F3717" t="str">
        <f t="shared" si="1088"/>
        <v>1.83946326690553-1.17082855241586i</v>
      </c>
      <c r="G3717" t="str">
        <f t="shared" si="1089"/>
        <v>0.758565037621721-0.427953410220877i</v>
      </c>
      <c r="H3717" t="str">
        <f t="shared" si="1090"/>
        <v>0.00250302354122324-14.1821914603133i</v>
      </c>
      <c r="I3717" t="str">
        <f t="shared" si="1091"/>
        <v>-0.0468301675372031-0.0736025310453818i</v>
      </c>
      <c r="K3717" t="str">
        <f t="shared" si="1092"/>
        <v>0.000149334268377099-0.000111137675653873i</v>
      </c>
      <c r="L3717" t="str">
        <f t="shared" si="1093"/>
        <v>0.00015-0.000251424279155309i</v>
      </c>
      <c r="M3717" t="str">
        <f t="shared" si="1094"/>
        <v>0.0004-0.000044368990439172i</v>
      </c>
      <c r="N3717">
        <f t="shared" si="1095"/>
        <v>31.118230403537154</v>
      </c>
      <c r="O3717">
        <f t="shared" si="1096"/>
        <v>42.673202891572032</v>
      </c>
      <c r="P3717" s="3">
        <f t="shared" si="1097"/>
        <v>-42.673202891572032</v>
      </c>
      <c r="Q3717" s="3">
        <f t="shared" si="1098"/>
        <v>148.88176959646285</v>
      </c>
      <c r="R3717">
        <f t="shared" si="1099"/>
        <v>-31.118230403537154</v>
      </c>
      <c r="S3717">
        <f t="shared" si="1100"/>
        <v>1122.3642217816566</v>
      </c>
      <c r="T3717">
        <f t="shared" si="1083"/>
        <v>-42.673202891572032</v>
      </c>
    </row>
    <row r="3718" spans="1:20" x14ac:dyDescent="0.25">
      <c r="A3718">
        <f t="shared" si="1084"/>
        <v>7078820.0726754442</v>
      </c>
      <c r="B3718">
        <f t="shared" si="1101"/>
        <v>1126629.2058244268</v>
      </c>
      <c r="C3718" t="str">
        <f t="shared" si="1085"/>
        <v>-0.00622201093764212+0.00378292543511365i</v>
      </c>
      <c r="D3718" t="str">
        <f t="shared" si="1086"/>
        <v>1.02363212153113-1.59921268753508i</v>
      </c>
      <c r="E3718" t="str">
        <f t="shared" si="1087"/>
        <v>-9.46491732813079-18.3442956205634i</v>
      </c>
      <c r="F3718" t="str">
        <f t="shared" si="1088"/>
        <v>1.83608781768606-1.17235671958359i</v>
      </c>
      <c r="G3718" t="str">
        <f t="shared" si="1089"/>
        <v>0.75717305670521-0.428791346583509i</v>
      </c>
      <c r="H3718" t="str">
        <f t="shared" si="1090"/>
        <v>0.00248009643217432-14.1284913038702i</v>
      </c>
      <c r="I3718" t="str">
        <f t="shared" si="1091"/>
        <v>-0.0467138491203937-0.0731892695317175i</v>
      </c>
      <c r="K3718" t="str">
        <f t="shared" si="1092"/>
        <v>0.000149093332793063-0.000110847672763022i</v>
      </c>
      <c r="L3718" t="str">
        <f t="shared" si="1093"/>
        <v>0.00015-0.000250472483717183i</v>
      </c>
      <c r="M3718" t="str">
        <f t="shared" si="1094"/>
        <v>0.0004-0.0000442010265383265i</v>
      </c>
      <c r="N3718">
        <f t="shared" si="1095"/>
        <v>31.299216663767595</v>
      </c>
      <c r="O3718">
        <f t="shared" si="1096"/>
        <v>42.755279641022376</v>
      </c>
      <c r="P3718" s="3">
        <f t="shared" si="1097"/>
        <v>-42.755279641022376</v>
      </c>
      <c r="Q3718" s="3">
        <f t="shared" si="1098"/>
        <v>148.7007833362324</v>
      </c>
      <c r="R3718">
        <f t="shared" si="1099"/>
        <v>-31.299216663767595</v>
      </c>
      <c r="S3718">
        <f t="shared" si="1100"/>
        <v>1126.6292058244269</v>
      </c>
      <c r="T3718">
        <f t="shared" si="1083"/>
        <v>-42.755279641022376</v>
      </c>
    </row>
    <row r="3719" spans="1:20" x14ac:dyDescent="0.25">
      <c r="A3719">
        <f t="shared" si="1084"/>
        <v>7105719.5889516119</v>
      </c>
      <c r="B3719">
        <f t="shared" si="1101"/>
        <v>1130910.3968065598</v>
      </c>
      <c r="C3719" t="str">
        <f t="shared" si="1085"/>
        <v>-0.00615158025851409+0.0037667243782065i</v>
      </c>
      <c r="D3719" t="str">
        <f t="shared" si="1086"/>
        <v>1.01816106697541-1.59667845966693i</v>
      </c>
      <c r="E3719" t="str">
        <f t="shared" si="1087"/>
        <v>-9.45460285321416-18.2380914314846i</v>
      </c>
      <c r="F3719" t="str">
        <f t="shared" si="1088"/>
        <v>1.83269917306096-1.17387975029404i</v>
      </c>
      <c r="G3719" t="str">
        <f t="shared" si="1089"/>
        <v>0.755775634215851-0.429626378311992i</v>
      </c>
      <c r="H3719" t="str">
        <f t="shared" si="1090"/>
        <v>0.00245738932222418-14.074994544335i</v>
      </c>
      <c r="I3719" t="str">
        <f t="shared" si="1091"/>
        <v>-0.0465975358315854-0.0727775588649106i</v>
      </c>
      <c r="K3719" t="str">
        <f t="shared" si="1092"/>
        <v>0.00014885338984316-0.000110557737982986i</v>
      </c>
      <c r="L3719" t="str">
        <f t="shared" si="1093"/>
        <v>0.00015-0.000249524291409826i</v>
      </c>
      <c r="M3719" t="str">
        <f t="shared" si="1094"/>
        <v>0.0004-0.0000440336984840869i</v>
      </c>
      <c r="N3719">
        <f t="shared" si="1095"/>
        <v>31.479892896960507</v>
      </c>
      <c r="O3719">
        <f t="shared" si="1096"/>
        <v>42.837449035393327</v>
      </c>
      <c r="P3719" s="3">
        <f t="shared" si="1097"/>
        <v>-42.837449035393327</v>
      </c>
      <c r="Q3719" s="3">
        <f t="shared" si="1098"/>
        <v>148.52010710303949</v>
      </c>
      <c r="R3719">
        <f t="shared" si="1099"/>
        <v>-31.479892896960507</v>
      </c>
      <c r="S3719">
        <f t="shared" si="1100"/>
        <v>1130.9103968065597</v>
      </c>
      <c r="T3719">
        <f t="shared" si="1083"/>
        <v>-42.837449035393327</v>
      </c>
    </row>
    <row r="3720" spans="1:20" x14ac:dyDescent="0.25">
      <c r="A3720">
        <f t="shared" si="1084"/>
        <v>7132721.323389628</v>
      </c>
      <c r="B3720">
        <f t="shared" si="1101"/>
        <v>1135207.8563144247</v>
      </c>
      <c r="C3720" t="str">
        <f t="shared" si="1085"/>
        <v>-0.00608181942286601+0.0037503829974869i</v>
      </c>
      <c r="D3720" t="str">
        <f t="shared" si="1086"/>
        <v>1.01270718901643-1.59412949225328i</v>
      </c>
      <c r="E3720" t="str">
        <f t="shared" si="1087"/>
        <v>-9.44411826754792-18.1322970223376i</v>
      </c>
      <c r="F3720" t="str">
        <f t="shared" si="1088"/>
        <v>1.82929735356756-1.17539753767099i</v>
      </c>
      <c r="G3720" t="str">
        <f t="shared" si="1089"/>
        <v>0.754372778622907-0.430458464309463i</v>
      </c>
      <c r="H3720" t="str">
        <f t="shared" si="1090"/>
        <v>0.00243490008311526-14.0217004108391i</v>
      </c>
      <c r="I3720" t="str">
        <f t="shared" si="1091"/>
        <v>-0.046481225848972-0.0723673960163715i</v>
      </c>
      <c r="K3720" t="str">
        <f t="shared" si="1092"/>
        <v>0.000148614440250519-0.000110267876560661i</v>
      </c>
      <c r="L3720" t="str">
        <f t="shared" si="1093"/>
        <v>0.00015-0.000248579688593172i</v>
      </c>
      <c r="M3720" t="str">
        <f t="shared" si="1094"/>
        <v>0.0004-0.0000438670038693832i</v>
      </c>
      <c r="N3720">
        <f t="shared" si="1095"/>
        <v>31.660257533192748</v>
      </c>
      <c r="O3720">
        <f t="shared" si="1096"/>
        <v>42.919710755951186</v>
      </c>
      <c r="P3720" s="3">
        <f t="shared" si="1097"/>
        <v>-42.919710755951186</v>
      </c>
      <c r="Q3720" s="3">
        <f t="shared" si="1098"/>
        <v>148.33974246680725</v>
      </c>
      <c r="R3720">
        <f t="shared" si="1099"/>
        <v>-31.660257533192748</v>
      </c>
      <c r="S3720">
        <f t="shared" si="1100"/>
        <v>1135.2078563144246</v>
      </c>
      <c r="T3720">
        <f t="shared" si="1083"/>
        <v>-42.919710755951186</v>
      </c>
    </row>
    <row r="3721" spans="1:20" x14ac:dyDescent="0.25">
      <c r="A3721">
        <f t="shared" si="1084"/>
        <v>7159825.6644185083</v>
      </c>
      <c r="B3721">
        <f t="shared" si="1101"/>
        <v>1139521.6461684194</v>
      </c>
      <c r="C3721" t="str">
        <f t="shared" si="1085"/>
        <v>-0.00601272417096749+0.00373390578263753i</v>
      </c>
      <c r="D3721" t="str">
        <f t="shared" si="1086"/>
        <v>1.00727056306181-1.59156592673626i</v>
      </c>
      <c r="E3721" t="str">
        <f t="shared" si="1087"/>
        <v>-9.43346450012638-18.0269116941956i</v>
      </c>
      <c r="F3721" t="str">
        <f t="shared" si="1088"/>
        <v>1.82588238066422-1.17690997471818i</v>
      </c>
      <c r="G3721" t="str">
        <f t="shared" si="1089"/>
        <v>0.752964498775459-0.431287563418284i</v>
      </c>
      <c r="H3721" t="str">
        <f t="shared" si="1090"/>
        <v>0.00241262660594001-13.9686081354381i</v>
      </c>
      <c r="I3721" t="str">
        <f t="shared" si="1091"/>
        <v>-0.0463649173887795-0.0719587779808752i</v>
      </c>
      <c r="K3721" t="str">
        <f t="shared" si="1092"/>
        <v>0.000148376484675735-0.000109978093731612i</v>
      </c>
      <c r="L3721" t="str">
        <f t="shared" si="1093"/>
        <v>0.00015-0.000247638661678792i</v>
      </c>
      <c r="M3721" t="str">
        <f t="shared" si="1094"/>
        <v>0.0004-0.0000437009402962574i</v>
      </c>
      <c r="N3721">
        <f t="shared" si="1095"/>
        <v>31.840309020051961</v>
      </c>
      <c r="O3721">
        <f t="shared" si="1096"/>
        <v>43.002064482911358</v>
      </c>
      <c r="P3721" s="3">
        <f t="shared" si="1097"/>
        <v>-43.002064482911358</v>
      </c>
      <c r="Q3721" s="3">
        <f t="shared" si="1098"/>
        <v>148.15969097994804</v>
      </c>
      <c r="R3721">
        <f t="shared" si="1099"/>
        <v>-31.840309020051961</v>
      </c>
      <c r="S3721">
        <f t="shared" si="1100"/>
        <v>1139.5216461684195</v>
      </c>
      <c r="T3721">
        <f t="shared" si="1083"/>
        <v>-43.002064482911358</v>
      </c>
    </row>
    <row r="3722" spans="1:20" x14ac:dyDescent="0.25">
      <c r="A3722">
        <f t="shared" si="1084"/>
        <v>7187033.0019432977</v>
      </c>
      <c r="B3722">
        <f t="shared" si="1101"/>
        <v>1143851.8284238593</v>
      </c>
      <c r="C3722" t="str">
        <f t="shared" si="1085"/>
        <v>-0.00594429023663883+0.00371729716715694i</v>
      </c>
      <c r="D3722" t="str">
        <f t="shared" si="1086"/>
        <v>1.00185126305335-1.58898790483753i</v>
      </c>
      <c r="E3722" t="str">
        <f t="shared" si="1087"/>
        <v>-9.42264248059504-17.9219347527027i</v>
      </c>
      <c r="F3722" t="str">
        <f t="shared" si="1088"/>
        <v>1.82245427673532-1.1784169543285i</v>
      </c>
      <c r="G3722" t="str">
        <f t="shared" si="1089"/>
        <v>0.751550803904474-0.432113634423878i</v>
      </c>
      <c r="H3722" t="str">
        <f t="shared" si="1090"/>
        <v>0.00239056680099524-13.9157169531009i</v>
      </c>
      <c r="I3722" t="str">
        <f t="shared" si="1091"/>
        <v>-0.0462486087052488-0.071551701776276i</v>
      </c>
      <c r="K3722" t="str">
        <f t="shared" si="1092"/>
        <v>0.000148139523717325-0.000109688394719475i</v>
      </c>
      <c r="L3722" t="str">
        <f t="shared" si="1093"/>
        <v>0.00015-0.0002467011971297i</v>
      </c>
      <c r="M3722" t="str">
        <f t="shared" si="1094"/>
        <v>0.0004-0.0000435355053758293i</v>
      </c>
      <c r="N3722">
        <f t="shared" si="1095"/>
        <v>32.020045822636206</v>
      </c>
      <c r="O3722">
        <f t="shared" si="1096"/>
        <v>43.084509895463668</v>
      </c>
      <c r="P3722" s="3">
        <f t="shared" si="1097"/>
        <v>-43.084509895463668</v>
      </c>
      <c r="Q3722" s="3">
        <f t="shared" si="1098"/>
        <v>147.97995417736379</v>
      </c>
      <c r="R3722">
        <f t="shared" si="1099"/>
        <v>-32.020045822636206</v>
      </c>
      <c r="S3722">
        <f t="shared" si="1100"/>
        <v>1143.8518284238594</v>
      </c>
      <c r="T3722">
        <f t="shared" si="1083"/>
        <v>-43.084509895463668</v>
      </c>
    </row>
    <row r="3723" spans="1:20" x14ac:dyDescent="0.25">
      <c r="A3723">
        <f t="shared" si="1084"/>
        <v>7214343.727350682</v>
      </c>
      <c r="B3723">
        <f t="shared" si="1101"/>
        <v>1148198.46537187</v>
      </c>
      <c r="C3723" t="str">
        <f t="shared" si="1085"/>
        <v>-0.00587651334785782+0.00370056152853786i</v>
      </c>
      <c r="D3723" t="str">
        <f t="shared" si="1086"/>
        <v>0.996449361468561-1.58639556854102i</v>
      </c>
      <c r="E3723" t="str">
        <f t="shared" si="1087"/>
        <v>-9.41165313931369-17.8173655079927i</v>
      </c>
      <c r="F3723" t="str">
        <f t="shared" si="1088"/>
        <v>1.81901306509623-1.17991836929333i</v>
      </c>
      <c r="G3723" t="str">
        <f t="shared" si="1089"/>
        <v>0.750131703624821-0.432936636058609i</v>
      </c>
      <c r="H3723" t="str">
        <f t="shared" si="1090"/>
        <v>0.00236871859763687-13.8630261016984i</v>
      </c>
      <c r="I3723" t="str">
        <f t="shared" si="1091"/>
        <v>-0.046132298090617-0.0711461644432208i</v>
      </c>
      <c r="K3723" t="str">
        <f t="shared" si="1092"/>
        <v>0.000147903557912172-0.000109398784735356i</v>
      </c>
      <c r="L3723" t="str">
        <f t="shared" si="1093"/>
        <v>0.00015-0.000245767281460151i</v>
      </c>
      <c r="M3723" t="str">
        <f t="shared" si="1094"/>
        <v>0.0004-0.0000433706967282619i</v>
      </c>
      <c r="N3723">
        <f t="shared" si="1095"/>
        <v>32.199466423552877</v>
      </c>
      <c r="O3723">
        <f t="shared" si="1096"/>
        <v>43.167046671799561</v>
      </c>
      <c r="P3723" s="3">
        <f t="shared" si="1097"/>
        <v>-43.167046671799561</v>
      </c>
      <c r="Q3723" s="3">
        <f t="shared" si="1098"/>
        <v>147.80053357644712</v>
      </c>
      <c r="R3723">
        <f t="shared" si="1099"/>
        <v>-32.199466423552877</v>
      </c>
      <c r="S3723">
        <f t="shared" si="1100"/>
        <v>1148.19846537187</v>
      </c>
      <c r="T3723">
        <f t="shared" si="1083"/>
        <v>-43.167046671799561</v>
      </c>
    </row>
    <row r="3724" spans="1:20" x14ac:dyDescent="0.25">
      <c r="A3724">
        <f t="shared" si="1084"/>
        <v>7241758.2335146144</v>
      </c>
      <c r="B3724">
        <f t="shared" si="1101"/>
        <v>1152561.619540283</v>
      </c>
      <c r="C3724" t="str">
        <f t="shared" si="1085"/>
        <v>-0.0058093892273615+0.00368370318845387i</v>
      </c>
      <c r="D3724" t="str">
        <f t="shared" si="1086"/>
        <v>0.991064929322424-1.58378906007586i</v>
      </c>
      <c r="E3724" t="str">
        <f t="shared" si="1087"/>
        <v>-9.40049740741808-17.7132032746063i</v>
      </c>
      <c r="F3724" t="str">
        <f t="shared" si="1088"/>
        <v>1.815558769998-1.18141411231189i</v>
      </c>
      <c r="G3724" t="str">
        <f t="shared" si="1089"/>
        <v>0.748707207937256-0.433756527005709i</v>
      </c>
      <c r="H3724" t="str">
        <f t="shared" si="1090"/>
        <v>0.00234707994413554-13.8105348219926i</v>
      </c>
      <c r="I3724" t="str">
        <f t="shared" si="1091"/>
        <v>-0.0460159838750956-0.0707421630448546i</v>
      </c>
      <c r="K3724" t="str">
        <f t="shared" si="1092"/>
        <v>0.000147668587735988-0.000109109268977246i</v>
      </c>
      <c r="L3724" t="str">
        <f t="shared" si="1093"/>
        <v>0.00015-0.000244836901235457i</v>
      </c>
      <c r="M3724" t="str">
        <f t="shared" si="1094"/>
        <v>0.0004-0.0000432065119827276i</v>
      </c>
      <c r="N3724">
        <f t="shared" si="1095"/>
        <v>32.378569322915951</v>
      </c>
      <c r="O3724">
        <f t="shared" si="1096"/>
        <v>43.24967448913835</v>
      </c>
      <c r="P3724" s="3">
        <f t="shared" si="1097"/>
        <v>-43.24967448913835</v>
      </c>
      <c r="Q3724" s="3">
        <f t="shared" si="1098"/>
        <v>147.62143067708405</v>
      </c>
      <c r="R3724">
        <f t="shared" si="1099"/>
        <v>-32.378569322915951</v>
      </c>
      <c r="S3724">
        <f t="shared" si="1100"/>
        <v>1152.5616195402829</v>
      </c>
      <c r="T3724">
        <f t="shared" si="1083"/>
        <v>-43.24967448913835</v>
      </c>
    </row>
    <row r="3725" spans="1:20" x14ac:dyDescent="0.25">
      <c r="A3725">
        <f t="shared" si="1084"/>
        <v>7269276.9148019692</v>
      </c>
      <c r="B3725">
        <f t="shared" si="1101"/>
        <v>1156941.353694536</v>
      </c>
      <c r="C3725" t="str">
        <f t="shared" si="1085"/>
        <v>-0.00574291359324227+0.00366672641295394i</v>
      </c>
      <c r="D3725" t="str">
        <f t="shared" si="1086"/>
        <v>0.985698036169388-1.58116852189932i</v>
      </c>
      <c r="E3725" t="str">
        <f t="shared" si="1087"/>
        <v>-9.3891762168809-17.6094473714093i</v>
      </c>
      <c r="F3725" t="str">
        <f t="shared" si="1088"/>
        <v>1.81209141663217-1.18290407600081i</v>
      </c>
      <c r="G3725" t="str">
        <f t="shared" si="1089"/>
        <v>0.747277327230356-0.434573265903244i</v>
      </c>
      <c r="H3725" t="str">
        <f t="shared" si="1090"/>
        <v>0.0023256488075327-13.7582423576257i</v>
      </c>
      <c r="I3725" t="str">
        <f t="shared" si="1091"/>
        <v>-0.0458996644268512-0.0703396946665329i</v>
      </c>
      <c r="K3725" t="str">
        <f t="shared" si="1092"/>
        <v>0.000147434613603773-0.000108819852629442i</v>
      </c>
      <c r="L3725" t="str">
        <f t="shared" si="1093"/>
        <v>0.00015-0.000243910043071784i</v>
      </c>
      <c r="M3725" t="str">
        <f t="shared" si="1094"/>
        <v>0.0004-0.0000430429487773736i</v>
      </c>
      <c r="N3725">
        <f t="shared" si="1095"/>
        <v>32.557353038341262</v>
      </c>
      <c r="O3725">
        <f t="shared" si="1096"/>
        <v>43.332393023753511</v>
      </c>
      <c r="P3725" s="3">
        <f t="shared" si="1097"/>
        <v>-43.332393023753511</v>
      </c>
      <c r="Q3725" s="3">
        <f t="shared" si="1098"/>
        <v>147.44264696165874</v>
      </c>
      <c r="R3725">
        <f t="shared" si="1099"/>
        <v>-32.557353038341262</v>
      </c>
      <c r="S3725">
        <f t="shared" si="1100"/>
        <v>1156.941353694536</v>
      </c>
      <c r="T3725">
        <f t="shared" si="1083"/>
        <v>-43.332393023753511</v>
      </c>
    </row>
    <row r="3726" spans="1:20" x14ac:dyDescent="0.25">
      <c r="A3726">
        <f t="shared" si="1084"/>
        <v>7296900.1670782184</v>
      </c>
      <c r="B3726">
        <f t="shared" si="1101"/>
        <v>1161337.7308385754</v>
      </c>
      <c r="C3726" t="str">
        <f t="shared" si="1085"/>
        <v>-0.00567708215953832+0.00364963541266473i</v>
      </c>
      <c r="D3726" t="str">
        <f t="shared" si="1086"/>
        <v>0.980348750105633-1.57853409667998i</v>
      </c>
      <c r="E3726" t="str">
        <f t="shared" si="1087"/>
        <v>-9.37769050057088-17.5060971215088i</v>
      </c>
      <c r="F3726" t="str">
        <f t="shared" si="1088"/>
        <v>1.8086110311353-1.18438815290375i</v>
      </c>
      <c r="G3726" t="str">
        <f t="shared" si="1089"/>
        <v>0.745842072282418-0.435386811348123i</v>
      </c>
      <c r="H3726" t="str">
        <f t="shared" si="1090"/>
        <v>0.00230442317349749-13.7061479551088i</v>
      </c>
      <c r="I3726" t="str">
        <f t="shared" si="1091"/>
        <v>-0.0457833381519817-0.0699387564155227i</v>
      </c>
      <c r="K3726" t="str">
        <f t="shared" si="1092"/>
        <v>0.000147201635870282-0.000108530540861979i</v>
      </c>
      <c r="L3726" t="str">
        <f t="shared" si="1093"/>
        <v>0.00015-0.000242986693635967i</v>
      </c>
      <c r="M3726" t="str">
        <f t="shared" si="1094"/>
        <v>0.0004-0.0000428800047592883i</v>
      </c>
      <c r="N3726">
        <f t="shared" si="1095"/>
        <v>32.735816104939772</v>
      </c>
      <c r="O3726">
        <f t="shared" si="1096"/>
        <v>43.415201950998636</v>
      </c>
      <c r="P3726" s="3">
        <f t="shared" si="1097"/>
        <v>-43.415201950998636</v>
      </c>
      <c r="Q3726" s="3">
        <f t="shared" si="1098"/>
        <v>147.26418389506023</v>
      </c>
      <c r="R3726">
        <f t="shared" si="1099"/>
        <v>-32.735816104939772</v>
      </c>
      <c r="S3726">
        <f t="shared" si="1100"/>
        <v>1161.3377308385755</v>
      </c>
      <c r="T3726">
        <f t="shared" si="1083"/>
        <v>-43.415201950998636</v>
      </c>
    </row>
    <row r="3727" spans="1:20" x14ac:dyDescent="0.25">
      <c r="A3727">
        <f t="shared" si="1084"/>
        <v>7324628.3877131157</v>
      </c>
      <c r="B3727">
        <f t="shared" si="1101"/>
        <v>1165750.8142157621</v>
      </c>
      <c r="C3727" t="str">
        <f t="shared" si="1085"/>
        <v>-0.00561189063681818+0.00363243434300016i</v>
      </c>
      <c r="D3727" t="str">
        <f t="shared" si="1086"/>
        <v>0.975017137771496-1.57588592728084i</v>
      </c>
      <c r="E3727" t="str">
        <f t="shared" si="1087"/>
        <v>-9.36604119231122-17.4031518521703i</v>
      </c>
      <c r="F3727" t="str">
        <f t="shared" si="1088"/>
        <v>1.80511764059346-1.18586623550109i</v>
      </c>
      <c r="G3727" t="str">
        <f t="shared" si="1089"/>
        <v>0.744401454263309-0.436197121900156i</v>
      </c>
      <c r="H3727" t="str">
        <f t="shared" si="1090"/>
        <v>0.00228340104618413-13.6542508638114i</v>
      </c>
      <c r="I3727" t="str">
        <f t="shared" si="1091"/>
        <v>-0.0456670034944914-0.0695393454207076i</v>
      </c>
      <c r="K3727" t="str">
        <f t="shared" si="1092"/>
        <v>0.000146969654830496-0.000108241338830064i</v>
      </c>
      <c r="L3727" t="str">
        <f t="shared" si="1093"/>
        <v>0.00015-0.000242066839645315i</v>
      </c>
      <c r="M3727" t="str">
        <f t="shared" si="1094"/>
        <v>0.0004-0.0000427176775844673i</v>
      </c>
      <c r="N3727">
        <f t="shared" si="1095"/>
        <v>32.913957075307081</v>
      </c>
      <c r="O3727">
        <f t="shared" si="1096"/>
        <v>43.498100945333633</v>
      </c>
      <c r="P3727" s="3">
        <f t="shared" si="1097"/>
        <v>-43.498100945333633</v>
      </c>
      <c r="Q3727" s="3">
        <f t="shared" si="1098"/>
        <v>147.08604292469292</v>
      </c>
      <c r="R3727">
        <f t="shared" si="1099"/>
        <v>-32.913957075307081</v>
      </c>
      <c r="S3727">
        <f t="shared" si="1100"/>
        <v>1165.7508142157621</v>
      </c>
      <c r="T3727">
        <f t="shared" si="1083"/>
        <v>-43.498100945333633</v>
      </c>
    </row>
    <row r="3728" spans="1:20" x14ac:dyDescent="0.25">
      <c r="A3728">
        <f t="shared" si="1084"/>
        <v>7352461.9755864255</v>
      </c>
      <c r="B3728">
        <f t="shared" si="1101"/>
        <v>1170180.667309782</v>
      </c>
      <c r="C3728" t="str">
        <f t="shared" si="1085"/>
        <v>-0.00554733473275923+0.00361512730437913i</v>
      </c>
      <c r="D3728" t="str">
        <f t="shared" si="1086"/>
        <v>0.969703264354067-1.57322415674264i</v>
      </c>
      <c r="E3728" t="str">
        <f t="shared" si="1087"/>
        <v>-9.35422922693674-17.3006108947337i</v>
      </c>
      <c r="F3728" t="str">
        <f t="shared" si="1088"/>
        <v>1.80161127304666-1.1873382162198i</v>
      </c>
      <c r="G3728" t="str">
        <f t="shared" si="1089"/>
        <v>0.742955484736271-0.437004156086145i</v>
      </c>
      <c r="H3728" t="str">
        <f t="shared" si="1090"/>
        <v>0.00226258044809013-13.6025503359506i</v>
      </c>
      <c r="I3728" t="str">
        <f t="shared" si="1091"/>
        <v>-0.0455506589362676-0.0691414588322917i</v>
      </c>
      <c r="K3728" t="str">
        <f t="shared" si="1092"/>
        <v>0.000146738670720097-0.00010795225167353i</v>
      </c>
      <c r="L3728" t="str">
        <f t="shared" si="1093"/>
        <v>0.00015-0.000241150467867419i</v>
      </c>
      <c r="M3728" t="str">
        <f t="shared" si="1094"/>
        <v>0.0004-0.0000425559649177798i</v>
      </c>
      <c r="N3728">
        <f t="shared" si="1095"/>
        <v>33.091774519516605</v>
      </c>
      <c r="O3728">
        <f t="shared" si="1096"/>
        <v>43.581089680350324</v>
      </c>
      <c r="P3728" s="3">
        <f t="shared" si="1097"/>
        <v>-43.581089680350324</v>
      </c>
      <c r="Q3728" s="3">
        <f t="shared" si="1098"/>
        <v>146.9082254804834</v>
      </c>
      <c r="R3728">
        <f t="shared" si="1099"/>
        <v>-33.091774519516605</v>
      </c>
      <c r="S3728">
        <f t="shared" si="1100"/>
        <v>1170.1806673097819</v>
      </c>
      <c r="T3728">
        <f t="shared" si="1083"/>
        <v>-43.581089680350324</v>
      </c>
    </row>
    <row r="3729" spans="1:20" x14ac:dyDescent="0.25">
      <c r="A3729">
        <f t="shared" si="1084"/>
        <v>7380401.331093655</v>
      </c>
      <c r="B3729">
        <f t="shared" si="1101"/>
        <v>1174627.3538455593</v>
      </c>
      <c r="C3729" t="str">
        <f t="shared" si="1085"/>
        <v>-0.00548341015271995+0.00359771834244942i</v>
      </c>
      <c r="D3729" t="str">
        <f t="shared" si="1086"/>
        <v>0.964407193590114-1.57054892826719i</v>
      </c>
      <c r="E3729" t="str">
        <f t="shared" si="1087"/>
        <v>-9.34225554034926-17.1984735845277i</v>
      </c>
      <c r="F3729" t="str">
        <f t="shared" si="1088"/>
        <v>1.79809195749308-1.18880398744336i</v>
      </c>
      <c r="G3729" t="str">
        <f t="shared" si="1089"/>
        <v>0.741504175659687-0.43780787240402i</v>
      </c>
      <c r="H3729" t="str">
        <f t="shared" si="1090"/>
        <v>0.00224195941991496-13.5510456265796i</v>
      </c>
      <c r="I3729" t="str">
        <f t="shared" si="1091"/>
        <v>-0.0454343029970502-0.0687450938214939i</v>
      </c>
      <c r="K3729" t="str">
        <f t="shared" si="1092"/>
        <v>0.000146508683715946-0.000107663284516286i</v>
      </c>
      <c r="L3729" t="str">
        <f t="shared" si="1093"/>
        <v>0.00015-0.000240237565119963i</v>
      </c>
      <c r="M3729" t="str">
        <f t="shared" si="1094"/>
        <v>0.0004-0.0000423948644329346i</v>
      </c>
      <c r="N3729">
        <f t="shared" si="1095"/>
        <v>33.269267025104341</v>
      </c>
      <c r="O3729">
        <f t="shared" si="1096"/>
        <v>43.66416782879908</v>
      </c>
      <c r="P3729" s="3">
        <f t="shared" si="1097"/>
        <v>-43.66416782879908</v>
      </c>
      <c r="Q3729" s="3">
        <f t="shared" si="1098"/>
        <v>146.73073297489566</v>
      </c>
      <c r="R3729">
        <f t="shared" si="1099"/>
        <v>-33.269267025104341</v>
      </c>
      <c r="S3729">
        <f t="shared" si="1100"/>
        <v>1174.6273538455594</v>
      </c>
      <c r="T3729">
        <f t="shared" si="1083"/>
        <v>-43.66416782879908</v>
      </c>
    </row>
    <row r="3730" spans="1:20" x14ac:dyDescent="0.25">
      <c r="A3730">
        <f t="shared" si="1084"/>
        <v>7408446.8561518108</v>
      </c>
      <c r="B3730">
        <f t="shared" si="1101"/>
        <v>1179090.9377901724</v>
      </c>
      <c r="C3730" t="str">
        <f t="shared" si="1085"/>
        <v>-0.00542011260030683+0.00358021144832005i</v>
      </c>
      <c r="D3730" t="str">
        <f t="shared" si="1086"/>
        <v>0.95912898776912-1.56786038520094i</v>
      </c>
      <c r="E3730" t="str">
        <f t="shared" si="1087"/>
        <v>-9.33012106957284-17.0967392607862i</v>
      </c>
      <c r="F3730" t="str">
        <f t="shared" si="1088"/>
        <v>1.79455972389324-1.19026344152178i</v>
      </c>
      <c r="G3730" t="str">
        <f t="shared" si="1089"/>
        <v>0.740047539388792-0.438608229327023i</v>
      </c>
      <c r="H3730" t="str">
        <f t="shared" si="1090"/>
        <v>0.00222153602041954-13.4997359935778i</v>
      </c>
      <c r="I3730" t="str">
        <f t="shared" si="1091"/>
        <v>-0.045317934234406-0.0683502475802496i</v>
      </c>
      <c r="K3730" t="str">
        <f t="shared" si="1092"/>
        <v>0.000146279693936566-0.000107374442465787i</v>
      </c>
      <c r="L3730" t="str">
        <f t="shared" si="1093"/>
        <v>0.00015-0.000239328118270535i</v>
      </c>
      <c r="M3730" t="str">
        <f t="shared" si="1094"/>
        <v>0.0004-0.0000422343738124473i</v>
      </c>
      <c r="N3730">
        <f t="shared" si="1095"/>
        <v>33.446433197057985</v>
      </c>
      <c r="O3730">
        <f t="shared" si="1096"/>
        <v>43.747335062613423</v>
      </c>
      <c r="P3730" s="3">
        <f t="shared" si="1097"/>
        <v>-43.747335062613423</v>
      </c>
      <c r="Q3730" s="3">
        <f t="shared" si="1098"/>
        <v>146.55356680294202</v>
      </c>
      <c r="R3730">
        <f t="shared" si="1099"/>
        <v>-33.446433197057985</v>
      </c>
      <c r="S3730">
        <f t="shared" si="1100"/>
        <v>1179.0909377901723</v>
      </c>
      <c r="T3730">
        <f t="shared" si="1083"/>
        <v>-43.747335062613423</v>
      </c>
    </row>
    <row r="3731" spans="1:20" x14ac:dyDescent="0.25">
      <c r="A3731">
        <f t="shared" si="1084"/>
        <v>7436598.954205187</v>
      </c>
      <c r="B3731">
        <f t="shared" si="1101"/>
        <v>1183571.483353775</v>
      </c>
      <c r="C3731" t="str">
        <f t="shared" si="1085"/>
        <v>-0.0053574377779343+0.00356261055879933i</v>
      </c>
      <c r="D3731" t="str">
        <f t="shared" si="1086"/>
        <v>0.953868707736555-1.56515867101852i</v>
      </c>
      <c r="E3731" t="str">
        <f t="shared" si="1087"/>
        <v>-9.31782675280632-16.9954072665617i</v>
      </c>
      <c r="F3731" t="str">
        <f t="shared" si="1088"/>
        <v>1.79101460317404-1.19171647078172i</v>
      </c>
      <c r="G3731" t="str">
        <f t="shared" si="1089"/>
        <v>0.738585588677345-0.439405185307917i</v>
      </c>
      <c r="H3731" t="str">
        <f t="shared" si="1090"/>
        <v>0.00220130832628635-13.4486206976396i</v>
      </c>
      <c r="I3731" t="str">
        <f t="shared" si="1091"/>
        <v>-0.0452015512436956-0.0679569173209043i</v>
      </c>
      <c r="K3731" t="str">
        <f t="shared" si="1092"/>
        <v>0.000146051701442633-0.000107085730612502i</v>
      </c>
      <c r="L3731" t="str">
        <f t="shared" si="1093"/>
        <v>0.00015-0.000238422114236436i</v>
      </c>
      <c r="M3731" t="str">
        <f t="shared" si="1094"/>
        <v>0.0004-0.0000420744907476063i</v>
      </c>
      <c r="N3731">
        <f t="shared" si="1095"/>
        <v>33.623271657798483</v>
      </c>
      <c r="O3731">
        <f t="shared" si="1096"/>
        <v>43.830591052936342</v>
      </c>
      <c r="P3731" s="3">
        <f t="shared" si="1097"/>
        <v>-43.830591052936342</v>
      </c>
      <c r="Q3731" s="3">
        <f t="shared" si="1098"/>
        <v>146.37672834220152</v>
      </c>
      <c r="R3731">
        <f t="shared" si="1099"/>
        <v>-33.623271657798483</v>
      </c>
      <c r="S3731">
        <f t="shared" si="1100"/>
        <v>1183.571483353775</v>
      </c>
      <c r="T3731">
        <f t="shared" si="1083"/>
        <v>-43.830591052936342</v>
      </c>
    </row>
    <row r="3732" spans="1:20" x14ac:dyDescent="0.25">
      <c r="A3732">
        <f t="shared" si="1084"/>
        <v>7464858.0302311666</v>
      </c>
      <c r="B3732">
        <f t="shared" si="1101"/>
        <v>1188069.0549905193</v>
      </c>
      <c r="C3732" t="str">
        <f t="shared" si="1085"/>
        <v>-0.00529538138737867+0.00354491955664092i</v>
      </c>
      <c r="D3732" t="str">
        <f t="shared" si="1086"/>
        <v>0.948626412897343-1.56244392930646i</v>
      </c>
      <c r="E3732" t="str">
        <f t="shared" si="1087"/>
        <v>-9.30537352947616-16.8944769486404i</v>
      </c>
      <c r="F3732" t="str">
        <f t="shared" si="1088"/>
        <v>1.78745662723269-1.19316296753677i</v>
      </c>
      <c r="G3732" t="str">
        <f t="shared" si="1089"/>
        <v>0.737118336679242-0.440198698783254i</v>
      </c>
      <c r="H3732" t="str">
        <f t="shared" si="1090"/>
        <v>0.00218127443198002-13.3976990022638i</v>
      </c>
      <c r="I3732" t="str">
        <f t="shared" si="1091"/>
        <v>-0.045085152658044-0.0675651002759075i</v>
      </c>
      <c r="K3732" t="str">
        <f t="shared" si="1092"/>
        <v>0.000145824706237457-0.000106797154029406i</v>
      </c>
      <c r="L3732" t="str">
        <f t="shared" si="1093"/>
        <v>0.00015-0.000237519539984495i</v>
      </c>
      <c r="M3732" t="str">
        <f t="shared" si="1094"/>
        <v>0.0004-0.0000419152129384403i</v>
      </c>
      <c r="N3732">
        <f t="shared" si="1095"/>
        <v>33.79978104716767</v>
      </c>
      <c r="O3732">
        <f t="shared" si="1096"/>
        <v>43.913935470145404</v>
      </c>
      <c r="P3732" s="3">
        <f t="shared" si="1097"/>
        <v>-43.913935470145404</v>
      </c>
      <c r="Q3732" s="3">
        <f t="shared" si="1098"/>
        <v>146.20021895283233</v>
      </c>
      <c r="R3732">
        <f t="shared" si="1099"/>
        <v>-33.79978104716767</v>
      </c>
      <c r="S3732">
        <f t="shared" si="1100"/>
        <v>1188.0690549905194</v>
      </c>
      <c r="T3732">
        <f t="shared" si="1083"/>
        <v>-43.913935470145404</v>
      </c>
    </row>
    <row r="3733" spans="1:20" x14ac:dyDescent="0.25">
      <c r="A3733">
        <f t="shared" si="1084"/>
        <v>7493224.4907460455</v>
      </c>
      <c r="B3733">
        <f t="shared" si="1101"/>
        <v>1192583.7173994833</v>
      </c>
      <c r="C3733" t="str">
        <f t="shared" si="1085"/>
        <v>-0.00523393913032608+0.00352714227079541i</v>
      </c>
      <c r="D3733" t="str">
        <f t="shared" si="1086"/>
        <v>0.943402161219595-1.55971630374705i</v>
      </c>
      <c r="E3733" t="str">
        <f t="shared" si="1087"/>
        <v>-9.2927623402866-16.7939476574546i</v>
      </c>
      <c r="F3733" t="str">
        <f t="shared" si="1088"/>
        <v>1.78388582894054-1.19460282409769i</v>
      </c>
      <c r="G3733" t="str">
        <f t="shared" si="1089"/>
        <v>0.735645796950093-0.440988728177666i</v>
      </c>
      <c r="H3733" t="str">
        <f t="shared" si="1090"/>
        <v>0.00216143244960902-13.3469701737428i</v>
      </c>
      <c r="I3733" t="str">
        <f t="shared" si="1091"/>
        <v>-0.0449687371483028-0.0671747936975042i</v>
      </c>
      <c r="K3733" t="str">
        <f t="shared" si="1092"/>
        <v>0.00014559870826749-0.00010650871777146i</v>
      </c>
      <c r="L3733" t="str">
        <f t="shared" si="1093"/>
        <v>0.00015-0.000236620382530878i</v>
      </c>
      <c r="M3733" t="str">
        <f t="shared" si="1094"/>
        <v>0.0004-0.0000417565380936842i</v>
      </c>
      <c r="N3733">
        <f t="shared" si="1095"/>
        <v>33.975960022403683</v>
      </c>
      <c r="O3733">
        <f t="shared" si="1096"/>
        <v>43.997367983877957</v>
      </c>
      <c r="P3733" s="3">
        <f t="shared" si="1097"/>
        <v>-43.997367983877957</v>
      </c>
      <c r="Q3733" s="3">
        <f t="shared" si="1098"/>
        <v>146.02403997759632</v>
      </c>
      <c r="R3733">
        <f t="shared" si="1099"/>
        <v>-33.975960022403683</v>
      </c>
      <c r="S3733">
        <f t="shared" si="1100"/>
        <v>1192.5837173994832</v>
      </c>
      <c r="T3733">
        <f t="shared" si="1083"/>
        <v>-43.997367983877957</v>
      </c>
    </row>
    <row r="3734" spans="1:20" x14ac:dyDescent="0.25">
      <c r="A3734">
        <f t="shared" si="1084"/>
        <v>7521698.74381088</v>
      </c>
      <c r="B3734">
        <f t="shared" si="1101"/>
        <v>1197115.5355256014</v>
      </c>
      <c r="C3734" t="str">
        <f t="shared" si="1085"/>
        <v>-0.00517310670891318+0.00350928247666922i</v>
      </c>
      <c r="D3734" t="str">
        <f t="shared" si="1086"/>
        <v>0.938196009238418-1.55697593810223i</v>
      </c>
      <c r="E3734" t="str">
        <f t="shared" si="1087"/>
        <v>-9.27999412726958-16.6938187469971i</v>
      </c>
      <c r="F3734" t="str">
        <f t="shared" si="1088"/>
        <v>1.78030224214673-1.19603593278291i</v>
      </c>
      <c r="G3734" t="str">
        <f t="shared" si="1089"/>
        <v>0.734167983448743-0.441775231908206i</v>
      </c>
      <c r="H3734" t="str">
        <f t="shared" si="1090"/>
        <v>0.00214178050878737-13.2964334811522i</v>
      </c>
      <c r="I3734" t="str">
        <f t="shared" si="1091"/>
        <v>-0.0448523034230183-0.0667859948574247i</v>
      </c>
      <c r="K3734" t="str">
        <f t="shared" si="1092"/>
        <v>0.000145373707422807-0.000106220426875116i</v>
      </c>
      <c r="L3734" t="str">
        <f t="shared" si="1093"/>
        <v>0.00015-0.000235724628940902i</v>
      </c>
      <c r="M3734" t="str">
        <f t="shared" si="1094"/>
        <v>0.0004-0.0000415984639307474i</v>
      </c>
      <c r="N3734">
        <f t="shared" si="1095"/>
        <v>34.151807258125103</v>
      </c>
      <c r="O3734">
        <f t="shared" si="1096"/>
        <v>44.080888263056828</v>
      </c>
      <c r="P3734" s="3">
        <f t="shared" si="1097"/>
        <v>-44.080888263056828</v>
      </c>
      <c r="Q3734" s="3">
        <f t="shared" si="1098"/>
        <v>145.8481927418749</v>
      </c>
      <c r="R3734">
        <f t="shared" si="1099"/>
        <v>-34.151807258125103</v>
      </c>
      <c r="S3734">
        <f t="shared" si="1100"/>
        <v>1197.1155355256014</v>
      </c>
      <c r="T3734">
        <f t="shared" si="1083"/>
        <v>-44.080888263056828</v>
      </c>
    </row>
    <row r="3735" spans="1:20" x14ac:dyDescent="0.25">
      <c r="A3735">
        <f t="shared" si="1084"/>
        <v>7550281.1990373619</v>
      </c>
      <c r="B3735">
        <f t="shared" si="1101"/>
        <v>1201664.5745605987</v>
      </c>
      <c r="C3735" t="str">
        <f t="shared" si="1085"/>
        <v>-0.00511287982626237+0.00349134389638983i</v>
      </c>
      <c r="D3735" t="str">
        <f t="shared" si="1086"/>
        <v>0.933008012060001-1.55422297619767i</v>
      </c>
      <c r="E3735" t="str">
        <f t="shared" si="1087"/>
        <v>-9.2670698338329-16.5940895747336i</v>
      </c>
      <c r="F3735" t="str">
        <f t="shared" si="1088"/>
        <v>1.77670590168178-1.19746218592899i</v>
      </c>
      <c r="G3735" t="str">
        <f t="shared" si="1089"/>
        <v>0.732684910538738-0.442558168388721i</v>
      </c>
      <c r="H3735" t="str">
        <f t="shared" si="1090"/>
        <v>0.00212231675649767-13.2460881963403i</v>
      </c>
      <c r="I3735" t="str">
        <f t="shared" si="1091"/>
        <v>-0.0447358502283922-0.0663987010465735i</v>
      </c>
      <c r="K3735" t="str">
        <f t="shared" si="1092"/>
        <v>0.00014514970353762-0.000105932286357831i</v>
      </c>
      <c r="L3735" t="str">
        <f t="shared" si="1093"/>
        <v>0.00015-0.000234832266328853i</v>
      </c>
      <c r="M3735" t="str">
        <f t="shared" si="1094"/>
        <v>0.0004-0.0000414409881756799i</v>
      </c>
      <c r="N3735">
        <f t="shared" si="1095"/>
        <v>34.327321446308218</v>
      </c>
      <c r="O3735">
        <f t="shared" si="1096"/>
        <v>44.164495975914548</v>
      </c>
      <c r="P3735" s="3">
        <f t="shared" si="1097"/>
        <v>-44.164495975914548</v>
      </c>
      <c r="Q3735" s="3">
        <f t="shared" si="1098"/>
        <v>145.67267855369178</v>
      </c>
      <c r="R3735">
        <f t="shared" si="1099"/>
        <v>-34.327321446308218</v>
      </c>
      <c r="S3735">
        <f t="shared" si="1100"/>
        <v>1201.6645745605988</v>
      </c>
      <c r="T3735">
        <f t="shared" si="1083"/>
        <v>-44.164495975914548</v>
      </c>
    </row>
    <row r="3736" spans="1:20" x14ac:dyDescent="0.25">
      <c r="A3736">
        <f t="shared" si="1084"/>
        <v>7578972.2675937042</v>
      </c>
      <c r="B3736">
        <f t="shared" si="1101"/>
        <v>1206230.8999439289</v>
      </c>
      <c r="C3736" t="str">
        <f t="shared" si="1085"/>
        <v>-0.00505325418700973+0.00347333019907644i</v>
      </c>
      <c r="D3736" t="str">
        <f t="shared" si="1086"/>
        <v>0.927838223365923-1.55145756190698i</v>
      </c>
      <c r="E3736" t="str">
        <f t="shared" si="1087"/>
        <v>-9.25399040480701-16.4947595015147i</v>
      </c>
      <c r="F3736" t="str">
        <f t="shared" si="1088"/>
        <v>1.77309684336102-1.19888147590121i</v>
      </c>
      <c r="G3736" t="str">
        <f t="shared" si="1089"/>
        <v>0.73119659298975-0.443337496034265i</v>
      </c>
      <c r="H3736" t="str">
        <f t="shared" si="1090"/>
        <v>0.00210303935695433-13.1959335939173i</v>
      </c>
      <c r="I3736" t="str">
        <f t="shared" si="1091"/>
        <v>-0.0446193763482405-0.066012909574714i</v>
      </c>
      <c r="K3736" t="str">
        <f t="shared" si="1092"/>
        <v>0.000144926696390776-0.000105644301217572i</v>
      </c>
      <c r="L3736" t="str">
        <f t="shared" si="1093"/>
        <v>0.00015-0.000233943281857793i</v>
      </c>
      <c r="M3736" t="str">
        <f t="shared" si="1094"/>
        <v>0.0004-0.0000412841085631399i</v>
      </c>
      <c r="N3736">
        <f t="shared" si="1095"/>
        <v>34.502501296260505</v>
      </c>
      <c r="O3736">
        <f t="shared" si="1096"/>
        <v>44.248190790018988</v>
      </c>
      <c r="P3736" s="3">
        <f t="shared" si="1097"/>
        <v>-44.248190790018988</v>
      </c>
      <c r="Q3736" s="3">
        <f t="shared" si="1098"/>
        <v>145.4974987037395</v>
      </c>
      <c r="R3736">
        <f t="shared" si="1099"/>
        <v>-34.502501296260505</v>
      </c>
      <c r="S3736">
        <f t="shared" si="1100"/>
        <v>1206.230899943929</v>
      </c>
      <c r="T3736">
        <f t="shared" si="1083"/>
        <v>-44.248190790018988</v>
      </c>
    </row>
    <row r="3737" spans="1:20" x14ac:dyDescent="0.25">
      <c r="A3737">
        <f t="shared" si="1084"/>
        <v>7607772.3622105606</v>
      </c>
      <c r="B3737">
        <f t="shared" si="1101"/>
        <v>1210814.577363716</v>
      </c>
      <c r="C3737" t="str">
        <f t="shared" si="1085"/>
        <v>-0.00499422549782672+0.00345524500111798i</v>
      </c>
      <c r="D3737" t="str">
        <f t="shared" si="1086"/>
        <v>0.922686695417546-1.54867983913596i</v>
      </c>
      <c r="E3737" t="str">
        <f t="shared" si="1087"/>
        <v>-9.24075678649131-16.3958278914892i</v>
      </c>
      <c r="F3737" t="str">
        <f t="shared" si="1088"/>
        <v>1.76947510398796-1.20029369510436i</v>
      </c>
      <c r="G3737" t="str">
        <f t="shared" si="1089"/>
        <v>0.729703045978936-0.444113173265553i</v>
      </c>
      <c r="H3737" t="str">
        <f t="shared" si="1090"/>
        <v>0.00208394649146764-13.145968951245i</v>
      </c>
      <c r="I3737" t="str">
        <f t="shared" si="1091"/>
        <v>-0.0445028806039562-0.0656286177701558i</v>
      </c>
      <c r="K3737" t="str">
        <f t="shared" si="1092"/>
        <v>0.000144704685706261-0.000105356476432356i</v>
      </c>
      <c r="L3737" t="str">
        <f t="shared" si="1093"/>
        <v>0.00015-0.000233057662739383i</v>
      </c>
      <c r="M3737" t="str">
        <f t="shared" si="1094"/>
        <v>0.0004-0.0000411278228363617i</v>
      </c>
      <c r="N3737">
        <f t="shared" si="1095"/>
        <v>34.677345534600391</v>
      </c>
      <c r="O3737">
        <f t="shared" si="1096"/>
        <v>44.331972372297379</v>
      </c>
      <c r="P3737" s="3">
        <f t="shared" si="1097"/>
        <v>-44.331972372297379</v>
      </c>
      <c r="Q3737" s="3">
        <f t="shared" si="1098"/>
        <v>145.32265446539961</v>
      </c>
      <c r="R3737">
        <f t="shared" si="1099"/>
        <v>-34.677345534600391</v>
      </c>
      <c r="S3737">
        <f t="shared" si="1100"/>
        <v>1210.8145773637159</v>
      </c>
      <c r="T3737">
        <f t="shared" si="1083"/>
        <v>-44.331972372297379</v>
      </c>
    </row>
    <row r="3738" spans="1:20" x14ac:dyDescent="0.25">
      <c r="A3738">
        <f t="shared" si="1084"/>
        <v>7636681.897186962</v>
      </c>
      <c r="B3738">
        <f t="shared" si="1101"/>
        <v>1215415.6727576982</v>
      </c>
      <c r="C3738" t="str">
        <f t="shared" si="1085"/>
        <v>-0.00493578946793474+0.0034370918664555i</v>
      </c>
      <c r="D3738" t="str">
        <f t="shared" si="1086"/>
        <v>0.917553479060666-1.54588995180709i</v>
      </c>
      <c r="E3738" t="str">
        <f t="shared" si="1087"/>
        <v>-9.22736992669744-16.2972941120137i</v>
      </c>
      <c r="F3738" t="str">
        <f t="shared" si="1088"/>
        <v>1.76584072135736-1.20169873599337i</v>
      </c>
      <c r="G3738" t="str">
        <f t="shared" si="1089"/>
        <v>0.728204285092259-0.444885158513442i</v>
      </c>
      <c r="H3738" t="str">
        <f t="shared" si="1090"/>
        <v>0.00206503635830858-13.0961935484262i</v>
      </c>
      <c r="I3738" t="str">
        <f t="shared" si="1091"/>
        <v>-0.0443863618544598-0.0652458229794327i</v>
      </c>
      <c r="K3738" t="str">
        <f t="shared" si="1092"/>
        <v>0.000144483671153715-0.000105068816959772i</v>
      </c>
      <c r="L3738" t="str">
        <f t="shared" si="1093"/>
        <v>0.00015-0.000232175396233695i</v>
      </c>
      <c r="M3738" t="str">
        <f t="shared" si="1094"/>
        <v>0.0004-0.0000409721287471228i</v>
      </c>
      <c r="N3738">
        <f t="shared" si="1095"/>
        <v>34.851852905226849</v>
      </c>
      <c r="O3738">
        <f t="shared" si="1096"/>
        <v>44.415840389062026</v>
      </c>
      <c r="P3738" s="3">
        <f t="shared" si="1097"/>
        <v>-44.415840389062026</v>
      </c>
      <c r="Q3738" s="3">
        <f t="shared" si="1098"/>
        <v>145.14814709477315</v>
      </c>
      <c r="R3738">
        <f t="shared" si="1099"/>
        <v>-34.851852905226849</v>
      </c>
      <c r="S3738">
        <f t="shared" si="1100"/>
        <v>1215.4156727576983</v>
      </c>
      <c r="T3738">
        <f t="shared" si="1083"/>
        <v>-44.415840389062026</v>
      </c>
    </row>
    <row r="3739" spans="1:20" x14ac:dyDescent="0.25">
      <c r="A3739">
        <f t="shared" si="1084"/>
        <v>7665701.2883962728</v>
      </c>
      <c r="B3739">
        <f t="shared" si="1101"/>
        <v>1220034.2523141776</v>
      </c>
      <c r="C3739" t="str">
        <f t="shared" si="1085"/>
        <v>-0.00487794180961412+0.00341887430687173i</v>
      </c>
      <c r="D3739" t="str">
        <f t="shared" si="1086"/>
        <v>0.912438623730363-1.54308804384403i</v>
      </c>
      <c r="E3739" t="str">
        <f t="shared" si="1087"/>
        <v>-9.21383077479367-16.1991575335667i</v>
      </c>
      <c r="F3739" t="str">
        <f t="shared" si="1088"/>
        <v>1.76219373425838-1.20309649108434i</v>
      </c>
      <c r="G3739" t="str">
        <f t="shared" si="1089"/>
        <v>0.726700326325746-0.445653410223461i</v>
      </c>
      <c r="H3739" t="str">
        <f t="shared" si="1090"/>
        <v>0.00204630717257412-13.0466066682946i</v>
      </c>
      <c r="I3739" t="str">
        <f t="shared" si="1091"/>
        <v>-0.0442698189961604-0.0648645225669885i</v>
      </c>
      <c r="K3739" t="str">
        <f t="shared" si="1092"/>
        <v>0.000144263652348941-0.000104781327736534i</v>
      </c>
      <c r="L3739" t="str">
        <f t="shared" si="1093"/>
        <v>0.00015-0.000231296469649029i</v>
      </c>
      <c r="M3739" t="str">
        <f t="shared" si="1094"/>
        <v>0.0004-0.000040817024055711i</v>
      </c>
      <c r="N3739">
        <f t="shared" si="1095"/>
        <v>35.026022169291736</v>
      </c>
      <c r="O3739">
        <f t="shared" si="1096"/>
        <v>44.499794506033261</v>
      </c>
      <c r="P3739" s="3">
        <f t="shared" si="1097"/>
        <v>-44.499794506033261</v>
      </c>
      <c r="Q3739" s="3">
        <f t="shared" si="1098"/>
        <v>144.97397783070826</v>
      </c>
      <c r="R3739">
        <f t="shared" si="1099"/>
        <v>-35.026022169291736</v>
      </c>
      <c r="S3739">
        <f t="shared" si="1100"/>
        <v>1220.0342523141776</v>
      </c>
      <c r="T3739">
        <f t="shared" si="1083"/>
        <v>-44.499794506033261</v>
      </c>
    </row>
    <row r="3740" spans="1:20" x14ac:dyDescent="0.25">
      <c r="A3740">
        <f t="shared" si="1084"/>
        <v>7694830.9532921789</v>
      </c>
      <c r="B3740">
        <f t="shared" si="1101"/>
        <v>1224670.3824729715</v>
      </c>
      <c r="C3740" t="str">
        <f t="shared" si="1085"/>
        <v>-0.00482067823870462+0.00340059578228512i</v>
      </c>
      <c r="D3740" t="str">
        <f t="shared" si="1086"/>
        <v>0.907342177455978-1.54027425915635i</v>
      </c>
      <c r="E3740" t="str">
        <f t="shared" si="1087"/>
        <v>-9.20014028174554-16.1014175296571i</v>
      </c>
      <c r="F3740" t="str">
        <f t="shared" si="1088"/>
        <v>1.75853418247749-1.20448685296538i</v>
      </c>
      <c r="G3740" t="str">
        <f t="shared" si="1089"/>
        <v>0.725191186086689-0.446417886860361i</v>
      </c>
      <c r="H3740" t="str">
        <f t="shared" si="1090"/>
        <v>0.00202775716605332-12.997207596404i</v>
      </c>
      <c r="I3740" t="str">
        <f t="shared" si="1091"/>
        <v>-0.0441532509629021-0.0644847139148537i</v>
      </c>
      <c r="K3740" t="str">
        <f t="shared" si="1092"/>
        <v>0.000144044628854416-0.000104494013678028i</v>
      </c>
      <c r="L3740" t="str">
        <f t="shared" si="1093"/>
        <v>0.00015-0.00023042087034173i</v>
      </c>
      <c r="M3740" t="str">
        <f t="shared" si="1094"/>
        <v>0.0004-0.0000406625065308936i</v>
      </c>
      <c r="N3740">
        <f t="shared" si="1095"/>
        <v>35.199852105171828</v>
      </c>
      <c r="O3740">
        <f t="shared" si="1096"/>
        <v>44.583834388365311</v>
      </c>
      <c r="P3740" s="3">
        <f t="shared" si="1097"/>
        <v>-44.583834388365311</v>
      </c>
      <c r="Q3740" s="3">
        <f t="shared" si="1098"/>
        <v>144.80014789482817</v>
      </c>
      <c r="R3740">
        <f t="shared" si="1099"/>
        <v>-35.199852105171828</v>
      </c>
      <c r="S3740">
        <f t="shared" si="1100"/>
        <v>1224.6703824729714</v>
      </c>
      <c r="T3740">
        <f t="shared" si="1083"/>
        <v>-44.583834388365311</v>
      </c>
    </row>
    <row r="3741" spans="1:20" x14ac:dyDescent="0.25">
      <c r="A3741">
        <f t="shared" si="1084"/>
        <v>7724071.3109146897</v>
      </c>
      <c r="B3741">
        <f t="shared" si="1101"/>
        <v>1229324.1299263688</v>
      </c>
      <c r="C3741" t="str">
        <f t="shared" si="1085"/>
        <v>-0.00476399447510086+0.00338225970105011i</v>
      </c>
      <c r="D3741" t="str">
        <f t="shared" si="1086"/>
        <v>0.90226418686631-1.53744874162435i</v>
      </c>
      <c r="E3741" t="str">
        <f t="shared" si="1087"/>
        <v>-9.18629940015697-16.0040734767363i</v>
      </c>
      <c r="F3741" t="str">
        <f t="shared" si="1088"/>
        <v>1.7548621068012-1.2058697143077i</v>
      </c>
      <c r="G3741" t="str">
        <f t="shared" si="1089"/>
        <v>0.723676881194798-0.447178546912716i</v>
      </c>
      <c r="H3741" t="str">
        <f t="shared" si="1090"/>
        <v>0.00200938458709408-12.9479956210183i</v>
      </c>
      <c r="I3741" t="str">
        <f t="shared" si="1091"/>
        <v>-0.0440366567259172-0.0641063944223233i</v>
      </c>
      <c r="K3741" t="str">
        <f t="shared" si="1092"/>
        <v>0.000143826600179816-0.000104206879677876i</v>
      </c>
      <c r="L3741" t="str">
        <f t="shared" si="1093"/>
        <v>0.00015-0.00022954858571601i</v>
      </c>
      <c r="M3741" t="str">
        <f t="shared" si="1094"/>
        <v>0.0004-0.0000405085739498839i</v>
      </c>
      <c r="N3741">
        <f t="shared" si="1095"/>
        <v>35.37334150843563</v>
      </c>
      <c r="O3741">
        <f t="shared" si="1096"/>
        <v>44.667959700669243</v>
      </c>
      <c r="P3741" s="3">
        <f t="shared" si="1097"/>
        <v>-44.667959700669243</v>
      </c>
      <c r="Q3741" s="3">
        <f t="shared" si="1098"/>
        <v>144.62665849156437</v>
      </c>
      <c r="R3741">
        <f t="shared" si="1099"/>
        <v>-35.37334150843563</v>
      </c>
      <c r="S3741">
        <f t="shared" si="1100"/>
        <v>1229.3241299263689</v>
      </c>
      <c r="T3741">
        <f t="shared" si="1083"/>
        <v>-44.667959700669243</v>
      </c>
    </row>
    <row r="3742" spans="1:20" x14ac:dyDescent="0.25">
      <c r="A3742">
        <f t="shared" si="1084"/>
        <v>7753422.7818961646</v>
      </c>
      <c r="B3742">
        <f t="shared" si="1101"/>
        <v>1233995.561620089</v>
      </c>
      <c r="C3742" t="str">
        <f t="shared" si="1085"/>
        <v>-0.00470788624323964+0.00336386942026205i</v>
      </c>
      <c r="D3742" t="str">
        <f t="shared" si="1086"/>
        <v>0.897204697194952-1.53461163508398i</v>
      </c>
      <c r="E3742" t="str">
        <f t="shared" si="1087"/>
        <v>-9.17230908430915-15.9071247541083i</v>
      </c>
      <c r="F3742" t="str">
        <f t="shared" si="1088"/>
        <v>1.7511775490188-1.20724496787674i</v>
      </c>
      <c r="G3742" t="str">
        <f t="shared" si="1089"/>
        <v>0.722157428883294-0.447935348897543i</v>
      </c>
      <c r="H3742" t="str">
        <f t="shared" si="1090"/>
        <v>0.00199118770047054-12.8989700331012i</v>
      </c>
      <c r="I3742" t="str">
        <f t="shared" si="1091"/>
        <v>-0.0439200352937743-0.0637295615056357i</v>
      </c>
      <c r="K3742" t="str">
        <f t="shared" si="1092"/>
        <v>0.000143609565782528-0.000103919930607501i</v>
      </c>
      <c r="L3742" t="str">
        <f t="shared" si="1093"/>
        <v>0.00015-0.000228679603223759i</v>
      </c>
      <c r="M3742" t="str">
        <f t="shared" si="1094"/>
        <v>0.0004-0.0000403552240983105i</v>
      </c>
      <c r="N3742">
        <f t="shared" si="1095"/>
        <v>35.546489191811048</v>
      </c>
      <c r="O3742">
        <f t="shared" si="1096"/>
        <v>44.752170107037813</v>
      </c>
      <c r="P3742" s="3">
        <f t="shared" si="1097"/>
        <v>-44.752170107037813</v>
      </c>
      <c r="Q3742" s="3">
        <f t="shared" si="1098"/>
        <v>144.45351080818895</v>
      </c>
      <c r="R3742">
        <f t="shared" si="1099"/>
        <v>-35.546489191811048</v>
      </c>
      <c r="S3742">
        <f t="shared" si="1100"/>
        <v>1233.9955616200889</v>
      </c>
      <c r="T3742">
        <f t="shared" si="1083"/>
        <v>-44.752170107037813</v>
      </c>
    </row>
    <row r="3743" spans="1:20" x14ac:dyDescent="0.25">
      <c r="A3743">
        <f t="shared" si="1084"/>
        <v>7782885.78846737</v>
      </c>
      <c r="B3743">
        <f t="shared" si="1101"/>
        <v>1238684.7447542453</v>
      </c>
      <c r="C3743" t="str">
        <f t="shared" si="1085"/>
        <v>-0.00465234927258101+0.00334542824606779i</v>
      </c>
      <c r="D3743" t="str">
        <f t="shared" si="1086"/>
        <v>0.892163752285823-1.53176308331197i</v>
      </c>
      <c r="E3743" t="str">
        <f t="shared" si="1087"/>
        <v>-9.15817029019841-15.8105707438399i</v>
      </c>
      <c r="F3743" t="str">
        <f t="shared" si="1088"/>
        <v>1.74748055192479-1.20861250654334i</v>
      </c>
      <c r="G3743" t="str">
        <f t="shared" si="1089"/>
        <v>0.720632846799946-0.448688251364967i</v>
      </c>
      <c r="H3743" t="str">
        <f t="shared" si="1090"/>
        <v>0.00197316478725114-12.8501301263057i</v>
      </c>
      <c r="I3743" t="str">
        <f t="shared" si="1091"/>
        <v>-0.0438033857123214-0.0633542125976434i</v>
      </c>
      <c r="K3743" t="str">
        <f t="shared" si="1092"/>
        <v>0.000143393525068173-0.000103633171315708i</v>
      </c>
      <c r="L3743" t="str">
        <f t="shared" si="1093"/>
        <v>0.00015-0.000227813910364375i</v>
      </c>
      <c r="M3743" t="str">
        <f t="shared" si="1094"/>
        <v>0.0004-0.0000402024547701838i</v>
      </c>
      <c r="N3743">
        <f t="shared" si="1095"/>
        <v>35.71929398515195</v>
      </c>
      <c r="O3743">
        <f t="shared" si="1096"/>
        <v>44.836465271068924</v>
      </c>
      <c r="P3743" s="3">
        <f t="shared" si="1097"/>
        <v>-44.836465271068924</v>
      </c>
      <c r="Q3743" s="3">
        <f t="shared" si="1098"/>
        <v>144.28070601484805</v>
      </c>
      <c r="R3743">
        <f t="shared" si="1099"/>
        <v>-35.71929398515195</v>
      </c>
      <c r="S3743">
        <f t="shared" si="1100"/>
        <v>1238.6847447542452</v>
      </c>
      <c r="T3743">
        <f t="shared" si="1083"/>
        <v>-44.836465271068924</v>
      </c>
    </row>
    <row r="3744" spans="1:20" x14ac:dyDescent="0.25">
      <c r="A3744">
        <f t="shared" si="1084"/>
        <v>7812460.7544635469</v>
      </c>
      <c r="B3744">
        <f t="shared" si="1101"/>
        <v>1243391.7467843115</v>
      </c>
      <c r="C3744" t="str">
        <f t="shared" si="1085"/>
        <v>-0.00459737929808222+0.0033269394339809i</v>
      </c>
      <c r="D3744" t="str">
        <f t="shared" si="1086"/>
        <v>0.887141394598877-1.52890323001103i</v>
      </c>
      <c r="E3744" t="str">
        <f t="shared" si="1087"/>
        <v>-9.14388397557248-15.7144108306703i</v>
      </c>
      <c r="F3744" t="str">
        <f t="shared" si="1088"/>
        <v>1.74377115932131-1.20997222329506i</v>
      </c>
      <c r="G3744" t="str">
        <f t="shared" si="1089"/>
        <v>0.719103153008045-0.449437212902908i</v>
      </c>
      <c r="H3744" t="str">
        <f t="shared" si="1090"/>
        <v>0.00195531414466742-12.8014751969642i</v>
      </c>
      <c r="I3744" t="str">
        <f t="shared" si="1091"/>
        <v>-0.0436867070646322-0.0629803451474896i</v>
      </c>
      <c r="K3744" t="str">
        <f t="shared" si="1092"/>
        <v>0.000143178477391131-0.000103346606628273i</v>
      </c>
      <c r="L3744" t="str">
        <f t="shared" si="1093"/>
        <v>0.00015-0.000226951494684573i</v>
      </c>
      <c r="M3744" t="str">
        <f t="shared" si="1094"/>
        <v>0.0004-0.0000400502637678659i</v>
      </c>
      <c r="N3744">
        <f t="shared" si="1095"/>
        <v>35.891754735401776</v>
      </c>
      <c r="O3744">
        <f t="shared" si="1096"/>
        <v>44.920844855889406</v>
      </c>
      <c r="P3744" s="3">
        <f t="shared" si="1097"/>
        <v>-44.920844855889406</v>
      </c>
      <c r="Q3744" s="3">
        <f t="shared" si="1098"/>
        <v>144.10824526459822</v>
      </c>
      <c r="R3744">
        <f t="shared" si="1099"/>
        <v>-35.891754735401776</v>
      </c>
      <c r="S3744">
        <f t="shared" si="1100"/>
        <v>1243.3917467843114</v>
      </c>
      <c r="T3744">
        <f t="shared" si="1083"/>
        <v>-44.920844855889406</v>
      </c>
    </row>
    <row r="3745" spans="1:20" x14ac:dyDescent="0.25">
      <c r="A3745">
        <f t="shared" si="1084"/>
        <v>7842148.1053305082</v>
      </c>
      <c r="B3745">
        <f t="shared" si="1101"/>
        <v>1248116.6354220919</v>
      </c>
      <c r="C3745" t="str">
        <f t="shared" si="1085"/>
        <v>-0.00454297206066465+0.00330840618920179i</v>
      </c>
      <c r="D3745" t="str">
        <f t="shared" si="1086"/>
        <v>0.882137665215949-1.52603221879526i</v>
      </c>
      <c r="E3745" t="str">
        <f t="shared" si="1087"/>
        <v>-9.12945109996576-15.6186444019204i</v>
      </c>
      <c r="F3745" t="str">
        <f t="shared" si="1088"/>
        <v>1.74004941602032-1.21132401124751i</v>
      </c>
      <c r="G3745" t="str">
        <f t="shared" si="1089"/>
        <v>0.717568365987326-0.450182192141809i</v>
      </c>
      <c r="H3745" t="str">
        <f t="shared" si="1090"/>
        <v>0.00193763408598346-12.753004544078i</v>
      </c>
      <c r="I3745" t="str">
        <f t="shared" si="1091"/>
        <v>-0.0435699984709441-0.0626079566202765i</v>
      </c>
      <c r="K3745" t="str">
        <f t="shared" si="1092"/>
        <v>0.000142964422055066-0.000103060241347531i</v>
      </c>
      <c r="L3745" t="str">
        <f t="shared" si="1093"/>
        <v>0.00015-0.000226092343778216i</v>
      </c>
      <c r="M3745" t="str">
        <f t="shared" si="1094"/>
        <v>0.0004-0.0000398986489020381i</v>
      </c>
      <c r="N3745">
        <f t="shared" si="1095"/>
        <v>36.063870306556481</v>
      </c>
      <c r="O3745">
        <f t="shared" si="1096"/>
        <v>45.005308524178801</v>
      </c>
      <c r="P3745" s="3">
        <f t="shared" si="1097"/>
        <v>-45.005308524178801</v>
      </c>
      <c r="Q3745" s="3">
        <f t="shared" si="1098"/>
        <v>143.93612969344352</v>
      </c>
      <c r="R3745">
        <f t="shared" si="1099"/>
        <v>-36.063870306556481</v>
      </c>
      <c r="S3745">
        <f t="shared" si="1100"/>
        <v>1248.116635422092</v>
      </c>
      <c r="T3745">
        <f t="shared" si="1083"/>
        <v>-45.005308524178801</v>
      </c>
    </row>
    <row r="3746" spans="1:20" x14ac:dyDescent="0.25">
      <c r="A3746">
        <f t="shared" si="1084"/>
        <v>7871948.2681307653</v>
      </c>
      <c r="B3746">
        <f t="shared" si="1101"/>
        <v>1252859.478636696</v>
      </c>
      <c r="C3746" t="str">
        <f t="shared" si="1085"/>
        <v>-0.00448912330767381+0.00328983166694265i</v>
      </c>
      <c r="D3746" t="str">
        <f t="shared" si="1086"/>
        <v>0.877152603846793-1.52315019317561i</v>
      </c>
      <c r="E3746" t="str">
        <f t="shared" si="1087"/>
        <v>-9.11487262473307-15.5232708474029i</v>
      </c>
      <c r="F3746" t="str">
        <f t="shared" si="1088"/>
        <v>1.73631536784572-1.21266776365582i</v>
      </c>
      <c r="G3746" t="str">
        <f t="shared" si="1089"/>
        <v>0.71602850463483-0.450923147759393i</v>
      </c>
      <c r="H3746" t="str">
        <f t="shared" si="1090"/>
        <v>0.00192012294036591-12.7047174693074i</v>
      </c>
      <c r="I3746" t="str">
        <f t="shared" si="1091"/>
        <v>-0.043453259088599-0.0622370444967381i</v>
      </c>
      <c r="K3746" t="str">
        <f t="shared" si="1092"/>
        <v>0.000142751358313448-0.000102774080251987i</v>
      </c>
      <c r="L3746" t="str">
        <f t="shared" si="1093"/>
        <v>0.00015-0.000225236445286129i</v>
      </c>
      <c r="M3746" t="str">
        <f t="shared" si="1094"/>
        <v>0.0004-0.0000397476079916698i</v>
      </c>
      <c r="N3746">
        <f t="shared" si="1095"/>
        <v>36.235639579626991</v>
      </c>
      <c r="O3746">
        <f t="shared" si="1096"/>
        <v>45.089855938192571</v>
      </c>
      <c r="P3746" s="3">
        <f t="shared" si="1097"/>
        <v>-45.089855938192571</v>
      </c>
      <c r="Q3746" s="3">
        <f t="shared" si="1098"/>
        <v>143.76436042037301</v>
      </c>
      <c r="R3746">
        <f t="shared" si="1099"/>
        <v>-36.235639579626991</v>
      </c>
      <c r="S3746">
        <f t="shared" si="1100"/>
        <v>1252.8594786366959</v>
      </c>
      <c r="T3746">
        <f t="shared" si="1083"/>
        <v>-45.089855938192571</v>
      </c>
    </row>
    <row r="3747" spans="1:20" x14ac:dyDescent="0.25">
      <c r="A3747">
        <f t="shared" si="1084"/>
        <v>7901861.671549662</v>
      </c>
      <c r="B3747">
        <f t="shared" si="1101"/>
        <v>1257620.3446555154</v>
      </c>
      <c r="C3747" t="str">
        <f t="shared" si="1085"/>
        <v>-0.00443582879333263+0.00327121897275684i</v>
      </c>
      <c r="D3747" t="str">
        <f t="shared" si="1086"/>
        <v>0.872186248835273-1.52025729654559i</v>
      </c>
      <c r="E3747" t="str">
        <f t="shared" si="1087"/>
        <v>-9.1001495130822-15.4282895593313i</v>
      </c>
      <c r="F3747" t="str">
        <f t="shared" si="1088"/>
        <v>1.7325690616353-1.21400337392613i</v>
      </c>
      <c r="G3747" t="str">
        <f t="shared" si="1089"/>
        <v>0.7144835882657-0.451660038485441i</v>
      </c>
      <c r="H3747" t="str">
        <f t="shared" si="1090"/>
        <v>0.00190277905275489-12.6566132769617i</v>
      </c>
      <c r="I3747" t="str">
        <f t="shared" si="1091"/>
        <v>-0.0433364881119787-0.0618676062729097i</v>
      </c>
      <c r="K3747" t="str">
        <f t="shared" si="1092"/>
        <v>0.000142539285370087-0.000102488128095924i</v>
      </c>
      <c r="L3747" t="str">
        <f t="shared" si="1093"/>
        <v>0.00015-0.000224383786895924i</v>
      </c>
      <c r="M3747" t="str">
        <f t="shared" si="1094"/>
        <v>0.0004-0.0000395971388639867i</v>
      </c>
      <c r="N3747">
        <f t="shared" si="1095"/>
        <v>36.407061452597759</v>
      </c>
      <c r="O3747">
        <f t="shared" si="1096"/>
        <v>45.174486759785033</v>
      </c>
      <c r="P3747" s="3">
        <f t="shared" si="1097"/>
        <v>-45.174486759785033</v>
      </c>
      <c r="Q3747" s="3">
        <f t="shared" si="1098"/>
        <v>143.59293854740224</v>
      </c>
      <c r="R3747">
        <f t="shared" si="1099"/>
        <v>-36.407061452597759</v>
      </c>
      <c r="S3747">
        <f t="shared" si="1100"/>
        <v>1257.6203446555153</v>
      </c>
      <c r="T3747">
        <f t="shared" si="1083"/>
        <v>-45.174486759785033</v>
      </c>
    </row>
    <row r="3748" spans="1:20" x14ac:dyDescent="0.25">
      <c r="A3748">
        <f t="shared" si="1084"/>
        <v>7931888.7459015502</v>
      </c>
      <c r="B3748">
        <f t="shared" si="1101"/>
        <v>1262399.3019652064</v>
      </c>
      <c r="C3748" t="str">
        <f t="shared" si="1085"/>
        <v>-0.00438308427918695+0.00325257116287232i</v>
      </c>
      <c r="D3748" t="str">
        <f t="shared" si="1086"/>
        <v>0.867238637165695-1.51735367216702i</v>
      </c>
      <c r="E3748" t="str">
        <f t="shared" si="1087"/>
        <v>-9.08528273010422-15.3336999322279i</v>
      </c>
      <c r="F3748" t="str">
        <f t="shared" si="1088"/>
        <v>1.72881054524247-1.21533073562713i</v>
      </c>
      <c r="G3748" t="str">
        <f t="shared" si="1089"/>
        <v>0.712933636613923-0.452392823106611i</v>
      </c>
      <c r="H3748" t="str">
        <f t="shared" si="1090"/>
        <v>0.00188560078373542-12.6086912739888i</v>
      </c>
      <c r="I3748" t="str">
        <f t="shared" si="1091"/>
        <v>-0.0432196847724362-0.0614996394597913i</v>
      </c>
      <c r="K3748" t="str">
        <f t="shared" si="1092"/>
        <v>0.000142328202379661-0.000102202389609024i</v>
      </c>
      <c r="L3748" t="str">
        <f t="shared" si="1093"/>
        <v>0.00015-0.000223534356341826i</v>
      </c>
      <c r="M3748" t="str">
        <f t="shared" si="1094"/>
        <v>0.0004-0.0000394472393544397i</v>
      </c>
      <c r="N3748">
        <f t="shared" si="1095"/>
        <v>36.578134840385474</v>
      </c>
      <c r="O3748">
        <f t="shared" si="1096"/>
        <v>45.259200650433229</v>
      </c>
      <c r="P3748" s="3">
        <f t="shared" si="1097"/>
        <v>-45.259200650433229</v>
      </c>
      <c r="Q3748" s="3">
        <f t="shared" si="1098"/>
        <v>143.42186515961453</v>
      </c>
      <c r="R3748">
        <f t="shared" si="1099"/>
        <v>-36.578134840385474</v>
      </c>
      <c r="S3748">
        <f t="shared" si="1100"/>
        <v>1262.3993019652064</v>
      </c>
      <c r="T3748">
        <f t="shared" si="1083"/>
        <v>-45.259200650433229</v>
      </c>
    </row>
    <row r="3749" spans="1:20" x14ac:dyDescent="0.25">
      <c r="A3749">
        <f t="shared" si="1084"/>
        <v>7962029.9231359772</v>
      </c>
      <c r="B3749">
        <f t="shared" si="1101"/>
        <v>1267196.4193126743</v>
      </c>
      <c r="C3749" t="str">
        <f t="shared" si="1085"/>
        <v>-0.00433088553454456+0.00323389124453007i</v>
      </c>
      <c r="D3749" t="str">
        <f t="shared" si="1086"/>
        <v>0.862309804469275-1.51443946315601i</v>
      </c>
      <c r="E3749" t="str">
        <f t="shared" si="1087"/>
        <v>-9.07027324280423-15.2395013628337i</v>
      </c>
      <c r="F3749" t="str">
        <f t="shared" si="1088"/>
        <v>1.72503986753799-1.21664974250181i</v>
      </c>
      <c r="G3749" t="str">
        <f t="shared" si="1089"/>
        <v>0.711378669833005-0.453121460471284i</v>
      </c>
      <c r="H3749" t="str">
        <f t="shared" si="1090"/>
        <v>0.00186858650940954-12.5609507699655i</v>
      </c>
      <c r="I3749" t="str">
        <f t="shared" si="1091"/>
        <v>-0.0431028483382308-0.0611331415830193i</v>
      </c>
      <c r="K3749" t="str">
        <f t="shared" si="1092"/>
        <v>0.000142118108448244-0.000101916869495998i</v>
      </c>
      <c r="L3749" t="str">
        <f t="shared" si="1093"/>
        <v>0.00015-0.000222688141404488i</v>
      </c>
      <c r="M3749" t="str">
        <f t="shared" si="1094"/>
        <v>0.0004-0.0000392979073066744i</v>
      </c>
      <c r="N3749">
        <f t="shared" si="1095"/>
        <v>36.748858674799266</v>
      </c>
      <c r="O3749">
        <f t="shared" si="1096"/>
        <v>45.343997271259255</v>
      </c>
      <c r="P3749" s="3">
        <f t="shared" si="1097"/>
        <v>-45.343997271259255</v>
      </c>
      <c r="Q3749" s="3">
        <f t="shared" si="1098"/>
        <v>143.25114132520073</v>
      </c>
      <c r="R3749">
        <f t="shared" si="1099"/>
        <v>-36.748858674799266</v>
      </c>
      <c r="S3749">
        <f t="shared" si="1100"/>
        <v>1267.1964193126744</v>
      </c>
      <c r="T3749">
        <f t="shared" si="1083"/>
        <v>-45.343997271259255</v>
      </c>
    </row>
    <row r="3750" spans="1:20" x14ac:dyDescent="0.25">
      <c r="A3750">
        <f t="shared" si="1084"/>
        <v>7992285.6368438946</v>
      </c>
      <c r="B3750">
        <f t="shared" si="1101"/>
        <v>1272011.7657060625</v>
      </c>
      <c r="C3750" t="str">
        <f t="shared" si="1085"/>
        <v>-0.00427922833690717+0.00321518217632577i</v>
      </c>
      <c r="D3750" t="str">
        <f t="shared" si="1086"/>
        <v>0.857399785030868-1.51151481246905i</v>
      </c>
      <c r="E3750" t="str">
        <f t="shared" si="1087"/>
        <v>-9.05512202012879-15.1456932500161i</v>
      </c>
      <c r="F3750" t="str">
        <f t="shared" si="1088"/>
        <v>1.72125707841139-1.21796028847908i</v>
      </c>
      <c r="G3750" t="str">
        <f t="shared" si="1089"/>
        <v>0.709818708496586-0.453845909494428i</v>
      </c>
      <c r="H3750" t="str">
        <f t="shared" si="1090"/>
        <v>0.00185173462126922-12.5133910770873i</v>
      </c>
      <c r="I3750" t="str">
        <f t="shared" si="1091"/>
        <v>-0.0429859781144521-0.0607681101825269i</v>
      </c>
      <c r="K3750" t="str">
        <f t="shared" si="1092"/>
        <v>0.000141909002633843-0.000101631572436222i</v>
      </c>
      <c r="L3750" t="str">
        <f t="shared" si="1093"/>
        <v>0.00015-0.000221845129910827i</v>
      </c>
      <c r="M3750" t="str">
        <f t="shared" si="1094"/>
        <v>0.0004-0.0000391491405724989i</v>
      </c>
      <c r="N3750">
        <f t="shared" si="1095"/>
        <v>36.919231904492477</v>
      </c>
      <c r="O3750">
        <f t="shared" si="1096"/>
        <v>45.428876283053086</v>
      </c>
      <c r="P3750" s="3">
        <f t="shared" si="1097"/>
        <v>-45.428876283053086</v>
      </c>
      <c r="Q3750" s="3">
        <f t="shared" si="1098"/>
        <v>143.08076809550752</v>
      </c>
      <c r="R3750">
        <f t="shared" si="1099"/>
        <v>-36.919231904492477</v>
      </c>
      <c r="S3750">
        <f t="shared" si="1100"/>
        <v>1272.0117657060625</v>
      </c>
      <c r="T3750">
        <f t="shared" si="1083"/>
        <v>-45.428876283053086</v>
      </c>
    </row>
    <row r="3751" spans="1:20" x14ac:dyDescent="0.25">
      <c r="A3751">
        <f t="shared" si="1084"/>
        <v>8022656.3222639011</v>
      </c>
      <c r="B3751">
        <f t="shared" si="1101"/>
        <v>1276845.4104157456</v>
      </c>
      <c r="C3751" t="str">
        <f t="shared" si="1085"/>
        <v>-0.00422810847239467+0.00319644686855601i</v>
      </c>
      <c r="D3751" t="str">
        <f t="shared" si="1086"/>
        <v>0.852508611795659-1.50857986288924i</v>
      </c>
      <c r="E3751" t="str">
        <f t="shared" si="1087"/>
        <v>-9.03983003299312-15.0522749946775i</v>
      </c>
      <c r="F3751" t="str">
        <f t="shared" si="1088"/>
        <v>1.71746222877233-1.21926226768561i</v>
      </c>
      <c r="G3751" t="str">
        <f t="shared" si="1089"/>
        <v>0.708253773598995-0.4545661291625i</v>
      </c>
      <c r="H3751" t="str">
        <f t="shared" si="1090"/>
        <v>0.00183504352606982-12.4660115101586i</v>
      </c>
      <c r="I3751" t="str">
        <f t="shared" si="1091"/>
        <v>-0.0428690734429485-0.0604045428122098i</v>
      </c>
      <c r="K3751" t="str">
        <f t="shared" si="1092"/>
        <v>0.000141700883946927-0.000101346503083386i</v>
      </c>
      <c r="L3751" t="str">
        <f t="shared" si="1093"/>
        <v>0.00015-0.000221005309733838i</v>
      </c>
      <c r="M3751" t="str">
        <f t="shared" si="1094"/>
        <v>0.0004-0.0000390009370118539i</v>
      </c>
      <c r="N3751">
        <f t="shared" si="1095"/>
        <v>37.089253494921849</v>
      </c>
      <c r="O3751">
        <f t="shared" si="1096"/>
        <v>45.513837346295546</v>
      </c>
      <c r="P3751" s="3">
        <f t="shared" si="1097"/>
        <v>-45.513837346295546</v>
      </c>
      <c r="Q3751" s="3">
        <f t="shared" si="1098"/>
        <v>142.91074650507815</v>
      </c>
      <c r="R3751">
        <f t="shared" si="1099"/>
        <v>-37.089253494921849</v>
      </c>
      <c r="S3751">
        <f t="shared" si="1100"/>
        <v>1276.8454104157456</v>
      </c>
      <c r="T3751">
        <f t="shared" si="1083"/>
        <v>-45.513837346295546</v>
      </c>
    </row>
    <row r="3752" spans="1:20" x14ac:dyDescent="0.25">
      <c r="A3752">
        <f t="shared" si="1084"/>
        <v>8053142.4162885044</v>
      </c>
      <c r="B3752">
        <f t="shared" si="1101"/>
        <v>1281697.4229753255</v>
      </c>
      <c r="C3752" t="str">
        <f t="shared" si="1085"/>
        <v>-0.00417752173616345+0.00317768818356799i</v>
      </c>
      <c r="D3752" t="str">
        <f t="shared" si="1086"/>
        <v>0.847636316376209-1.50563475701272i</v>
      </c>
      <c r="E3752" t="str">
        <f t="shared" si="1087"/>
        <v>-9.02439825430683-14.9592459996644i</v>
      </c>
      <c r="F3752" t="str">
        <f t="shared" si="1088"/>
        <v>1.71365537055182-1.22055557445765i</v>
      </c>
      <c r="G3752" t="str">
        <f t="shared" si="1089"/>
        <v>0.706683886555734-0.455282078538368i</v>
      </c>
      <c r="H3752" t="str">
        <f t="shared" si="1090"/>
        <v>0.00181851164570438-12.4188113865829i</v>
      </c>
      <c r="I3752" t="str">
        <f t="shared" si="1091"/>
        <v>-0.0427521337022493-0.0600424370395908i</v>
      </c>
      <c r="K3752" t="str">
        <f t="shared" si="1092"/>
        <v>0.000141493751350967-0.000101061666065143i</v>
      </c>
      <c r="L3752" t="str">
        <f t="shared" si="1093"/>
        <v>0.00015-0.000220168668792427i</v>
      </c>
      <c r="M3752" t="str">
        <f t="shared" si="1094"/>
        <v>0.0004-0.0000388532944927812i</v>
      </c>
      <c r="N3752">
        <f t="shared" si="1095"/>
        <v>37.25892242829562</v>
      </c>
      <c r="O3752">
        <f t="shared" si="1096"/>
        <v>45.598880121179803</v>
      </c>
      <c r="P3752" s="3">
        <f t="shared" si="1097"/>
        <v>-45.598880121179803</v>
      </c>
      <c r="Q3752" s="3">
        <f t="shared" si="1098"/>
        <v>142.74107757170438</v>
      </c>
      <c r="R3752">
        <f t="shared" si="1099"/>
        <v>-37.25892242829562</v>
      </c>
      <c r="S3752">
        <f t="shared" si="1100"/>
        <v>1281.6974229753255</v>
      </c>
      <c r="T3752">
        <f t="shared" si="1083"/>
        <v>-45.598880121179803</v>
      </c>
    </row>
    <row r="3753" spans="1:20" x14ac:dyDescent="0.25">
      <c r="A3753">
        <f t="shared" si="1084"/>
        <v>8083744.3574704016</v>
      </c>
      <c r="B3753">
        <f t="shared" si="1101"/>
        <v>1286567.8731826318</v>
      </c>
      <c r="C3753" t="str">
        <f t="shared" si="1085"/>
        <v>-0.00412746393281566+0.00315890893611278i</v>
      </c>
      <c r="D3753" t="str">
        <f t="shared" si="1086"/>
        <v>0.842782929059448-1.50267963723516i</v>
      </c>
      <c r="E3753" t="str">
        <f t="shared" si="1087"/>
        <v>-9.00882765899764-14.8666056696735i</v>
      </c>
      <c r="F3753" t="str">
        <f t="shared" si="1088"/>
        <v>1.70983655670316-1.22184010335296i</v>
      </c>
      <c r="G3753" t="str">
        <f t="shared" si="1089"/>
        <v>0.705109069203903-0.45599371676626i</v>
      </c>
      <c r="H3753" t="str">
        <f t="shared" si="1090"/>
        <v>0.00180213741707837-12.3717900263524i</v>
      </c>
      <c r="I3753" t="str">
        <f t="shared" si="1091"/>
        <v>-0.0426351583074841-0.0596817904454752i</v>
      </c>
      <c r="K3753" t="str">
        <f t="shared" si="1092"/>
        <v>0.000141287603762962-0.000100777065982774i</v>
      </c>
      <c r="L3753" t="str">
        <f t="shared" si="1093"/>
        <v>0.00015-0.000219335195051232i</v>
      </c>
      <c r="M3753" t="str">
        <f t="shared" si="1094"/>
        <v>0.0004-0.000038706210891394i</v>
      </c>
      <c r="N3753">
        <f t="shared" si="1095"/>
        <v>37.428237703531721</v>
      </c>
      <c r="O3753">
        <f t="shared" si="1096"/>
        <v>45.684004267635302</v>
      </c>
      <c r="P3753" s="3">
        <f t="shared" si="1097"/>
        <v>-45.684004267635302</v>
      </c>
      <c r="Q3753" s="3">
        <f t="shared" si="1098"/>
        <v>142.57176229646828</v>
      </c>
      <c r="R3753">
        <f t="shared" si="1099"/>
        <v>-37.428237703531721</v>
      </c>
      <c r="S3753">
        <f t="shared" si="1100"/>
        <v>1286.5678731826317</v>
      </c>
      <c r="T3753">
        <f t="shared" si="1083"/>
        <v>-45.684004267635302</v>
      </c>
    </row>
    <row r="3754" spans="1:20" x14ac:dyDescent="0.25">
      <c r="A3754">
        <f t="shared" si="1084"/>
        <v>8114462.5860287892</v>
      </c>
      <c r="B3754">
        <f t="shared" si="1101"/>
        <v>1291456.8311007258</v>
      </c>
      <c r="C3754" t="str">
        <f t="shared" si="1085"/>
        <v>-0.00407793087680365+0.00314011189370262i</v>
      </c>
      <c r="D3754" t="str">
        <f t="shared" si="1086"/>
        <v>0.837948478813961-1.49971464573854i</v>
      </c>
      <c r="E3754" t="str">
        <f t="shared" si="1087"/>
        <v>-8.99311922403457-14.7743534111616i</v>
      </c>
      <c r="F3754" t="str">
        <f t="shared" si="1088"/>
        <v>1.7060058412029-1.22311574916276i</v>
      </c>
      <c r="G3754" t="str">
        <f t="shared" si="1089"/>
        <v>0.703529343802558-0.456701003076739i</v>
      </c>
      <c r="H3754" t="str">
        <f t="shared" si="1090"/>
        <v>0.00178591929198545-12.3249467520388i</v>
      </c>
      <c r="I3754" t="str">
        <f t="shared" si="1091"/>
        <v>-0.0425181467103014-0.0593226006236175i</v>
      </c>
      <c r="K3754" t="str">
        <f t="shared" si="1092"/>
        <v>0.000141082440053986-0.000100492707410862i</v>
      </c>
      <c r="L3754" t="str">
        <f t="shared" si="1093"/>
        <v>0.00015-0.000218504876520455i</v>
      </c>
      <c r="M3754" t="str">
        <f t="shared" si="1094"/>
        <v>0.0004-0.000038559684091845i</v>
      </c>
      <c r="N3754">
        <f t="shared" si="1095"/>
        <v>37.597198336204798</v>
      </c>
      <c r="O3754">
        <f t="shared" si="1096"/>
        <v>45.76920944534799</v>
      </c>
      <c r="P3754" s="3">
        <f t="shared" si="1097"/>
        <v>-45.76920944534799</v>
      </c>
      <c r="Q3754" s="3">
        <f t="shared" si="1098"/>
        <v>142.4028016637952</v>
      </c>
      <c r="R3754">
        <f t="shared" si="1099"/>
        <v>-37.597198336204798</v>
      </c>
      <c r="S3754">
        <f t="shared" si="1100"/>
        <v>1291.4568311007258</v>
      </c>
      <c r="T3754">
        <f t="shared" si="1083"/>
        <v>-45.76920944534799</v>
      </c>
    </row>
    <row r="3755" spans="1:20" x14ac:dyDescent="0.25">
      <c r="A3755">
        <f t="shared" si="1084"/>
        <v>8145297.5438556978</v>
      </c>
      <c r="B3755">
        <f t="shared" si="1101"/>
        <v>1296364.3670589086</v>
      </c>
      <c r="C3755" t="str">
        <f t="shared" si="1085"/>
        <v>-0.0040289183928256+0.00312129977697083i</v>
      </c>
      <c r="D3755" t="str">
        <f t="shared" si="1086"/>
        <v>0.833132993297306-1.49673992447794i</v>
      </c>
      <c r="E3755" t="str">
        <f t="shared" si="1087"/>
        <v>-8.97727392844919-14.6824886322532i</v>
      </c>
      <c r="F3755" t="str">
        <f t="shared" si="1088"/>
        <v>1.70216327905151-1.22438240692375i</v>
      </c>
      <c r="G3755" t="str">
        <f t="shared" si="1089"/>
        <v>0.701944733033006-0.457403896791695i</v>
      </c>
      <c r="H3755" t="str">
        <f t="shared" si="1090"/>
        <v>0.00176985573698361-12.2782808887835i</v>
      </c>
      <c r="I3755" t="str">
        <f t="shared" si="1091"/>
        <v>-0.0424010983987833-0.0589648651803797i</v>
      </c>
      <c r="K3755" t="str">
        <f t="shared" si="1092"/>
        <v>0.000140878259049715-0.000100208594896962i</v>
      </c>
      <c r="L3755" t="str">
        <f t="shared" si="1093"/>
        <v>0.00015-0.000217677701255683i</v>
      </c>
      <c r="M3755" t="str">
        <f t="shared" si="1094"/>
        <v>0.0004-0.0000384137119862971i</v>
      </c>
      <c r="N3755">
        <f t="shared" si="1095"/>
        <v>37.765803358496015</v>
      </c>
      <c r="O3755">
        <f t="shared" si="1096"/>
        <v>45.854495313783367</v>
      </c>
      <c r="P3755" s="3">
        <f t="shared" si="1097"/>
        <v>-45.854495313783367</v>
      </c>
      <c r="Q3755" s="3">
        <f t="shared" si="1098"/>
        <v>142.23419664150398</v>
      </c>
      <c r="R3755">
        <f t="shared" si="1099"/>
        <v>-37.765803358496015</v>
      </c>
      <c r="S3755">
        <f t="shared" si="1100"/>
        <v>1296.3643670589086</v>
      </c>
      <c r="T3755">
        <f t="shared" si="1083"/>
        <v>-45.854495313783367</v>
      </c>
    </row>
    <row r="3756" spans="1:20" x14ac:dyDescent="0.25">
      <c r="A3756">
        <f t="shared" si="1084"/>
        <v>8176249.6745223505</v>
      </c>
      <c r="B3756">
        <f t="shared" si="1101"/>
        <v>1301290.5516537325</v>
      </c>
      <c r="C3756" t="str">
        <f t="shared" si="1085"/>
        <v>-0.00398042231621449+0.00310247526003545i</v>
      </c>
      <c r="D3756" t="str">
        <f t="shared" si="1086"/>
        <v>0.828336498863538-1.49375561516859i</v>
      </c>
      <c r="E3756" t="str">
        <f t="shared" si="1087"/>
        <v>-8.96129275335522-14.5910107426474i</v>
      </c>
      <c r="F3756" t="str">
        <f t="shared" si="1088"/>
        <v>1.69830892627391-1.22563997193021i</v>
      </c>
      <c r="G3756" t="str">
        <f t="shared" si="1089"/>
        <v>0.700355259999028-0.458102357329366i</v>
      </c>
      <c r="H3756" t="str">
        <f t="shared" si="1090"/>
        <v>0.00175394523327215-12.2317917642871i</v>
      </c>
      <c r="I3756" t="str">
        <f t="shared" si="1091"/>
        <v>-0.0422840128973554-0.0586085817343852i</v>
      </c>
      <c r="K3756" t="str">
        <f t="shared" si="1092"/>
        <v>0.000140675059530969-0.000099924732961298i</v>
      </c>
      <c r="L3756" t="str">
        <f t="shared" si="1093"/>
        <v>0.00015-0.000216853657357724i</v>
      </c>
      <c r="M3756" t="str">
        <f t="shared" si="1094"/>
        <v>0.0004-0.0000382682924748925i</v>
      </c>
      <c r="N3756">
        <f t="shared" si="1095"/>
        <v>37.93405181914315</v>
      </c>
      <c r="O3756">
        <f t="shared" si="1096"/>
        <v>45.939861532208042</v>
      </c>
      <c r="P3756" s="3">
        <f t="shared" si="1097"/>
        <v>-45.939861532208042</v>
      </c>
      <c r="Q3756" s="3">
        <f t="shared" si="1098"/>
        <v>142.06594818085685</v>
      </c>
      <c r="R3756">
        <f t="shared" si="1099"/>
        <v>-37.93405181914315</v>
      </c>
      <c r="S3756">
        <f t="shared" si="1100"/>
        <v>1301.2905516537326</v>
      </c>
      <c r="T3756">
        <f t="shared" ref="T3756:T3819" si="1102">P3756</f>
        <v>-45.939861532208042</v>
      </c>
    </row>
    <row r="3757" spans="1:20" x14ac:dyDescent="0.25">
      <c r="A3757">
        <f t="shared" ref="A3757:A3820" si="1103">2*PI()*B3757</f>
        <v>8207319.4232855355</v>
      </c>
      <c r="B3757">
        <f t="shared" si="1101"/>
        <v>1306235.4557500167</v>
      </c>
      <c r="C3757" t="str">
        <f t="shared" ref="C3757:C3820" si="1104">IMPRODUCT(D3757,E3757,$C$40,,K3757,$C$41)</f>
        <v>-0.00393243849332034+0.00308364097086593i</v>
      </c>
      <c r="D3757" t="str">
        <f t="shared" ref="D3757:D3820" si="1105">IMDIV(IMPRODUCT($C$37,$C$38,COMPLEX(1,A3757/$C$38)),IMSUM(-1*A3757*A3757/$C$39,COMPLEX(0,1*A3757)))</f>
        <v>0.823559020570796-1.49076185927305i</v>
      </c>
      <c r="E3757" t="str">
        <f t="shared" ref="E3757:E3820" si="1106">IMDIV(IMPRODUCT(IMSUM(F3757,G3757),$C$29,H3757),IMSUM(1,I3757))</f>
        <v>-8.94517668196779-14.499919153527i</v>
      </c>
      <c r="F3757" t="str">
        <f t="shared" ref="F3757:F3820" si="1107">IMDIV(IMPRODUCT($C$14,$C$15,COMPLEX(1,A3757/$C$15)),IMSUM(-1*A3757*A3757/$C$16,COMPLEX(0,A3757)))</f>
        <v>1.69444283991993-1.22688833974613i</v>
      </c>
      <c r="G3757" t="str">
        <f t="shared" ref="G3757:G3820" si="1108">IMDIV(1,COMPLEX(1,A3757*$C$9*$C$10))</f>
        <v>0.698760948227039-0.458796344209376i</v>
      </c>
      <c r="H3757" t="str">
        <f t="shared" ref="H3757:H3820" si="1109">IMDIV($C$3,IMSUM(K3757,COMPLEX(0,$C$28*A3757)))</f>
        <v>0.00173818627656939-12.1854787088006i</v>
      </c>
      <c r="I3757" t="str">
        <f t="shared" ref="I3757:I3820" si="1110">IMPRODUCT(F3757,$C$29,H3757,$C$31)</f>
        <v>-0.0421668897666988-0.0582537479161832i</v>
      </c>
      <c r="K3757" t="str">
        <f t="shared" ref="K3757:K3820" si="1111">IF($C$26&lt;=0,IMDIV(1,IMSUM(IMDIV(1,L3757),1/$C$18)),IMDIV(1,IMSUM(IMDIV(1,L3757),1/$C$18,IMDIV(1,M3757))))</f>
        <v>0.000140472840234249-0.0000996411260964494i</v>
      </c>
      <c r="L3757" t="str">
        <f t="shared" ref="L3757:L3820" si="1112">IMSUM($C$21/$C$22,IMDIV(1,COMPLEX(0,$C$20*$C$22*A3757)))</f>
        <v>0.00015-0.000216032732972429i</v>
      </c>
      <c r="M3757" t="str">
        <f t="shared" ref="M3757:M3820" si="1113">IMSUM($C$25/$C$26,IMDIV(1,COMPLEX(0,$C$24*$C$26*A3757)))</f>
        <v>0.0004-0.0000381234234657227i</v>
      </c>
      <c r="N3757">
        <f t="shared" ref="N3757:N3820" si="1114">ABS(R3757)</f>
        <v>38.101942783386534</v>
      </c>
      <c r="O3757">
        <f t="shared" ref="O3757:O3820" si="1115">ABS(P3757)</f>
        <v>46.025307759710813</v>
      </c>
      <c r="P3757" s="3">
        <f t="shared" ref="P3757:P3820" si="1116">20*LOG10(IMABS(C3757))</f>
        <v>-46.025307759710813</v>
      </c>
      <c r="Q3757" s="3">
        <f t="shared" ref="Q3757:Q3820" si="1117">IMARGUMENT(C3757)*180/PI()</f>
        <v>141.89805721661347</v>
      </c>
      <c r="R3757">
        <f t="shared" ref="R3757:R3820" si="1118">IF(Q3757&lt;0,Q3757+180,Q3757-180)</f>
        <v>-38.101942783386534</v>
      </c>
      <c r="S3757">
        <f t="shared" ref="S3757:S3820" si="1119">B3757/1000</f>
        <v>1306.2354557500166</v>
      </c>
      <c r="T3757">
        <f t="shared" si="1102"/>
        <v>-46.025307759710813</v>
      </c>
    </row>
    <row r="3758" spans="1:20" x14ac:dyDescent="0.25">
      <c r="A3758">
        <f t="shared" si="1103"/>
        <v>8238507.2370940214</v>
      </c>
      <c r="B3758">
        <f t="shared" ref="B3758:B3821" si="1120">B3757*(1+B$42)</f>
        <v>1311199.1504818669</v>
      </c>
      <c r="C3758" t="str">
        <f t="shared" si="1104"/>
        <v>-0.00388496278188442+0.00306479949165235i</v>
      </c>
      <c r="D3758" t="str">
        <f t="shared" si="1105"/>
        <v>0.818800582189076-1.48775879798849i</v>
      </c>
      <c r="E3758" t="str">
        <f t="shared" si="1106"/>
        <v>-8.92892669961998-14.409213277465i</v>
      </c>
      <c r="F3758" t="str">
        <f t="shared" si="1107"/>
        <v>1.69056507806439-1.22812740621735i</v>
      </c>
      <c r="G3758" t="str">
        <f t="shared" si="1108"/>
        <v>0.697161821666181-0.459485817057799i</v>
      </c>
      <c r="H3758" t="str">
        <f t="shared" si="1109"/>
        <v>0.00172257737699092-12.1393410551152i</v>
      </c>
      <c r="I3758" t="str">
        <f t="shared" si="1110"/>
        <v>-0.0420497286036526-0.0579003613678985i</v>
      </c>
      <c r="K3758" t="str">
        <f t="shared" si="1111"/>
        <v>0.000140271599852271-0.000099357778767059i</v>
      </c>
      <c r="L3758" t="str">
        <f t="shared" si="1112"/>
        <v>0.00015-0.000215214916290524i</v>
      </c>
      <c r="M3758" t="str">
        <f t="shared" si="1113"/>
        <v>0.0004-0.0000379791028747984i</v>
      </c>
      <c r="N3758">
        <f t="shared" si="1114"/>
        <v>38.269475332916187</v>
      </c>
      <c r="O3758">
        <f t="shared" si="1115"/>
        <v>46.110833655225008</v>
      </c>
      <c r="P3758" s="3">
        <f t="shared" si="1116"/>
        <v>-46.110833655225008</v>
      </c>
      <c r="Q3758" s="3">
        <f t="shared" si="1117"/>
        <v>141.73052466708381</v>
      </c>
      <c r="R3758">
        <f t="shared" si="1118"/>
        <v>-38.269475332916187</v>
      </c>
      <c r="S3758">
        <f t="shared" si="1119"/>
        <v>1311.1991504818668</v>
      </c>
      <c r="T3758">
        <f t="shared" si="1102"/>
        <v>-46.110833655225008</v>
      </c>
    </row>
    <row r="3759" spans="1:20" x14ac:dyDescent="0.25">
      <c r="A3759">
        <f t="shared" si="1103"/>
        <v>8269813.5645949785</v>
      </c>
      <c r="B3759">
        <f t="shared" si="1120"/>
        <v>1316181.707253698</v>
      </c>
      <c r="C3759" t="str">
        <f t="shared" si="1104"/>
        <v>-0.00383799105140741+0.00304595335917804i</v>
      </c>
      <c r="D3759" t="str">
        <f t="shared" si="1105"/>
        <v>0.814061206208094-1.48474657223425i</v>
      </c>
      <c r="E3759" t="str">
        <f t="shared" si="1106"/>
        <v>-8.91254379377879-14.3188925283332i</v>
      </c>
      <c r="F3759" t="str">
        <f t="shared" si="1107"/>
        <v>1.68667569980732-1.22935706748383i</v>
      </c>
      <c r="G3759" t="str">
        <f t="shared" si="1108"/>
        <v>0.695557904688344-0.460170735612234i</v>
      </c>
      <c r="H3759" t="str">
        <f t="shared" si="1109"/>
        <v>0.00170711705892871-12.0933781385526i</v>
      </c>
      <c r="I3759" t="str">
        <f t="shared" si="1110"/>
        <v>-0.0419325290411182-0.0575484197428921i</v>
      </c>
      <c r="K3759" t="str">
        <f t="shared" si="1111"/>
        <v>0.00014007133703451-0.0000990746954095431i</v>
      </c>
      <c r="L3759" t="str">
        <f t="shared" si="1112"/>
        <v>0.00015-0.000214400195547444i</v>
      </c>
      <c r="M3759" t="str">
        <f t="shared" si="1113"/>
        <v>0.0004-0.0000378353286260195i</v>
      </c>
      <c r="N3759">
        <f t="shared" si="1114"/>
        <v>38.436648565815773</v>
      </c>
      <c r="O3759">
        <f t="shared" si="1115"/>
        <v>46.196438877548722</v>
      </c>
      <c r="P3759" s="3">
        <f t="shared" si="1116"/>
        <v>-46.196438877548722</v>
      </c>
      <c r="Q3759" s="3">
        <f t="shared" si="1117"/>
        <v>141.56335143418423</v>
      </c>
      <c r="R3759">
        <f t="shared" si="1118"/>
        <v>-38.436648565815773</v>
      </c>
      <c r="S3759">
        <f t="shared" si="1119"/>
        <v>1316.1817072536981</v>
      </c>
      <c r="T3759">
        <f t="shared" si="1102"/>
        <v>-46.196438877548722</v>
      </c>
    </row>
    <row r="3760" spans="1:20" x14ac:dyDescent="0.25">
      <c r="A3760">
        <f t="shared" si="1103"/>
        <v>8301238.8561404403</v>
      </c>
      <c r="B3760">
        <f t="shared" si="1120"/>
        <v>1321183.1977412621</v>
      </c>
      <c r="C3760" t="str">
        <f t="shared" si="1104"/>
        <v>-0.00379151918350951+0.00302710506519435i</v>
      </c>
      <c r="D3760" t="str">
        <f t="shared" si="1105"/>
        <v>0.809340913845278-1.48172532263942i</v>
      </c>
      <c r="E3760" t="str">
        <f t="shared" si="1106"/>
        <v>-8.89602895405978-14.2289563212096i</v>
      </c>
      <c r="F3760" t="str">
        <f t="shared" si="1107"/>
        <v>1.68277476527374-1.23057721999192i</v>
      </c>
      <c r="G3760" t="str">
        <f t="shared" si="1108"/>
        <v>0.69394922208812-0.460851059726907i</v>
      </c>
      <c r="H3760" t="str">
        <f t="shared" si="1109"/>
        <v>0.00169180386093077-12.0475892969557i</v>
      </c>
      <c r="I3760" t="str">
        <f t="shared" si="1110"/>
        <v>-0.0418152907479602-0.0571979207054143i</v>
      </c>
      <c r="K3760" t="str">
        <f t="shared" si="1111"/>
        <v>0.000139872050387732-0.0000987918804318092i</v>
      </c>
      <c r="L3760" t="str">
        <f t="shared" si="1112"/>
        <v>0.00015-0.000213588559023156i</v>
      </c>
      <c r="M3760" t="str">
        <f t="shared" si="1113"/>
        <v>0.0004-0.0000376920986511453i</v>
      </c>
      <c r="N3760">
        <f t="shared" si="1114"/>
        <v>38.603461596507287</v>
      </c>
      <c r="O3760">
        <f t="shared" si="1115"/>
        <v>46.282123085366493</v>
      </c>
      <c r="P3760" s="3">
        <f t="shared" si="1116"/>
        <v>-46.282123085366493</v>
      </c>
      <c r="Q3760" s="3">
        <f t="shared" si="1117"/>
        <v>141.39653840349271</v>
      </c>
      <c r="R3760">
        <f t="shared" si="1118"/>
        <v>-38.603461596507287</v>
      </c>
      <c r="S3760">
        <f t="shared" si="1119"/>
        <v>1321.1831977412621</v>
      </c>
      <c r="T3760">
        <f t="shared" si="1102"/>
        <v>-46.282123085366493</v>
      </c>
    </row>
    <row r="3761" spans="1:20" x14ac:dyDescent="0.25">
      <c r="A3761">
        <f t="shared" si="1103"/>
        <v>8332783.5637937738</v>
      </c>
      <c r="B3761">
        <f t="shared" si="1120"/>
        <v>1326203.6938926789</v>
      </c>
      <c r="C3761" t="str">
        <f t="shared" si="1104"/>
        <v>-0.00374554307228406+0.00300825705679824i</v>
      </c>
      <c r="D3761" t="str">
        <f t="shared" si="1105"/>
        <v>0.804639725053861-1.4786951895307i</v>
      </c>
      <c r="E3761" t="str">
        <f t="shared" si="1106"/>
        <v>-8.87938317223949-14.1394040722868i</v>
      </c>
      <c r="F3761" t="str">
        <f t="shared" si="1107"/>
        <v>1.67886233561343-1.23178776050664i</v>
      </c>
      <c r="G3761" t="str">
        <f t="shared" si="1108"/>
        <v>0.692335799082692-0.461526749377783i</v>
      </c>
      <c r="H3761" t="str">
        <f t="shared" si="1109"/>
        <v>0.00167663633558161-12.001973870679i</v>
      </c>
      <c r="I3761" t="str">
        <f t="shared" si="1110"/>
        <v>-0.0416980134289019-0.0568488619302608i</v>
      </c>
      <c r="K3761" t="str">
        <f t="shared" si="1111"/>
        <v>0.000139673738476534-0.0000985093382129834i</v>
      </c>
      <c r="L3761" t="str">
        <f t="shared" si="1112"/>
        <v>0.00015-0.000212779995041997i</v>
      </c>
      <c r="M3761" t="str">
        <f t="shared" si="1113"/>
        <v>0.0004-0.0000375494108897641i</v>
      </c>
      <c r="N3761">
        <f t="shared" si="1114"/>
        <v>38.76991355569254</v>
      </c>
      <c r="O3761">
        <f t="shared" si="1115"/>
        <v>46.36788593726979</v>
      </c>
      <c r="P3761" s="3">
        <f t="shared" si="1116"/>
        <v>-46.36788593726979</v>
      </c>
      <c r="Q3761" s="3">
        <f t="shared" si="1117"/>
        <v>141.23008644430746</v>
      </c>
      <c r="R3761">
        <f t="shared" si="1118"/>
        <v>-38.76991355569254</v>
      </c>
      <c r="S3761">
        <f t="shared" si="1119"/>
        <v>1326.203693892679</v>
      </c>
      <c r="T3761">
        <f t="shared" si="1102"/>
        <v>-46.36788593726979</v>
      </c>
    </row>
    <row r="3762" spans="1:20" x14ac:dyDescent="0.25">
      <c r="A3762">
        <f t="shared" si="1103"/>
        <v>8364448.1413361905</v>
      </c>
      <c r="B3762">
        <f t="shared" si="1120"/>
        <v>1331243.2679294711</v>
      </c>
      <c r="C3762" t="str">
        <f t="shared" si="1104"/>
        <v>-0.00370005862464366+0.00298941173681221i</v>
      </c>
      <c r="D3762" t="str">
        <f t="shared" si="1105"/>
        <v>0.79995765853114-1.47565631292035i</v>
      </c>
      <c r="E3762" t="str">
        <f t="shared" si="1106"/>
        <v>-8.86260744226765-14.0502351987789i</v>
      </c>
      <c r="F3762" t="str">
        <f t="shared" si="1107"/>
        <v>1.67493847300045-1.23298858612409i</v>
      </c>
      <c r="G3762" t="str">
        <f t="shared" si="1108"/>
        <v>0.690717661311642-0.462197764667699i</v>
      </c>
      <c r="H3762" t="str">
        <f t="shared" si="1109"/>
        <v>0.00166161304938329-11.9565312025789i</v>
      </c>
      <c r="I3762" t="str">
        <f t="shared" si="1110"/>
        <v>-0.0415806968244199-0.0565012411024242i</v>
      </c>
      <c r="K3762" t="str">
        <f t="shared" si="1111"/>
        <v>0.000139476399823882-0.0000982270731031453i</v>
      </c>
      <c r="L3762" t="str">
        <f t="shared" si="1112"/>
        <v>0.00015-0.000211974491972501i</v>
      </c>
      <c r="M3762" t="str">
        <f t="shared" si="1113"/>
        <v>0.0004-0.0000374072632892649i</v>
      </c>
      <c r="N3762">
        <f t="shared" si="1114"/>
        <v>38.936003590296536</v>
      </c>
      <c r="O3762">
        <f t="shared" si="1115"/>
        <v>46.453727091777907</v>
      </c>
      <c r="P3762" s="3">
        <f t="shared" si="1116"/>
        <v>-46.453727091777907</v>
      </c>
      <c r="Q3762" s="3">
        <f t="shared" si="1117"/>
        <v>141.06399640970346</v>
      </c>
      <c r="R3762">
        <f t="shared" si="1118"/>
        <v>-38.936003590296536</v>
      </c>
      <c r="S3762">
        <f t="shared" si="1119"/>
        <v>1331.2432679294711</v>
      </c>
      <c r="T3762">
        <f t="shared" si="1102"/>
        <v>-46.453727091777907</v>
      </c>
    </row>
    <row r="3763" spans="1:20" x14ac:dyDescent="0.25">
      <c r="A3763">
        <f t="shared" si="1103"/>
        <v>8396233.0442732684</v>
      </c>
      <c r="B3763">
        <f t="shared" si="1120"/>
        <v>1336301.9923476032</v>
      </c>
      <c r="C3763" t="str">
        <f t="shared" si="1104"/>
        <v>-0.00365506176065942+0.00297057146416633i</v>
      </c>
      <c r="D3763" t="str">
        <f t="shared" si="1105"/>
        <v>0.795294731726783-1.47260883249433i</v>
      </c>
      <c r="E3763" t="str">
        <f t="shared" si="1106"/>
        <v>-8.84570276027652-13.9614491188298i</v>
      </c>
      <c r="F3763" t="str">
        <f t="shared" si="1107"/>
        <v>1.67100324063254-1.23417959428378i</v>
      </c>
      <c r="G3763" t="str">
        <f t="shared" si="1108"/>
        <v>0.689094834836701-0.462864065831515i</v>
      </c>
      <c r="H3763" t="str">
        <f t="shared" si="1109"/>
        <v>0.00164673258263731-11.9112606380041i</v>
      </c>
      <c r="I3763" t="str">
        <f t="shared" si="1110"/>
        <v>-0.0414633407106328-0.0561550559167477i</v>
      </c>
      <c r="K3763" t="str">
        <f t="shared" si="1111"/>
        <v>0.000139280032911649-0.0000979450894230704i</v>
      </c>
      <c r="L3763" t="str">
        <f t="shared" si="1112"/>
        <v>0.00015-0.000211172038227238i</v>
      </c>
      <c r="M3763" t="str">
        <f t="shared" si="1113"/>
        <v>0.0004-0.0000372656538048066i</v>
      </c>
      <c r="N3763">
        <f t="shared" si="1114"/>
        <v>39.101730863406004</v>
      </c>
      <c r="O3763">
        <f t="shared" si="1115"/>
        <v>46.539646207358452</v>
      </c>
      <c r="P3763" s="3">
        <f t="shared" si="1116"/>
        <v>-46.539646207358452</v>
      </c>
      <c r="Q3763" s="3">
        <f t="shared" si="1117"/>
        <v>140.898269136594</v>
      </c>
      <c r="R3763">
        <f t="shared" si="1118"/>
        <v>-39.101730863406004</v>
      </c>
      <c r="S3763">
        <f t="shared" si="1119"/>
        <v>1336.3019923476031</v>
      </c>
      <c r="T3763">
        <f t="shared" si="1102"/>
        <v>-46.539646207358452</v>
      </c>
    </row>
    <row r="3764" spans="1:20" x14ac:dyDescent="0.25">
      <c r="A3764">
        <f t="shared" si="1103"/>
        <v>8428138.7298415061</v>
      </c>
      <c r="B3764">
        <f t="shared" si="1120"/>
        <v>1341379.9399185241</v>
      </c>
      <c r="C3764" t="str">
        <f t="shared" si="1104"/>
        <v>-0.00361054841389304+0.00295173855428265i</v>
      </c>
      <c r="D3764" t="str">
        <f t="shared" si="1105"/>
        <v>0.790650960851284-1.4695528876006i</v>
      </c>
      <c r="E3764" t="str">
        <f t="shared" si="1106"/>
        <v>-8.82867012459015-13.8730452514213i</v>
      </c>
      <c r="F3764" t="str">
        <f t="shared" si="1107"/>
        <v>1.66705670273032-1.23536068278112i</v>
      </c>
      <c r="G3764" t="str">
        <f t="shared" si="1108"/>
        <v>0.687467346141418-0.463525613241268i</v>
      </c>
      <c r="H3764" t="str">
        <f t="shared" si="1109"/>
        <v>0.00163199352932698-11.8661615247864i</v>
      </c>
      <c r="I3764" t="str">
        <f t="shared" si="1110"/>
        <v>-0.0413459448991913-0.0558103040775786i</v>
      </c>
      <c r="K3764" t="str">
        <f t="shared" si="1111"/>
        <v>0.000139084636181148-0.0000976633914639806i</v>
      </c>
      <c r="L3764" t="str">
        <f t="shared" si="1112"/>
        <v>0.00015-0.00021037262226264i</v>
      </c>
      <c r="M3764" t="str">
        <f t="shared" si="1113"/>
        <v>0.0004-0.0000371245803992893i</v>
      </c>
      <c r="N3764">
        <f t="shared" si="1114"/>
        <v>39.267094554210587</v>
      </c>
      <c r="O3764">
        <f t="shared" si="1115"/>
        <v>46.625642942447655</v>
      </c>
      <c r="P3764" s="3">
        <f t="shared" si="1116"/>
        <v>-46.625642942447655</v>
      </c>
      <c r="Q3764" s="3">
        <f t="shared" si="1117"/>
        <v>140.73290544578941</v>
      </c>
      <c r="R3764">
        <f t="shared" si="1118"/>
        <v>-39.267094554210587</v>
      </c>
      <c r="S3764">
        <f t="shared" si="1119"/>
        <v>1341.3799399185241</v>
      </c>
      <c r="T3764">
        <f t="shared" si="1102"/>
        <v>-46.625642942447655</v>
      </c>
    </row>
    <row r="3765" spans="1:20" x14ac:dyDescent="0.25">
      <c r="A3765">
        <f t="shared" si="1103"/>
        <v>8460165.6570149045</v>
      </c>
      <c r="B3765">
        <f t="shared" si="1120"/>
        <v>1346477.1836902145</v>
      </c>
      <c r="C3765" t="str">
        <f t="shared" si="1104"/>
        <v>-0.00356651453172192+0.00293291527946151i</v>
      </c>
      <c r="D3765" t="str">
        <f t="shared" si="1105"/>
        <v>0.786026360884499-1.46648861723757i</v>
      </c>
      <c r="E3765" t="str">
        <f t="shared" si="1106"/>
        <v>-8.81151053573188-13.7850230162811i</v>
      </c>
      <c r="F3765" t="str">
        <f t="shared" si="1107"/>
        <v>1.66309892453633-1.23653174977985i</v>
      </c>
      <c r="G3765" t="str">
        <f t="shared" si="1108"/>
        <v>0.685835222130768-0.464182367411353i</v>
      </c>
      <c r="H3765" t="str">
        <f t="shared" si="1109"/>
        <v>0.00161739449700075-11.8212332132314i</v>
      </c>
      <c r="I3765" t="str">
        <f t="shared" si="1110"/>
        <v>-0.0412285092371616-0.0554669832984211i</v>
      </c>
      <c r="K3765" t="str">
        <f t="shared" si="1111"/>
        <v>0.000138890208033673-0.0000973819834872997i</v>
      </c>
      <c r="L3765" t="str">
        <f t="shared" si="1112"/>
        <v>0.00015-0.00020957623257884i</v>
      </c>
      <c r="M3765" t="str">
        <f t="shared" si="1113"/>
        <v>0.0004-0.0000369840410433248i</v>
      </c>
      <c r="N3765">
        <f t="shared" si="1114"/>
        <v>39.432093857940771</v>
      </c>
      <c r="O3765">
        <f t="shared" si="1115"/>
        <v>46.711716955470393</v>
      </c>
      <c r="P3765" s="3">
        <f t="shared" si="1116"/>
        <v>-46.711716955470393</v>
      </c>
      <c r="Q3765" s="3">
        <f t="shared" si="1117"/>
        <v>140.56790614205923</v>
      </c>
      <c r="R3765">
        <f t="shared" si="1118"/>
        <v>-39.432093857940771</v>
      </c>
      <c r="S3765">
        <f t="shared" si="1119"/>
        <v>1346.4771836902146</v>
      </c>
      <c r="T3765">
        <f t="shared" si="1102"/>
        <v>-46.711716955470393</v>
      </c>
    </row>
    <row r="3766" spans="1:20" x14ac:dyDescent="0.25">
      <c r="A3766">
        <f t="shared" si="1103"/>
        <v>8492314.2865115609</v>
      </c>
      <c r="B3766">
        <f t="shared" si="1120"/>
        <v>1351593.7969882374</v>
      </c>
      <c r="C3766" t="str">
        <f t="shared" si="1104"/>
        <v>-0.00352295607565729+0.0029141038692696i</v>
      </c>
      <c r="D3766" t="str">
        <f t="shared" si="1105"/>
        <v>0.781420945584334-1.46341616004277i</v>
      </c>
      <c r="E3766" t="str">
        <f t="shared" si="1106"/>
        <v>-8.79422499642928-13.6973818337907i</v>
      </c>
      <c r="F3766" t="str">
        <f t="shared" si="1107"/>
        <v>1.65912997231386-1.23769269382449i</v>
      </c>
      <c r="G3766" t="str">
        <f t="shared" si="1108"/>
        <v>0.68419849013067-0.464834289003707i</v>
      </c>
      <c r="H3766" t="str">
        <f t="shared" si="1109"/>
        <v>0.00160293410665595-11.7764750561084i</v>
      </c>
      <c r="I3766" t="str">
        <f t="shared" si="1110"/>
        <v>-0.0411110336069032-0.055125091301584i</v>
      </c>
      <c r="K3766" t="str">
        <f t="shared" si="1111"/>
        <v>0.000138696746831034-0.0000971008697244228i</v>
      </c>
      <c r="L3766" t="str">
        <f t="shared" si="1112"/>
        <v>0.00015-0.000208782857719506i</v>
      </c>
      <c r="M3766" t="str">
        <f t="shared" si="1113"/>
        <v>0.0004-0.0000368440337152069i</v>
      </c>
      <c r="N3766">
        <f t="shared" si="1114"/>
        <v>39.596727985803909</v>
      </c>
      <c r="O3766">
        <f t="shared" si="1115"/>
        <v>46.797867904860198</v>
      </c>
      <c r="P3766" s="3">
        <f t="shared" si="1116"/>
        <v>-46.797867904860198</v>
      </c>
      <c r="Q3766" s="3">
        <f t="shared" si="1117"/>
        <v>140.40327201419609</v>
      </c>
      <c r="R3766">
        <f t="shared" si="1118"/>
        <v>-39.596727985803909</v>
      </c>
      <c r="S3766">
        <f t="shared" si="1119"/>
        <v>1351.5937969882375</v>
      </c>
      <c r="T3766">
        <f t="shared" si="1102"/>
        <v>-46.797867904860198</v>
      </c>
    </row>
    <row r="3767" spans="1:20" x14ac:dyDescent="0.25">
      <c r="A3767">
        <f t="shared" si="1103"/>
        <v>8524585.0808003061</v>
      </c>
      <c r="B3767">
        <f t="shared" si="1120"/>
        <v>1356729.8534167928</v>
      </c>
      <c r="C3767" t="str">
        <f t="shared" si="1104"/>
        <v>-0.00347986902165512+0.00289530651093002i</v>
      </c>
      <c r="D3767" t="str">
        <f t="shared" si="1105"/>
        <v>0.776834727495453-1.46033565428157i</v>
      </c>
      <c r="E3767" t="str">
        <f t="shared" si="1106"/>
        <v>-8.77681451161989-13.6101211248944i</v>
      </c>
      <c r="F3767" t="str">
        <f t="shared" si="1107"/>
        <v>1.6551499133457-1.23884341385295i</v>
      </c>
      <c r="G3767" t="str">
        <f t="shared" si="1108"/>
        <v>0.682557177887456-0.465481338833006i</v>
      </c>
      <c r="H3767" t="str">
        <f t="shared" si="1109"/>
        <v>0.00158861099262356-11.7318864086422i</v>
      </c>
      <c r="I3767" t="str">
        <f t="shared" si="1110"/>
        <v>-0.0409935179259532-0.0547846258178395i</v>
      </c>
      <c r="K3767" t="str">
        <f t="shared" si="1111"/>
        <v>0.00013850425089609-0.0000968200543764857i</v>
      </c>
      <c r="L3767" t="str">
        <f t="shared" si="1112"/>
        <v>0.00015-0.000207992486271674i</v>
      </c>
      <c r="M3767" t="str">
        <f t="shared" si="1113"/>
        <v>0.0004-0.0000367045564008835i</v>
      </c>
      <c r="N3767">
        <f t="shared" si="1114"/>
        <v>39.760996164922773</v>
      </c>
      <c r="O3767">
        <f t="shared" si="1115"/>
        <v>46.884095449078984</v>
      </c>
      <c r="P3767" s="3">
        <f t="shared" si="1116"/>
        <v>-46.884095449078984</v>
      </c>
      <c r="Q3767" s="3">
        <f t="shared" si="1117"/>
        <v>140.23900383507723</v>
      </c>
      <c r="R3767">
        <f t="shared" si="1118"/>
        <v>-39.760996164922773</v>
      </c>
      <c r="S3767">
        <f t="shared" si="1119"/>
        <v>1356.7298534167928</v>
      </c>
      <c r="T3767">
        <f t="shared" si="1102"/>
        <v>-46.884095449078984</v>
      </c>
    </row>
    <row r="3768" spans="1:20" x14ac:dyDescent="0.25">
      <c r="A3768">
        <f t="shared" si="1103"/>
        <v>8556978.5041073486</v>
      </c>
      <c r="B3768">
        <f t="shared" si="1120"/>
        <v>1361885.4268597767</v>
      </c>
      <c r="C3768" t="str">
        <f t="shared" si="1104"/>
        <v>-0.00343724936042019+0.00287652534971364i</v>
      </c>
      <c r="D3768" t="str">
        <f t="shared" si="1105"/>
        <v>0.772267717958145-1.4572472378362i</v>
      </c>
      <c r="E3768" t="str">
        <f t="shared" si="1106"/>
        <v>-8.75928008845318-13.523240311007i</v>
      </c>
      <c r="F3768" t="str">
        <f t="shared" si="1107"/>
        <v>1.65115881593259-1.23998380920901i</v>
      </c>
      <c r="G3768" t="str">
        <f t="shared" si="1108"/>
        <v>0.680911313567248-0.466123477871875i</v>
      </c>
      <c r="H3768" t="str">
        <f t="shared" si="1109"/>
        <v>0.00157442380245321-11.6874666285024i</v>
      </c>
      <c r="I3768" t="str">
        <f t="shared" si="1110"/>
        <v>-0.040875962146894-0.0544455845860659i</v>
      </c>
      <c r="K3768" t="str">
        <f t="shared" si="1111"/>
        <v>0.000138312718513284-0.0000965395416141468i</v>
      </c>
      <c r="L3768" t="str">
        <f t="shared" si="1112"/>
        <v>0.00015-0.000207205106865585i</v>
      </c>
      <c r="M3768" t="str">
        <f t="shared" si="1113"/>
        <v>0.0004-0.0000365656070939266i</v>
      </c>
      <c r="N3768">
        <f t="shared" si="1114"/>
        <v>39.924897638269329</v>
      </c>
      <c r="O3768">
        <f t="shared" si="1115"/>
        <v>46.970399246636902</v>
      </c>
      <c r="P3768" s="3">
        <f t="shared" si="1116"/>
        <v>-46.970399246636902</v>
      </c>
      <c r="Q3768" s="3">
        <f t="shared" si="1117"/>
        <v>140.07510236173067</v>
      </c>
      <c r="R3768">
        <f t="shared" si="1118"/>
        <v>-39.924897638269329</v>
      </c>
      <c r="S3768">
        <f t="shared" si="1119"/>
        <v>1361.8854268597768</v>
      </c>
      <c r="T3768">
        <f t="shared" si="1102"/>
        <v>-46.970399246636902</v>
      </c>
    </row>
    <row r="3769" spans="1:20" x14ac:dyDescent="0.25">
      <c r="A3769">
        <f t="shared" si="1103"/>
        <v>8589495.0224229563</v>
      </c>
      <c r="B3769">
        <f t="shared" si="1120"/>
        <v>1367060.591481844</v>
      </c>
      <c r="C3769" t="str">
        <f t="shared" si="1104"/>
        <v>-0.00339509309770335+0.00285776248933235i</v>
      </c>
      <c r="D3769" t="str">
        <f t="shared" si="1105"/>
        <v>0.767719927117296-1.45415104819487i</v>
      </c>
      <c r="E3769" t="str">
        <f t="shared" si="1106"/>
        <v>-8.74162273629281-13.4367388139229i</v>
      </c>
      <c r="F3769" t="str">
        <f t="shared" si="1107"/>
        <v>1.64715674939153-1.24111377965485i</v>
      </c>
      <c r="G3769" t="str">
        <f t="shared" si="1108"/>
        <v>0.67926092575527-0.466760667256104i</v>
      </c>
      <c r="H3769" t="str">
        <f t="shared" si="1109"/>
        <v>0.00156037119679946-11.6432150757955i</v>
      </c>
      <c r="I3769" t="str">
        <f t="shared" si="1110"/>
        <v>-0.0407583662572284-0.0541079653529047i</v>
      </c>
      <c r="K3769" t="str">
        <f t="shared" si="1111"/>
        <v>0.000138122147929178-0.0000962593355773755i</v>
      </c>
      <c r="L3769" t="str">
        <f t="shared" si="1112"/>
        <v>0.00015-0.000206420708174521i</v>
      </c>
      <c r="M3769" t="str">
        <f t="shared" si="1113"/>
        <v>0.0004-0.0000364271837955037i</v>
      </c>
      <c r="N3769">
        <f t="shared" si="1114"/>
        <v>40.088431664600051</v>
      </c>
      <c r="O3769">
        <f t="shared" si="1115"/>
        <v>47.056778956111209</v>
      </c>
      <c r="P3769" s="3">
        <f t="shared" si="1116"/>
        <v>-47.056778956111209</v>
      </c>
      <c r="Q3769" s="3">
        <f t="shared" si="1117"/>
        <v>139.91156833539995</v>
      </c>
      <c r="R3769">
        <f t="shared" si="1118"/>
        <v>-40.088431664600051</v>
      </c>
      <c r="S3769">
        <f t="shared" si="1119"/>
        <v>1367.0605914818439</v>
      </c>
      <c r="T3769">
        <f t="shared" si="1102"/>
        <v>-47.056778956111209</v>
      </c>
    </row>
    <row r="3770" spans="1:20" x14ac:dyDescent="0.25">
      <c r="A3770">
        <f t="shared" si="1103"/>
        <v>8622135.1035081651</v>
      </c>
      <c r="B3770">
        <f t="shared" si="1120"/>
        <v>1372255.421729475</v>
      </c>
      <c r="C3770" t="str">
        <f t="shared" si="1104"/>
        <v>-0.00335339625459139+0.00283901999233329i</v>
      </c>
      <c r="D3770" t="str">
        <f t="shared" si="1105"/>
        <v>0.763191363931348-1.45104722244101i</v>
      </c>
      <c r="E3770" t="str">
        <f t="shared" si="1106"/>
        <v>-8.72384346671662-13.3506160557245i</v>
      </c>
      <c r="F3770" t="str">
        <f t="shared" si="1107"/>
        <v>1.643143784054-1.24223322538371i</v>
      </c>
      <c r="G3770" t="str">
        <f t="shared" si="1108"/>
        <v>0.677606043455084-0.467392868289869i</v>
      </c>
      <c r="H3770" t="str">
        <f t="shared" si="1109"/>
        <v>0.00154645184930816-11.5991311130543i</v>
      </c>
      <c r="I3770" t="str">
        <f t="shared" si="1110"/>
        <v>-0.0406407302792449-0.0537717658724067i</v>
      </c>
      <c r="K3770" t="str">
        <f t="shared" si="1111"/>
        <v>0.000137932537352985-0.0000959794403752469i</v>
      </c>
      <c r="L3770" t="str">
        <f t="shared" si="1112"/>
        <v>0.00015-0.000205639278914646i</v>
      </c>
      <c r="M3770" t="str">
        <f t="shared" si="1113"/>
        <v>0.0004-0.0000362892845143492i</v>
      </c>
      <c r="N3770">
        <f t="shared" si="1114"/>
        <v>40.251597518390213</v>
      </c>
      <c r="O3770">
        <f t="shared" si="1115"/>
        <v>47.143234236166279</v>
      </c>
      <c r="P3770" s="3">
        <f t="shared" si="1116"/>
        <v>-47.143234236166279</v>
      </c>
      <c r="Q3770" s="3">
        <f t="shared" si="1117"/>
        <v>139.74840248160979</v>
      </c>
      <c r="R3770">
        <f t="shared" si="1118"/>
        <v>-40.251597518390213</v>
      </c>
      <c r="S3770">
        <f t="shared" si="1119"/>
        <v>1372.2554217294751</v>
      </c>
      <c r="T3770">
        <f t="shared" si="1102"/>
        <v>-47.143234236166279</v>
      </c>
    </row>
    <row r="3771" spans="1:20" x14ac:dyDescent="0.25">
      <c r="A3771">
        <f t="shared" si="1103"/>
        <v>8654899.2169014961</v>
      </c>
      <c r="B3771">
        <f t="shared" si="1120"/>
        <v>1377469.9923320471</v>
      </c>
      <c r="C3771" t="str">
        <f t="shared" si="1104"/>
        <v>-0.00331215486779074+0.00282029988049473i</v>
      </c>
      <c r="D3771" t="str">
        <f t="shared" si="1105"/>
        <v>0.758682036181494-1.4479358972428i</v>
      </c>
      <c r="E3771" t="str">
        <f t="shared" si="1106"/>
        <v>-8.70594329351568-13.2648714586918i</v>
      </c>
      <c r="F3771" t="str">
        <f t="shared" si="1107"/>
        <v>1.63911999126385-1.24334204703245i</v>
      </c>
      <c r="G3771" t="str">
        <f t="shared" si="1108"/>
        <v>0.675946696087755-0.468020042450965i</v>
      </c>
      <c r="H3771" t="str">
        <f t="shared" si="1109"/>
        <v>0.00153266444650412-11.5552141052299i</v>
      </c>
      <c r="I3771" t="str">
        <f t="shared" si="1110"/>
        <v>-0.0405230542698853-0.0534369839056863i</v>
      </c>
      <c r="K3771" t="str">
        <f t="shared" si="1111"/>
        <v>0.000137743884957101-0.0000956998600857434i</v>
      </c>
      <c r="L3771" t="str">
        <f t="shared" si="1112"/>
        <v>0.00015-0.000204860807844835i</v>
      </c>
      <c r="M3771" t="str">
        <f t="shared" si="1113"/>
        <v>0.0004-0.0000361519072667356i</v>
      </c>
      <c r="N3771">
        <f t="shared" si="1114"/>
        <v>40.414394489765101</v>
      </c>
      <c r="O3771">
        <f t="shared" si="1115"/>
        <v>47.229764745571707</v>
      </c>
      <c r="P3771" s="3">
        <f t="shared" si="1116"/>
        <v>-47.229764745571707</v>
      </c>
      <c r="Q3771" s="3">
        <f t="shared" si="1117"/>
        <v>139.5856055102349</v>
      </c>
      <c r="R3771">
        <f t="shared" si="1118"/>
        <v>-40.414394489765101</v>
      </c>
      <c r="S3771">
        <f t="shared" si="1119"/>
        <v>1377.469992332047</v>
      </c>
      <c r="T3771">
        <f t="shared" si="1102"/>
        <v>-47.229764745571707</v>
      </c>
    </row>
    <row r="3772" spans="1:20" x14ac:dyDescent="0.25">
      <c r="A3772">
        <f t="shared" si="1103"/>
        <v>8687787.8339257222</v>
      </c>
      <c r="B3772">
        <f t="shared" si="1120"/>
        <v>1382704.378302909</v>
      </c>
      <c r="C3772" t="str">
        <f t="shared" si="1104"/>
        <v>-0.00327136498990381+0.00280160413522271i</v>
      </c>
      <c r="D3772" t="str">
        <f t="shared" si="1105"/>
        <v>0.754191950480847-1.44481720884273i</v>
      </c>
      <c r="E3772" t="str">
        <f t="shared" si="1106"/>
        <v>-8.68792323269156-13.1795044452119i</v>
      </c>
      <c r="F3772" t="str">
        <f t="shared" si="1107"/>
        <v>1.63508544337516-1.24444014569416i</v>
      </c>
      <c r="G3772" t="str">
        <f t="shared" si="1108"/>
        <v>0.674282913490935-0.468642151396043i</v>
      </c>
      <c r="H3772" t="str">
        <f t="shared" si="1109"/>
        <v>0.00151900768767895-11.5114634196819i</v>
      </c>
      <c r="I3772" t="str">
        <f t="shared" si="1110"/>
        <v>-0.0404053383206032-0.0531036172205708i</v>
      </c>
      <c r="K3772" t="str">
        <f t="shared" si="1111"/>
        <v>0.000137556188877635-0.0000954205987555655i</v>
      </c>
      <c r="L3772" t="str">
        <f t="shared" si="1112"/>
        <v>0.00015-0.000204085283766522i</v>
      </c>
      <c r="M3772" t="str">
        <f t="shared" si="1113"/>
        <v>0.0004-0.0000360150500764451i</v>
      </c>
      <c r="N3772">
        <f t="shared" si="1114"/>
        <v>40.576821884431183</v>
      </c>
      <c r="O3772">
        <f t="shared" si="1115"/>
        <v>47.316370143221569</v>
      </c>
      <c r="P3772" s="3">
        <f t="shared" si="1116"/>
        <v>-47.316370143221569</v>
      </c>
      <c r="Q3772" s="3">
        <f t="shared" si="1117"/>
        <v>139.42317811556882</v>
      </c>
      <c r="R3772">
        <f t="shared" si="1118"/>
        <v>-40.576821884431183</v>
      </c>
      <c r="S3772">
        <f t="shared" si="1119"/>
        <v>1382.7043783029089</v>
      </c>
      <c r="T3772">
        <f t="shared" si="1102"/>
        <v>-47.316370143221569</v>
      </c>
    </row>
    <row r="3773" spans="1:20" x14ac:dyDescent="0.25">
      <c r="A3773">
        <f t="shared" si="1103"/>
        <v>8720801.4276946411</v>
      </c>
      <c r="B3773">
        <f t="shared" si="1120"/>
        <v>1387958.6549404601</v>
      </c>
      <c r="C3773" t="str">
        <f t="shared" si="1104"/>
        <v>-0.00323102268969838+0.00278293469794897i</v>
      </c>
      <c r="D3773" t="str">
        <f t="shared" si="1105"/>
        <v>0.749721112283722-1.44169129304743i</v>
      </c>
      <c r="E3773" t="str">
        <f t="shared" si="1106"/>
        <v>-8.66978430245219-13.0945144376877i</v>
      </c>
      <c r="F3773" t="str">
        <f t="shared" si="1107"/>
        <v>1.63104021374981-1.24552742293076i</v>
      </c>
      <c r="G3773" t="str">
        <f t="shared" si="1108"/>
        <v>0.672614725917878-0.469259156965845i</v>
      </c>
      <c r="H3773" t="str">
        <f t="shared" si="1109"/>
        <v>0.00150548028477987-11.4678784261691i</v>
      </c>
      <c r="I3773" t="str">
        <f t="shared" si="1110"/>
        <v>-0.0402875825572208-0.0527716635912496i</v>
      </c>
      <c r="K3773" t="str">
        <f t="shared" si="1111"/>
        <v>0.000137369447214936-0.0000951416603999497i</v>
      </c>
      <c r="L3773" t="str">
        <f t="shared" si="1112"/>
        <v>0.00015-0.000203312695523533i</v>
      </c>
      <c r="M3773" t="str">
        <f t="shared" si="1113"/>
        <v>0.0004-0.0000358787109747411i</v>
      </c>
      <c r="N3773">
        <f t="shared" si="1114"/>
        <v>40.7388790236094</v>
      </c>
      <c r="O3773">
        <f t="shared" si="1115"/>
        <v>47.403050088153329</v>
      </c>
      <c r="P3773" s="3">
        <f t="shared" si="1116"/>
        <v>-47.403050088153329</v>
      </c>
      <c r="Q3773" s="3">
        <f t="shared" si="1117"/>
        <v>139.2611209763906</v>
      </c>
      <c r="R3773">
        <f t="shared" si="1118"/>
        <v>-40.7388790236094</v>
      </c>
      <c r="S3773">
        <f t="shared" si="1119"/>
        <v>1387.9586549404601</v>
      </c>
      <c r="T3773">
        <f t="shared" si="1102"/>
        <v>-47.403050088153329</v>
      </c>
    </row>
    <row r="3774" spans="1:20" x14ac:dyDescent="0.25">
      <c r="A3774">
        <f t="shared" si="1103"/>
        <v>8753940.473119881</v>
      </c>
      <c r="B3774">
        <f t="shared" si="1120"/>
        <v>1393232.8978292339</v>
      </c>
      <c r="C3774" t="str">
        <f t="shared" si="1104"/>
        <v>-0.00319112405237075+0.00276429347052971i</v>
      </c>
      <c r="D3774" t="str">
        <f t="shared" si="1105"/>
        <v>0.745269525895021-1.43855828521763i</v>
      </c>
      <c r="E3774" t="str">
        <f t="shared" si="1106"/>
        <v>-8.65152752320675-13.0099008584484i</v>
      </c>
      <c r="F3774" t="str">
        <f t="shared" si="1107"/>
        <v>1.62698437675488-1.24660378078568i</v>
      </c>
      <c r="G3774" t="str">
        <f t="shared" si="1108"/>
        <v>0.670942164036377-0.469871021190454i</v>
      </c>
      <c r="H3774" t="str">
        <f t="shared" si="1109"/>
        <v>0.00149208096229922-11.424458496841i</v>
      </c>
      <c r="I3774" t="str">
        <f t="shared" si="1110"/>
        <v>-0.0401697871397862-0.0524411207979263i</v>
      </c>
      <c r="K3774" t="str">
        <f t="shared" si="1111"/>
        <v>0.000137183658034126-0.0000948630490024901i</v>
      </c>
      <c r="L3774" t="str">
        <f t="shared" si="1112"/>
        <v>0.00015-0.000202543032001926i</v>
      </c>
      <c r="M3774" t="str">
        <f t="shared" si="1113"/>
        <v>0.0004-0.0000357428880003398i</v>
      </c>
      <c r="N3774">
        <f t="shared" si="1114"/>
        <v>40.900565243962944</v>
      </c>
      <c r="O3774">
        <f t="shared" si="1115"/>
        <v>47.489804239565807</v>
      </c>
      <c r="P3774" s="3">
        <f t="shared" si="1116"/>
        <v>-47.489804239565807</v>
      </c>
      <c r="Q3774" s="3">
        <f t="shared" si="1117"/>
        <v>139.09943475603706</v>
      </c>
      <c r="R3774">
        <f t="shared" si="1118"/>
        <v>-40.900565243962944</v>
      </c>
      <c r="S3774">
        <f t="shared" si="1119"/>
        <v>1393.2328978292339</v>
      </c>
      <c r="T3774">
        <f t="shared" si="1102"/>
        <v>-47.489804239565807</v>
      </c>
    </row>
    <row r="3775" spans="1:20" x14ac:dyDescent="0.25">
      <c r="A3775">
        <f t="shared" si="1103"/>
        <v>8787205.446917735</v>
      </c>
      <c r="B3775">
        <f t="shared" si="1120"/>
        <v>1398527.182840985</v>
      </c>
      <c r="C3775" t="str">
        <f t="shared" si="1104"/>
        <v>-0.0031516651798016+0.00274568231564512i</v>
      </c>
      <c r="D3775" t="str">
        <f t="shared" si="1105"/>
        <v>0.740837194479654-1.43541832025825i</v>
      </c>
      <c r="E3775" t="str">
        <f t="shared" si="1106"/>
        <v>-8.63315391755898-12.9256631296595i</v>
      </c>
      <c r="F3775" t="str">
        <f t="shared" si="1107"/>
        <v>1.62291800775993-1.24766912179645i</v>
      </c>
      <c r="G3775" t="str">
        <f t="shared" si="1108"/>
        <v>0.669265258927626-0.470477706294532i</v>
      </c>
      <c r="H3775" t="str">
        <f t="shared" si="1109"/>
        <v>0.00147880845716454-11.3812030062283i</v>
      </c>
      <c r="I3775" t="str">
        <f t="shared" si="1110"/>
        <v>-0.0400519522624216-0.0521119866264694i</v>
      </c>
      <c r="K3775" t="str">
        <f t="shared" si="1111"/>
        <v>0.00013699881936562-0.0000945847685149705i</v>
      </c>
      <c r="L3775" t="str">
        <f t="shared" si="1112"/>
        <v>0.00015-0.000201776282129832i</v>
      </c>
      <c r="M3775" t="str">
        <f t="shared" si="1113"/>
        <v>0.0004-0.0000356075791993821i</v>
      </c>
      <c r="N3775">
        <f t="shared" si="1114"/>
        <v>41.0618798975282</v>
      </c>
      <c r="O3775">
        <f t="shared" si="1115"/>
        <v>47.576632256837868</v>
      </c>
      <c r="P3775" s="3">
        <f t="shared" si="1116"/>
        <v>-47.576632256837868</v>
      </c>
      <c r="Q3775" s="3">
        <f t="shared" si="1117"/>
        <v>138.9381201024718</v>
      </c>
      <c r="R3775">
        <f t="shared" si="1118"/>
        <v>-41.0618798975282</v>
      </c>
      <c r="S3775">
        <f t="shared" si="1119"/>
        <v>1398.527182840985</v>
      </c>
      <c r="T3775">
        <f t="shared" si="1102"/>
        <v>-47.576632256837868</v>
      </c>
    </row>
    <row r="3776" spans="1:20" x14ac:dyDescent="0.25">
      <c r="A3776">
        <f t="shared" si="1103"/>
        <v>8820596.8276160248</v>
      </c>
      <c r="B3776">
        <f t="shared" si="1120"/>
        <v>1403841.5861357809</v>
      </c>
      <c r="C3776" t="str">
        <f t="shared" si="1104"/>
        <v>-0.00311264219080564+0.00272710305719964i</v>
      </c>
      <c r="D3776" t="str">
        <f t="shared" si="1105"/>
        <v>0.736424120072066-1.43227153260874i</v>
      </c>
      <c r="E3776" t="str">
        <f t="shared" si="1106"/>
        <v>-8.61466451029838-12.8418006732331i</v>
      </c>
      <c r="F3776" t="str">
        <f t="shared" si="1107"/>
        <v>1.61884118313406-1.24872334900735i</v>
      </c>
      <c r="G3776" t="str">
        <f t="shared" si="1108"/>
        <v>0.667584042085005-0.471079174702566i</v>
      </c>
      <c r="H3776" t="str">
        <f t="shared" si="1109"/>
        <v>0.00146566151862948-11.3381113312338i</v>
      </c>
      <c r="I3776" t="str">
        <f t="shared" si="1110"/>
        <v>-0.0399340781531704-0.0517842588680625i</v>
      </c>
      <c r="K3776" t="str">
        <f t="shared" si="1111"/>
        <v>0.00013681492920566-0.0000943068228572049i</v>
      </c>
      <c r="L3776" t="str">
        <f t="shared" si="1112"/>
        <v>0.00015-0.000201012434877298i</v>
      </c>
      <c r="M3776" t="str">
        <f t="shared" si="1113"/>
        <v>0.0004-0.0000354727826254056i</v>
      </c>
      <c r="N3776">
        <f t="shared" si="1114"/>
        <v>41.222822351641099</v>
      </c>
      <c r="O3776">
        <f t="shared" si="1115"/>
        <v>47.663533799546087</v>
      </c>
      <c r="P3776" s="3">
        <f t="shared" si="1116"/>
        <v>-47.663533799546087</v>
      </c>
      <c r="Q3776" s="3">
        <f t="shared" si="1117"/>
        <v>138.7771776483589</v>
      </c>
      <c r="R3776">
        <f t="shared" si="1118"/>
        <v>-41.222822351641099</v>
      </c>
      <c r="S3776">
        <f t="shared" si="1119"/>
        <v>1403.841586135781</v>
      </c>
      <c r="T3776">
        <f t="shared" si="1102"/>
        <v>-47.663533799546087</v>
      </c>
    </row>
    <row r="3777" spans="1:20" x14ac:dyDescent="0.25">
      <c r="A3777">
        <f t="shared" si="1103"/>
        <v>8854115.0955609642</v>
      </c>
      <c r="B3777">
        <f t="shared" si="1120"/>
        <v>1409176.1841630968</v>
      </c>
      <c r="C3777" t="str">
        <f t="shared" si="1104"/>
        <v>-0.00307405122137406+0.00270855748072261i</v>
      </c>
      <c r="D3777" t="str">
        <f t="shared" si="1105"/>
        <v>0.732030303585838-1.42911805623355i</v>
      </c>
      <c r="E3777" t="str">
        <f t="shared" si="1106"/>
        <v>-8.59606032839077-12.7583129107385i</v>
      </c>
      <c r="F3777" t="str">
        <f t="shared" si="1107"/>
        <v>1.61475398024273-1.24976636598203i</v>
      </c>
      <c r="G3777" t="str">
        <f t="shared" si="1108"/>
        <v>0.665898545412791-0.471675389044118i</v>
      </c>
      <c r="H3777" t="str">
        <f t="shared" si="1109"/>
        <v>0.00145263890816517-11.2951828511232i</v>
      </c>
      <c r="I3777" t="str">
        <f t="shared" si="1110"/>
        <v>-0.0398161650738399-0.0514579353188535i</v>
      </c>
      <c r="K3777" t="str">
        <f t="shared" si="1111"/>
        <v>0.000136631985516828-0.0000940292159168782i</v>
      </c>
      <c r="L3777" t="str">
        <f t="shared" si="1112"/>
        <v>0.00015-0.000200251479256125i</v>
      </c>
      <c r="M3777" t="str">
        <f t="shared" si="1113"/>
        <v>0.0004-0.0000353384963393163i</v>
      </c>
      <c r="N3777">
        <f t="shared" si="1114"/>
        <v>41.383391988865696</v>
      </c>
      <c r="O3777">
        <f t="shared" si="1115"/>
        <v>47.750508527483234</v>
      </c>
      <c r="P3777" s="3">
        <f t="shared" si="1116"/>
        <v>-47.750508527483234</v>
      </c>
      <c r="Q3777" s="3">
        <f t="shared" si="1117"/>
        <v>138.6166080111343</v>
      </c>
      <c r="R3777">
        <f t="shared" si="1118"/>
        <v>-41.383391988865696</v>
      </c>
      <c r="S3777">
        <f t="shared" si="1119"/>
        <v>1409.1761841630969</v>
      </c>
      <c r="T3777">
        <f t="shared" si="1102"/>
        <v>-47.750508527483234</v>
      </c>
    </row>
    <row r="3778" spans="1:20" x14ac:dyDescent="0.25">
      <c r="A3778">
        <f t="shared" si="1103"/>
        <v>8887760.7329240963</v>
      </c>
      <c r="B3778">
        <f t="shared" si="1120"/>
        <v>1414531.0536629166</v>
      </c>
      <c r="C3778" t="str">
        <f t="shared" si="1104"/>
        <v>-0.00303588842491099+0.0026900473337699i</v>
      </c>
      <c r="D3778" t="str">
        <f t="shared" si="1105"/>
        <v>0.727655744823294-1.42595802461269i</v>
      </c>
      <c r="E3778" t="str">
        <f t="shared" si="1106"/>
        <v>-8.57734240096832-12.6751992633144i</v>
      </c>
      <c r="F3778" t="str">
        <f t="shared" si="1107"/>
        <v>1.61065647744449-1.25079807681618i</v>
      </c>
      <c r="G3778" t="str">
        <f t="shared" si="1108"/>
        <v>0.664208801224787-0.47226631215906i</v>
      </c>
      <c r="H3778" t="str">
        <f t="shared" si="1109"/>
        <v>0.00143973939935278-11.2524169475173i</v>
      </c>
      <c r="I3778" t="str">
        <f t="shared" si="1110"/>
        <v>-0.0396982133198468-0.0511330137796126i</v>
      </c>
      <c r="K3778" t="str">
        <f t="shared" si="1111"/>
        <v>0.000136449986228577-0.0000937519515494009i</v>
      </c>
      <c r="L3778" t="str">
        <f t="shared" si="1112"/>
        <v>0.00015-0.00019949340431971i</v>
      </c>
      <c r="M3778" t="str">
        <f t="shared" si="1113"/>
        <v>0.0004-0.0000352047184093606i</v>
      </c>
      <c r="N3778">
        <f t="shared" si="1114"/>
        <v>41.543588206921299</v>
      </c>
      <c r="O3778">
        <f t="shared" si="1115"/>
        <v>47.837556100675023</v>
      </c>
      <c r="P3778" s="3">
        <f t="shared" si="1116"/>
        <v>-47.837556100675023</v>
      </c>
      <c r="Q3778" s="3">
        <f t="shared" si="1117"/>
        <v>138.4564117930787</v>
      </c>
      <c r="R3778">
        <f t="shared" si="1118"/>
        <v>-41.543588206921299</v>
      </c>
      <c r="S3778">
        <f t="shared" si="1119"/>
        <v>1414.5310536629167</v>
      </c>
      <c r="T3778">
        <f t="shared" si="1102"/>
        <v>-47.837556100675023</v>
      </c>
    </row>
    <row r="3779" spans="1:20" x14ac:dyDescent="0.25">
      <c r="A3779">
        <f t="shared" si="1103"/>
        <v>8921534.2237092089</v>
      </c>
      <c r="B3779">
        <f t="shared" si="1120"/>
        <v>1419906.2716668358</v>
      </c>
      <c r="C3779" t="str">
        <f t="shared" si="1104"/>
        <v>-0.00299814997246265+0.00267157432632518i</v>
      </c>
      <c r="D3779" t="str">
        <f t="shared" si="1105"/>
        <v>0.723300442485266-1.42279157073261i</v>
      </c>
      <c r="E3779" t="str">
        <f t="shared" si="1106"/>
        <v>-8.55851175931584-12.592459151579i</v>
      </c>
      <c r="F3779" t="str">
        <f t="shared" si="1107"/>
        <v>1.60654875408747-1.2518183861501i</v>
      </c>
      <c r="G3779" t="str">
        <f t="shared" si="1108"/>
        <v>0.662514842242884-0.472851907102816i</v>
      </c>
      <c r="H3779" t="str">
        <f t="shared" si="1109"/>
        <v>0.00142696177777609-11.2098130043816i</v>
      </c>
      <c r="I3779" t="str">
        <f t="shared" si="1110"/>
        <v>-0.0395802232200467-0.0508094920553773i</v>
      </c>
      <c r="K3779" t="str">
        <f t="shared" si="1111"/>
        <v>0.000136268929237744-0.0000934750335777671i</v>
      </c>
      <c r="L3779" t="str">
        <f t="shared" si="1112"/>
        <v>0.00015-0.000198738199162891i</v>
      </c>
      <c r="M3779" t="str">
        <f t="shared" si="1113"/>
        <v>0.0004-0.0000350714469110985i</v>
      </c>
      <c r="N3779">
        <f t="shared" si="1114"/>
        <v>41.703410418608485</v>
      </c>
      <c r="O3779">
        <f t="shared" si="1115"/>
        <v>47.924676179398695</v>
      </c>
      <c r="P3779" s="3">
        <f t="shared" si="1116"/>
        <v>-47.924676179398695</v>
      </c>
      <c r="Q3779" s="3">
        <f t="shared" si="1117"/>
        <v>138.29658958139152</v>
      </c>
      <c r="R3779">
        <f t="shared" si="1118"/>
        <v>-41.703410418608485</v>
      </c>
      <c r="S3779">
        <f t="shared" si="1119"/>
        <v>1419.9062716668357</v>
      </c>
      <c r="T3779">
        <f t="shared" si="1102"/>
        <v>-47.924676179398695</v>
      </c>
    </row>
    <row r="3780" spans="1:20" x14ac:dyDescent="0.25">
      <c r="A3780">
        <f t="shared" si="1103"/>
        <v>8955436.0537593048</v>
      </c>
      <c r="B3780">
        <f t="shared" si="1120"/>
        <v>1425301.9154991698</v>
      </c>
      <c r="C3780" t="str">
        <f t="shared" si="1104"/>
        <v>-0.0029608320529407+0.00265314013120189i</v>
      </c>
      <c r="D3780" t="str">
        <f t="shared" si="1105"/>
        <v>0.718964394180845-1.41961882707712i</v>
      </c>
      <c r="E3780" t="str">
        <f t="shared" si="1106"/>
        <v>-8.53956943685733-12.5100919955429i</v>
      </c>
      <c r="F3780" t="str">
        <f t="shared" si="1107"/>
        <v>1.6024308905057-1.25282719918133i</v>
      </c>
      <c r="G3780" t="str">
        <f t="shared" si="1108"/>
        <v>0.66081670159554-0.4734321371516i</v>
      </c>
      <c r="H3780" t="str">
        <f t="shared" si="1109"/>
        <v>0.00141430484091531-11.1673704080179i</v>
      </c>
      <c r="I3780" t="str">
        <f t="shared" si="1110"/>
        <v>-0.0394621951365696-0.0504873679551079i</v>
      </c>
      <c r="K3780" t="str">
        <f t="shared" si="1111"/>
        <v>0.000136088812409073-0.0000931984657924187i</v>
      </c>
      <c r="L3780" t="str">
        <f t="shared" si="1112"/>
        <v>0.00015-0.000197985852921788i</v>
      </c>
      <c r="M3780" t="str">
        <f t="shared" si="1113"/>
        <v>0.0004-0.0000349386799273745i</v>
      </c>
      <c r="N3780">
        <f t="shared" si="1114"/>
        <v>41.862858051731934</v>
      </c>
      <c r="O3780">
        <f t="shared" si="1115"/>
        <v>48.011868424199719</v>
      </c>
      <c r="P3780" s="3">
        <f t="shared" si="1116"/>
        <v>-48.011868424199719</v>
      </c>
      <c r="Q3780" s="3">
        <f t="shared" si="1117"/>
        <v>138.13714194826807</v>
      </c>
      <c r="R3780">
        <f t="shared" si="1118"/>
        <v>-41.862858051731934</v>
      </c>
      <c r="S3780">
        <f t="shared" si="1119"/>
        <v>1425.3019154991698</v>
      </c>
      <c r="T3780">
        <f t="shared" si="1102"/>
        <v>-48.011868424199719</v>
      </c>
    </row>
    <row r="3781" spans="1:20" x14ac:dyDescent="0.25">
      <c r="A3781">
        <f t="shared" si="1103"/>
        <v>8989466.7107635885</v>
      </c>
      <c r="B3781">
        <f t="shared" si="1120"/>
        <v>1430718.0627780666</v>
      </c>
      <c r="C3781" t="str">
        <f t="shared" si="1104"/>
        <v>-0.00292393087333869+0.00263474638444554i</v>
      </c>
      <c r="D3781" t="str">
        <f t="shared" si="1105"/>
        <v>0.714647596437219-1.41643992561852i</v>
      </c>
      <c r="E3781" t="str">
        <f t="shared" si="1106"/>
        <v>-8.52051646914189-12.4280972145214i</v>
      </c>
      <c r="F3781" t="str">
        <f t="shared" si="1107"/>
        <v>1.5983029680152-1.25382442167725i</v>
      </c>
      <c r="G3781" t="str">
        <f t="shared" si="1108"/>
        <v>0.659114412816174-0.474006965807639i</v>
      </c>
      <c r="H3781" t="str">
        <f t="shared" si="1109"/>
        <v>0.00140176739804151-11.1250885470564i</v>
      </c>
      <c r="I3781" t="str">
        <f t="shared" si="1110"/>
        <v>-0.0393441294646528-0.0501666392913429i</v>
      </c>
      <c r="K3781" t="str">
        <f t="shared" si="1111"/>
        <v>0.000135909633575732-0.0000929222519511188i</v>
      </c>
      <c r="L3781" t="str">
        <f t="shared" si="1112"/>
        <v>0.00015-0.000197236354773649i</v>
      </c>
      <c r="M3781" t="str">
        <f t="shared" si="1113"/>
        <v>0.0004-0.000034806415548291i</v>
      </c>
      <c r="N3781">
        <f t="shared" si="1114"/>
        <v>42.021930549028468</v>
      </c>
      <c r="O3781">
        <f t="shared" si="1115"/>
        <v>48.099132495908663</v>
      </c>
      <c r="P3781" s="3">
        <f t="shared" si="1116"/>
        <v>-48.099132495908663</v>
      </c>
      <c r="Q3781" s="3">
        <f t="shared" si="1117"/>
        <v>137.97806945097153</v>
      </c>
      <c r="R3781">
        <f t="shared" si="1118"/>
        <v>-42.021930549028468</v>
      </c>
      <c r="S3781">
        <f t="shared" si="1119"/>
        <v>1430.7180627780667</v>
      </c>
      <c r="T3781">
        <f t="shared" si="1102"/>
        <v>-48.099132495908663</v>
      </c>
    </row>
    <row r="3782" spans="1:20" x14ac:dyDescent="0.25">
      <c r="A3782">
        <f t="shared" si="1103"/>
        <v>9023626.6842644922</v>
      </c>
      <c r="B3782">
        <f t="shared" si="1120"/>
        <v>1436154.7914166234</v>
      </c>
      <c r="C3782" t="str">
        <f t="shared" si="1104"/>
        <v>-0.00288744265894197+0.00261639468573539i</v>
      </c>
      <c r="D3782" t="str">
        <f t="shared" si="1105"/>
        <v>0.710350044709591-1.41325499780895i</v>
      </c>
      <c r="E3782" t="str">
        <f t="shared" si="1106"/>
        <v>-8.50135389382553-12.3464742270464i</v>
      </c>
      <c r="F3782" t="str">
        <f t="shared" si="1107"/>
        <v>1.59416506890995-1.25480995998767i</v>
      </c>
      <c r="G3782" t="str">
        <f t="shared" si="1108"/>
        <v>0.657408009841503-0.4745763568044i</v>
      </c>
      <c r="H3782" t="str">
        <f t="shared" si="1109"/>
        <v>0.0013893482701113-11.082966812445i</v>
      </c>
      <c r="I3782" t="str">
        <f t="shared" si="1110"/>
        <v>-0.0392260266324604-0.0498473038798459i</v>
      </c>
      <c r="K3782" t="str">
        <f t="shared" si="1111"/>
        <v>0.000135731390539822-0.0000926463957788282i</v>
      </c>
      <c r="L3782" t="str">
        <f t="shared" si="1112"/>
        <v>0.00015-0.000196489693936689i</v>
      </c>
      <c r="M3782" t="str">
        <f t="shared" si="1113"/>
        <v>0.0004-0.0000346746518711805i</v>
      </c>
      <c r="N3782">
        <f t="shared" si="1114"/>
        <v>42.180627368088466</v>
      </c>
      <c r="O3782">
        <f t="shared" si="1115"/>
        <v>48.186468055659091</v>
      </c>
      <c r="P3782" s="3">
        <f t="shared" si="1116"/>
        <v>-48.186468055659091</v>
      </c>
      <c r="Q3782" s="3">
        <f t="shared" si="1117"/>
        <v>137.81937263191153</v>
      </c>
      <c r="R3782">
        <f t="shared" si="1118"/>
        <v>-42.180627368088466</v>
      </c>
      <c r="S3782">
        <f t="shared" si="1119"/>
        <v>1436.1547914166233</v>
      </c>
      <c r="T3782">
        <f t="shared" si="1102"/>
        <v>-48.186468055659091</v>
      </c>
    </row>
    <row r="3783" spans="1:20" x14ac:dyDescent="0.25">
      <c r="A3783">
        <f t="shared" si="1103"/>
        <v>9057916.4656646959</v>
      </c>
      <c r="B3783">
        <f t="shared" si="1120"/>
        <v>1441612.1796240066</v>
      </c>
      <c r="C3783" t="str">
        <f t="shared" si="1104"/>
        <v>-0.00285136365353176+0.00259808659878686i</v>
      </c>
      <c r="D3783" t="str">
        <f t="shared" si="1105"/>
        <v>0.706071733391098-1.4100641745718i</v>
      </c>
      <c r="E3783" t="str">
        <f t="shared" si="1106"/>
        <v>-8.4820827506547-12.265222450781i</v>
      </c>
      <c r="F3783" t="str">
        <f t="shared" si="1107"/>
        <v>1.59001727645766-1.25578372105738i</v>
      </c>
      <c r="G3783" t="str">
        <f t="shared" si="1108"/>
        <v>0.655697527009782-0.475140274111802i</v>
      </c>
      <c r="H3783" t="str">
        <f t="shared" si="1109"/>
        <v>0.00137704628966285-11.0410045974421i</v>
      </c>
      <c r="I3783" t="str">
        <f t="shared" si="1110"/>
        <v>-0.0391078871009104-0.0495293595392673i</v>
      </c>
      <c r="K3783" t="str">
        <f t="shared" si="1111"/>
        <v>0.000135554081072897-0.0000923709009675931i</v>
      </c>
      <c r="L3783" t="str">
        <f t="shared" si="1112"/>
        <v>0.00015-0.000195745859669943i</v>
      </c>
      <c r="M3783" t="str">
        <f t="shared" si="1113"/>
        <v>0.0004-0.0000345433870005782i</v>
      </c>
      <c r="N3783">
        <f t="shared" si="1114"/>
        <v>42.338947981279432</v>
      </c>
      <c r="O3783">
        <f t="shared" si="1115"/>
        <v>48.273874764903169</v>
      </c>
      <c r="P3783" s="3">
        <f t="shared" si="1116"/>
        <v>-48.273874764903169</v>
      </c>
      <c r="Q3783" s="3">
        <f t="shared" si="1117"/>
        <v>137.66105201872057</v>
      </c>
      <c r="R3783">
        <f t="shared" si="1118"/>
        <v>-42.338947981279432</v>
      </c>
      <c r="S3783">
        <f t="shared" si="1119"/>
        <v>1441.6121796240066</v>
      </c>
      <c r="T3783">
        <f t="shared" si="1102"/>
        <v>-48.273874764903169</v>
      </c>
    </row>
    <row r="3784" spans="1:20" x14ac:dyDescent="0.25">
      <c r="A3784">
        <f t="shared" si="1103"/>
        <v>9092336.5482342243</v>
      </c>
      <c r="B3784">
        <f t="shared" si="1120"/>
        <v>1447090.305906578</v>
      </c>
      <c r="C3784" t="str">
        <f t="shared" si="1104"/>
        <v>-0.00281569011958221+0.00257982365175324i</v>
      </c>
      <c r="D3784" t="str">
        <f t="shared" si="1105"/>
        <v>0.701812655822829-1.40686758629338i</v>
      </c>
      <c r="E3784" t="str">
        <f t="shared" si="1106"/>
        <v>-8.46270408144632-12.1843413024318i</v>
      </c>
      <c r="F3784" t="str">
        <f t="shared" si="1107"/>
        <v>1.58585967489526-1.25674561243868i</v>
      </c>
      <c r="G3784" t="str">
        <f t="shared" si="1108"/>
        <v>0.653982999058975-0.47569868194142i</v>
      </c>
      <c r="H3784" t="str">
        <f t="shared" si="1109"/>
        <v>0.00136486030071211-10.9992012976071i</v>
      </c>
      <c r="I3784" t="str">
        <f t="shared" si="1110"/>
        <v>-0.0389897113634909-0.0492128040907941i</v>
      </c>
      <c r="K3784" t="str">
        <f t="shared" si="1111"/>
        <v>0.00013537770291647-0.0000920957711764343i</v>
      </c>
      <c r="L3784" t="str">
        <f t="shared" si="1112"/>
        <v>0.00015-0.000195004841273106i</v>
      </c>
      <c r="M3784" t="str">
        <f t="shared" si="1113"/>
        <v>0.0004-0.0000344126190481951i</v>
      </c>
      <c r="N3784">
        <f t="shared" si="1114"/>
        <v>42.496891875669746</v>
      </c>
      <c r="O3784">
        <f t="shared" si="1115"/>
        <v>48.361352285429064</v>
      </c>
      <c r="P3784" s="3">
        <f t="shared" si="1116"/>
        <v>-48.361352285429064</v>
      </c>
      <c r="Q3784" s="3">
        <f t="shared" si="1117"/>
        <v>137.50310812433025</v>
      </c>
      <c r="R3784">
        <f t="shared" si="1118"/>
        <v>-42.496891875669746</v>
      </c>
      <c r="S3784">
        <f t="shared" si="1119"/>
        <v>1447.0903059065779</v>
      </c>
      <c r="T3784">
        <f t="shared" si="1102"/>
        <v>-48.361352285429064</v>
      </c>
    </row>
    <row r="3785" spans="1:20" x14ac:dyDescent="0.25">
      <c r="A3785">
        <f t="shared" si="1103"/>
        <v>9126887.4271175135</v>
      </c>
      <c r="B3785">
        <f t="shared" si="1120"/>
        <v>1452589.2490690229</v>
      </c>
      <c r="C3785" t="str">
        <f t="shared" si="1104"/>
        <v>-0.00278041833845176+0.0025616073376273i</v>
      </c>
      <c r="D3785" t="str">
        <f t="shared" si="1105"/>
        <v>0.697572804303857-1.40366536281469i</v>
      </c>
      <c r="E3785" t="str">
        <f t="shared" si="1106"/>
        <v>-8.44321893006744-12.1038301976644i</v>
      </c>
      <c r="F3785" t="str">
        <f t="shared" si="1107"/>
        <v>1.58169234942437-1.25769554230392i</v>
      </c>
      <c r="G3785" t="str">
        <f t="shared" si="1108"/>
        <v>0.65226446112485-0.476251544751678i</v>
      </c>
      <c r="H3785" t="str">
        <f t="shared" si="1109"/>
        <v>0.00135278915865002-10.9575563107918i</v>
      </c>
      <c r="I3785" t="str">
        <f t="shared" si="1110"/>
        <v>-0.0388714999460759-0.0488976353578089i</v>
      </c>
      <c r="K3785" t="str">
        <f t="shared" si="1111"/>
        <v>0.000135202253782521-0.0000918210100312434i</v>
      </c>
      <c r="L3785" t="str">
        <f t="shared" si="1112"/>
        <v>0.00015-0.000194266628086377i</v>
      </c>
      <c r="M3785" t="str">
        <f t="shared" si="1113"/>
        <v>0.0004-0.0000342823461328901i</v>
      </c>
      <c r="N3785">
        <f t="shared" si="1114"/>
        <v>42.654458552947574</v>
      </c>
      <c r="O3785">
        <f t="shared" si="1115"/>
        <v>48.448900279376979</v>
      </c>
      <c r="P3785" s="3">
        <f t="shared" si="1116"/>
        <v>-48.448900279376979</v>
      </c>
      <c r="Q3785" s="3">
        <f t="shared" si="1117"/>
        <v>137.34554144705243</v>
      </c>
      <c r="R3785">
        <f t="shared" si="1118"/>
        <v>-42.654458552947574</v>
      </c>
      <c r="S3785">
        <f t="shared" si="1119"/>
        <v>1452.589249069023</v>
      </c>
      <c r="T3785">
        <f t="shared" si="1102"/>
        <v>-48.448900279376979</v>
      </c>
    </row>
    <row r="3786" spans="1:20" x14ac:dyDescent="0.25">
      <c r="A3786">
        <f t="shared" si="1103"/>
        <v>9161569.5993405599</v>
      </c>
      <c r="B3786">
        <f t="shared" si="1120"/>
        <v>1458109.0882154852</v>
      </c>
      <c r="C3786" t="str">
        <f t="shared" si="1104"/>
        <v>-0.00274554461056803+0.00254343911464283i</v>
      </c>
      <c r="D3786" t="str">
        <f t="shared" si="1105"/>
        <v>0.693352170101362-1.40045763342344i</v>
      </c>
      <c r="E3786" t="str">
        <f t="shared" si="1106"/>
        <v>-8.42362834241309-12.0236885510175i</v>
      </c>
      <c r="F3786" t="str">
        <f t="shared" si="1107"/>
        <v>1.57751538620641-1.25863341945793i</v>
      </c>
      <c r="G3786" t="str">
        <f t="shared" si="1108"/>
        <v>0.650541948738991-0.476798827253032i</v>
      </c>
      <c r="H3786" t="str">
        <f t="shared" si="1109"/>
        <v>0.00134083173014016-10.9160690371318i</v>
      </c>
      <c r="I3786" t="str">
        <f t="shared" si="1110"/>
        <v>-0.0387532534067357-0.0485838511655453i</v>
      </c>
      <c r="K3786" t="str">
        <f t="shared" si="1111"/>
        <v>0.000135027731354006-0.0000915466211246919i</v>
      </c>
      <c r="L3786" t="str">
        <f t="shared" si="1112"/>
        <v>0.00015-0.000193531209490314i</v>
      </c>
      <c r="M3786" t="str">
        <f t="shared" si="1113"/>
        <v>0.0004-0.0000341525663806437i</v>
      </c>
      <c r="N3786">
        <f t="shared" si="1114"/>
        <v>42.811647529344441</v>
      </c>
      <c r="O3786">
        <f t="shared" si="1115"/>
        <v>48.536518409255073</v>
      </c>
      <c r="P3786" s="3">
        <f t="shared" si="1116"/>
        <v>-48.536518409255073</v>
      </c>
      <c r="Q3786" s="3">
        <f t="shared" si="1117"/>
        <v>137.18835247065556</v>
      </c>
      <c r="R3786">
        <f t="shared" si="1118"/>
        <v>-42.811647529344441</v>
      </c>
      <c r="S3786">
        <f t="shared" si="1119"/>
        <v>1458.1090882154851</v>
      </c>
      <c r="T3786">
        <f t="shared" si="1102"/>
        <v>-48.536518409255073</v>
      </c>
    </row>
    <row r="3787" spans="1:20" x14ac:dyDescent="0.25">
      <c r="A3787">
        <f t="shared" si="1103"/>
        <v>9196383.5638180543</v>
      </c>
      <c r="B3787">
        <f t="shared" si="1120"/>
        <v>1463649.9027507042</v>
      </c>
      <c r="C3787" t="str">
        <f t="shared" si="1104"/>
        <v>-0.00271106525560648+0.0025253204066754i</v>
      </c>
      <c r="D3787" t="str">
        <f t="shared" si="1105"/>
        <v>0.689150743460724-1.39724452684613i</v>
      </c>
      <c r="E3787" t="str">
        <f t="shared" si="1106"/>
        <v>-8.4039333663835-11.9439157758185i</v>
      </c>
      <c r="F3787" t="str">
        <f t="shared" si="1107"/>
        <v>1.57332887235763-1.25955915335055i</v>
      </c>
      <c r="G3787" t="str">
        <f t="shared" si="1108"/>
        <v>0.648815497826738-0.477340494413139i</v>
      </c>
      <c r="H3787" t="str">
        <f t="shared" si="1109"/>
        <v>0.00132898689301741-10.8747388790378i</v>
      </c>
      <c r="I3787" t="str">
        <f t="shared" si="1110"/>
        <v>-0.0386349723355461-0.0482714493407459i</v>
      </c>
      <c r="K3787" t="str">
        <f t="shared" si="1111"/>
        <v>0.000134854133285359-0.0000912726080161356i</v>
      </c>
      <c r="L3787" t="str">
        <f t="shared" si="1112"/>
        <v>0.00015-0.000192798574905673i</v>
      </c>
      <c r="M3787" t="str">
        <f t="shared" si="1113"/>
        <v>0.0004-0.0000340232779245305i</v>
      </c>
      <c r="N3787">
        <f t="shared" si="1114"/>
        <v>42.968458335554914</v>
      </c>
      <c r="O3787">
        <f t="shared" si="1115"/>
        <v>48.624206337955684</v>
      </c>
      <c r="P3787" s="3">
        <f t="shared" si="1116"/>
        <v>-48.624206337955684</v>
      </c>
      <c r="Q3787" s="3">
        <f t="shared" si="1117"/>
        <v>137.03154166444509</v>
      </c>
      <c r="R3787">
        <f t="shared" si="1118"/>
        <v>-42.968458335554914</v>
      </c>
      <c r="S3787">
        <f t="shared" si="1119"/>
        <v>1463.6499027507043</v>
      </c>
      <c r="T3787">
        <f t="shared" si="1102"/>
        <v>-48.624206337955684</v>
      </c>
    </row>
    <row r="3788" spans="1:20" x14ac:dyDescent="0.25">
      <c r="A3788">
        <f t="shared" si="1103"/>
        <v>9231329.8213605639</v>
      </c>
      <c r="B3788">
        <f t="shared" si="1120"/>
        <v>1469211.7723811569</v>
      </c>
      <c r="C3788" t="str">
        <f t="shared" si="1104"/>
        <v>-0.00267697661266284+0.00250725260364258i</v>
      </c>
      <c r="D3788" t="str">
        <f t="shared" si="1105"/>
        <v>0.684968513615724-1.39402617124035i</v>
      </c>
      <c r="E3788" t="str">
        <f t="shared" si="1106"/>
        <v>-8.3841350518587-11.8645112840984i</v>
      </c>
      <c r="F3788" t="str">
        <f t="shared" si="1107"/>
        <v>1.56913289594391-1.26047265408898i</v>
      </c>
      <c r="G3788" t="str">
        <f t="shared" si="1108"/>
        <v>0.647085144705043-0.477876511462006i</v>
      </c>
      <c r="H3788" t="str">
        <f t="shared" si="1109"/>
        <v>0.00131725353618683-10.8335652411866i</v>
      </c>
      <c r="I3788" t="str">
        <f t="shared" si="1110"/>
        <v>-0.03851665735439-0.0479604277113196i</v>
      </c>
      <c r="K3788" t="str">
        <f t="shared" si="1111"/>
        <v>0.000134681457202993-0.0000909989742315331i</v>
      </c>
      <c r="L3788" t="str">
        <f t="shared" si="1112"/>
        <v>0.00015-0.000192068713793258i</v>
      </c>
      <c r="M3788" t="str">
        <f t="shared" si="1113"/>
        <v>0.0004-0.0000338944789046926i</v>
      </c>
      <c r="N3788">
        <f t="shared" si="1114"/>
        <v>43.124890516656933</v>
      </c>
      <c r="O3788">
        <f t="shared" si="1115"/>
        <v>48.711963728771792</v>
      </c>
      <c r="P3788" s="3">
        <f t="shared" si="1116"/>
        <v>-48.711963728771792</v>
      </c>
      <c r="Q3788" s="3">
        <f t="shared" si="1117"/>
        <v>136.87510948334307</v>
      </c>
      <c r="R3788">
        <f t="shared" si="1118"/>
        <v>-43.124890516656933</v>
      </c>
      <c r="S3788">
        <f t="shared" si="1119"/>
        <v>1469.2117723811568</v>
      </c>
      <c r="T3788">
        <f t="shared" si="1102"/>
        <v>-48.711963728771792</v>
      </c>
    </row>
    <row r="3789" spans="1:20" x14ac:dyDescent="0.25">
      <c r="A3789">
        <f t="shared" si="1103"/>
        <v>9266408.8746817335</v>
      </c>
      <c r="B3789">
        <f t="shared" si="1120"/>
        <v>1474794.7771162053</v>
      </c>
      <c r="C3789" t="str">
        <f t="shared" si="1104"/>
        <v>-0.00264327504042022+0.00248923706190412i</v>
      </c>
      <c r="D3789" t="str">
        <f t="shared" si="1105"/>
        <v>0.680805468798774-1.3908026941873i</v>
      </c>
      <c r="E3789" t="str">
        <f t="shared" si="1106"/>
        <v>-8.3642344506732-11.7854744865096i</v>
      </c>
      <c r="F3789" t="str">
        <f t="shared" si="1107"/>
        <v>1.56492754597538-1.26137383245018i</v>
      </c>
      <c r="G3789" t="str">
        <f t="shared" si="1108"/>
        <v>0.645350926080252-0.47840684389713i</v>
      </c>
      <c r="H3789" t="str">
        <f t="shared" si="1109"/>
        <v>0.00130563055952385-10.7925475305131i</v>
      </c>
      <c r="I3789" t="str">
        <f t="shared" si="1110"/>
        <v>-0.0383983091167597-0.047650784106004i</v>
      </c>
      <c r="K3789" t="str">
        <f t="shared" si="1111"/>
        <v>0.000134509700705804-0.0000907257232633707i</v>
      </c>
      <c r="L3789" t="str">
        <f t="shared" si="1112"/>
        <v>0.00015-0.000191341615653774i</v>
      </c>
      <c r="M3789" t="str">
        <f t="shared" si="1113"/>
        <v>0.0004-0.000033766167468313i</v>
      </c>
      <c r="N3789">
        <f t="shared" si="1114"/>
        <v>43.280943632030045</v>
      </c>
      <c r="O3789">
        <f t="shared" si="1115"/>
        <v>48.799790245411018</v>
      </c>
      <c r="P3789" s="3">
        <f t="shared" si="1116"/>
        <v>-48.799790245411018</v>
      </c>
      <c r="Q3789" s="3">
        <f t="shared" si="1117"/>
        <v>136.71905636796996</v>
      </c>
      <c r="R3789">
        <f t="shared" si="1118"/>
        <v>-43.280943632030045</v>
      </c>
      <c r="S3789">
        <f t="shared" si="1119"/>
        <v>1474.7947771162053</v>
      </c>
      <c r="T3789">
        <f t="shared" si="1102"/>
        <v>-48.799790245411018</v>
      </c>
    </row>
    <row r="3790" spans="1:20" x14ac:dyDescent="0.25">
      <c r="A3790">
        <f t="shared" si="1103"/>
        <v>9301621.228405524</v>
      </c>
      <c r="B3790">
        <f t="shared" si="1120"/>
        <v>1480398.997269247</v>
      </c>
      <c r="C3790" t="str">
        <f t="shared" si="1104"/>
        <v>-0.00260995691730923+0.00247127510466067i</v>
      </c>
      <c r="D3790" t="str">
        <f t="shared" si="1105"/>
        <v>0.676661596251126-1.38757422268436i</v>
      </c>
      <c r="E3790" t="str">
        <f t="shared" si="1106"/>
        <v>-8.34423261658852-11.7068047922424i</v>
      </c>
      <c r="F3790" t="str">
        <f t="shared" si="1107"/>
        <v>1.56071291240088-1.2622625998932i</v>
      </c>
      <c r="G3790" t="str">
        <f t="shared" si="1108"/>
        <v>0.643612879045813-0.478931457488619i</v>
      </c>
      <c r="H3790" t="str">
        <f t="shared" si="1109"/>
        <v>0.00129411687377457-10.7516851562014i</v>
      </c>
      <c r="I3790" t="str">
        <f t="shared" si="1110"/>
        <v>-0.0382799283075526-0.0473425163540258i</v>
      </c>
      <c r="K3790" t="str">
        <f t="shared" si="1111"/>
        <v>0.00013433886136566-0.0000904528585705847i</v>
      </c>
      <c r="L3790" t="str">
        <f t="shared" si="1112"/>
        <v>0.00015-0.000190617270027669i</v>
      </c>
      <c r="M3790" t="str">
        <f t="shared" si="1113"/>
        <v>0.0004-0.0000336383417695885i</v>
      </c>
      <c r="N3790">
        <f t="shared" si="1114"/>
        <v>43.436617255274683</v>
      </c>
      <c r="O3790">
        <f t="shared" si="1115"/>
        <v>48.887685552012414</v>
      </c>
      <c r="P3790" s="3">
        <f t="shared" si="1116"/>
        <v>-48.887685552012414</v>
      </c>
      <c r="Q3790" s="3">
        <f t="shared" si="1117"/>
        <v>136.56338274472532</v>
      </c>
      <c r="R3790">
        <f t="shared" si="1118"/>
        <v>-43.436617255274683</v>
      </c>
      <c r="S3790">
        <f t="shared" si="1119"/>
        <v>1480.398997269247</v>
      </c>
      <c r="T3790">
        <f t="shared" si="1102"/>
        <v>-48.887685552012414</v>
      </c>
    </row>
    <row r="3791" spans="1:20" x14ac:dyDescent="0.25">
      <c r="A3791">
        <f t="shared" si="1103"/>
        <v>9336967.3890734669</v>
      </c>
      <c r="B3791">
        <f t="shared" si="1120"/>
        <v>1486024.5134588701</v>
      </c>
      <c r="C3791" t="str">
        <f t="shared" si="1104"/>
        <v>-0.00257701864166275+0.00245336802235222i</v>
      </c>
      <c r="D3791" t="str">
        <f t="shared" si="1105"/>
        <v>0.672536882233185-1.3843408831379i</v>
      </c>
      <c r="E3791" t="str">
        <f t="shared" si="1106"/>
        <v>-8.32413060526443-11.6285016089421i</v>
      </c>
      <c r="F3791" t="str">
        <f t="shared" si="1107"/>
        <v>1.55648908610214-1.26313886857148i</v>
      </c>
      <c r="G3791" t="str">
        <f t="shared" si="1108"/>
        <v>0.641871041079896-0.47945031828429i</v>
      </c>
      <c r="H3791" t="str">
        <f t="shared" si="1109"/>
        <v>0.00128271140045702-10.7109775296761i</v>
      </c>
      <c r="I3791" t="str">
        <f t="shared" si="1110"/>
        <v>-0.0381615156428639-0.0470356222847603i</v>
      </c>
      <c r="K3791" t="str">
        <f t="shared" si="1111"/>
        <v>0.000134168936727902-0.0000901803835785013i</v>
      </c>
      <c r="L3791" t="str">
        <f t="shared" si="1112"/>
        <v>0.00015-0.000189895666494988i</v>
      </c>
      <c r="M3791" t="str">
        <f t="shared" si="1113"/>
        <v>0.0004-0.0000335109999697037i</v>
      </c>
      <c r="N3791">
        <f t="shared" si="1114"/>
        <v>43.591910974130769</v>
      </c>
      <c r="O3791">
        <f t="shared" si="1115"/>
        <v>48.975649313161199</v>
      </c>
      <c r="P3791" s="3">
        <f t="shared" si="1116"/>
        <v>-48.975649313161199</v>
      </c>
      <c r="Q3791" s="3">
        <f t="shared" si="1117"/>
        <v>136.40808902586923</v>
      </c>
      <c r="R3791">
        <f t="shared" si="1118"/>
        <v>-43.591910974130769</v>
      </c>
      <c r="S3791">
        <f t="shared" si="1119"/>
        <v>1486.0245134588702</v>
      </c>
      <c r="T3791">
        <f t="shared" si="1102"/>
        <v>-48.975649313161199</v>
      </c>
    </row>
    <row r="3792" spans="1:20" x14ac:dyDescent="0.25">
      <c r="A3792">
        <f t="shared" si="1103"/>
        <v>9372447.8651519455</v>
      </c>
      <c r="B3792">
        <f t="shared" si="1120"/>
        <v>1491671.4066100139</v>
      </c>
      <c r="C3792" t="str">
        <f t="shared" si="1104"/>
        <v>-0.00254445663186478+0.00243551707305563i</v>
      </c>
      <c r="D3792" t="str">
        <f t="shared" si="1105"/>
        <v>0.668431312034812-1.38110280135623i</v>
      </c>
      <c r="E3792" t="str">
        <f t="shared" si="1106"/>
        <v>-8.30392947422957-11.5505643426282i</v>
      </c>
      <c r="F3792" t="str">
        <f t="shared" si="1107"/>
        <v>1.55225615888792-1.26400255134511i</v>
      </c>
      <c r="G3792" t="str">
        <f t="shared" si="1108"/>
        <v>0.640125450042942-0.479963392614752i</v>
      </c>
      <c r="H3792" t="str">
        <f t="shared" si="1109"/>
        <v>0.00127141307176319-10.6704240645942i</v>
      </c>
      <c r="I3792" t="str">
        <f t="shared" si="1110"/>
        <v>-0.0380430718697777-0.0467300997273995i</v>
      </c>
      <c r="K3792" t="str">
        <f t="shared" si="1111"/>
        <v>0.000133999924311831-0.0000899083016787735i</v>
      </c>
      <c r="L3792" t="str">
        <f t="shared" si="1112"/>
        <v>0.00015-0.000189176794675222i</v>
      </c>
      <c r="M3792" t="str">
        <f t="shared" si="1113"/>
        <v>0.0004-0.0000333841402368039i</v>
      </c>
      <c r="N3792">
        <f t="shared" si="1114"/>
        <v>43.746824390395346</v>
      </c>
      <c r="O3792">
        <f t="shared" si="1115"/>
        <v>49.063681193903619</v>
      </c>
      <c r="P3792" s="3">
        <f t="shared" si="1116"/>
        <v>-49.063681193903619</v>
      </c>
      <c r="Q3792" s="3">
        <f t="shared" si="1117"/>
        <v>136.25317560960465</v>
      </c>
      <c r="R3792">
        <f t="shared" si="1118"/>
        <v>-43.746824390395346</v>
      </c>
      <c r="S3792">
        <f t="shared" si="1119"/>
        <v>1491.6714066100139</v>
      </c>
      <c r="T3792">
        <f t="shared" si="1102"/>
        <v>-49.063681193903619</v>
      </c>
    </row>
    <row r="3793" spans="1:20" x14ac:dyDescent="0.25">
      <c r="A3793">
        <f t="shared" si="1103"/>
        <v>9408063.1670395229</v>
      </c>
      <c r="B3793">
        <f t="shared" si="1120"/>
        <v>1497339.7579551321</v>
      </c>
      <c r="C3793" t="str">
        <f t="shared" si="1104"/>
        <v>-0.00251226732649326+0.00241772348288097i</v>
      </c>
      <c r="D3793" t="str">
        <f t="shared" si="1105"/>
        <v>0.664344869985659-1.37786010254273i</v>
      </c>
      <c r="E3793" t="str">
        <f t="shared" si="1106"/>
        <v>-8.28363028284958-11.4729923976125i</v>
      </c>
      <c r="F3793" t="str">
        <f t="shared" si="1107"/>
        <v>1.54801422348777-1.26485356179294i</v>
      </c>
      <c r="G3793" t="str">
        <f t="shared" si="1108"/>
        <v>0.63837614417514-0.480470647098468i</v>
      </c>
      <c r="H3793" t="str">
        <f t="shared" si="1109"/>
        <v>0.00126022083046147-10.6300241768363i</v>
      </c>
      <c r="I3793" t="str">
        <f t="shared" si="1110"/>
        <v>-0.037924597766149-0.0464259465106127i</v>
      </c>
      <c r="K3793" t="str">
        <f t="shared" si="1111"/>
        <v>0.000133831821611201-0.0000896366162293269i</v>
      </c>
      <c r="L3793" t="str">
        <f t="shared" si="1112"/>
        <v>0.00015-0.000188460644227159i</v>
      </c>
      <c r="M3793" t="str">
        <f t="shared" si="1113"/>
        <v>0.0004-0.0000332577607459692i</v>
      </c>
      <c r="N3793">
        <f t="shared" si="1114"/>
        <v>43.901357119839275</v>
      </c>
      <c r="O3793">
        <f t="shared" si="1115"/>
        <v>49.151780859762198</v>
      </c>
      <c r="P3793" s="3">
        <f t="shared" si="1116"/>
        <v>-49.151780859762198</v>
      </c>
      <c r="Q3793" s="3">
        <f t="shared" si="1117"/>
        <v>136.09864288016072</v>
      </c>
      <c r="R3793">
        <f t="shared" si="1118"/>
        <v>-43.901357119839275</v>
      </c>
      <c r="S3793">
        <f t="shared" si="1119"/>
        <v>1497.339757955132</v>
      </c>
      <c r="T3793">
        <f t="shared" si="1102"/>
        <v>-49.151780859762198</v>
      </c>
    </row>
    <row r="3794" spans="1:20" x14ac:dyDescent="0.25">
      <c r="A3794">
        <f t="shared" si="1103"/>
        <v>9443813.8070742749</v>
      </c>
      <c r="B3794">
        <f t="shared" si="1120"/>
        <v>1503029.6490353616</v>
      </c>
      <c r="C3794" t="str">
        <f t="shared" si="1104"/>
        <v>-0.00248044718445749+0.00239998844636719i</v>
      </c>
      <c r="D3794" t="str">
        <f t="shared" si="1105"/>
        <v>0.66027753946555-1.37461291128911i</v>
      </c>
      <c r="E3794" t="str">
        <f t="shared" si="1106"/>
        <v>-8.26323409229539-11.3957851764196i</v>
      </c>
      <c r="F3794" t="str">
        <f t="shared" si="1107"/>
        <v>1.54376337354581-1.26569181422484i</v>
      </c>
      <c r="G3794" t="str">
        <f t="shared" si="1108"/>
        <v>0.636623162093814-0.480972048646787i</v>
      </c>
      <c r="H3794" t="str">
        <f t="shared" si="1109"/>
        <v>0.00124913362980006-10.5897772844984i</v>
      </c>
      <c r="I3794" t="str">
        <f t="shared" si="1110"/>
        <v>-0.0378060941403907-0.0461231604622163i</v>
      </c>
      <c r="K3794" t="str">
        <f t="shared" si="1111"/>
        <v>0.000133664626094703-0.0000893653305543115i</v>
      </c>
      <c r="L3794" t="str">
        <f t="shared" si="1112"/>
        <v>0.00015-0.000187747204848733i</v>
      </c>
      <c r="M3794" t="str">
        <f t="shared" si="1113"/>
        <v>0.0004-0.0000331318596791882i</v>
      </c>
      <c r="N3794">
        <f t="shared" si="1114"/>
        <v>44.055508792123703</v>
      </c>
      <c r="O3794">
        <f t="shared" si="1115"/>
        <v>49.239947976749733</v>
      </c>
      <c r="P3794" s="3">
        <f t="shared" si="1116"/>
        <v>-49.239947976749733</v>
      </c>
      <c r="Q3794" s="3">
        <f t="shared" si="1117"/>
        <v>135.9444912078763</v>
      </c>
      <c r="R3794">
        <f t="shared" si="1118"/>
        <v>-44.055508792123703</v>
      </c>
      <c r="S3794">
        <f t="shared" si="1119"/>
        <v>1503.0296490353617</v>
      </c>
      <c r="T3794">
        <f t="shared" si="1102"/>
        <v>-49.239947976749733</v>
      </c>
    </row>
    <row r="3795" spans="1:20" x14ac:dyDescent="0.25">
      <c r="A3795">
        <f t="shared" si="1103"/>
        <v>9479700.2995411567</v>
      </c>
      <c r="B3795">
        <f t="shared" si="1120"/>
        <v>1508741.161701696</v>
      </c>
      <c r="C3795" t="str">
        <f t="shared" si="1104"/>
        <v>-0.00244899268512945+0.00238231312687634i</v>
      </c>
      <c r="D3795" t="str">
        <f t="shared" si="1105"/>
        <v>0.656229302914842-1.37136135156885i</v>
      </c>
      <c r="E3795" t="str">
        <f t="shared" si="1106"/>
        <v>-8.2427419655088-11.3189420797067i</v>
      </c>
      <c r="F3795" t="str">
        <f t="shared" si="1107"/>
        <v>1.53950370361418-1.26651722369365i</v>
      </c>
      <c r="G3795" t="str">
        <f t="shared" si="1108"/>
        <v>0.634866542790738-0.481467564468962i</v>
      </c>
      <c r="H3795" t="str">
        <f t="shared" si="1109"/>
        <v>0.00123815043341088-10.5496828078833i</v>
      </c>
      <c r="I3795" t="str">
        <f t="shared" si="1110"/>
        <v>-0.0376875618312467-0.0458217394088403i</v>
      </c>
      <c r="K3795" t="str">
        <f t="shared" si="1111"/>
        <v>0.00013349833520645-0.0000890944479440598i</v>
      </c>
      <c r="L3795" t="str">
        <f t="shared" si="1112"/>
        <v>0.00015-0.000187036466276881i</v>
      </c>
      <c r="M3795" t="str">
        <f t="shared" si="1113"/>
        <v>0.0004-0.000033006435225332i</v>
      </c>
      <c r="N3795">
        <f t="shared" si="1114"/>
        <v>44.209279050716162</v>
      </c>
      <c r="O3795">
        <f t="shared" si="1115"/>
        <v>49.328182211384387</v>
      </c>
      <c r="P3795" s="3">
        <f t="shared" si="1116"/>
        <v>-49.328182211384387</v>
      </c>
      <c r="Q3795" s="3">
        <f t="shared" si="1117"/>
        <v>135.79072094928384</v>
      </c>
      <c r="R3795">
        <f t="shared" si="1118"/>
        <v>-44.209279050716162</v>
      </c>
      <c r="S3795">
        <f t="shared" si="1119"/>
        <v>1508.741161701696</v>
      </c>
      <c r="T3795">
        <f t="shared" si="1102"/>
        <v>-49.328182211384387</v>
      </c>
    </row>
    <row r="3796" spans="1:20" x14ac:dyDescent="0.25">
      <c r="A3796">
        <f t="shared" si="1103"/>
        <v>9515723.160679413</v>
      </c>
      <c r="B3796">
        <f t="shared" si="1120"/>
        <v>1514474.3781161625</v>
      </c>
      <c r="C3796" t="str">
        <f t="shared" si="1104"/>
        <v>-0.00241790032846972+0.00236469865698699i</v>
      </c>
      <c r="D3796" t="str">
        <f t="shared" si="1105"/>
        <v>0.652200141844871-1.36810554673083i</v>
      </c>
      <c r="E3796" t="str">
        <f t="shared" si="1106"/>
        <v>-8.22215496716826-11.2424625061846i</v>
      </c>
      <c r="F3796" t="str">
        <f t="shared" si="1107"/>
        <v>1.53523530914633-1.26732970600732i</v>
      </c>
      <c r="G3796" t="str">
        <f t="shared" si="1108"/>
        <v>0.633106325629384-0.481957162077134i</v>
      </c>
      <c r="H3796" t="str">
        <f t="shared" si="1109"/>
        <v>0.00122727021521423-10.5097401694924i</v>
      </c>
      <c r="I3796" t="str">
        <f t="shared" si="1110"/>
        <v>-0.0375690017075714-0.0455216811755982i</v>
      </c>
      <c r="K3796" t="str">
        <f t="shared" si="1111"/>
        <v>0.000133332946366455-0.0000888239716550469i</v>
      </c>
      <c r="L3796" t="str">
        <f t="shared" si="1112"/>
        <v>0.00015-0.000186328418287389i</v>
      </c>
      <c r="M3796" t="str">
        <f t="shared" si="1113"/>
        <v>0.0004-0.0000328814855801275i</v>
      </c>
      <c r="N3796">
        <f t="shared" si="1114"/>
        <v>44.362667552808375</v>
      </c>
      <c r="O3796">
        <f t="shared" si="1115"/>
        <v>49.416483230703527</v>
      </c>
      <c r="P3796" s="3">
        <f t="shared" si="1116"/>
        <v>-49.416483230703527</v>
      </c>
      <c r="Q3796" s="3">
        <f t="shared" si="1117"/>
        <v>135.63733244719162</v>
      </c>
      <c r="R3796">
        <f t="shared" si="1118"/>
        <v>-44.362667552808375</v>
      </c>
      <c r="S3796">
        <f t="shared" si="1119"/>
        <v>1514.4743781161626</v>
      </c>
      <c r="T3796">
        <f t="shared" si="1102"/>
        <v>-49.416483230703527</v>
      </c>
    </row>
    <row r="3797" spans="1:20" x14ac:dyDescent="0.25">
      <c r="A3797">
        <f t="shared" si="1103"/>
        <v>9551882.9086899962</v>
      </c>
      <c r="B3797">
        <f t="shared" si="1120"/>
        <v>1520229.380753004</v>
      </c>
      <c r="C3797" t="str">
        <f t="shared" si="1104"/>
        <v>-0.00238716663514797+0.00234714613888601i</v>
      </c>
      <c r="D3797" t="str">
        <f t="shared" si="1105"/>
        <v>0.648190036848348-1.36484561949306i</v>
      </c>
      <c r="E3797" t="str">
        <f t="shared" si="1106"/>
        <v>-8.20147416365173-11.1663458525399i</v>
      </c>
      <c r="F3797" t="str">
        <f t="shared" si="1107"/>
        <v>1.53095828649016-1.26812917774075i</v>
      </c>
      <c r="G3797" t="str">
        <f t="shared" si="1108"/>
        <v>0.631342550342072-0.482440809291296i</v>
      </c>
      <c r="H3797" t="str">
        <f t="shared" si="1109"/>
        <v>0.00121649195932402-10.4699487940169i</v>
      </c>
      <c r="I3797" t="str">
        <f t="shared" si="1110"/>
        <v>-0.0374504146680956-0.0452229835857563i</v>
      </c>
      <c r="K3797" t="str">
        <f t="shared" si="1111"/>
        <v>0.000133168456971115-0.0000885539049098602i</v>
      </c>
      <c r="L3797" t="str">
        <f t="shared" si="1112"/>
        <v>0.00015-0.000185623050694749i</v>
      </c>
      <c r="M3797" t="str">
        <f t="shared" si="1113"/>
        <v>0.0004-0.0000327570089461322i</v>
      </c>
      <c r="N3797">
        <f t="shared" si="1114"/>
        <v>44.515673969227379</v>
      </c>
      <c r="O3797">
        <f t="shared" si="1115"/>
        <v>49.504850702277857</v>
      </c>
      <c r="P3797" s="3">
        <f t="shared" si="1116"/>
        <v>-49.504850702277857</v>
      </c>
      <c r="Q3797" s="3">
        <f t="shared" si="1117"/>
        <v>135.48432603077262</v>
      </c>
      <c r="R3797">
        <f t="shared" si="1118"/>
        <v>-44.515673969227379</v>
      </c>
      <c r="S3797">
        <f t="shared" si="1119"/>
        <v>1520.2293807530041</v>
      </c>
      <c r="T3797">
        <f t="shared" si="1102"/>
        <v>-49.504850702277857</v>
      </c>
    </row>
    <row r="3798" spans="1:20" x14ac:dyDescent="0.25">
      <c r="A3798">
        <f t="shared" si="1103"/>
        <v>9588180.0637430176</v>
      </c>
      <c r="B3798">
        <f t="shared" si="1120"/>
        <v>1526006.2523998655</v>
      </c>
      <c r="C3798" t="str">
        <f t="shared" si="1104"/>
        <v>-0.00235678814665752+0.00232965664475931i</v>
      </c>
      <c r="D3798" t="str">
        <f t="shared" si="1105"/>
        <v>0.644198967609802-1.36158169193658i</v>
      </c>
      <c r="E3798" t="str">
        <f t="shared" si="1106"/>
        <v>-8.1807006229999-11.0905915133573i</v>
      </c>
      <c r="F3798" t="str">
        <f t="shared" si="1107"/>
        <v>1.52667273288095-1.26891555624775i</v>
      </c>
      <c r="G3798" t="str">
        <f t="shared" si="1108"/>
        <v>0.629575257027067-0.482918474244224i</v>
      </c>
      <c r="H3798" t="str">
        <f t="shared" si="1109"/>
        <v>0.00120581465995395-10.4303081083303i</v>
      </c>
      <c r="I3798" t="str">
        <f t="shared" si="1110"/>
        <v>-0.0373318016411989-0.0449256444604111i</v>
      </c>
      <c r="K3798" t="str">
        <f t="shared" si="1111"/>
        <v>0.000133004864393679-0.0000882842508971721i</v>
      </c>
      <c r="L3798" t="str">
        <f t="shared" si="1112"/>
        <v>0.00015-0.000184920353352012i</v>
      </c>
      <c r="M3798" t="str">
        <f t="shared" si="1113"/>
        <v>0.0004-0.0000326330035327079i</v>
      </c>
      <c r="N3798">
        <f t="shared" si="1114"/>
        <v>44.668297984354297</v>
      </c>
      <c r="O3798">
        <f t="shared" si="1115"/>
        <v>49.593284294225633</v>
      </c>
      <c r="P3798" s="3">
        <f t="shared" si="1116"/>
        <v>-49.593284294225633</v>
      </c>
      <c r="Q3798" s="3">
        <f t="shared" si="1117"/>
        <v>135.3317020156457</v>
      </c>
      <c r="R3798">
        <f t="shared" si="1118"/>
        <v>-44.668297984354297</v>
      </c>
      <c r="S3798">
        <f t="shared" si="1119"/>
        <v>1526.0062523998656</v>
      </c>
      <c r="T3798">
        <f t="shared" si="1102"/>
        <v>-49.593284294225633</v>
      </c>
    </row>
    <row r="3799" spans="1:20" x14ac:dyDescent="0.25">
      <c r="A3799">
        <f t="shared" si="1103"/>
        <v>9624615.1479852423</v>
      </c>
      <c r="B3799">
        <f t="shared" si="1120"/>
        <v>1531805.076158985</v>
      </c>
      <c r="C3799" t="str">
        <f t="shared" si="1104"/>
        <v>-0.00232676142542491+0.00231223121718116i</v>
      </c>
      <c r="D3799" t="str">
        <f t="shared" si="1105"/>
        <v>0.64022691291606-1.35831388549959i</v>
      </c>
      <c r="E3799" t="str">
        <f t="shared" si="1106"/>
        <v>-8.15983541487738-11.0151988810428i</v>
      </c>
      <c r="F3799" t="str">
        <f t="shared" si="1107"/>
        <v>1.52237874643409-1.26968875967284i</v>
      </c>
      <c r="G3799" t="str">
        <f t="shared" si="1108"/>
        <v>0.627804486145577-0.483390125386385i</v>
      </c>
      <c r="H3799" t="str">
        <f t="shared" si="1109"/>
        <v>0.00119523732132402-10.3908175414793i</v>
      </c>
      <c r="I3799" t="str">
        <f t="shared" si="1110"/>
        <v>-0.0372131635846703-0.0446296616181593i</v>
      </c>
      <c r="K3799" t="str">
        <f t="shared" si="1111"/>
        <v>0.000132842165984726-0.0000880150127717176i</v>
      </c>
      <c r="L3799" t="str">
        <f t="shared" si="1112"/>
        <v>0.00015-0.000184220316150639i</v>
      </c>
      <c r="M3799" t="str">
        <f t="shared" si="1113"/>
        <v>0.0004-0.0000325094675559952i</v>
      </c>
      <c r="N3799">
        <f t="shared" si="1114"/>
        <v>44.820539296037538</v>
      </c>
      <c r="O3799">
        <f t="shared" si="1115"/>
        <v>49.68178367522593</v>
      </c>
      <c r="P3799" s="3">
        <f t="shared" si="1116"/>
        <v>-49.68178367522593</v>
      </c>
      <c r="Q3799" s="3">
        <f t="shared" si="1117"/>
        <v>135.17946070396246</v>
      </c>
      <c r="R3799">
        <f t="shared" si="1118"/>
        <v>-44.820539296037538</v>
      </c>
      <c r="S3799">
        <f t="shared" si="1119"/>
        <v>1531.805076158985</v>
      </c>
      <c r="T3799">
        <f t="shared" si="1102"/>
        <v>-49.68178367522593</v>
      </c>
    </row>
    <row r="3800" spans="1:20" x14ac:dyDescent="0.25">
      <c r="A3800">
        <f t="shared" si="1103"/>
        <v>9661188.6855475865</v>
      </c>
      <c r="B3800">
        <f t="shared" si="1120"/>
        <v>1537625.9354483893</v>
      </c>
      <c r="C3800" t="str">
        <f t="shared" si="1104"/>
        <v>-0.00229708305491396+0.00229487086950188i</v>
      </c>
      <c r="D3800" t="str">
        <f t="shared" si="1105"/>
        <v>0.636273850666704-1.35504232097164i</v>
      </c>
      <c r="E3800" t="str">
        <f t="shared" si="1106"/>
        <v>-8.13887961053247-10.9401673457483i</v>
      </c>
      <c r="F3800" t="str">
        <f t="shared" si="1107"/>
        <v>1.51807642613768-1.27044870696295i</v>
      </c>
      <c r="G3800" t="str">
        <f t="shared" si="1108"/>
        <v>0.626030278518696-0.483855731490803i</v>
      </c>
      <c r="H3800" t="str">
        <f t="shared" si="1109"/>
        <v>0.00118475895756801-10.3514765246761i</v>
      </c>
      <c r="I3800" t="str">
        <f t="shared" si="1110"/>
        <v>-0.0370945014854688-0.0443350328747784i</v>
      </c>
      <c r="K3800" t="str">
        <f t="shared" si="1111"/>
        <v>0.000132680359072632-0.0000877461936542798i</v>
      </c>
      <c r="L3800" t="str">
        <f t="shared" si="1112"/>
        <v>0.00015-0.000183522929020362i</v>
      </c>
      <c r="M3800" t="str">
        <f t="shared" si="1113"/>
        <v>0.0004-0.0000323863992388873i</v>
      </c>
      <c r="N3800">
        <f t="shared" si="1114"/>
        <v>44.972397615504548</v>
      </c>
      <c r="O3800">
        <f t="shared" si="1115"/>
        <v>49.770348514532259</v>
      </c>
      <c r="P3800" s="3">
        <f t="shared" si="1116"/>
        <v>-49.770348514532259</v>
      </c>
      <c r="Q3800" s="3">
        <f t="shared" si="1117"/>
        <v>135.02760238449545</v>
      </c>
      <c r="R3800">
        <f t="shared" si="1118"/>
        <v>-44.972397615504548</v>
      </c>
      <c r="S3800">
        <f t="shared" si="1119"/>
        <v>1537.6259354483893</v>
      </c>
      <c r="T3800">
        <f t="shared" si="1102"/>
        <v>-49.770348514532259</v>
      </c>
    </row>
    <row r="3801" spans="1:20" x14ac:dyDescent="0.25">
      <c r="A3801">
        <f t="shared" si="1103"/>
        <v>9697901.2025526688</v>
      </c>
      <c r="B3801">
        <f t="shared" si="1120"/>
        <v>1543468.9140030933</v>
      </c>
      <c r="C3801" t="str">
        <f t="shared" si="1104"/>
        <v>-0.00226774963972434+0.00227757658623429i</v>
      </c>
      <c r="D3801" t="str">
        <f t="shared" si="1105"/>
        <v>0.632339757884532-1.35176711848805i</v>
      </c>
      <c r="E3801" t="str">
        <f t="shared" si="1106"/>
        <v>-8.11783428275634-10.8654962952961i</v>
      </c>
      <c r="F3801" t="str">
        <f t="shared" si="1107"/>
        <v>1.51376587184486-1.27119531787913i</v>
      </c>
      <c r="G3801" t="str">
        <f t="shared" si="1108"/>
        <v>0.624252675324256-0.484315261657905i</v>
      </c>
      <c r="H3801" t="str">
        <f t="shared" si="1109"/>
        <v>0.00117437859264143-10.31228449129i</v>
      </c>
      <c r="I3801" t="str">
        <f t="shared" si="1110"/>
        <v>-0.036975816359481-0.0440417560429029i</v>
      </c>
      <c r="K3801" t="str">
        <f t="shared" si="1111"/>
        <v>0.000132519440964035-0.0000874777966316778i</v>
      </c>
      <c r="L3801" t="str">
        <f t="shared" si="1112"/>
        <v>0.00015-0.000182828181929031i</v>
      </c>
      <c r="M3801" t="str">
        <f t="shared" si="1113"/>
        <v>0.0004-0.0000322637968110056i</v>
      </c>
      <c r="N3801">
        <f t="shared" si="1114"/>
        <v>45.123872667279755</v>
      </c>
      <c r="O3801">
        <f t="shared" si="1115"/>
        <v>49.858978481985943</v>
      </c>
      <c r="P3801" s="3">
        <f t="shared" si="1116"/>
        <v>-49.858978481985943</v>
      </c>
      <c r="Q3801" s="3">
        <f t="shared" si="1117"/>
        <v>134.87612733272024</v>
      </c>
      <c r="R3801">
        <f t="shared" si="1118"/>
        <v>-45.123872667279755</v>
      </c>
      <c r="S3801">
        <f t="shared" si="1119"/>
        <v>1543.4689140030932</v>
      </c>
      <c r="T3801">
        <f t="shared" si="1102"/>
        <v>-49.858978481985943</v>
      </c>
    </row>
    <row r="3802" spans="1:20" x14ac:dyDescent="0.25">
      <c r="A3802">
        <f t="shared" si="1103"/>
        <v>9734753.2271223683</v>
      </c>
      <c r="B3802">
        <f t="shared" si="1120"/>
        <v>1549334.0958763051</v>
      </c>
      <c r="C3802" t="str">
        <f t="shared" si="1104"/>
        <v>-0.00223875780568522+0.00226034932343824i</v>
      </c>
      <c r="D3802" t="str">
        <f t="shared" si="1105"/>
        <v>0.62842461072608-1.34848839752442i</v>
      </c>
      <c r="E3802" t="str">
        <f t="shared" si="1106"/>
        <v>-8.09670050584059-10.7911851151048i</v>
      </c>
      <c r="F3802" t="str">
        <f t="shared" si="1107"/>
        <v>1.50944718426602-1.27192851300812i</v>
      </c>
      <c r="G3802" t="str">
        <f t="shared" si="1108"/>
        <v>0.622471718093605-0.48476868532033i</v>
      </c>
      <c r="H3802" t="str">
        <f t="shared" si="1109"/>
        <v>0.00116409526023025-10.273240876839i</v>
      </c>
      <c r="I3802" t="str">
        <f t="shared" si="1110"/>
        <v>-0.0368571092512729-0.0437498289317049i</v>
      </c>
      <c r="K3802" t="str">
        <f t="shared" si="1111"/>
        <v>0.000132359408944303-0.0000872098247567616i</v>
      </c>
      <c r="L3802" t="str">
        <f t="shared" si="1112"/>
        <v>0.00015-0.000182136064882478i</v>
      </c>
      <c r="M3802" t="str">
        <f t="shared" si="1113"/>
        <v>0.0004-0.0000321416585086726i</v>
      </c>
      <c r="N3802">
        <f t="shared" si="1114"/>
        <v>45.274964189093311</v>
      </c>
      <c r="O3802">
        <f t="shared" si="1115"/>
        <v>49.947673248029211</v>
      </c>
      <c r="P3802" s="3">
        <f t="shared" si="1116"/>
        <v>-49.947673248029211</v>
      </c>
      <c r="Q3802" s="3">
        <f t="shared" si="1117"/>
        <v>134.72503581090669</v>
      </c>
      <c r="R3802">
        <f t="shared" si="1118"/>
        <v>-45.274964189093311</v>
      </c>
      <c r="S3802">
        <f t="shared" si="1119"/>
        <v>1549.3340958763051</v>
      </c>
      <c r="T3802">
        <f t="shared" si="1102"/>
        <v>-49.947673248029211</v>
      </c>
    </row>
    <row r="3803" spans="1:20" x14ac:dyDescent="0.25">
      <c r="A3803">
        <f t="shared" si="1103"/>
        <v>9771745.2893854342</v>
      </c>
      <c r="B3803">
        <f t="shared" si="1120"/>
        <v>1555221.5654406352</v>
      </c>
      <c r="C3803" t="str">
        <f t="shared" si="1104"/>
        <v>-0.00221010419994348+0.00224319000910374i</v>
      </c>
      <c r="D3803" t="str">
        <f t="shared" si="1105"/>
        <v>0.624528384492051-1.34520627689137i</v>
      </c>
      <c r="E3803" t="str">
        <f t="shared" si="1106"/>
        <v>-8.07547935553363-10.7172331881163i</v>
      </c>
      <c r="F3803" t="str">
        <f t="shared" si="1107"/>
        <v>1.50512046496087-1.27264821377383i</v>
      </c>
      <c r="G3803" t="str">
        <f t="shared" si="1108"/>
        <v>0.62068744870832-0.485215972247696i</v>
      </c>
      <c r="H3803" t="str">
        <f t="shared" si="1109"/>
        <v>0.00115390800366025-10.2343451189819i</v>
      </c>
      <c r="I3803" t="str">
        <f t="shared" si="1110"/>
        <v>-0.0367383812338394-0.0434592493465796i</v>
      </c>
      <c r="K3803" t="str">
        <f t="shared" si="1111"/>
        <v>0.000132200260277989-0.0000869422810484083i</v>
      </c>
      <c r="L3803" t="str">
        <f t="shared" si="1112"/>
        <v>0.00015-0.000181446567924365i</v>
      </c>
      <c r="M3803" t="str">
        <f t="shared" si="1113"/>
        <v>0.0004-0.000032019982574888i</v>
      </c>
      <c r="N3803">
        <f t="shared" si="1114"/>
        <v>45.425671931796813</v>
      </c>
      <c r="O3803">
        <f t="shared" si="1115"/>
        <v>50.03643248371813</v>
      </c>
      <c r="P3803" s="3">
        <f t="shared" si="1116"/>
        <v>-50.03643248371813</v>
      </c>
      <c r="Q3803" s="3">
        <f t="shared" si="1117"/>
        <v>134.57432806820319</v>
      </c>
      <c r="R3803">
        <f t="shared" si="1118"/>
        <v>-45.425671931796813</v>
      </c>
      <c r="S3803">
        <f t="shared" si="1119"/>
        <v>1555.2215654406352</v>
      </c>
      <c r="T3803">
        <f t="shared" si="1102"/>
        <v>-50.03643248371813</v>
      </c>
    </row>
    <row r="3804" spans="1:20" x14ac:dyDescent="0.25">
      <c r="A3804">
        <f t="shared" si="1103"/>
        <v>9808877.9214850999</v>
      </c>
      <c r="B3804">
        <f t="shared" si="1120"/>
        <v>1561131.4073893097</v>
      </c>
      <c r="C3804" t="str">
        <f t="shared" si="1104"/>
        <v>-0.00218178549104695+0.00222609954353227i</v>
      </c>
      <c r="D3804" t="str">
        <f t="shared" si="1105"/>
        <v>0.620651053637867-1.34192087472934i</v>
      </c>
      <c r="E3804" t="str">
        <f t="shared" si="1106"/>
        <v>-8.05417190899633-10.6436398947228i</v>
      </c>
      <c r="F3804" t="str">
        <f t="shared" si="1107"/>
        <v>1.50078581633017-1.27335434244876i</v>
      </c>
      <c r="G3804" t="str">
        <f t="shared" si="1108"/>
        <v>0.618899909396839-0.485657092551343i</v>
      </c>
      <c r="H3804" t="str">
        <f t="shared" si="1109"/>
        <v>0.00114381587580709-10.1955966575103i</v>
      </c>
      <c r="I3804" t="str">
        <f t="shared" si="1110"/>
        <v>-0.036619633408351-0.0431700150888278i</v>
      </c>
      <c r="K3804" t="str">
        <f t="shared" si="1111"/>
        <v>0.00013204199220929-0.0000866751684915301i</v>
      </c>
      <c r="L3804" t="str">
        <f t="shared" si="1112"/>
        <v>0.00015-0.000180759681136048i</v>
      </c>
      <c r="M3804" t="str">
        <f t="shared" si="1113"/>
        <v>0.0004-0.0000318987672593026i</v>
      </c>
      <c r="N3804">
        <f t="shared" si="1114"/>
        <v>45.575995659275122</v>
      </c>
      <c r="O3804">
        <f t="shared" si="1115"/>
        <v>50.125255860735479</v>
      </c>
      <c r="P3804" s="3">
        <f t="shared" si="1116"/>
        <v>-50.125255860735479</v>
      </c>
      <c r="Q3804" s="3">
        <f t="shared" si="1117"/>
        <v>134.42400434072488</v>
      </c>
      <c r="R3804">
        <f t="shared" si="1118"/>
        <v>-45.575995659275122</v>
      </c>
      <c r="S3804">
        <f t="shared" si="1119"/>
        <v>1561.1314073893097</v>
      </c>
      <c r="T3804">
        <f t="shared" si="1102"/>
        <v>-50.125255860735479</v>
      </c>
    </row>
    <row r="3805" spans="1:20" x14ac:dyDescent="0.25">
      <c r="A3805">
        <f t="shared" si="1103"/>
        <v>9846151.6575867422</v>
      </c>
      <c r="B3805">
        <f t="shared" si="1120"/>
        <v>1567063.7067373891</v>
      </c>
      <c r="C3805" t="str">
        <f t="shared" si="1104"/>
        <v>-0.00215379836902274+0.00220907879971645i</v>
      </c>
      <c r="D3805" t="str">
        <f t="shared" si="1105"/>
        <v>0.616792591784129-1.33863230850367i</v>
      </c>
      <c r="E3805" t="str">
        <f t="shared" si="1106"/>
        <v>-8.03277924475619-10.5704046126957i</v>
      </c>
      <c r="F3805" t="str">
        <f t="shared" si="1107"/>
        <v>1.49644334160748-1.27404682216535i</v>
      </c>
      <c r="G3805" t="str">
        <f t="shared" si="1108"/>
        <v>0.61710914273101-0.48609201668903i</v>
      </c>
      <c r="H3805" t="str">
        <f t="shared" si="1109"/>
        <v>0.00113381793900706-10.1569949343402i</v>
      </c>
      <c r="I3805" t="str">
        <f t="shared" si="1110"/>
        <v>-0.0365008669038958-0.0428821239553446i</v>
      </c>
      <c r="K3805" t="str">
        <f t="shared" si="1111"/>
        <v>0.000131884601962504-0.0000864084900370792i</v>
      </c>
      <c r="L3805" t="str">
        <f t="shared" si="1112"/>
        <v>0.00015-0.00018007539463643i</v>
      </c>
      <c r="M3805" t="str">
        <f t="shared" si="1113"/>
        <v>0.0004-0.0000317780108181935i</v>
      </c>
      <c r="N3805">
        <f t="shared" si="1114"/>
        <v>45.725935148358246</v>
      </c>
      <c r="O3805">
        <f t="shared" si="1115"/>
        <v>50.214143051402722</v>
      </c>
      <c r="P3805" s="3">
        <f t="shared" si="1116"/>
        <v>-50.214143051402722</v>
      </c>
      <c r="Q3805" s="3">
        <f t="shared" si="1117"/>
        <v>134.27406485164175</v>
      </c>
      <c r="R3805">
        <f t="shared" si="1118"/>
        <v>-45.725935148358246</v>
      </c>
      <c r="S3805">
        <f t="shared" si="1119"/>
        <v>1567.0637067373891</v>
      </c>
      <c r="T3805">
        <f t="shared" si="1102"/>
        <v>-50.214143051402722</v>
      </c>
    </row>
    <row r="3806" spans="1:20" x14ac:dyDescent="0.25">
      <c r="A3806">
        <f t="shared" si="1103"/>
        <v>9883567.033885574</v>
      </c>
      <c r="B3806">
        <f t="shared" si="1120"/>
        <v>1573018.5488229913</v>
      </c>
      <c r="C3806" t="str">
        <f t="shared" si="1104"/>
        <v>-0.00212613954545011+0.00219212862371753i</v>
      </c>
      <c r="D3806" t="str">
        <f t="shared" si="1105"/>
        <v>0.612952971727101-1.33534069499968i</v>
      </c>
      <c r="E3806" t="str">
        <f t="shared" si="1106"/>
        <v>-8.01130244265989-10.4975267171141i</v>
      </c>
      <c r="F3806" t="str">
        <f t="shared" si="1107"/>
        <v>1.49209314485056-1.27472557692716i</v>
      </c>
      <c r="G3806" t="str">
        <f t="shared" si="1108"/>
        <v>0.615315191622583-0.486520715469595i</v>
      </c>
      <c r="H3806" t="str">
        <f t="shared" si="1109"/>
        <v>0.00112391326496831-10.1185393935039i</v>
      </c>
      <c r="I3806" t="str">
        <f t="shared" si="1110"/>
        <v>-0.0363820828772166-0.042595573738307i</v>
      </c>
      <c r="K3806" t="str">
        <f t="shared" si="1111"/>
        <v>0.000131728086742474-0.0000861422486020639i</v>
      </c>
      <c r="L3806" t="str">
        <f t="shared" si="1112"/>
        <v>0.00015-0.000179393698581819i</v>
      </c>
      <c r="M3806" t="str">
        <f t="shared" si="1113"/>
        <v>0.0004-0.0000316577115144386i</v>
      </c>
      <c r="N3806">
        <f t="shared" si="1114"/>
        <v>45.875490188734858</v>
      </c>
      <c r="O3806">
        <f t="shared" si="1115"/>
        <v>50.303093728693568</v>
      </c>
      <c r="P3806" s="3">
        <f t="shared" si="1116"/>
        <v>-50.303093728693568</v>
      </c>
      <c r="Q3806" s="3">
        <f t="shared" si="1117"/>
        <v>134.12450981126514</v>
      </c>
      <c r="R3806">
        <f t="shared" si="1118"/>
        <v>-45.875490188734858</v>
      </c>
      <c r="S3806">
        <f t="shared" si="1119"/>
        <v>1573.0185488229913</v>
      </c>
      <c r="T3806">
        <f t="shared" si="1102"/>
        <v>-50.303093728693568</v>
      </c>
    </row>
    <row r="3807" spans="1:20" x14ac:dyDescent="0.25">
      <c r="A3807">
        <f t="shared" si="1103"/>
        <v>9921124.588614339</v>
      </c>
      <c r="B3807">
        <f t="shared" si="1120"/>
        <v>1578996.0193085186</v>
      </c>
      <c r="C3807" t="str">
        <f t="shared" si="1104"/>
        <v>-0.00209880575352928+0.00217524983504151i</v>
      </c>
      <c r="D3807" t="str">
        <f t="shared" si="1105"/>
        <v>0.609132165449221-1.33204615031803i</v>
      </c>
      <c r="E3807" t="str">
        <f t="shared" si="1106"/>
        <v>-7.98974258382601-10.4250055802963i</v>
      </c>
      <c r="F3807" t="str">
        <f t="shared" si="1107"/>
        <v>1.48773533093269-1.27539053162002i</v>
      </c>
      <c r="G3807" t="str">
        <f t="shared" si="1108"/>
        <v>0.613518099319614-0.48694316005758i</v>
      </c>
      <c r="H3807" t="str">
        <f t="shared" si="1109"/>
        <v>0.00111410093468308-10.0802294811425i</v>
      </c>
      <c r="I3807" t="str">
        <f t="shared" si="1110"/>
        <v>-0.0362632825124488-0.042310362224869i</v>
      </c>
      <c r="K3807" t="str">
        <f t="shared" si="1111"/>
        <v>0.000131572443735044-0.0000858764470695655i</v>
      </c>
      <c r="L3807" t="str">
        <f t="shared" si="1112"/>
        <v>0.00015-0.000178714583165789i</v>
      </c>
      <c r="M3807" t="str">
        <f t="shared" si="1113"/>
        <v>0.0004-0.0000315378676174922i</v>
      </c>
      <c r="N3807">
        <f t="shared" si="1114"/>
        <v>46.024660582861202</v>
      </c>
      <c r="O3807">
        <f t="shared" si="1115"/>
        <v>50.392107566244661</v>
      </c>
      <c r="P3807" s="3">
        <f t="shared" si="1116"/>
        <v>-50.392107566244661</v>
      </c>
      <c r="Q3807" s="3">
        <f t="shared" si="1117"/>
        <v>133.9753394171388</v>
      </c>
      <c r="R3807">
        <f t="shared" si="1118"/>
        <v>-46.024660582861202</v>
      </c>
      <c r="S3807">
        <f t="shared" si="1119"/>
        <v>1578.9960193085187</v>
      </c>
      <c r="T3807">
        <f t="shared" si="1102"/>
        <v>-50.392107566244661</v>
      </c>
    </row>
    <row r="3808" spans="1:20" x14ac:dyDescent="0.25">
      <c r="A3808">
        <f t="shared" si="1103"/>
        <v>9958824.8620510735</v>
      </c>
      <c r="B3808">
        <f t="shared" si="1120"/>
        <v>1584996.2041818909</v>
      </c>
      <c r="C3808" t="str">
        <f t="shared" si="1104"/>
        <v>-0.00207179374814452+0.0021584432270127i</v>
      </c>
      <c r="D3808" t="str">
        <f t="shared" si="1105"/>
        <v>0.605330144129564-1.32874878987015i</v>
      </c>
      <c r="E3808" t="str">
        <f t="shared" si="1106"/>
        <v>-7.96810075059494-10.3528405717296i</v>
      </c>
      <c r="F3808" t="str">
        <f t="shared" si="1107"/>
        <v>1.48337000553383-1.27604161202307i</v>
      </c>
      <c r="G3808" t="str">
        <f t="shared" si="1108"/>
        <v>0.611717909402806-0.487359321977806i</v>
      </c>
      <c r="H3808" t="str">
        <f t="shared" si="1109"/>
        <v>0.00110438003834021-10.042064645497i</v>
      </c>
      <c r="I3808" t="str">
        <f t="shared" si="1110"/>
        <v>-0.0361444670208492-0.0420264871968532i</v>
      </c>
      <c r="K3808" t="str">
        <f t="shared" si="1111"/>
        <v>0.000131417670107497-0.0000856110882887606i</v>
      </c>
      <c r="L3808" t="str">
        <f t="shared" si="1112"/>
        <v>0.00015-0.000178038038619036i</v>
      </c>
      <c r="M3808" t="str">
        <f t="shared" si="1113"/>
        <v>0.0004-0.0000314184774033594i</v>
      </c>
      <c r="N3808">
        <f t="shared" si="1114"/>
        <v>46.173446145873527</v>
      </c>
      <c r="O3808">
        <f t="shared" si="1115"/>
        <v>50.481184238369067</v>
      </c>
      <c r="P3808" s="3">
        <f t="shared" si="1116"/>
        <v>-50.481184238369067</v>
      </c>
      <c r="Q3808" s="3">
        <f t="shared" si="1117"/>
        <v>133.82655385412647</v>
      </c>
      <c r="R3808">
        <f t="shared" si="1118"/>
        <v>-46.173446145873527</v>
      </c>
      <c r="S3808">
        <f t="shared" si="1119"/>
        <v>1584.996204181891</v>
      </c>
      <c r="T3808">
        <f t="shared" si="1102"/>
        <v>-50.481184238369067</v>
      </c>
    </row>
    <row r="3809" spans="1:20" x14ac:dyDescent="0.25">
      <c r="A3809">
        <f t="shared" si="1103"/>
        <v>9996668.3965268675</v>
      </c>
      <c r="B3809">
        <f t="shared" si="1120"/>
        <v>1591019.1897577823</v>
      </c>
      <c r="C3809" t="str">
        <f t="shared" si="1104"/>
        <v>-0.00204510030592305+0.00214170956714599i</v>
      </c>
      <c r="D3809" t="str">
        <f t="shared" si="1105"/>
        <v>0.60154687815431-1.32544872837386i</v>
      </c>
      <c r="E3809" t="str">
        <f t="shared" si="1106"/>
        <v>-7.94637802647944-10.2810310580034i</v>
      </c>
      <c r="F3809" t="str">
        <f t="shared" si="1107"/>
        <v>1.47899727513148-1.27667874481969i</v>
      </c>
      <c r="G3809" t="str">
        <f t="shared" si="1108"/>
        <v>0.609914665781772-0.487769173119911i</v>
      </c>
      <c r="H3809" t="str">
        <f t="shared" si="1109"/>
        <v>0.00109474967523864-10.0040443369012i</v>
      </c>
      <c r="I3809" t="str">
        <f t="shared" si="1110"/>
        <v>-0.0360256376405272-0.0417439464304495i</v>
      </c>
      <c r="K3809" t="str">
        <f t="shared" si="1111"/>
        <v>0.000131263763008997-0.000085346175074951i</v>
      </c>
      <c r="L3809" t="str">
        <f t="shared" si="1112"/>
        <v>0.00015-0.000177364055209242i</v>
      </c>
      <c r="M3809" t="str">
        <f t="shared" si="1113"/>
        <v>0.0004-0.000031299539154572i</v>
      </c>
      <c r="N3809">
        <f t="shared" si="1114"/>
        <v>46.321846705501912</v>
      </c>
      <c r="O3809">
        <f t="shared" si="1115"/>
        <v>50.570323420067034</v>
      </c>
      <c r="P3809" s="3">
        <f t="shared" si="1116"/>
        <v>-50.570323420067034</v>
      </c>
      <c r="Q3809" s="3">
        <f t="shared" si="1117"/>
        <v>133.67815329449809</v>
      </c>
      <c r="R3809">
        <f t="shared" si="1118"/>
        <v>-46.321846705501912</v>
      </c>
      <c r="S3809">
        <f t="shared" si="1119"/>
        <v>1591.0191897577822</v>
      </c>
      <c r="T3809">
        <f t="shared" si="1102"/>
        <v>-50.570323420067034</v>
      </c>
    </row>
    <row r="3810" spans="1:20" x14ac:dyDescent="0.25">
      <c r="A3810">
        <f t="shared" si="1103"/>
        <v>10034655.73643367</v>
      </c>
      <c r="B3810">
        <f t="shared" si="1120"/>
        <v>1597065.0626788619</v>
      </c>
      <c r="C3810" t="str">
        <f t="shared" si="1104"/>
        <v>-0.00201872222528915+0.00212504959751645i</v>
      </c>
      <c r="D3810" t="str">
        <f t="shared" si="1105"/>
        <v>0.597782337127222-1.32214607984912i</v>
      </c>
      <c r="E3810" t="str">
        <f t="shared" si="1106"/>
        <v>-7.924575496113-10.2095764027422i</v>
      </c>
      <c r="F3810" t="str">
        <f t="shared" si="1107"/>
        <v>1.47461724699149-1.27730185760829i</v>
      </c>
      <c r="G3810" t="str">
        <f t="shared" si="1108"/>
        <v>0.608108412691225-0.488172685742846i</v>
      </c>
      <c r="H3810" t="str">
        <f t="shared" si="1109"/>
        <v>0.00108520895370138-9.96616800777341i</v>
      </c>
      <c r="I3810" t="str">
        <f t="shared" si="1110"/>
        <v>-0.0359067956361679-0.0414627376959142i</v>
      </c>
      <c r="K3810" t="str">
        <f t="shared" si="1111"/>
        <v>0.000131110719571028-0.0000850817102095909i</v>
      </c>
      <c r="L3810" t="str">
        <f t="shared" si="1112"/>
        <v>0.00015-0.000176692623240926i</v>
      </c>
      <c r="M3810" t="str">
        <f t="shared" si="1113"/>
        <v>0.0004-0.0000311810511601634i</v>
      </c>
      <c r="N3810">
        <f t="shared" si="1114"/>
        <v>46.469862101976901</v>
      </c>
      <c r="O3810">
        <f t="shared" si="1115"/>
        <v>50.659524787038023</v>
      </c>
      <c r="P3810" s="3">
        <f t="shared" si="1116"/>
        <v>-50.659524787038023</v>
      </c>
      <c r="Q3810" s="3">
        <f t="shared" si="1117"/>
        <v>133.5301378980231</v>
      </c>
      <c r="R3810">
        <f t="shared" si="1118"/>
        <v>-46.469862101976901</v>
      </c>
      <c r="S3810">
        <f t="shared" si="1119"/>
        <v>1597.065062678862</v>
      </c>
      <c r="T3810">
        <f t="shared" si="1102"/>
        <v>-50.659524787038023</v>
      </c>
    </row>
    <row r="3811" spans="1:20" x14ac:dyDescent="0.25">
      <c r="A3811">
        <f t="shared" si="1103"/>
        <v>10072787.428232118</v>
      </c>
      <c r="B3811">
        <f t="shared" si="1120"/>
        <v>1603133.9099170417</v>
      </c>
      <c r="C3811" t="str">
        <f t="shared" si="1104"/>
        <v>-0.00199265632651349+0.00210846403512716i</v>
      </c>
      <c r="D3811" t="str">
        <f t="shared" si="1105"/>
        <v>0.594036489880086-1.31884095761391i</v>
      </c>
      <c r="E3811" t="str">
        <f t="shared" si="1106"/>
        <v>-7.90269424519719-10.1384759665392i</v>
      </c>
      <c r="F3811" t="str">
        <f t="shared" si="1107"/>
        <v>1.47023002915867-1.27791087891307i</v>
      </c>
      <c r="G3811" t="str">
        <f t="shared" si="1108"/>
        <v>0.606299194687105-0.488569832479322i</v>
      </c>
      <c r="H3811" t="str">
        <f t="shared" si="1109"/>
        <v>0.00107575699099017-9.92843511260837i</v>
      </c>
      <c r="I3811" t="str">
        <f t="shared" si="1110"/>
        <v>-0.0357879422987541-0.041182858757272i</v>
      </c>
      <c r="K3811" t="str">
        <f t="shared" si="1111"/>
        <v>0.00013095853690783-0.0000848176964403281i</v>
      </c>
      <c r="L3811" t="str">
        <f t="shared" si="1112"/>
        <v>0.00015-0.000176023733055316i</v>
      </c>
      <c r="M3811" t="str">
        <f t="shared" si="1113"/>
        <v>0.0004-0.0000310630117156439i</v>
      </c>
      <c r="N3811">
        <f t="shared" si="1114"/>
        <v>46.617492187942617</v>
      </c>
      <c r="O3811">
        <f t="shared" si="1115"/>
        <v>50.748788015692199</v>
      </c>
      <c r="P3811" s="3">
        <f t="shared" si="1116"/>
        <v>-50.748788015692199</v>
      </c>
      <c r="Q3811" s="3">
        <f t="shared" si="1117"/>
        <v>133.38250781205738</v>
      </c>
      <c r="R3811">
        <f t="shared" si="1118"/>
        <v>-46.617492187942617</v>
      </c>
      <c r="S3811">
        <f t="shared" si="1119"/>
        <v>1603.1339099170416</v>
      </c>
      <c r="T3811">
        <f t="shared" si="1102"/>
        <v>-50.748788015692199</v>
      </c>
    </row>
    <row r="3812" spans="1:20" x14ac:dyDescent="0.25">
      <c r="A3812">
        <f t="shared" si="1103"/>
        <v>10111064.0204594</v>
      </c>
      <c r="B3812">
        <f t="shared" si="1120"/>
        <v>1609225.8187747265</v>
      </c>
      <c r="C3812" t="str">
        <f t="shared" si="1104"/>
        <v>-0.00196689945175801+0.00209195357227481i</v>
      </c>
      <c r="D3812" t="str">
        <f t="shared" si="1105"/>
        <v>0.590309304483168-1.3155334742803i</v>
      </c>
      <c r="E3812" t="str">
        <f t="shared" si="1106"/>
        <v>-7.88073536044849-10.0677291068918i</v>
      </c>
      <c r="F3812" t="str">
        <f t="shared" si="1107"/>
        <v>1.4658357304472-1.27850573819457i</v>
      </c>
      <c r="G3812" t="str">
        <f t="shared" si="1108"/>
        <v>0.604487056642622-0.48896058634021i</v>
      </c>
      <c r="H3812" t="str">
        <f t="shared" si="1109"/>
        <v>0.00106639291322079-9.89084510796949i</v>
      </c>
      <c r="I3812" t="str">
        <f t="shared" si="1110"/>
        <v>-0.0356690789452836-0.0409043073720219i</v>
      </c>
      <c r="K3812" t="str">
        <f t="shared" si="1111"/>
        <v>0.000130807212116825-0.0000845541364810408i</v>
      </c>
      <c r="L3812" t="str">
        <f t="shared" si="1112"/>
        <v>0.00015-0.000175357375030201i</v>
      </c>
      <c r="M3812" t="str">
        <f t="shared" si="1113"/>
        <v>0.0004-0.0000309454191229767i</v>
      </c>
      <c r="N3812">
        <f t="shared" si="1114"/>
        <v>46.764736828366949</v>
      </c>
      <c r="O3812">
        <f t="shared" si="1115"/>
        <v>50.83811278316179</v>
      </c>
      <c r="P3812" s="3">
        <f t="shared" si="1116"/>
        <v>-50.83811278316179</v>
      </c>
      <c r="Q3812" s="3">
        <f t="shared" si="1117"/>
        <v>133.23526317163305</v>
      </c>
      <c r="R3812">
        <f t="shared" si="1118"/>
        <v>-46.764736828366949</v>
      </c>
      <c r="S3812">
        <f t="shared" si="1119"/>
        <v>1609.2258187747266</v>
      </c>
      <c r="T3812">
        <f t="shared" si="1102"/>
        <v>-50.83811278316179</v>
      </c>
    </row>
    <row r="3813" spans="1:20" x14ac:dyDescent="0.25">
      <c r="A3813">
        <f t="shared" si="1103"/>
        <v>10149486.063737147</v>
      </c>
      <c r="B3813">
        <f t="shared" si="1120"/>
        <v>1615340.8768860705</v>
      </c>
      <c r="C3813" t="str">
        <f t="shared" si="1104"/>
        <v>-0.00194144846511645+0.00207551887691317i</v>
      </c>
      <c r="D3813" t="str">
        <f t="shared" si="1105"/>
        <v>0.586600748255603-1.31222374175062i</v>
      </c>
      <c r="E3813" t="str">
        <f t="shared" si="1106"/>
        <v>-7.85869992954383-9.99733517813795i</v>
      </c>
      <c r="F3813" t="str">
        <f t="shared" si="1107"/>
        <v>1.46143446043086-1.27908636586021i</v>
      </c>
      <c r="G3813" t="str">
        <f t="shared" si="1108"/>
        <v>0.602672043744242-0.489344920718894i</v>
      </c>
      <c r="H3813" t="str">
        <f t="shared" si="1109"/>
        <v>0.00105711585527914-9.85339745248125i</v>
      </c>
      <c r="I3813" t="str">
        <f t="shared" si="1110"/>
        <v>-0.0355502069184862-0.0406270812908445i</v>
      </c>
      <c r="K3813" t="str">
        <f t="shared" si="1111"/>
        <v>0.000130656742279051-0.0000842910330118838i</v>
      </c>
      <c r="L3813" t="str">
        <f t="shared" si="1112"/>
        <v>0.00015-0.000174693539579798i</v>
      </c>
      <c r="M3813" t="str">
        <f t="shared" si="1113"/>
        <v>0.0004-0.0000308282716905526i</v>
      </c>
      <c r="N3813">
        <f t="shared" si="1114"/>
        <v>46.911595900450578</v>
      </c>
      <c r="O3813">
        <f t="shared" si="1115"/>
        <v>50.927498767311725</v>
      </c>
      <c r="P3813" s="3">
        <f t="shared" si="1116"/>
        <v>-50.927498767311725</v>
      </c>
      <c r="Q3813" s="3">
        <f t="shared" si="1117"/>
        <v>133.08840409954942</v>
      </c>
      <c r="R3813">
        <f t="shared" si="1118"/>
        <v>-46.911595900450578</v>
      </c>
      <c r="S3813">
        <f t="shared" si="1119"/>
        <v>1615.3408768860704</v>
      </c>
      <c r="T3813">
        <f t="shared" si="1102"/>
        <v>-50.927498767311725</v>
      </c>
    </row>
    <row r="3814" spans="1:20" x14ac:dyDescent="0.25">
      <c r="A3814">
        <f t="shared" si="1103"/>
        <v>10188054.110779349</v>
      </c>
      <c r="B3814">
        <f t="shared" si="1120"/>
        <v>1621479.1722182375</v>
      </c>
      <c r="C3814" t="str">
        <f t="shared" si="1104"/>
        <v>-0.00191630025265017+0.00205916059301422i</v>
      </c>
      <c r="D3814" t="str">
        <f t="shared" si="1105"/>
        <v>0.582910787775838-1.3089118712138i</v>
      </c>
      <c r="E3814" t="str">
        <f t="shared" si="1106"/>
        <v>-7.83658904106495-9.92729353139304i</v>
      </c>
      <c r="F3814" t="str">
        <f t="shared" si="1107"/>
        <v>1.45702632943314-1.27965269327458i</v>
      </c>
      <c r="G3814" t="str">
        <f t="shared" si="1108"/>
        <v>0.600854201487596-0.48972280939558i</v>
      </c>
      <c r="H3814" t="str">
        <f t="shared" si="1109"/>
        <v>0.00104792496073778-9.81609160682106i</v>
      </c>
      <c r="I3814" t="str">
        <f t="shared" si="1110"/>
        <v>-0.0354313275865322-0.0403511782573129i</v>
      </c>
      <c r="K3814" t="str">
        <f t="shared" si="1111"/>
        <v>0.000130507124459579-0.0000840283886793374i</v>
      </c>
      <c r="L3814" t="str">
        <f t="shared" si="1112"/>
        <v>0.00015-0.00017403221715461i</v>
      </c>
      <c r="M3814" t="str">
        <f t="shared" si="1113"/>
        <v>0.0004-0.0000307115677331665i</v>
      </c>
      <c r="N3814">
        <f t="shared" si="1114"/>
        <v>47.058069293538523</v>
      </c>
      <c r="O3814">
        <f t="shared" si="1115"/>
        <v>51.016945646751054</v>
      </c>
      <c r="P3814" s="3">
        <f t="shared" si="1116"/>
        <v>-51.016945646751054</v>
      </c>
      <c r="Q3814" s="3">
        <f t="shared" si="1117"/>
        <v>132.94193070646148</v>
      </c>
      <c r="R3814">
        <f t="shared" si="1118"/>
        <v>-47.058069293538523</v>
      </c>
      <c r="S3814">
        <f t="shared" si="1119"/>
        <v>1621.4791722182376</v>
      </c>
      <c r="T3814">
        <f t="shared" si="1102"/>
        <v>-51.016945646751054</v>
      </c>
    </row>
    <row r="3815" spans="1:20" x14ac:dyDescent="0.25">
      <c r="A3815">
        <f t="shared" si="1103"/>
        <v>10226768.71640031</v>
      </c>
      <c r="B3815">
        <f t="shared" si="1120"/>
        <v>1627640.793072667</v>
      </c>
      <c r="C3815" t="str">
        <f t="shared" si="1104"/>
        <v>-0.0018914517224198+0.00204287934092697i</v>
      </c>
      <c r="D3815" t="str">
        <f t="shared" si="1105"/>
        <v>0.579239388891989-1.30559797314181i</v>
      </c>
      <c r="E3815" t="str">
        <f t="shared" si="1106"/>
        <v>-7.81440378444176-9.8576035144878i</v>
      </c>
      <c r="F3815" t="str">
        <f t="shared" si="1107"/>
        <v>1.45261144851713-1.28020465276975i</v>
      </c>
      <c r="G3815" t="str">
        <f t="shared" si="1108"/>
        <v>0.59903357567332-0.490094226541547i</v>
      </c>
      <c r="H3815" t="str">
        <f t="shared" si="1109"/>
        <v>0.00103881938177316-9.7789270337114i</v>
      </c>
      <c r="I3815" t="str">
        <f t="shared" si="1110"/>
        <v>-0.0353124423427419-0.0400765960076052i</v>
      </c>
      <c r="K3815" t="str">
        <f t="shared" si="1111"/>
        <v>0.00013035835570794-0.0000837662060962605i</v>
      </c>
      <c r="L3815" t="str">
        <f t="shared" si="1112"/>
        <v>0.00015-0.000173373398241293i</v>
      </c>
      <c r="M3815" t="str">
        <f t="shared" si="1113"/>
        <v>0.0004-0.0000305953055719929i</v>
      </c>
      <c r="N3815">
        <f t="shared" si="1114"/>
        <v>47.204156909028995</v>
      </c>
      <c r="O3815">
        <f t="shared" si="1115"/>
        <v>51.106453100843822</v>
      </c>
      <c r="P3815" s="3">
        <f t="shared" si="1116"/>
        <v>-51.106453100843822</v>
      </c>
      <c r="Q3815" s="3">
        <f t="shared" si="1117"/>
        <v>132.795843090971</v>
      </c>
      <c r="R3815">
        <f t="shared" si="1118"/>
        <v>-47.204156909028995</v>
      </c>
      <c r="S3815">
        <f t="shared" si="1119"/>
        <v>1627.6407930726671</v>
      </c>
      <c r="T3815">
        <f t="shared" si="1102"/>
        <v>-51.106453100843822</v>
      </c>
    </row>
    <row r="3816" spans="1:20" x14ac:dyDescent="0.25">
      <c r="A3816">
        <f t="shared" si="1103"/>
        <v>10265630.437522631</v>
      </c>
      <c r="B3816">
        <f t="shared" si="1120"/>
        <v>1633825.8280863431</v>
      </c>
      <c r="C3816" t="str">
        <f t="shared" si="1104"/>
        <v>-0.00186689980451278+0.00202667571773429i</v>
      </c>
      <c r="D3816" t="str">
        <f t="shared" si="1105"/>
        <v>0.575586516732228-1.30228215728634i</v>
      </c>
      <c r="E3816" t="str">
        <f t="shared" si="1106"/>
        <v>-7.79214524989545-9.78826447190858i</v>
      </c>
      <c r="F3816" t="str">
        <f t="shared" si="1107"/>
        <v>1.44818992947534-1.28074217765541i</v>
      </c>
      <c r="G3816" t="str">
        <f t="shared" si="1108"/>
        <v>0.597210212402833-0.49045914672335i</v>
      </c>
      <c r="H3816" t="str">
        <f t="shared" si="1109"/>
        <v>0.00102979827908369-9.74190319791238i</v>
      </c>
      <c r="I3816" t="str">
        <f t="shared" si="1110"/>
        <v>-0.0351935526052923-0.0398033322702243i</v>
      </c>
      <c r="K3816" t="str">
        <f t="shared" si="1111"/>
        <v>0.000130210433058538-0.0000835044878419464i</v>
      </c>
      <c r="L3816" t="str">
        <f t="shared" si="1112"/>
        <v>0.00015-0.000172717073362516i</v>
      </c>
      <c r="M3816" t="str">
        <f t="shared" si="1113"/>
        <v>0.0004-0.0000304794835345616i</v>
      </c>
      <c r="N3816">
        <f t="shared" si="1114"/>
        <v>47.349858660283871</v>
      </c>
      <c r="O3816">
        <f t="shared" si="1115"/>
        <v>51.196020809718746</v>
      </c>
      <c r="P3816" s="3">
        <f t="shared" si="1116"/>
        <v>-51.196020809718746</v>
      </c>
      <c r="Q3816" s="3">
        <f t="shared" si="1117"/>
        <v>132.65014133971613</v>
      </c>
      <c r="R3816">
        <f t="shared" si="1118"/>
        <v>-47.349858660283871</v>
      </c>
      <c r="S3816">
        <f t="shared" si="1119"/>
        <v>1633.8258280863431</v>
      </c>
      <c r="T3816">
        <f t="shared" si="1102"/>
        <v>-51.196020809718746</v>
      </c>
    </row>
    <row r="3817" spans="1:20" x14ac:dyDescent="0.25">
      <c r="A3817">
        <f t="shared" si="1103"/>
        <v>10304639.833185218</v>
      </c>
      <c r="B3817">
        <f t="shared" si="1120"/>
        <v>1640034.3662330713</v>
      </c>
      <c r="C3817" t="str">
        <f t="shared" si="1104"/>
        <v>-0.00184264145106634+0.00201055029760685i</v>
      </c>
      <c r="D3817" t="str">
        <f t="shared" si="1105"/>
        <v>0.571952135715116-1.29896453267546i</v>
      </c>
      <c r="E3817" t="str">
        <f t="shared" si="1106"/>
        <v>-7.76981452837946-9.71927574473697i</v>
      </c>
      <c r="F3817" t="str">
        <f t="shared" si="1107"/>
        <v>1.44376188481917-1.28126520222874i</v>
      </c>
      <c r="G3817" t="str">
        <f t="shared" si="1108"/>
        <v>0.595384158074036-0.490817544906972i</v>
      </c>
      <c r="H3817" t="str">
        <f t="shared" si="1109"/>
        <v>0.0010208608218082-9.70501956621391i</v>
      </c>
      <c r="I3817" t="str">
        <f t="shared" si="1110"/>
        <v>-0.0350746598169153-0.0395313847657143i</v>
      </c>
      <c r="K3817" t="str">
        <f t="shared" si="1111"/>
        <v>0.000130063353531065-0.0000832432364621846i</v>
      </c>
      <c r="L3817" t="str">
        <f t="shared" si="1112"/>
        <v>0.00015-0.000172063233076824i</v>
      </c>
      <c r="M3817" t="str">
        <f t="shared" si="1113"/>
        <v>0.0004-0.0000303640999547336i</v>
      </c>
      <c r="N3817">
        <f t="shared" si="1114"/>
        <v>47.49517447253703</v>
      </c>
      <c r="O3817">
        <f t="shared" si="1115"/>
        <v>51.285648454280604</v>
      </c>
      <c r="P3817" s="3">
        <f t="shared" si="1116"/>
        <v>-51.285648454280604</v>
      </c>
      <c r="Q3817" s="3">
        <f t="shared" si="1117"/>
        <v>132.50482552746297</v>
      </c>
      <c r="R3817">
        <f t="shared" si="1118"/>
        <v>-47.49517447253703</v>
      </c>
      <c r="S3817">
        <f t="shared" si="1119"/>
        <v>1640.0343662330713</v>
      </c>
      <c r="T3817">
        <f t="shared" si="1102"/>
        <v>-51.285648454280604</v>
      </c>
    </row>
    <row r="3818" spans="1:20" x14ac:dyDescent="0.25">
      <c r="A3818">
        <f t="shared" si="1103"/>
        <v>10343797.464551322</v>
      </c>
      <c r="B3818">
        <f t="shared" si="1120"/>
        <v>1646266.496824757</v>
      </c>
      <c r="C3818" t="str">
        <f t="shared" si="1104"/>
        <v>-0.0018186736362866+0.00199450363215512i</v>
      </c>
      <c r="D3818" t="str">
        <f t="shared" si="1105"/>
        <v>0.568336209559924-1.29564520761057i</v>
      </c>
      <c r="E3818" t="str">
        <f t="shared" si="1106"/>
        <v>-7.74741271152061-9.65063667059155i</v>
      </c>
      <c r="F3818" t="str">
        <f t="shared" si="1107"/>
        <v>1.43932742776845-1.28177366178442i</v>
      </c>
      <c r="G3818" t="str">
        <f t="shared" si="1108"/>
        <v>0.59355545937696-0.491169396461919i</v>
      </c>
      <c r="H3818" t="str">
        <f t="shared" si="1109"/>
        <v>0.00101200618744518-9.66827560742784i</v>
      </c>
      <c r="I3818" t="str">
        <f t="shared" si="1110"/>
        <v>-0.0349557654445997-0.0392607512063861i</v>
      </c>
      <c r="K3818" t="str">
        <f t="shared" si="1111"/>
        <v>0.000129917114130912-0.0000829824544693256i</v>
      </c>
      <c r="L3818" t="str">
        <f t="shared" si="1112"/>
        <v>0.00015-0.000171411867978505i</v>
      </c>
      <c r="M3818" t="str">
        <f t="shared" si="1113"/>
        <v>0.0004-0.0000302491531726775i</v>
      </c>
      <c r="N3818">
        <f t="shared" si="1114"/>
        <v>47.640104282805567</v>
      </c>
      <c r="O3818">
        <f t="shared" si="1115"/>
        <v>51.37533571621988</v>
      </c>
      <c r="P3818" s="3">
        <f t="shared" si="1116"/>
        <v>-51.37533571621988</v>
      </c>
      <c r="Q3818" s="3">
        <f t="shared" si="1117"/>
        <v>132.35989571719443</v>
      </c>
      <c r="R3818">
        <f t="shared" si="1118"/>
        <v>-47.640104282805567</v>
      </c>
      <c r="S3818">
        <f t="shared" si="1119"/>
        <v>1646.266496824757</v>
      </c>
      <c r="T3818">
        <f t="shared" si="1102"/>
        <v>-51.37533571621988</v>
      </c>
    </row>
    <row r="3819" spans="1:20" x14ac:dyDescent="0.25">
      <c r="A3819">
        <f t="shared" si="1103"/>
        <v>10383103.894916618</v>
      </c>
      <c r="B3819">
        <f t="shared" si="1120"/>
        <v>1652522.3095126911</v>
      </c>
      <c r="C3819" t="str">
        <f t="shared" si="1104"/>
        <v>-0.00179499335646361+0.0019785362507787i</v>
      </c>
      <c r="D3819" t="str">
        <f t="shared" si="1105"/>
        <v>0.564738701296936-1.29232428966343i</v>
      </c>
      <c r="E3819" t="str">
        <f t="shared" si="1106"/>
        <v>-7.72494089155826-9.5823465835706i</v>
      </c>
      <c r="F3819" t="str">
        <f t="shared" si="1107"/>
        <v>1.43488667224066-1.28226749262426i</v>
      </c>
      <c r="G3819" t="str">
        <f t="shared" si="1108"/>
        <v>0.591724163289335-0.491514677165262i</v>
      </c>
      <c r="H3819" t="str">
        <f t="shared" si="1109"/>
        <v>0.0010032335617726-9.6316707923803i</v>
      </c>
      <c r="I3819" t="str">
        <f t="shared" si="1110"/>
        <v>-0.0348368709792839-0.0389914292960419i</v>
      </c>
      <c r="K3819" t="str">
        <f t="shared" si="1111"/>
        <v>0.000129771711849576-0.000082722144342351i</v>
      </c>
      <c r="L3819" t="str">
        <f t="shared" si="1112"/>
        <v>0.00015-0.000170762968697455i</v>
      </c>
      <c r="M3819" t="str">
        <f t="shared" si="1113"/>
        <v>0.0004-0.000030134641534845i</v>
      </c>
      <c r="N3819">
        <f t="shared" si="1114"/>
        <v>47.784648039796849</v>
      </c>
      <c r="O3819">
        <f t="shared" si="1115"/>
        <v>51.465082278022727</v>
      </c>
      <c r="P3819" s="3">
        <f t="shared" si="1116"/>
        <v>-51.465082278022727</v>
      </c>
      <c r="Q3819" s="3">
        <f t="shared" si="1117"/>
        <v>132.21535196020315</v>
      </c>
      <c r="R3819">
        <f t="shared" si="1118"/>
        <v>-47.784648039796849</v>
      </c>
      <c r="S3819">
        <f t="shared" si="1119"/>
        <v>1652.5223095126912</v>
      </c>
      <c r="T3819">
        <f t="shared" si="1102"/>
        <v>-51.465082278022727</v>
      </c>
    </row>
    <row r="3820" spans="1:20" x14ac:dyDescent="0.25">
      <c r="A3820">
        <f t="shared" si="1103"/>
        <v>10422559.6897173</v>
      </c>
      <c r="B3820">
        <f t="shared" si="1120"/>
        <v>1658801.8942888393</v>
      </c>
      <c r="C3820" t="str">
        <f t="shared" si="1104"/>
        <v>-0.00177159762998218+0.00196264866101313i</v>
      </c>
      <c r="D3820" t="str">
        <f t="shared" si="1105"/>
        <v>0.5611595732777-1.28900188567326i</v>
      </c>
      <c r="E3820" t="str">
        <f t="shared" si="1106"/>
        <v>-7.70240016128353-9.51440481419572i</v>
      </c>
      <c r="F3820" t="str">
        <f t="shared" si="1107"/>
        <v>1.43043973284-1.28274663206679i</v>
      </c>
      <c r="G3820" t="str">
        <f t="shared" si="1108"/>
        <v>0.5898903170721-0.491853363205618i</v>
      </c>
      <c r="H3820" t="str">
        <f t="shared" si="1109"/>
        <v>0.000994542138768425-9.5952045939042i</v>
      </c>
      <c r="I3820" t="str">
        <f t="shared" si="1110"/>
        <v>-0.0347179779355487-0.0387234167297046i</v>
      </c>
      <c r="K3820" t="str">
        <f t="shared" si="1111"/>
        <v>0.000129627143665061-0.0000824623085269414i</v>
      </c>
      <c r="L3820" t="str">
        <f t="shared" si="1112"/>
        <v>0.00015-0.000170116525899039i</v>
      </c>
      <c r="M3820" t="str">
        <f t="shared" si="1113"/>
        <v>0.0004-0.000030020563393948i</v>
      </c>
      <c r="N3820">
        <f t="shared" si="1114"/>
        <v>47.928805703818938</v>
      </c>
      <c r="O3820">
        <f t="shared" si="1115"/>
        <v>51.554887822981414</v>
      </c>
      <c r="P3820" s="3">
        <f t="shared" si="1116"/>
        <v>-51.554887822981414</v>
      </c>
      <c r="Q3820" s="3">
        <f t="shared" si="1117"/>
        <v>132.07119429618106</v>
      </c>
      <c r="R3820">
        <f t="shared" si="1118"/>
        <v>-47.928805703818938</v>
      </c>
      <c r="S3820">
        <f t="shared" si="1119"/>
        <v>1658.8018942888393</v>
      </c>
      <c r="T3820">
        <f t="shared" ref="T3820:T3845" si="1121">P3820</f>
        <v>-51.554887822981414</v>
      </c>
    </row>
    <row r="3821" spans="1:20" x14ac:dyDescent="0.25">
      <c r="A3821">
        <f t="shared" ref="A3821:A3845" si="1122">2*PI()*B3821</f>
        <v>10462165.416538225</v>
      </c>
      <c r="B3821">
        <f t="shared" si="1120"/>
        <v>1665105.3414871369</v>
      </c>
      <c r="C3821" t="str">
        <f t="shared" ref="C3821:C3845" si="1123">IMPRODUCT(D3821,E3821,$C$40,,K3821,$C$41)</f>
        <v>-0.00174848349732901+0.00194684134887446i</v>
      </c>
      <c r="D3821" t="str">
        <f t="shared" ref="D3821:D3845" si="1124">IMDIV(IMPRODUCT($C$37,$C$38,COMPLEX(1,A3821/$C$38)),IMSUM(-1*A3821*A3821/$C$39,COMPLEX(0,1*A3821)))</f>
        <v>0.55759878718527-1.28567810174407i</v>
      </c>
      <c r="E3821" t="str">
        <f t="shared" ref="E3821:E3845" si="1125">IMDIV(IMPRODUCT(IMSUM(F3821,G3821),$C$29,H3821),IMSUM(1,I3821))</f>
        <v>-7.67979161397733-9.44681068935705i</v>
      </c>
      <c r="F3821" t="str">
        <f t="shared" ref="F3821:F3845" si="1126">IMDIV(IMPRODUCT($C$14,$C$15,COMPLEX(1,A3821/$C$15)),IMSUM(-1*A3821*A3821/$C$16,COMPLEX(0,A3821)))</f>
        <v>1.42598672484643-1.28321101845681i</v>
      </c>
      <c r="G3821" t="str">
        <f t="shared" ref="G3821:G3845" si="1127">IMDIV(1,COMPLEX(1,A3821*$C$9*$C$10))</f>
        <v>0.588053968264845-0.492185431187082i</v>
      </c>
      <c r="H3821" t="str">
        <f t="shared" ref="H3821:H3845" si="1128">IMDIV($C$3,IMSUM(K3821,COMPLEX(0,$C$28*A3821)))</f>
        <v>0.000985931120531719-9.5588764868316i</v>
      </c>
      <c r="I3821" t="str">
        <f t="shared" ref="I3821:I3845" si="1129">IMPRODUCT(F3821,$C$29,H3821,$C$31)</f>
        <v>-0.0345990878513095-0.0384567111933531i</v>
      </c>
      <c r="K3821" t="str">
        <f t="shared" ref="K3821:K3845" si="1130">IF($C$26&lt;=0,IMDIV(1,IMSUM(IMDIV(1,L3821),1/$C$18)),IMDIV(1,IMSUM(IMDIV(1,L3821),1/$C$18,IMDIV(1,M3821))))</f>
        <v>0.000129483406542278-0.0000822029494355576i</v>
      </c>
      <c r="L3821" t="str">
        <f t="shared" ref="L3821:L3845" si="1131">IMSUM($C$21/$C$22,IMDIV(1,COMPLEX(0,$C$20*$C$22*A3821)))</f>
        <v>0.00015-0.00016947253028396i</v>
      </c>
      <c r="M3821" t="str">
        <f t="shared" ref="M3821:M3845" si="1132">IMSUM($C$25/$C$26,IMDIV(1,COMPLEX(0,$C$24*$C$26*A3821)))</f>
        <v>0.0004-0.0000299069171089341i</v>
      </c>
      <c r="N3821">
        <f t="shared" ref="N3821:N3845" si="1133">ABS(R3821)</f>
        <v>48.072577246690571</v>
      </c>
      <c r="O3821">
        <f t="shared" ref="O3821:O3845" si="1134">ABS(P3821)</f>
        <v>51.644752035203361</v>
      </c>
      <c r="P3821" s="3">
        <f t="shared" ref="P3821:P3845" si="1135">20*LOG10(IMABS(C3821))</f>
        <v>-51.644752035203361</v>
      </c>
      <c r="Q3821" s="3">
        <f t="shared" ref="Q3821:Q3845" si="1136">IMARGUMENT(C3821)*180/PI()</f>
        <v>131.92742275330943</v>
      </c>
      <c r="R3821">
        <f t="shared" ref="R3821:R3845" si="1137">IF(Q3821&lt;0,Q3821+180,Q3821-180)</f>
        <v>-48.072577246690571</v>
      </c>
      <c r="S3821">
        <f t="shared" ref="S3821:S3845" si="1138">B3821/1000</f>
        <v>1665.1053414871369</v>
      </c>
      <c r="T3821">
        <f t="shared" si="1121"/>
        <v>-51.644752035203361</v>
      </c>
    </row>
    <row r="3822" spans="1:20" x14ac:dyDescent="0.25">
      <c r="A3822">
        <f t="shared" si="1122"/>
        <v>10501921.645121071</v>
      </c>
      <c r="B3822">
        <f t="shared" ref="B3822:B3845" si="1139">B3821*(1+B$42)</f>
        <v>1671432.741784788</v>
      </c>
      <c r="C3822" t="str">
        <f t="shared" si="1123"/>
        <v>-0.0017256480210959+0.00193111477920099i</v>
      </c>
      <c r="D3822" t="str">
        <f t="shared" si="1124"/>
        <v>0.554056304044439-1.28235304324211i</v>
      </c>
      <c r="E3822" t="str">
        <f t="shared" si="1125"/>
        <v>-7.65711634334692-9.37956353225889i</v>
      </c>
      <c r="F3822" t="str">
        <f t="shared" si="1126"/>
        <v>1.42152776420439-1.28366059117455i</v>
      </c>
      <c r="G3822" t="str">
        <f t="shared" si="1127"/>
        <v>0.586215164681194-0.492510858133092i</v>
      </c>
      <c r="H3822" t="str">
        <f t="shared" si="1128"/>
        <v>0.000977399717204381-9.52268594798597i</v>
      </c>
      <c r="I3822" t="str">
        <f t="shared" si="1129"/>
        <v>-0.0344802022874979-0.0381913103636556i</v>
      </c>
      <c r="K3822" t="str">
        <f t="shared" si="1130"/>
        <v>0.000129340497433443-0.0000819440694475169i</v>
      </c>
      <c r="L3822" t="str">
        <f t="shared" si="1131"/>
        <v>0.00015-0.000168830972588125i</v>
      </c>
      <c r="M3822" t="str">
        <f t="shared" si="1132"/>
        <v>0.0004-0.0000297937010449633i</v>
      </c>
      <c r="N3822">
        <f t="shared" si="1133"/>
        <v>48.215962651648141</v>
      </c>
      <c r="O3822">
        <f t="shared" si="1134"/>
        <v>51.734674599620938</v>
      </c>
      <c r="P3822" s="3">
        <f t="shared" si="1135"/>
        <v>-51.734674599620938</v>
      </c>
      <c r="Q3822" s="3">
        <f t="shared" si="1136"/>
        <v>131.78403734835186</v>
      </c>
      <c r="R3822">
        <f t="shared" si="1137"/>
        <v>-48.215962651648141</v>
      </c>
      <c r="S3822">
        <f t="shared" si="1138"/>
        <v>1671.432741784788</v>
      </c>
      <c r="T3822">
        <f t="shared" si="1121"/>
        <v>-51.734674599620938</v>
      </c>
    </row>
    <row r="3823" spans="1:20" x14ac:dyDescent="0.25">
      <c r="A3823">
        <f t="shared" si="1122"/>
        <v>10541828.947372532</v>
      </c>
      <c r="B3823">
        <f t="shared" si="1139"/>
        <v>1677784.1862035701</v>
      </c>
      <c r="C3823" t="str">
        <f t="shared" si="1123"/>
        <v>-0.00170308828597914+0.00191546939599261i</v>
      </c>
      <c r="D3823" t="str">
        <f t="shared" si="1124"/>
        <v>0.550532084231868-1.27902681479336i</v>
      </c>
      <c r="E3823" t="str">
        <f t="shared" si="1125"/>
        <v>-7.63437544346284-9.31266266236761i</v>
      </c>
      <c r="F3823" t="str">
        <f t="shared" si="1126"/>
        <v>1.4170629675115-1.284095290645i</v>
      </c>
      <c r="G3823" t="str">
        <f t="shared" si="1127"/>
        <v>0.584373954404125-0.492829621490237i</v>
      </c>
      <c r="H3823" t="str">
        <f t="shared" si="1128"/>
        <v>0.000968947146893549-9.48663245617479i</v>
      </c>
      <c r="I3823" t="str">
        <f t="shared" si="1129"/>
        <v>-0.0343613228277496-0.0379272119077112i</v>
      </c>
      <c r="K3823" t="str">
        <f t="shared" si="1130"/>
        <v>0.000129198413278468-0.0000816856709090773i</v>
      </c>
      <c r="L3823" t="str">
        <f t="shared" si="1131"/>
        <v>0.00015-0.000168191843582511i</v>
      </c>
      <c r="M3823" t="str">
        <f t="shared" si="1132"/>
        <v>0.0004-0.0000296809135733844i</v>
      </c>
      <c r="N3823">
        <f t="shared" si="1133"/>
        <v>48.358961913255655</v>
      </c>
      <c r="O3823">
        <f t="shared" si="1134"/>
        <v>51.824655202000656</v>
      </c>
      <c r="P3823" s="3">
        <f t="shared" si="1135"/>
        <v>-51.824655202000656</v>
      </c>
      <c r="Q3823" s="3">
        <f t="shared" si="1136"/>
        <v>131.64103808674435</v>
      </c>
      <c r="R3823">
        <f t="shared" si="1137"/>
        <v>-48.358961913255655</v>
      </c>
      <c r="S3823">
        <f t="shared" si="1138"/>
        <v>1677.78418620357</v>
      </c>
      <c r="T3823">
        <f t="shared" si="1121"/>
        <v>-51.824655202000656</v>
      </c>
    </row>
    <row r="3824" spans="1:20" x14ac:dyDescent="0.25">
      <c r="A3824">
        <f t="shared" si="1122"/>
        <v>10581887.897372546</v>
      </c>
      <c r="B3824">
        <f t="shared" si="1139"/>
        <v>1684159.7661111436</v>
      </c>
      <c r="C3824" t="str">
        <f t="shared" si="1123"/>
        <v>-0.00168080139877507+0.00189990562274741i</v>
      </c>
      <c r="D3824" t="str">
        <f t="shared" si="1124"/>
        <v>0.547026087486268-1.27569952028129i</v>
      </c>
      <c r="E3824" t="str">
        <f t="shared" si="1125"/>
        <v>-7.61157000869326-9.24610739535909i</v>
      </c>
      <c r="F3824" t="str">
        <f t="shared" si="1126"/>
        <v>1.41259245200702-1.28451505834676i</v>
      </c>
      <c r="G3824" t="str">
        <f t="shared" si="1127"/>
        <v>0.582530385781223-0.493141699132007i</v>
      </c>
      <c r="H3824" t="str">
        <f t="shared" si="1128"/>
        <v>0.000960572635594527-9.45071549218177i</v>
      </c>
      <c r="I3824" t="str">
        <f t="shared" si="1129"/>
        <v>-0.0342424510780801-0.0376644134827919i</v>
      </c>
      <c r="K3824" t="str">
        <f t="shared" si="1130"/>
        <v>0.000129057151005348-0.0000814277561335246i</v>
      </c>
      <c r="L3824" t="str">
        <f t="shared" si="1131"/>
        <v>0.00015-0.000167555134073034i</v>
      </c>
      <c r="M3824" t="str">
        <f t="shared" si="1132"/>
        <v>0.0004-0.0000295685530717118i</v>
      </c>
      <c r="N3824">
        <f t="shared" si="1133"/>
        <v>48.501575037314666</v>
      </c>
      <c r="O3824">
        <f t="shared" si="1134"/>
        <v>51.914693528952796</v>
      </c>
      <c r="P3824" s="3">
        <f t="shared" si="1135"/>
        <v>-51.914693528952796</v>
      </c>
      <c r="Q3824" s="3">
        <f t="shared" si="1136"/>
        <v>131.49842496268533</v>
      </c>
      <c r="R3824">
        <f t="shared" si="1137"/>
        <v>-48.501575037314666</v>
      </c>
      <c r="S3824">
        <f t="shared" si="1138"/>
        <v>1684.1597661111437</v>
      </c>
      <c r="T3824">
        <f t="shared" si="1121"/>
        <v>-51.914693528952796</v>
      </c>
    </row>
    <row r="3825" spans="1:20" x14ac:dyDescent="0.25">
      <c r="A3825">
        <f t="shared" si="1122"/>
        <v>10622099.071382562</v>
      </c>
      <c r="B3825">
        <f t="shared" si="1139"/>
        <v>1690559.5732223659</v>
      </c>
      <c r="C3825" t="str">
        <f t="shared" si="1123"/>
        <v>-0.00165878448837235+0.00188442386279579i</v>
      </c>
      <c r="D3825" t="str">
        <f t="shared" si="1124"/>
        <v>0.543538272918497-1.2723712628446i</v>
      </c>
      <c r="E3825" t="str">
        <f t="shared" si="1125"/>
        <v>-7.5887011336397-9.17989704306965i</v>
      </c>
      <c r="F3825" t="str">
        <f t="shared" si="1126"/>
        <v>1.40811633556021-1.284919836821i</v>
      </c>
      <c r="G3825" t="str">
        <f t="shared" si="1127"/>
        <v>0.580684507419875-0.493447069362472i</v>
      </c>
      <c r="H3825" t="str">
        <f t="shared" si="1128"/>
        <v>0.000952275417114557-9.41493453875992i</v>
      </c>
      <c r="I3825" t="str">
        <f t="shared" si="1129"/>
        <v>-0.0341235886665663-0.0374029127360912i</v>
      </c>
      <c r="K3825" t="str">
        <f t="shared" si="1130"/>
        <v>0.000128916707530549-0.0000811703274012602i</v>
      </c>
      <c r="L3825" t="str">
        <f t="shared" si="1131"/>
        <v>0.00015-0.000166920834900412i</v>
      </c>
      <c r="M3825" t="str">
        <f t="shared" si="1132"/>
        <v>0.0004-0.0000294566179236021i</v>
      </c>
      <c r="N3825">
        <f t="shared" si="1133"/>
        <v>48.643802040769629</v>
      </c>
      <c r="O3825">
        <f t="shared" si="1134"/>
        <v>52.004789267939763</v>
      </c>
      <c r="P3825" s="3">
        <f t="shared" si="1135"/>
        <v>-52.004789267939763</v>
      </c>
      <c r="Q3825" s="3">
        <f t="shared" si="1136"/>
        <v>131.35619795923037</v>
      </c>
      <c r="R3825">
        <f t="shared" si="1137"/>
        <v>-48.643802040769629</v>
      </c>
      <c r="S3825">
        <f t="shared" si="1138"/>
        <v>1690.559573222366</v>
      </c>
      <c r="T3825">
        <f t="shared" si="1121"/>
        <v>-52.004789267939763</v>
      </c>
    </row>
    <row r="3826" spans="1:20" x14ac:dyDescent="0.25">
      <c r="A3826">
        <f t="shared" si="1122"/>
        <v>10662463.047853814</v>
      </c>
      <c r="B3826">
        <f t="shared" si="1139"/>
        <v>1696983.6996006109</v>
      </c>
      <c r="C3826" t="str">
        <f t="shared" si="1123"/>
        <v>-0.00163703470574019+0.00186902449963194i</v>
      </c>
      <c r="D3826" t="str">
        <f t="shared" si="1124"/>
        <v>0.5400685990216-1.26904214487523i</v>
      </c>
      <c r="E3826" t="str">
        <f t="shared" si="1125"/>
        <v>-7.56576991307023-9.11403091344581i</v>
      </c>
      <c r="F3826" t="str">
        <f t="shared" si="1126"/>
        <v>1.40363473665856-1.28530956968021i</v>
      </c>
      <c r="G3826" t="str">
        <f t="shared" si="1127"/>
        <v>0.578836368182412-0.49374571091991i</v>
      </c>
      <c r="H3826" t="str">
        <f t="shared" si="1128"/>
        <v>0.000944054732996892-9.37928908062329i</v>
      </c>
      <c r="I3826" t="str">
        <f t="shared" si="1129"/>
        <v>-0.0340047372430198-0.0371427073044727i</v>
      </c>
      <c r="K3826" t="str">
        <f t="shared" si="1130"/>
        <v>0.000128777079759388-0.0000809133869598976i</v>
      </c>
      <c r="L3826" t="str">
        <f t="shared" si="1131"/>
        <v>0.00015-0.00016628893694004i</v>
      </c>
      <c r="M3826" t="str">
        <f t="shared" si="1132"/>
        <v>0.0004-0.0000293451065188306i</v>
      </c>
      <c r="N3826">
        <f t="shared" si="1133"/>
        <v>48.785642951621981</v>
      </c>
      <c r="O3826">
        <f t="shared" si="1134"/>
        <v>52.094942107285135</v>
      </c>
      <c r="P3826" s="3">
        <f t="shared" si="1135"/>
        <v>-52.094942107285135</v>
      </c>
      <c r="Q3826" s="3">
        <f t="shared" si="1136"/>
        <v>131.21435704837802</v>
      </c>
      <c r="R3826">
        <f t="shared" si="1137"/>
        <v>-48.785642951621981</v>
      </c>
      <c r="S3826">
        <f t="shared" si="1138"/>
        <v>1696.9836996006109</v>
      </c>
      <c r="T3826">
        <f t="shared" si="1121"/>
        <v>-52.094942107285135</v>
      </c>
    </row>
    <row r="3827" spans="1:20" x14ac:dyDescent="0.25">
      <c r="A3827">
        <f t="shared" si="1122"/>
        <v>10702980.407435659</v>
      </c>
      <c r="B3827">
        <f t="shared" si="1139"/>
        <v>1703432.2376590932</v>
      </c>
      <c r="C3827" t="str">
        <f t="shared" si="1123"/>
        <v>-0.00161554922391338+0.00185370789724232i</v>
      </c>
      <c r="D3827" t="str">
        <f t="shared" si="1124"/>
        <v>0.536617023680896-1.26571226801637i</v>
      </c>
      <c r="E3827" t="str">
        <f t="shared" si="1125"/>
        <v>-7.5427774418523-9.04850831049672i</v>
      </c>
      <c r="F3827" t="str">
        <f t="shared" si="1126"/>
        <v>1.3991477743958-1.28568420161664i</v>
      </c>
      <c r="G3827" t="str">
        <f t="shared" si="1127"/>
        <v>0.576986017181179-0.494037602980359i</v>
      </c>
      <c r="H3827" t="str">
        <f t="shared" si="1128"/>
        <v>0.000935909832445778-9.34377860444005i</v>
      </c>
      <c r="I3827" t="str">
        <f t="shared" si="1129"/>
        <v>-0.0338858984786571-0.0368837948142251i</v>
      </c>
      <c r="K3827" t="str">
        <f t="shared" si="1130"/>
        <v>0.000128638264586412-0.0000806569370243555i</v>
      </c>
      <c r="L3827" t="str">
        <f t="shared" si="1131"/>
        <v>0.00015-0.000165659431101853i</v>
      </c>
      <c r="M3827" t="str">
        <f t="shared" si="1132"/>
        <v>0.0004-0.0000292340172532682i</v>
      </c>
      <c r="N3827">
        <f t="shared" si="1133"/>
        <v>48.927097808833679</v>
      </c>
      <c r="O3827">
        <f t="shared" si="1134"/>
        <v>52.185151736182725</v>
      </c>
      <c r="P3827" s="3">
        <f t="shared" si="1135"/>
        <v>-52.185151736182725</v>
      </c>
      <c r="Q3827" s="3">
        <f t="shared" si="1136"/>
        <v>131.07290219116632</v>
      </c>
      <c r="R3827">
        <f t="shared" si="1137"/>
        <v>-48.927097808833679</v>
      </c>
      <c r="S3827">
        <f t="shared" si="1138"/>
        <v>1703.4322376590933</v>
      </c>
      <c r="T3827">
        <f t="shared" si="1121"/>
        <v>-52.185151736182725</v>
      </c>
    </row>
    <row r="3828" spans="1:20" x14ac:dyDescent="0.25">
      <c r="A3828">
        <f t="shared" si="1122"/>
        <v>10743651.732983915</v>
      </c>
      <c r="B3828">
        <f t="shared" si="1139"/>
        <v>1709905.2801621978</v>
      </c>
      <c r="C3828" t="str">
        <f t="shared" si="1123"/>
        <v>-0.00159432523797379+0.00183847440043194i</v>
      </c>
      <c r="D3828" t="str">
        <f t="shared" si="1124"/>
        <v>0.533183504183919-1.2623817331607i</v>
      </c>
      <c r="E3828" t="str">
        <f t="shared" si="1125"/>
        <v>-7.51972481488563-8.98332853424793i</v>
      </c>
      <c r="F3828" t="str">
        <f t="shared" si="1126"/>
        <v>1.39465556845991-1.2860436784108i</v>
      </c>
      <c r="G3828" t="str">
        <f t="shared" si="1127"/>
        <v>0.575133503773559-0.494322725161112i</v>
      </c>
      <c r="H3828" t="str">
        <f t="shared" si="1128"/>
        <v>0.000927839972251902-9.30840259882505i</v>
      </c>
      <c r="I3828" t="str">
        <f t="shared" si="1129"/>
        <v>-0.0337670740657719-0.0366261728808224i</v>
      </c>
      <c r="K3828" t="str">
        <f t="shared" si="1130"/>
        <v>0.000128500258895768-0.0000804009797769604i</v>
      </c>
      <c r="L3828" t="str">
        <f t="shared" si="1131"/>
        <v>0.00015-0.000165032308330198i</v>
      </c>
      <c r="M3828" t="str">
        <f t="shared" si="1132"/>
        <v>0.0004-0.0000291233485288585i</v>
      </c>
      <c r="N3828">
        <f t="shared" si="1133"/>
        <v>49.068166662239918</v>
      </c>
      <c r="O3828">
        <f t="shared" si="1134"/>
        <v>52.275417844704378</v>
      </c>
      <c r="P3828" s="3">
        <f t="shared" si="1135"/>
        <v>-52.275417844704378</v>
      </c>
      <c r="Q3828" s="3">
        <f t="shared" si="1136"/>
        <v>130.93183333776008</v>
      </c>
      <c r="R3828">
        <f t="shared" si="1137"/>
        <v>-49.068166662239918</v>
      </c>
      <c r="S3828">
        <f t="shared" si="1138"/>
        <v>1709.9052801621979</v>
      </c>
      <c r="T3828">
        <f t="shared" si="1121"/>
        <v>-52.275417844704378</v>
      </c>
    </row>
    <row r="3829" spans="1:20" x14ac:dyDescent="0.25">
      <c r="A3829">
        <f t="shared" si="1122"/>
        <v>10784477.609569255</v>
      </c>
      <c r="B3829">
        <f t="shared" si="1139"/>
        <v>1716402.9202268142</v>
      </c>
      <c r="C3829" t="str">
        <f t="shared" si="1123"/>
        <v>-0.00157335996502846+0.00182332433514737i</v>
      </c>
      <c r="D3829" t="str">
        <f t="shared" si="1124"/>
        <v>0.529767997230417-1.25905064044866i</v>
      </c>
      <c r="E3829" t="str">
        <f t="shared" si="1125"/>
        <v>-7.49661312703311-8.91849088069509i</v>
      </c>
      <c r="F3829" t="str">
        <f t="shared" si="1126"/>
        <v>1.39015823912079-1.28638794693962i</v>
      </c>
      <c r="G3829" t="str">
        <f t="shared" si="1127"/>
        <v>0.573278877556933-0.494601057524138i</v>
      </c>
      <c r="H3829" t="str">
        <f t="shared" si="1128"/>
        <v>0.000919844416718468-9.2731605543321i</v>
      </c>
      <c r="I3829" t="str">
        <f t="shared" si="1129"/>
        <v>-0.0336482657173983-0.0363698391086812i</v>
      </c>
      <c r="K3829" t="str">
        <f t="shared" si="1130"/>
        <v>0.000128363059561581-0.0000801455173675465i</v>
      </c>
      <c r="L3829" t="str">
        <f t="shared" si="1131"/>
        <v>0.00015-0.000164407559603704i</v>
      </c>
      <c r="M3829" t="str">
        <f t="shared" si="1132"/>
        <v>0.0004-0.0000290130987535949i</v>
      </c>
      <c r="N3829">
        <f t="shared" si="1133"/>
        <v>49.208849572454255</v>
      </c>
      <c r="O3829">
        <f t="shared" si="1134"/>
        <v>52.365740123808948</v>
      </c>
      <c r="P3829" s="3">
        <f t="shared" si="1135"/>
        <v>-52.365740123808948</v>
      </c>
      <c r="Q3829" s="3">
        <f t="shared" si="1136"/>
        <v>130.79115042754574</v>
      </c>
      <c r="R3829">
        <f t="shared" si="1137"/>
        <v>-49.208849572454255</v>
      </c>
      <c r="S3829">
        <f t="shared" si="1138"/>
        <v>1716.4029202268143</v>
      </c>
      <c r="T3829">
        <f t="shared" si="1121"/>
        <v>-52.365740123808948</v>
      </c>
    </row>
    <row r="3830" spans="1:20" x14ac:dyDescent="0.25">
      <c r="A3830">
        <f t="shared" si="1122"/>
        <v>10825458.624485618</v>
      </c>
      <c r="B3830">
        <f t="shared" si="1139"/>
        <v>1722925.2513236762</v>
      </c>
      <c r="C3830" t="str">
        <f t="shared" si="1123"/>
        <v>-0.00155265064418436+0.00180825800879748i</v>
      </c>
      <c r="D3830" t="str">
        <f t="shared" si="1124"/>
        <v>0.526370458942215-1.2557190892669i</v>
      </c>
      <c r="E3830" t="str">
        <f t="shared" si="1125"/>
        <v>-7.47344347305224-8.85399464176062i</v>
      </c>
      <c r="F3830" t="str">
        <f t="shared" si="1126"/>
        <v>1.38565590721801-1.2867169551846i</v>
      </c>
      <c r="G3830" t="str">
        <f t="shared" si="1127"/>
        <v>0.571422188363586-0.494872580579442i</v>
      </c>
      <c r="H3830" t="str">
        <f t="shared" si="1128"/>
        <v>0.00091192243758793-9.23805196344697i</v>
      </c>
      <c r="I3830" t="str">
        <f t="shared" si="1129"/>
        <v>-0.0335294751669779-0.0361147910909311i</v>
      </c>
      <c r="K3830" t="str">
        <f t="shared" si="1130"/>
        <v>0.000128226663448313-0.0000798905519135652i</v>
      </c>
      <c r="L3830" t="str">
        <f t="shared" si="1131"/>
        <v>0.00015-0.000163785175935151i</v>
      </c>
      <c r="M3830" t="str">
        <f t="shared" si="1132"/>
        <v>0.0004-0.0000289032663414972i</v>
      </c>
      <c r="N3830">
        <f t="shared" si="1133"/>
        <v>49.349146610781418</v>
      </c>
      <c r="O3830">
        <f t="shared" si="1134"/>
        <v>52.45611826535</v>
      </c>
      <c r="P3830" s="3">
        <f t="shared" si="1135"/>
        <v>-52.45611826535</v>
      </c>
      <c r="Q3830" s="3">
        <f t="shared" si="1136"/>
        <v>130.65085338921858</v>
      </c>
      <c r="R3830">
        <f t="shared" si="1137"/>
        <v>-49.349146610781418</v>
      </c>
      <c r="S3830">
        <f t="shared" si="1138"/>
        <v>1722.9252513236761</v>
      </c>
      <c r="T3830">
        <f t="shared" si="1121"/>
        <v>-52.45611826535</v>
      </c>
    </row>
    <row r="3831" spans="1:20" x14ac:dyDescent="0.25">
      <c r="A3831">
        <f t="shared" si="1122"/>
        <v>10866595.367258664</v>
      </c>
      <c r="B3831">
        <f t="shared" si="1139"/>
        <v>1729472.3672787063</v>
      </c>
      <c r="C3831" t="str">
        <f t="shared" si="1123"/>
        <v>-0.00153219453652+0.00179327571057099i</v>
      </c>
      <c r="D3831" t="str">
        <f t="shared" si="1124"/>
        <v>0.522990844873123-1.25238717824685i</v>
      </c>
      <c r="E3831" t="str">
        <f t="shared" si="1125"/>
        <v>-7.45021694752482-8.78983910525014i</v>
      </c>
      <c r="F3831" t="str">
        <f t="shared" si="1126"/>
        <v>1.38114869414825-1.28703065223961i</v>
      </c>
      <c r="G3831" t="str">
        <f t="shared" si="1127"/>
        <v>0.569563486255562-0.495137275288351i</v>
      </c>
      <c r="H3831" t="str">
        <f t="shared" si="1128"/>
        <v>0.000904073313969299-9.20307632057993i</v>
      </c>
      <c r="I3831" t="str">
        <f t="shared" si="1129"/>
        <v>-0.0334107041680179-0.0358610264091818i</v>
      </c>
      <c r="K3831" t="str">
        <f t="shared" si="1130"/>
        <v>0.000128091067411131-0.0000796360855001888i</v>
      </c>
      <c r="L3831" t="str">
        <f t="shared" si="1131"/>
        <v>0.00015-0.000163165148371339i</v>
      </c>
      <c r="M3831" t="str">
        <f t="shared" si="1132"/>
        <v>0.0004-0.0000287938497125893i</v>
      </c>
      <c r="N3831">
        <f t="shared" si="1133"/>
        <v>49.489057859121885</v>
      </c>
      <c r="O3831">
        <f t="shared" si="1134"/>
        <v>52.546551962084223</v>
      </c>
      <c r="P3831" s="3">
        <f t="shared" si="1135"/>
        <v>-52.546551962084223</v>
      </c>
      <c r="Q3831" s="3">
        <f t="shared" si="1136"/>
        <v>130.51094214087811</v>
      </c>
      <c r="R3831">
        <f t="shared" si="1137"/>
        <v>-49.489057859121885</v>
      </c>
      <c r="S3831">
        <f t="shared" si="1138"/>
        <v>1729.4723672787063</v>
      </c>
      <c r="T3831">
        <f t="shared" si="1121"/>
        <v>-52.546551962084223</v>
      </c>
    </row>
    <row r="3832" spans="1:20" x14ac:dyDescent="0.25">
      <c r="A3832">
        <f t="shared" si="1122"/>
        <v>10907888.429654248</v>
      </c>
      <c r="B3832">
        <f t="shared" si="1139"/>
        <v>1736044.3622743655</v>
      </c>
      <c r="C3832" t="str">
        <f t="shared" si="1123"/>
        <v>-0.00151198892505379+0.0017783777117517i</v>
      </c>
      <c r="D3832" t="str">
        <f t="shared" si="1124"/>
        <v>0.519629110018742-1.2490550052634i</v>
      </c>
      <c r="E3832" t="str">
        <f t="shared" si="1125"/>
        <v>-7.42693464478697-8.72602355481135i</v>
      </c>
      <c r="F3832" t="str">
        <f t="shared" si="1126"/>
        <v>1.37663672185274-1.28732898831877i</v>
      </c>
      <c r="G3832" t="str">
        <f t="shared" si="1127"/>
        <v>0.567702821519459-0.495395123066734i</v>
      </c>
      <c r="H3832" t="str">
        <f t="shared" si="1128"/>
        <v>0.000896296332266052-9.16823312205837i</v>
      </c>
      <c r="I3832" t="str">
        <f t="shared" si="1129"/>
        <v>-0.0332919544937537-0.0356085426332978i</v>
      </c>
      <c r="K3832" t="str">
        <f t="shared" si="1130"/>
        <v>0.000127956268296265-0.000079382120180428i</v>
      </c>
      <c r="L3832" t="str">
        <f t="shared" si="1131"/>
        <v>0.00015-0.000162547467992966i</v>
      </c>
      <c r="M3832" t="str">
        <f t="shared" si="1132"/>
        <v>0.0004-0.0000286848472928764i</v>
      </c>
      <c r="N3832">
        <f t="shared" si="1133"/>
        <v>49.628583409885579</v>
      </c>
      <c r="O3832">
        <f t="shared" si="1134"/>
        <v>52.637040907678468</v>
      </c>
      <c r="P3832" s="3">
        <f t="shared" si="1135"/>
        <v>-52.637040907678468</v>
      </c>
      <c r="Q3832" s="3">
        <f t="shared" si="1136"/>
        <v>130.37141659011442</v>
      </c>
      <c r="R3832">
        <f t="shared" si="1137"/>
        <v>-49.628583409885579</v>
      </c>
      <c r="S3832">
        <f t="shared" si="1138"/>
        <v>1736.0443622743655</v>
      </c>
      <c r="T3832">
        <f t="shared" si="1121"/>
        <v>-52.637040907678468</v>
      </c>
    </row>
    <row r="3833" spans="1:20" x14ac:dyDescent="0.25">
      <c r="A3833">
        <f t="shared" si="1122"/>
        <v>10949338.405686935</v>
      </c>
      <c r="B3833">
        <f t="shared" si="1139"/>
        <v>1742641.3308510082</v>
      </c>
      <c r="C3833" t="str">
        <f t="shared" si="1123"/>
        <v>-0.00149203111470926+0.00176356426603022i</v>
      </c>
      <c r="D3833" t="str">
        <f t="shared" si="1124"/>
        <v>0.516285208826247-1.24572266743362i</v>
      </c>
      <c r="E3833" t="str">
        <f t="shared" si="1125"/>
        <v>-7.40359765885743-8.6625472698933i</v>
      </c>
      <c r="F3833" t="str">
        <f t="shared" si="1126"/>
        <v>1.37212011280449-1.28761191476384i</v>
      </c>
      <c r="G3833" t="str">
        <f t="shared" si="1127"/>
        <v>0.565840244661172-0.495646105788149i</v>
      </c>
      <c r="H3833" t="str">
        <f t="shared" si="1128"/>
        <v>0.000888590786104666-9.13352186611965i</v>
      </c>
      <c r="I3833" t="str">
        <f t="shared" si="1129"/>
        <v>-0.0331732279368009-0.0353573373211763i</v>
      </c>
      <c r="K3833" t="str">
        <f t="shared" si="1130"/>
        <v>0.000127822262941364-0.0000791286579752412i</v>
      </c>
      <c r="L3833" t="str">
        <f t="shared" si="1131"/>
        <v>0.00015-0.000161932125914491i</v>
      </c>
      <c r="M3833" t="str">
        <f t="shared" si="1132"/>
        <v>0.0004-0.000028576257514322i</v>
      </c>
      <c r="N3833">
        <f t="shared" si="1133"/>
        <v>49.767723365894568</v>
      </c>
      <c r="O3833">
        <f t="shared" si="1134"/>
        <v>52.727584796718702</v>
      </c>
      <c r="P3833" s="3">
        <f t="shared" si="1135"/>
        <v>-52.727584796718702</v>
      </c>
      <c r="Q3833" s="3">
        <f t="shared" si="1136"/>
        <v>130.23227663410543</v>
      </c>
      <c r="R3833">
        <f t="shared" si="1137"/>
        <v>-49.767723365894568</v>
      </c>
      <c r="S3833">
        <f t="shared" si="1138"/>
        <v>1742.6413308510082</v>
      </c>
      <c r="T3833">
        <f t="shared" si="1121"/>
        <v>-52.727584796718702</v>
      </c>
    </row>
    <row r="3834" spans="1:20" x14ac:dyDescent="0.25">
      <c r="A3834">
        <f t="shared" si="1122"/>
        <v>10990945.891628547</v>
      </c>
      <c r="B3834">
        <f t="shared" si="1139"/>
        <v>1749263.3679082422</v>
      </c>
      <c r="C3834" t="str">
        <f t="shared" si="1123"/>
        <v>-0.00147231843227733+0.00174883560981369i</v>
      </c>
      <c r="D3834" t="str">
        <f t="shared" si="1124"/>
        <v>0.512959095204111-1.24239026111578i</v>
      </c>
      <c r="E3834" t="str">
        <f t="shared" si="1125"/>
        <v>-7.38020708336616-8.59940952570743i</v>
      </c>
      <c r="F3834" t="str">
        <f t="shared" si="1126"/>
        <v>1.36759898999544-1.28787938405179i</v>
      </c>
      <c r="G3834" t="str">
        <f t="shared" si="1127"/>
        <v>0.563975806400593-0.49589020578692i</v>
      </c>
      <c r="H3834" t="str">
        <f t="shared" si="1128"/>
        <v>0.000880955976263677-9.09894205290351i</v>
      </c>
      <c r="I3834" t="str">
        <f t="shared" si="1129"/>
        <v>-0.0330545263088128-0.0351074080185279i</v>
      </c>
      <c r="K3834" t="str">
        <f t="shared" si="1130"/>
        <v>0.000127689048175848-0.0000788757008736556i</v>
      </c>
      <c r="L3834" t="str">
        <f t="shared" si="1131"/>
        <v>0.00015-0.000161319113284012i</v>
      </c>
      <c r="M3834" t="str">
        <f t="shared" si="1132"/>
        <v>0.0004-0.0000284680788148257i</v>
      </c>
      <c r="N3834">
        <f t="shared" si="1133"/>
        <v>49.90647784029764</v>
      </c>
      <c r="O3834">
        <f t="shared" si="1134"/>
        <v>52.818183324716223</v>
      </c>
      <c r="P3834" s="3">
        <f t="shared" si="1135"/>
        <v>-52.818183324716223</v>
      </c>
      <c r="Q3834" s="3">
        <f t="shared" si="1136"/>
        <v>130.09352215970236</v>
      </c>
      <c r="R3834">
        <f t="shared" si="1137"/>
        <v>-49.90647784029764</v>
      </c>
      <c r="S3834">
        <f t="shared" si="1138"/>
        <v>1749.2633679082421</v>
      </c>
      <c r="T3834">
        <f t="shared" si="1121"/>
        <v>-52.818183324716223</v>
      </c>
    </row>
    <row r="3835" spans="1:20" x14ac:dyDescent="0.25">
      <c r="A3835">
        <f t="shared" si="1122"/>
        <v>11032711.486016735</v>
      </c>
      <c r="B3835">
        <f t="shared" si="1139"/>
        <v>1755910.5687062936</v>
      </c>
      <c r="C3835" t="str">
        <f t="shared" si="1123"/>
        <v>-0.00145284822637547+0.00173419196253203i</v>
      </c>
      <c r="D3835" t="str">
        <f t="shared" si="1124"/>
        <v>0.509650722531795-1.23905788190827i</v>
      </c>
      <c r="E3835" t="str">
        <f t="shared" si="1125"/>
        <v>-7.35676401148222-8.53660959319011i</v>
      </c>
      <c r="F3835" t="str">
        <f t="shared" si="1126"/>
        <v>1.36307347692341-1.28813134980187i</v>
      </c>
      <c r="G3835" t="str">
        <f t="shared" si="1127"/>
        <v>0.56210955766625-0.496127405861138i</v>
      </c>
      <c r="H3835" t="str">
        <f t="shared" si="1128"/>
        <v>0.000873391210603536-9.06449318444563i</v>
      </c>
      <c r="I3835" t="str">
        <f t="shared" si="1129"/>
        <v>-0.0329358514401308-0.0348587522586646i</v>
      </c>
      <c r="K3835" t="str">
        <f t="shared" si="1130"/>
        <v>0.000127556620821255-0.0000786232508328846i</v>
      </c>
      <c r="L3835" t="str">
        <f t="shared" si="1131"/>
        <v>0.00015-0.000160708421283136i</v>
      </c>
      <c r="M3835" t="str">
        <f t="shared" si="1132"/>
        <v>0.0004-0.0000283603096382005i</v>
      </c>
      <c r="N3835">
        <f t="shared" si="1133"/>
        <v>50.04484695647696</v>
      </c>
      <c r="O3835">
        <f t="shared" si="1134"/>
        <v>52.908836188115799</v>
      </c>
      <c r="P3835" s="3">
        <f t="shared" si="1135"/>
        <v>-52.908836188115799</v>
      </c>
      <c r="Q3835" s="3">
        <f t="shared" si="1136"/>
        <v>129.95515304352304</v>
      </c>
      <c r="R3835">
        <f t="shared" si="1137"/>
        <v>-50.04484695647696</v>
      </c>
      <c r="S3835">
        <f t="shared" si="1138"/>
        <v>1755.9105687062936</v>
      </c>
      <c r="T3835">
        <f t="shared" si="1121"/>
        <v>-52.908836188115799</v>
      </c>
    </row>
    <row r="3836" spans="1:20" x14ac:dyDescent="0.25">
      <c r="A3836">
        <f t="shared" si="1122"/>
        <v>11074635.7896636</v>
      </c>
      <c r="B3836">
        <f t="shared" si="1139"/>
        <v>1762583.0288673777</v>
      </c>
      <c r="C3836" t="str">
        <f t="shared" si="1123"/>
        <v>-0.0014336178674041+0.00171963352694157i</v>
      </c>
      <c r="D3836" t="str">
        <f t="shared" si="1124"/>
        <v>0.50636004366938-1.2357256246488i</v>
      </c>
      <c r="E3836" t="str">
        <f t="shared" si="1125"/>
        <v>-7.33326953584025-8.47414673896593i</v>
      </c>
      <c r="F3836" t="str">
        <f t="shared" si="1126"/>
        <v>1.35854369757912-1.28836776678273i</v>
      </c>
      <c r="G3836" t="str">
        <f t="shared" si="1127"/>
        <v>0.560241549589902-0.496357689275594i</v>
      </c>
      <c r="H3836" t="str">
        <f t="shared" si="1128"/>
        <v>0.000865895803996766-9.0301747646695i</v>
      </c>
      <c r="I3836" t="str">
        <f t="shared" si="1129"/>
        <v>-0.0328172051794332-0.0346113675622897i</v>
      </c>
      <c r="K3836" t="str">
        <f t="shared" si="1130"/>
        <v>0.000127424977691589-0.0000783713097784522i</v>
      </c>
      <c r="L3836" t="str">
        <f t="shared" si="1131"/>
        <v>0.00015-0.000160100041126854i</v>
      </c>
      <c r="M3836" t="str">
        <f t="shared" si="1132"/>
        <v>0.0004-0.0000282529484341507i</v>
      </c>
      <c r="N3836">
        <f t="shared" si="1133"/>
        <v>50.182830847955813</v>
      </c>
      <c r="O3836">
        <f t="shared" si="1134"/>
        <v>52.999543084302594</v>
      </c>
      <c r="P3836" s="3">
        <f t="shared" si="1135"/>
        <v>-52.999543084302594</v>
      </c>
      <c r="Q3836" s="3">
        <f t="shared" si="1136"/>
        <v>129.81716915204419</v>
      </c>
      <c r="R3836">
        <f t="shared" si="1137"/>
        <v>-50.182830847955813</v>
      </c>
      <c r="S3836">
        <f t="shared" si="1138"/>
        <v>1762.5830288673776</v>
      </c>
      <c r="T3836">
        <f t="shared" si="1121"/>
        <v>-52.999543084302594</v>
      </c>
    </row>
    <row r="3837" spans="1:20" x14ac:dyDescent="0.25">
      <c r="A3837">
        <f t="shared" si="1122"/>
        <v>11116719.405664321</v>
      </c>
      <c r="B3837">
        <f t="shared" si="1139"/>
        <v>1769280.8443770737</v>
      </c>
      <c r="C3837" t="str">
        <f t="shared" si="1123"/>
        <v>-0.00141462474749989+0.00170516048942583i</v>
      </c>
      <c r="D3837" t="str">
        <f t="shared" si="1124"/>
        <v>0.503087010967152-1.2323935834136i</v>
      </c>
      <c r="E3837" t="str">
        <f t="shared" si="1125"/>
        <v>-7.30972474846761-8.41202022531238i</v>
      </c>
      <c r="F3837" t="str">
        <f t="shared" si="1126"/>
        <v>1.35400977643281-1.28858859091927i</v>
      </c>
      <c r="G3837" t="str">
        <f t="shared" si="1127"/>
        <v>0.558371833501085-0.496581039764631i</v>
      </c>
      <c r="H3837" t="str">
        <f t="shared" si="1128"/>
        <v>0.000858469078258897-8.99598629937967i</v>
      </c>
      <c r="I3837" t="str">
        <f t="shared" si="1129"/>
        <v>-0.0326985893933828-0.0343652514372898i</v>
      </c>
      <c r="K3837" t="str">
        <f t="shared" si="1130"/>
        <v>0.000127294115593656-0.0000781198796043168i</v>
      </c>
      <c r="L3837" t="str">
        <f t="shared" si="1131"/>
        <v>0.00015-0.000159493964063413i</v>
      </c>
      <c r="M3837" t="str">
        <f t="shared" si="1132"/>
        <v>0.0004-0.0000281459936582493i</v>
      </c>
      <c r="N3837">
        <f t="shared" si="1133"/>
        <v>50.32042965831144</v>
      </c>
      <c r="O3837">
        <f t="shared" si="1134"/>
        <v>53.090303711609479</v>
      </c>
      <c r="P3837" s="3">
        <f t="shared" si="1135"/>
        <v>-53.090303711609479</v>
      </c>
      <c r="Q3837" s="3">
        <f t="shared" si="1136"/>
        <v>129.67957034168856</v>
      </c>
      <c r="R3837">
        <f t="shared" si="1137"/>
        <v>-50.32042965831144</v>
      </c>
      <c r="S3837">
        <f t="shared" si="1138"/>
        <v>1769.2808443770737</v>
      </c>
      <c r="T3837">
        <f t="shared" si="1121"/>
        <v>-53.090303711609479</v>
      </c>
    </row>
    <row r="3838" spans="1:20" x14ac:dyDescent="0.25">
      <c r="A3838">
        <f t="shared" si="1122"/>
        <v>11158962.939405847</v>
      </c>
      <c r="B3838">
        <f t="shared" si="1139"/>
        <v>1776004.1115857067</v>
      </c>
      <c r="C3838" t="str">
        <f t="shared" si="1123"/>
        <v>-0.00139586628048666+0.00169077302029337i</v>
      </c>
      <c r="D3838" t="str">
        <f t="shared" si="1124"/>
        <v>0.499831576275142-1.22906185151681i</v>
      </c>
      <c r="E3838" t="str">
        <f t="shared" si="1125"/>
        <v>-7.28613074071005-8.35022931012676i</v>
      </c>
      <c r="F3838" t="str">
        <f t="shared" si="1126"/>
        <v>1.34947183842103-1.28879377929926i</v>
      </c>
      <c r="G3838" t="str">
        <f t="shared" si="1127"/>
        <v>0.556500460921612-0.496797441534923i</v>
      </c>
      <c r="H3838" t="str">
        <f t="shared" si="1128"/>
        <v>0.000851110362080068-8.96192729625492i</v>
      </c>
      <c r="I3838" t="str">
        <f t="shared" si="1129"/>
        <v>-0.0325800059662724-0.0341204013785384i</v>
      </c>
      <c r="K3838" t="str">
        <f t="shared" si="1130"/>
        <v>0.000127164031327407-0.0000778689621730008i</v>
      </c>
      <c r="L3838" t="str">
        <f t="shared" si="1131"/>
        <v>0.00015-0.000158890181374191i</v>
      </c>
      <c r="M3838" t="str">
        <f t="shared" si="1132"/>
        <v>0.0004-0.0000280394437719161i</v>
      </c>
      <c r="N3838">
        <f t="shared" si="1133"/>
        <v>50.457643541079676</v>
      </c>
      <c r="O3838">
        <f t="shared" si="1134"/>
        <v>53.181117769323336</v>
      </c>
      <c r="P3838" s="3">
        <f t="shared" si="1135"/>
        <v>-53.181117769323336</v>
      </c>
      <c r="Q3838" s="3">
        <f t="shared" si="1136"/>
        <v>129.54235645892032</v>
      </c>
      <c r="R3838">
        <f t="shared" si="1137"/>
        <v>-50.457643541079676</v>
      </c>
      <c r="S3838">
        <f t="shared" si="1138"/>
        <v>1776.0041115857066</v>
      </c>
      <c r="T3838">
        <f t="shared" si="1121"/>
        <v>-53.181117769323336</v>
      </c>
    </row>
    <row r="3839" spans="1:20" x14ac:dyDescent="0.25">
      <c r="A3839">
        <f t="shared" si="1122"/>
        <v>11201366.998575589</v>
      </c>
      <c r="B3839">
        <f t="shared" si="1139"/>
        <v>1782752.9272097324</v>
      </c>
      <c r="C3839" t="str">
        <f t="shared" si="1123"/>
        <v>-0.00137733990182313+0.00167647127407276i</v>
      </c>
      <c r="D3839" t="str">
        <f t="shared" si="1124"/>
        <v>0.496593690952589-1.22573052150993i</v>
      </c>
      <c r="E3839" t="str">
        <f t="shared" si="1125"/>
        <v>-7.26248860315735-8.28877324689311i</v>
      </c>
      <c r="F3839" t="str">
        <f t="shared" si="1126"/>
        <v>1.34493000893309-1.28898329017988i</v>
      </c>
      <c r="G3839" t="str">
        <f t="shared" si="1127"/>
        <v>0.554627483560026-0.497006879268184i</v>
      </c>
      <c r="H3839" t="str">
        <f t="shared" si="1128"/>
        <v>0.000843818990956954-8.92799726484058i</v>
      </c>
      <c r="I3839" t="str">
        <f t="shared" si="1129"/>
        <v>-0.0324614567996663-0.0338768148676946i</v>
      </c>
      <c r="K3839" t="str">
        <f t="shared" si="1130"/>
        <v>0.000127034721686268-0.0000776185593157186i</v>
      </c>
      <c r="L3839" t="str">
        <f t="shared" si="1131"/>
        <v>0.00015-0.000158288684373572i</v>
      </c>
      <c r="M3839" t="str">
        <f t="shared" si="1132"/>
        <v>0.0004-0.0000279332972423949i</v>
      </c>
      <c r="N3839">
        <f t="shared" si="1133"/>
        <v>50.594472659668156</v>
      </c>
      <c r="O3839">
        <f t="shared" si="1134"/>
        <v>53.271984957692254</v>
      </c>
      <c r="P3839" s="3">
        <f t="shared" si="1135"/>
        <v>-53.271984957692254</v>
      </c>
      <c r="Q3839" s="3">
        <f t="shared" si="1136"/>
        <v>129.40552734033184</v>
      </c>
      <c r="R3839">
        <f t="shared" si="1137"/>
        <v>-50.594472659668156</v>
      </c>
      <c r="S3839">
        <f t="shared" si="1138"/>
        <v>1782.7529272097324</v>
      </c>
      <c r="T3839">
        <f t="shared" si="1121"/>
        <v>-53.271984957692254</v>
      </c>
    </row>
    <row r="3840" spans="1:20" x14ac:dyDescent="0.25">
      <c r="A3840">
        <f t="shared" si="1122"/>
        <v>11243932.193170177</v>
      </c>
      <c r="B3840">
        <f t="shared" si="1139"/>
        <v>1789527.3883331295</v>
      </c>
      <c r="C3840" t="str">
        <f t="shared" si="1123"/>
        <v>-0.00135904306854824+0.00166225538980454i</v>
      </c>
      <c r="D3840" t="str">
        <f t="shared" si="1124"/>
        <v>0.493373305877387-1.22239968518137i</v>
      </c>
      <c r="E3840" t="str">
        <f t="shared" si="1125"/>
        <v>-7.23879942556836-8.22765128465138i</v>
      </c>
      <c r="F3840" t="str">
        <f t="shared" si="1126"/>
        <v>1.34038441379761-1.28915708299403i</v>
      </c>
      <c r="G3840" t="str">
        <f t="shared" si="1127"/>
        <v>0.55275295330601-0.497209338123787i</v>
      </c>
      <c r="H3840" t="str">
        <f t="shared" si="1128"/>
        <v>0.000836594307125461-8.89419571654167i</v>
      </c>
      <c r="I3840" t="str">
        <f t="shared" si="1129"/>
        <v>-0.0323429438120428-0.033634489373014i</v>
      </c>
      <c r="K3840" t="str">
        <f t="shared" si="1130"/>
        <v>0.000126906183457468-0.00007736867283251i</v>
      </c>
      <c r="L3840" t="str">
        <f t="shared" si="1131"/>
        <v>0.00015-0.000157689464408818i</v>
      </c>
      <c r="M3840" t="str">
        <f t="shared" si="1132"/>
        <v>0.0004-0.0000278275525427326i</v>
      </c>
      <c r="N3840">
        <f t="shared" si="1133"/>
        <v>50.730917187263572</v>
      </c>
      <c r="O3840">
        <f t="shared" si="1134"/>
        <v>53.362904977932295</v>
      </c>
      <c r="P3840" s="3">
        <f t="shared" si="1135"/>
        <v>-53.362904977932295</v>
      </c>
      <c r="Q3840" s="3">
        <f t="shared" si="1136"/>
        <v>129.26908281273643</v>
      </c>
      <c r="R3840">
        <f t="shared" si="1137"/>
        <v>-50.730917187263572</v>
      </c>
      <c r="S3840">
        <f t="shared" si="1138"/>
        <v>1789.5273883331295</v>
      </c>
      <c r="T3840">
        <f t="shared" si="1121"/>
        <v>-53.362904977932295</v>
      </c>
    </row>
    <row r="3841" spans="1:20" x14ac:dyDescent="0.25">
      <c r="A3841">
        <f t="shared" si="1122"/>
        <v>11286659.135504223</v>
      </c>
      <c r="B3841">
        <f t="shared" si="1139"/>
        <v>1796327.5924087954</v>
      </c>
      <c r="C3841" t="str">
        <f t="shared" si="1123"/>
        <v>-0.00134097325922393+0.00164812549133055i</v>
      </c>
      <c r="D3841" t="str">
        <f t="shared" si="1124"/>
        <v>0.490170371455449-1.21906943355618i</v>
      </c>
      <c r="E3841" t="str">
        <f t="shared" si="1125"/>
        <v>-7.21506429679558-8.16686266796767i</v>
      </c>
      <c r="F3841" t="str">
        <f t="shared" si="1126"/>
        <v>1.33583517926873-1.2893151183564i</v>
      </c>
      <c r="G3841" t="str">
        <f t="shared" si="1127"/>
        <v>0.550876922224752-0.497404803741315i</v>
      </c>
      <c r="H3841" t="str">
        <f t="shared" si="1128"/>
        <v>0.000829435659494045-8.86052216461606i</v>
      </c>
      <c r="I3841" t="str">
        <f t="shared" si="1129"/>
        <v>-0.0322244689384326-0.0333934223491588i</v>
      </c>
      <c r="K3841" t="str">
        <f t="shared" si="1130"/>
        <v>0.000126778413422373-0.0000771193044923766i</v>
      </c>
      <c r="L3841" t="str">
        <f t="shared" si="1131"/>
        <v>0.00015-0.00015709251285995i</v>
      </c>
      <c r="M3841" t="str">
        <f t="shared" si="1132"/>
        <v>0.0004-0.0000277222081517559i</v>
      </c>
      <c r="N3841">
        <f t="shared" si="1133"/>
        <v>50.866977306742342</v>
      </c>
      <c r="O3841">
        <f t="shared" si="1134"/>
        <v>53.45387753223303</v>
      </c>
      <c r="P3841" s="3">
        <f t="shared" si="1135"/>
        <v>-53.45387753223303</v>
      </c>
      <c r="Q3841" s="3">
        <f t="shared" si="1136"/>
        <v>129.13302269325766</v>
      </c>
      <c r="R3841">
        <f t="shared" si="1137"/>
        <v>-50.866977306742342</v>
      </c>
      <c r="S3841">
        <f t="shared" si="1138"/>
        <v>1796.3275924087955</v>
      </c>
      <c r="T3841">
        <f t="shared" si="1121"/>
        <v>-53.45387753223303</v>
      </c>
    </row>
    <row r="3842" spans="1:20" x14ac:dyDescent="0.25">
      <c r="A3842">
        <f t="shared" si="1122"/>
        <v>11329548.44021914</v>
      </c>
      <c r="B3842">
        <f t="shared" si="1139"/>
        <v>1803153.6372599488</v>
      </c>
      <c r="C3842" t="str">
        <f t="shared" si="1123"/>
        <v>-0.00132312797387512+0.00163408168757995i</v>
      </c>
      <c r="D3842" t="str">
        <f t="shared" si="1124"/>
        <v>0.486984837630027-1.21573985689576i</v>
      </c>
      <c r="E3842" t="str">
        <f t="shared" si="1125"/>
        <v>-7.1912843047092-8.10640663690598i</v>
      </c>
      <c r="F3842" t="str">
        <f t="shared" si="1126"/>
        <v>1.33128243201246-1.2894573580694i</v>
      </c>
      <c r="G3842" t="str">
        <f t="shared" si="1127"/>
        <v>0.548999442551271-0.497593262243034i</v>
      </c>
      <c r="H3842" t="str">
        <f t="shared" si="1128"/>
        <v>0.000822342403577407-8.82697612416718i</v>
      </c>
      <c r="I3842" t="str">
        <f t="shared" si="1129"/>
        <v>-0.0321060341300546-0.0331536112370159i</v>
      </c>
      <c r="K3842" t="str">
        <f t="shared" si="1130"/>
        <v>0.000126651408356798-0.0000768704560334174i</v>
      </c>
      <c r="L3842" t="str">
        <f t="shared" si="1131"/>
        <v>0.00015-0.00015649782113962i</v>
      </c>
      <c r="M3842" t="str">
        <f t="shared" si="1132"/>
        <v>0.0004-0.0000276172625540505i</v>
      </c>
      <c r="N3842">
        <f t="shared" si="1133"/>
        <v>51.002653210580121</v>
      </c>
      <c r="O3842">
        <f t="shared" si="1134"/>
        <v>53.544902323764873</v>
      </c>
      <c r="P3842" s="3">
        <f t="shared" si="1135"/>
        <v>-53.544902323764873</v>
      </c>
      <c r="Q3842" s="3">
        <f t="shared" si="1136"/>
        <v>128.99734678941988</v>
      </c>
      <c r="R3842">
        <f t="shared" si="1137"/>
        <v>-51.002653210580121</v>
      </c>
      <c r="S3842">
        <f t="shared" si="1138"/>
        <v>1803.1536372599487</v>
      </c>
      <c r="T3842">
        <f t="shared" si="1121"/>
        <v>-53.544902323764873</v>
      </c>
    </row>
    <row r="3843" spans="1:20" x14ac:dyDescent="0.25">
      <c r="A3843">
        <f t="shared" si="1122"/>
        <v>11372600.724291973</v>
      </c>
      <c r="B3843">
        <f t="shared" si="1139"/>
        <v>1810005.6210815366</v>
      </c>
      <c r="C3843" t="str">
        <f t="shared" si="1123"/>
        <v>-0.00130550473392752+0.00162012407285262i</v>
      </c>
      <c r="D3843" t="str">
        <f t="shared" si="1124"/>
        <v>0.483816653890974-1.2124110446978i</v>
      </c>
      <c r="E3843" t="str">
        <f t="shared" si="1125"/>
        <v>-7.16746053612109-8.04628242700095i</v>
      </c>
      <c r="F3843" t="str">
        <f t="shared" si="1126"/>
        <v>1.32672629909277-1.28958376512892i</v>
      </c>
      <c r="G3843" t="str">
        <f t="shared" si="1127"/>
        <v>0.547120566684698-0.497774700236275i</v>
      </c>
      <c r="H3843" t="str">
        <f t="shared" si="1128"/>
        <v>0.000815313901430937-8.79355711213701i</v>
      </c>
      <c r="I3843" t="str">
        <f t="shared" si="1129"/>
        <v>-0.0319876413539527-0.0329150534635175i</v>
      </c>
      <c r="K3843" t="str">
        <f t="shared" si="1130"/>
        <v>0.000126525165031334-0.0000766221291629672i</v>
      </c>
      <c r="L3843" t="str">
        <f t="shared" si="1131"/>
        <v>0.00015-0.000155905380692986i</v>
      </c>
      <c r="M3843" t="str">
        <f t="shared" si="1132"/>
        <v>0.0004-0.0000275127142399388i</v>
      </c>
      <c r="N3843">
        <f t="shared" si="1133"/>
        <v>51.137945100760618</v>
      </c>
      <c r="O3843">
        <f t="shared" si="1134"/>
        <v>53.635979056684455</v>
      </c>
      <c r="P3843" s="3">
        <f t="shared" si="1135"/>
        <v>-53.635979056684455</v>
      </c>
      <c r="Q3843" s="3">
        <f t="shared" si="1136"/>
        <v>128.86205489923938</v>
      </c>
      <c r="R3843">
        <f t="shared" si="1137"/>
        <v>-51.137945100760618</v>
      </c>
      <c r="S3843">
        <f t="shared" si="1138"/>
        <v>1810.0056210815367</v>
      </c>
      <c r="T3843">
        <f t="shared" si="1121"/>
        <v>-53.635979056684455</v>
      </c>
    </row>
    <row r="3844" spans="1:20" x14ac:dyDescent="0.25">
      <c r="A3844">
        <f t="shared" si="1122"/>
        <v>11415816.607044281</v>
      </c>
      <c r="B3844">
        <f t="shared" si="1139"/>
        <v>1816883.6424416464</v>
      </c>
      <c r="C3844" t="str">
        <f t="shared" si="1123"/>
        <v>-0.00128810108214278+0.00160625272709952i</v>
      </c>
      <c r="D3844" t="str">
        <f t="shared" si="1124"/>
        <v>0.480665769283951-1.20908308569625i</v>
      </c>
      <c r="E3844" t="str">
        <f t="shared" si="1125"/>
        <v>-7.14359407670784-7.98648926923239i</v>
      </c>
      <c r="F3844" t="str">
        <f t="shared" si="1126"/>
        <v>1.32216690795763-1.28969430372985i</v>
      </c>
      <c r="G3844" t="str">
        <f t="shared" si="1127"/>
        <v>0.545240347182524-0.497949104815748i</v>
      </c>
      <c r="H3844" t="str">
        <f t="shared" si="1128"/>
        <v>0.000808349521585672-8.7602646472993i</v>
      </c>
      <c r="I3844" t="str">
        <f t="shared" si="1129"/>
        <v>-0.031869292592629-0.0326777464414667i</v>
      </c>
      <c r="K3844" t="str">
        <f t="shared" si="1130"/>
        <v>0.000126399680211661-0.0000763743255577415i</v>
      </c>
      <c r="L3844" t="str">
        <f t="shared" si="1131"/>
        <v>0.00015-0.000155315182997595i</v>
      </c>
      <c r="M3844" t="str">
        <f t="shared" si="1132"/>
        <v>0.0004-0.000027408561705458i</v>
      </c>
      <c r="N3844">
        <f t="shared" si="1133"/>
        <v>51.272853188687577</v>
      </c>
      <c r="O3844">
        <f t="shared" si="1134"/>
        <v>53.727107436140798</v>
      </c>
      <c r="P3844" s="3">
        <f t="shared" si="1135"/>
        <v>-53.727107436140798</v>
      </c>
      <c r="Q3844" s="3">
        <f t="shared" si="1136"/>
        <v>128.72714681131242</v>
      </c>
      <c r="R3844">
        <f t="shared" si="1137"/>
        <v>-51.272853188687577</v>
      </c>
      <c r="S3844">
        <f t="shared" si="1138"/>
        <v>1816.8836424416463</v>
      </c>
      <c r="T3844">
        <f t="shared" si="1121"/>
        <v>-53.727107436140798</v>
      </c>
    </row>
    <row r="3845" spans="1:20" x14ac:dyDescent="0.25">
      <c r="A3845">
        <f t="shared" si="1122"/>
        <v>11459196.71015105</v>
      </c>
      <c r="B3845">
        <f t="shared" si="1139"/>
        <v>1823787.8002829247</v>
      </c>
      <c r="C3845" t="str">
        <f t="shared" si="1123"/>
        <v>-0.00127091458255136+0.00159246771620002i</v>
      </c>
      <c r="D3845" t="str">
        <f t="shared" si="1124"/>
        <v>0.47753213241958-1.20575606786139i</v>
      </c>
      <c r="E3845" t="str">
        <f t="shared" si="1125"/>
        <v>-7.11968601093388-7.92702639000064i</v>
      </c>
      <c r="F3845" t="str">
        <f t="shared" si="1126"/>
        <v>1.31760438642494-1.28978893927142i</v>
      </c>
      <c r="G3845" t="str">
        <f t="shared" si="1127"/>
        <v>0.543358836754803-0.498116463565771i</v>
      </c>
      <c r="H3845" t="str">
        <f t="shared" si="1128"/>
        <v>0.000801448638983712-8.72709825025215i</v>
      </c>
      <c r="I3845" t="str">
        <f t="shared" si="1129"/>
        <v>-0.031750989843674-0.0324416875693664i</v>
      </c>
      <c r="K3845" t="str">
        <f t="shared" si="1130"/>
        <v>0.000126274950658855-0.0000761270468639768i</v>
      </c>
      <c r="L3845" t="str">
        <f t="shared" si="1131"/>
        <v>0.00015-0.000154727219563255i</v>
      </c>
      <c r="M3845" t="str">
        <f t="shared" si="1132"/>
        <v>0.0004-0.0000273048034523391i</v>
      </c>
      <c r="N3845">
        <f t="shared" si="1133"/>
        <v>51.407377695094027</v>
      </c>
      <c r="O3845">
        <f t="shared" si="1134"/>
        <v>53.818287168281522</v>
      </c>
      <c r="P3845" s="3">
        <f t="shared" si="1135"/>
        <v>-53.818287168281522</v>
      </c>
      <c r="Q3845" s="3">
        <f t="shared" si="1136"/>
        <v>128.59262230490597</v>
      </c>
      <c r="R3845">
        <f t="shared" si="1137"/>
        <v>-51.407377695094027</v>
      </c>
      <c r="S3845">
        <f t="shared" si="1138"/>
        <v>1823.7878002829248</v>
      </c>
      <c r="T3845">
        <f t="shared" si="1121"/>
        <v>-53.818287168281522</v>
      </c>
    </row>
  </sheetData>
  <phoneticPr fontId="28"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opLeftCell="D22" zoomScale="90" zoomScaleNormal="90" workbookViewId="0">
      <selection activeCell="M11" sqref="M11"/>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40" t="str">
        <f>'Device Calculator'!C3</f>
        <v>TPS546D24A</v>
      </c>
      <c r="D2" s="340"/>
      <c r="E2" s="340"/>
      <c r="F2" s="340"/>
      <c r="G2" s="340"/>
      <c r="H2" s="340"/>
      <c r="I2" s="340"/>
      <c r="J2" s="341"/>
      <c r="L2" s="348" t="s">
        <v>352</v>
      </c>
      <c r="M2" s="349"/>
      <c r="N2" s="350"/>
      <c r="P2" s="333" t="s">
        <v>159</v>
      </c>
      <c r="Q2" s="334"/>
      <c r="R2" s="335"/>
      <c r="T2" s="141" t="s">
        <v>16</v>
      </c>
    </row>
    <row r="3" spans="2:20" ht="16.5" thickBot="1" x14ac:dyDescent="0.3">
      <c r="B3" s="330" t="s">
        <v>206</v>
      </c>
      <c r="C3" s="331"/>
      <c r="D3" s="331"/>
      <c r="E3" s="331"/>
      <c r="F3" s="331"/>
      <c r="G3" s="331"/>
      <c r="H3" s="331"/>
      <c r="I3" s="331"/>
      <c r="J3" s="332"/>
      <c r="L3" s="215" t="s">
        <v>308</v>
      </c>
      <c r="M3" s="216" t="s">
        <v>21</v>
      </c>
      <c r="N3" s="217" t="s">
        <v>210</v>
      </c>
      <c r="P3" s="218" t="s">
        <v>156</v>
      </c>
      <c r="Q3" s="219" t="s">
        <v>157</v>
      </c>
      <c r="R3" s="220" t="s">
        <v>158</v>
      </c>
      <c r="T3" s="31" t="s">
        <v>545</v>
      </c>
    </row>
    <row r="4" spans="2:20" ht="43.5" thickBot="1" x14ac:dyDescent="0.25">
      <c r="B4" s="221" t="s">
        <v>208</v>
      </c>
      <c r="C4" s="221" t="s">
        <v>209</v>
      </c>
      <c r="D4" s="221" t="s">
        <v>551</v>
      </c>
      <c r="E4" s="221" t="s">
        <v>210</v>
      </c>
      <c r="F4" s="278" t="s">
        <v>697</v>
      </c>
      <c r="G4" s="278" t="s">
        <v>695</v>
      </c>
      <c r="H4" s="278" t="s">
        <v>696</v>
      </c>
      <c r="I4" s="221" t="s">
        <v>213</v>
      </c>
      <c r="J4" s="221" t="s">
        <v>682</v>
      </c>
      <c r="L4" s="222" t="s">
        <v>192</v>
      </c>
      <c r="M4" s="223" t="str">
        <f>'Device Calculator'!C3</f>
        <v>TPS546D24A</v>
      </c>
      <c r="N4" s="224"/>
      <c r="P4" s="64">
        <v>0</v>
      </c>
      <c r="Q4" s="225" t="s">
        <v>38</v>
      </c>
      <c r="R4" s="226" t="s">
        <v>38</v>
      </c>
      <c r="T4" s="32" t="s">
        <v>546</v>
      </c>
    </row>
    <row r="5" spans="2:20" ht="15.75" thickBot="1" x14ac:dyDescent="0.25">
      <c r="B5" s="336" t="s">
        <v>215</v>
      </c>
      <c r="C5" s="227" t="s">
        <v>123</v>
      </c>
      <c r="D5" s="209">
        <f>Comp_Code</f>
        <v>10</v>
      </c>
      <c r="E5" s="99"/>
      <c r="F5" s="101">
        <f>IF(AND(D6=550,OR(D5=7,D5=8,D5=9,D5=10,D5=12,D5=13,D5=14,D5=15,D5=17,D5=18,D5=19,D5=20,D5=22,D5=23,D5=24,D5=25)),VLOOKUP(D5,'Resistor References'!I2:J17,2,FALSE),VLOOKUP(D5,'Resistor References'!G2:H35,2,FALSE))</f>
        <v>10</v>
      </c>
      <c r="G5" s="102" t="str">
        <f>'Resistor References'!G3</f>
        <v>SHORT</v>
      </c>
      <c r="H5" s="228" t="str">
        <f>'Resistor References'!G2</f>
        <v>EEPROM</v>
      </c>
      <c r="I5" s="67"/>
      <c r="J5" s="337" t="str">
        <f>IF(AND(D5=G5,D6=G6),"SHORT",IF(AND(H5=D5,H6=D6),"FLOAT","Resistor"))</f>
        <v>Resistor</v>
      </c>
      <c r="L5" s="68" t="s">
        <v>347</v>
      </c>
      <c r="M5" s="108">
        <f>ILOOP_trgt</f>
        <v>2.6031068291320789</v>
      </c>
      <c r="N5" s="69"/>
      <c r="P5" s="70">
        <v>1</v>
      </c>
      <c r="Q5" s="71">
        <v>2</v>
      </c>
      <c r="R5" s="72">
        <v>0.5</v>
      </c>
      <c r="T5" s="33" t="s">
        <v>547</v>
      </c>
    </row>
    <row r="6" spans="2:20" ht="15.75" thickBot="1" x14ac:dyDescent="0.25">
      <c r="B6" s="336"/>
      <c r="C6" s="229" t="s">
        <v>36</v>
      </c>
      <c r="D6" s="210">
        <v>325</v>
      </c>
      <c r="E6" s="100" t="s">
        <v>11</v>
      </c>
      <c r="F6" s="104">
        <f>IF(AND(D6=550,OR(D5=7,D5=8,D5=9,D5=10,D5=12, D5=13, D5=14, D5=15, D5=17, D5=18, D5=19, D5=20, D5=22, D5=23, D5=24, D5=25)),"Open",VLOOKUP(D6,'Resistor References'!K3:L10,2,FALSE))</f>
        <v>1</v>
      </c>
      <c r="G6" s="105">
        <v>550</v>
      </c>
      <c r="H6" s="230" t="s">
        <v>38</v>
      </c>
      <c r="I6" s="74">
        <v>450</v>
      </c>
      <c r="J6" s="338"/>
      <c r="L6" s="68" t="s">
        <v>348</v>
      </c>
      <c r="M6" s="108">
        <f>VLOOP_trgt</f>
        <v>7.4172870876628139</v>
      </c>
      <c r="N6" s="69"/>
      <c r="P6" s="64">
        <v>2</v>
      </c>
      <c r="Q6" s="75">
        <v>2</v>
      </c>
      <c r="R6" s="76">
        <v>1</v>
      </c>
      <c r="T6" s="34" t="s">
        <v>17</v>
      </c>
    </row>
    <row r="7" spans="2:20" ht="15.75" thickBot="1" x14ac:dyDescent="0.25">
      <c r="B7" s="336" t="s">
        <v>216</v>
      </c>
      <c r="C7" s="227" t="s">
        <v>217</v>
      </c>
      <c r="D7" s="209">
        <v>3</v>
      </c>
      <c r="E7" s="99" t="s">
        <v>218</v>
      </c>
      <c r="F7" s="101">
        <f>VLOOKUP(D7,'Resistor References'!M3:N10,2,FALSE)</f>
        <v>2</v>
      </c>
      <c r="G7" s="102">
        <v>3</v>
      </c>
      <c r="H7" s="228">
        <v>3</v>
      </c>
      <c r="I7" s="67">
        <v>3</v>
      </c>
      <c r="J7" s="337" t="str">
        <f>IF(AND(D7=G7,D8=G8,G9=D9),"SHORT",IF(AND(H7=D7,H8=D8,H9=D9),"FLOAT","Resistor"))</f>
        <v>Resistor</v>
      </c>
      <c r="L7" s="231" t="s">
        <v>351</v>
      </c>
      <c r="M7" s="223">
        <f>Comp_Code</f>
        <v>10</v>
      </c>
      <c r="N7" s="232"/>
      <c r="P7" s="70">
        <v>3</v>
      </c>
      <c r="Q7" s="71">
        <v>2</v>
      </c>
      <c r="R7" s="72">
        <v>2</v>
      </c>
      <c r="T7" s="35" t="s">
        <v>18</v>
      </c>
    </row>
    <row r="8" spans="2:20" ht="15.75" thickBot="1" x14ac:dyDescent="0.25">
      <c r="B8" s="336"/>
      <c r="C8" s="233" t="s">
        <v>219</v>
      </c>
      <c r="D8" s="38" t="s">
        <v>220</v>
      </c>
      <c r="E8" s="234" t="s">
        <v>26</v>
      </c>
      <c r="F8" s="107">
        <f>VLOOKUP(D8,'Resistor References'!O3:P6,2,FALSE)</f>
        <v>0</v>
      </c>
      <c r="G8" s="143" t="str">
        <f>'Resistor References'!O3</f>
        <v>40/52</v>
      </c>
      <c r="H8" s="142" t="str">
        <f>'Resistor References'!O3</f>
        <v>40/52</v>
      </c>
      <c r="I8" s="272" t="s">
        <v>221</v>
      </c>
      <c r="J8" s="339"/>
      <c r="L8" s="231" t="s">
        <v>37</v>
      </c>
      <c r="M8" s="223">
        <f>fsw</f>
        <v>550</v>
      </c>
      <c r="N8" s="232" t="s">
        <v>11</v>
      </c>
      <c r="P8" s="64">
        <v>4</v>
      </c>
      <c r="Q8" s="75">
        <v>2</v>
      </c>
      <c r="R8" s="76">
        <v>4</v>
      </c>
      <c r="T8" s="36" t="s">
        <v>19</v>
      </c>
    </row>
    <row r="9" spans="2:20" ht="15" thickBot="1" x14ac:dyDescent="0.25">
      <c r="B9" s="336"/>
      <c r="C9" s="235" t="s">
        <v>222</v>
      </c>
      <c r="D9" s="211">
        <v>4</v>
      </c>
      <c r="E9" s="236"/>
      <c r="F9" s="268">
        <f>VLOOKUP(D9,'Resistor References'!Q3:R6,2,FALSE)</f>
        <v>3</v>
      </c>
      <c r="G9" s="270">
        <v>1</v>
      </c>
      <c r="H9" s="237">
        <v>2</v>
      </c>
      <c r="I9" s="273" t="s">
        <v>221</v>
      </c>
      <c r="J9" s="339"/>
      <c r="L9" s="231" t="s">
        <v>353</v>
      </c>
      <c r="M9" s="223">
        <f>Phases</f>
        <v>2</v>
      </c>
      <c r="N9" s="232"/>
      <c r="P9" s="70">
        <v>5</v>
      </c>
      <c r="Q9" s="71">
        <v>2</v>
      </c>
      <c r="R9" s="72">
        <v>8</v>
      </c>
    </row>
    <row r="10" spans="2:20" ht="15" thickBot="1" x14ac:dyDescent="0.25">
      <c r="B10" s="336" t="s">
        <v>223</v>
      </c>
      <c r="C10" s="227" t="s">
        <v>224</v>
      </c>
      <c r="D10" s="209" t="s">
        <v>296</v>
      </c>
      <c r="E10" s="99" t="s">
        <v>22</v>
      </c>
      <c r="F10" s="101">
        <f>VLOOKUP(D10,'Resistor References'!S2:T17,2,FALSE)</f>
        <v>9</v>
      </c>
      <c r="G10" s="102" t="s">
        <v>38</v>
      </c>
      <c r="H10" s="238">
        <v>1</v>
      </c>
      <c r="I10" s="67" t="s">
        <v>226</v>
      </c>
      <c r="J10" s="337" t="str">
        <f>IF(AND(D10=G10,D11=G11),"SHORT",IF(AND(H10=D10,H11=D11),"FLOAT","Resistor"))</f>
        <v>Resistor</v>
      </c>
      <c r="L10" s="231" t="s">
        <v>309</v>
      </c>
      <c r="M10" s="223">
        <f>Iphase</f>
        <v>40</v>
      </c>
      <c r="N10" s="232" t="s">
        <v>26</v>
      </c>
      <c r="P10" s="64">
        <v>6</v>
      </c>
      <c r="Q10" s="75">
        <v>3</v>
      </c>
      <c r="R10" s="76">
        <v>0.5</v>
      </c>
    </row>
    <row r="11" spans="2:20" ht="15" thickBot="1" x14ac:dyDescent="0.25">
      <c r="B11" s="336"/>
      <c r="C11" s="233" t="s">
        <v>227</v>
      </c>
      <c r="D11" s="212">
        <v>3.32</v>
      </c>
      <c r="E11" s="234" t="s">
        <v>22</v>
      </c>
      <c r="F11" s="107">
        <f>IF(D10='Resistor References'!S2,'Resistor References'!S2,VLOOKUP(D11,'Resistor References'!X3:Y18,2,FALSE))</f>
        <v>8</v>
      </c>
      <c r="G11" s="143" t="s">
        <v>38</v>
      </c>
      <c r="H11" s="153">
        <v>1</v>
      </c>
      <c r="I11" s="274">
        <v>0.8</v>
      </c>
      <c r="J11" s="339"/>
      <c r="L11" s="231" t="s">
        <v>227</v>
      </c>
      <c r="M11" s="223">
        <f>Vout</f>
        <v>0.89</v>
      </c>
      <c r="N11" s="232" t="s">
        <v>22</v>
      </c>
      <c r="P11" s="70">
        <v>7</v>
      </c>
      <c r="Q11" s="71">
        <v>3</v>
      </c>
      <c r="R11" s="72">
        <v>1</v>
      </c>
    </row>
    <row r="12" spans="2:20" ht="15" thickBot="1" x14ac:dyDescent="0.25">
      <c r="B12" s="336"/>
      <c r="C12" s="229" t="s">
        <v>228</v>
      </c>
      <c r="D12" s="213">
        <f>VLOOKUP(D10,'Resistor References'!S2:U17,3,FALSE)</f>
        <v>0.125</v>
      </c>
      <c r="E12" s="100"/>
      <c r="F12" s="104" t="s">
        <v>221</v>
      </c>
      <c r="G12" s="105" t="s">
        <v>38</v>
      </c>
      <c r="H12" s="239">
        <v>0.5</v>
      </c>
      <c r="I12" s="275">
        <v>0.5</v>
      </c>
      <c r="J12" s="338"/>
      <c r="L12" s="240" t="s">
        <v>228</v>
      </c>
      <c r="M12" s="241">
        <f>VOSL</f>
        <v>0.5</v>
      </c>
      <c r="N12" s="242" t="s">
        <v>22</v>
      </c>
      <c r="P12" s="64">
        <v>8</v>
      </c>
      <c r="Q12" s="75">
        <v>3</v>
      </c>
      <c r="R12" s="76">
        <v>2</v>
      </c>
    </row>
    <row r="13" spans="2:20" ht="15" thickBot="1" x14ac:dyDescent="0.25">
      <c r="B13" s="336" t="s">
        <v>229</v>
      </c>
      <c r="C13" s="243" t="s">
        <v>230</v>
      </c>
      <c r="D13" s="214">
        <v>31</v>
      </c>
      <c r="E13" s="113" t="s">
        <v>231</v>
      </c>
      <c r="F13" s="269">
        <f>VLOOKUP(D13,'Resistor References'!Z2:AA34,2,FALSE)</f>
        <v>15</v>
      </c>
      <c r="G13" s="271" t="s">
        <v>232</v>
      </c>
      <c r="H13" s="244" t="s">
        <v>38</v>
      </c>
      <c r="I13" s="276">
        <v>36</v>
      </c>
      <c r="J13" s="339" t="str">
        <f>IF(AND(D13=G13,D14=G14),"SHORT",IF(AND(H13=D13,H14=D14),"FLOAT","Resistor"))</f>
        <v>Resistor</v>
      </c>
      <c r="P13" s="70">
        <v>9</v>
      </c>
      <c r="Q13" s="71">
        <v>3</v>
      </c>
      <c r="R13" s="72">
        <v>4</v>
      </c>
    </row>
    <row r="14" spans="2:20" ht="15" thickBot="1" x14ac:dyDescent="0.25">
      <c r="B14" s="336"/>
      <c r="C14" s="229" t="str">
        <f>IF(D9=1,"INTERLEAVE","SYNC_CONFIG")</f>
        <v>SYNC_CONFIG</v>
      </c>
      <c r="D14" s="210" t="s">
        <v>233</v>
      </c>
      <c r="E14" s="100"/>
      <c r="F14" s="104" t="e">
        <f>VLOOKUP(D14,'Resistor References'!AB2:AC11,2,FALSE)</f>
        <v>#N/A</v>
      </c>
      <c r="G14" s="105" t="str">
        <f>'Resistor References'!AB3</f>
        <v>Auto-Detect</v>
      </c>
      <c r="H14" s="230" t="str">
        <f>'Resistor References'!AB3</f>
        <v>Auto-Detect</v>
      </c>
      <c r="I14" s="74" t="s">
        <v>233</v>
      </c>
      <c r="J14" s="338"/>
      <c r="P14" s="64">
        <v>10</v>
      </c>
      <c r="Q14" s="75">
        <v>3</v>
      </c>
      <c r="R14" s="76">
        <v>8</v>
      </c>
    </row>
    <row r="15" spans="2:20" ht="15" thickBot="1" x14ac:dyDescent="0.25">
      <c r="P15" s="70">
        <v>11</v>
      </c>
      <c r="Q15" s="71">
        <v>4</v>
      </c>
      <c r="R15" s="72">
        <v>0.5</v>
      </c>
    </row>
    <row r="16" spans="2:20" ht="15.75" customHeight="1" thickBot="1" x14ac:dyDescent="0.3">
      <c r="B16" s="330" t="s">
        <v>678</v>
      </c>
      <c r="C16" s="331"/>
      <c r="D16" s="331"/>
      <c r="E16" s="331"/>
      <c r="F16" s="331"/>
      <c r="G16" s="331"/>
      <c r="H16" s="331"/>
      <c r="I16" s="331"/>
      <c r="J16" s="332"/>
      <c r="P16" s="64">
        <v>12</v>
      </c>
      <c r="Q16" s="75">
        <v>4</v>
      </c>
      <c r="R16" s="76">
        <v>1</v>
      </c>
    </row>
    <row r="17" spans="2:18" ht="15" thickBot="1" x14ac:dyDescent="0.25">
      <c r="B17" s="221" t="s">
        <v>208</v>
      </c>
      <c r="C17" s="221" t="s">
        <v>21</v>
      </c>
      <c r="D17" s="221" t="s">
        <v>304</v>
      </c>
      <c r="E17" s="221" t="s">
        <v>305</v>
      </c>
      <c r="F17" s="221"/>
      <c r="G17" s="221" t="s">
        <v>683</v>
      </c>
      <c r="H17" s="221" t="s">
        <v>684</v>
      </c>
      <c r="I17" s="342" t="s">
        <v>238</v>
      </c>
      <c r="J17" s="343"/>
      <c r="P17" s="70">
        <v>13</v>
      </c>
      <c r="Q17" s="71">
        <v>4</v>
      </c>
      <c r="R17" s="72">
        <v>2</v>
      </c>
    </row>
    <row r="18" spans="2:18" ht="15" thickBot="1" x14ac:dyDescent="0.25">
      <c r="B18" s="245" t="str">
        <f>B$5</f>
        <v>MSEL1</v>
      </c>
      <c r="C18" s="227" t="s">
        <v>239</v>
      </c>
      <c r="D18" s="228">
        <f>IF(OR(J5="SHORT",J5="FLOAT"),J5,IF(F5&lt;16,F5,F5-16))</f>
        <v>10</v>
      </c>
      <c r="E18" s="228">
        <f>IF(OR(J5="SHORT",J5="FLOAT", F6="Open"),"Open",IF(F5&lt;16,2*F6,2*F6+1))</f>
        <v>2</v>
      </c>
      <c r="F18" s="48"/>
      <c r="G18" s="102">
        <f>IF(OR(D18="FLOAT",D18="SHORT"),D18,HLOOKUP(D18,'Resistor Selection'!C$13:R$14,2,FALSE))</f>
        <v>31600</v>
      </c>
      <c r="H18" s="246">
        <f>IF(E18="Open","Open",VLOOKUP(E18,'Resistor Selection'!B$15:R$30,'Pin Detect Programming'!D18+2,FALSE))</f>
        <v>78700</v>
      </c>
      <c r="I18" s="344"/>
      <c r="J18" s="345"/>
      <c r="P18" s="64">
        <v>14</v>
      </c>
      <c r="Q18" s="75">
        <v>4</v>
      </c>
      <c r="R18" s="76">
        <v>4</v>
      </c>
    </row>
    <row r="19" spans="2:18" ht="15" thickBot="1" x14ac:dyDescent="0.25">
      <c r="B19" s="245" t="str">
        <f>B$7</f>
        <v>MSEL2</v>
      </c>
      <c r="C19" s="233" t="s">
        <v>240</v>
      </c>
      <c r="D19" s="142">
        <f>IF(OR(J7="SHORT",J7="FLOAT"),J7,F9+4*F8)</f>
        <v>3</v>
      </c>
      <c r="E19" s="142" t="str">
        <f>IF(OR(D7=3,J7="FLOAT",J7="SHORT"),"Open",F7)</f>
        <v>Open</v>
      </c>
      <c r="F19" s="40"/>
      <c r="G19" s="143">
        <f>IF(OR(D19="FLOAT",D19="SHORT"),D19,HLOOKUP(D19,'Resistor Selection'!C$13:R$14,2,FALSE))</f>
        <v>8250</v>
      </c>
      <c r="H19" s="247" t="str">
        <f>IF(E19="Open","Open",VLOOKUP(E19,'Resistor Selection'!B$15:R$30,'Pin Detect Programming'!D19+2,FALSE))</f>
        <v>Open</v>
      </c>
      <c r="I19" s="344"/>
      <c r="J19" s="345"/>
      <c r="P19" s="70">
        <v>15</v>
      </c>
      <c r="Q19" s="71">
        <v>4</v>
      </c>
      <c r="R19" s="72">
        <v>8</v>
      </c>
    </row>
    <row r="20" spans="2:18" ht="15" thickBot="1" x14ac:dyDescent="0.25">
      <c r="B20" s="245" t="str">
        <f>B$10</f>
        <v>VSEL</v>
      </c>
      <c r="C20" s="233" t="s">
        <v>241</v>
      </c>
      <c r="D20" s="142">
        <f>IF(OR(J10="SHORT",J10="FLOAT"),J10,F11)</f>
        <v>8</v>
      </c>
      <c r="E20" s="142">
        <f>IF(OR(F10="Float",F10="Short"),"Open",F10)</f>
        <v>9</v>
      </c>
      <c r="F20" s="40"/>
      <c r="G20" s="143">
        <f>IF(OR(D20="FLOAT",D20="SHORT"),D20,HLOOKUP(D20,'Resistor Selection'!C$13:R$14,2,FALSE))</f>
        <v>21500</v>
      </c>
      <c r="H20" s="247">
        <f>IF(E20="Open","Open",VLOOKUP(E20,'Resistor Selection'!B$15:R$30,'Pin Detect Programming'!D20+2,FALSE))</f>
        <v>12100</v>
      </c>
      <c r="I20" s="344"/>
      <c r="J20" s="345"/>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15</v>
      </c>
      <c r="E21" s="230" t="e">
        <f>IF(OR(F13="Float",F13="Short"),"Open",IF(AND(F14='Resistor References'!AC3,F13&lt;16),F14,IF(F13&lt;16,2*F14,2*F14+1)))</f>
        <v>#N/A</v>
      </c>
      <c r="F21" s="53"/>
      <c r="G21" s="105">
        <f>IF(OR(D21="FLOAT",D21="SHORT"),D21,HLOOKUP(D21,'Resistor Selection'!C$13:R$14,2,FALSE))</f>
        <v>82500</v>
      </c>
      <c r="H21" s="248" t="e">
        <f>IF(E21="Open","Open",VLOOKUP(E21,'Resistor Selection'!B$15:R$30,'Pin Detect Programming'!D21+2,FALSE))</f>
        <v>#N/A</v>
      </c>
      <c r="I21" s="346"/>
      <c r="J21" s="347"/>
      <c r="P21" s="70">
        <v>17</v>
      </c>
      <c r="Q21" s="71">
        <v>5</v>
      </c>
      <c r="R21" s="72">
        <v>1</v>
      </c>
    </row>
    <row r="22" spans="2:18" ht="15" thickBot="1" x14ac:dyDescent="0.25">
      <c r="P22" s="64">
        <v>18</v>
      </c>
      <c r="Q22" s="75">
        <v>5</v>
      </c>
      <c r="R22" s="76">
        <v>2</v>
      </c>
    </row>
    <row r="23" spans="2:18" ht="15.75" thickBot="1" x14ac:dyDescent="0.3">
      <c r="B23" s="351" t="s">
        <v>243</v>
      </c>
      <c r="C23" s="352"/>
      <c r="D23" s="352"/>
      <c r="E23" s="352"/>
      <c r="F23" s="352"/>
      <c r="G23" s="352"/>
      <c r="H23" s="352"/>
      <c r="I23" s="352"/>
      <c r="J23" s="353"/>
      <c r="P23" s="70">
        <v>19</v>
      </c>
      <c r="Q23" s="71">
        <v>5</v>
      </c>
      <c r="R23" s="72">
        <v>4</v>
      </c>
    </row>
    <row r="24" spans="2:18" ht="43.5" thickBot="1" x14ac:dyDescent="0.25">
      <c r="B24" s="221" t="s">
        <v>208</v>
      </c>
      <c r="C24" s="221" t="s">
        <v>209</v>
      </c>
      <c r="D24" s="221" t="s">
        <v>551</v>
      </c>
      <c r="E24" s="221" t="s">
        <v>210</v>
      </c>
      <c r="F24" s="278" t="s">
        <v>697</v>
      </c>
      <c r="G24" s="278" t="s">
        <v>695</v>
      </c>
      <c r="H24" s="278" t="s">
        <v>696</v>
      </c>
      <c r="I24" s="221" t="s">
        <v>213</v>
      </c>
      <c r="J24" s="221" t="s">
        <v>214</v>
      </c>
      <c r="P24" s="64">
        <v>20</v>
      </c>
      <c r="Q24" s="75">
        <v>5</v>
      </c>
      <c r="R24" s="76">
        <v>8</v>
      </c>
    </row>
    <row r="25" spans="2:18" ht="43.5" thickBot="1" x14ac:dyDescent="0.25">
      <c r="B25" s="336" t="str">
        <f>B7</f>
        <v>MSEL2</v>
      </c>
      <c r="C25" s="266" t="s">
        <v>677</v>
      </c>
      <c r="D25" s="267" t="s">
        <v>687</v>
      </c>
      <c r="E25" s="99"/>
      <c r="F25" s="101">
        <f>IF(AND(D25=G25,D26=G26),"SHORT",IF(AND(D25=H25,D26=H26),"FLOAT",VLOOKUP(D25,'Resistor References'!AF$4:AG$11,2,FALSE)))</f>
        <v>1</v>
      </c>
      <c r="G25" s="102" t="str">
        <f>'Resistor References'!AF$2</f>
        <v>180°, 2</v>
      </c>
      <c r="H25" s="228" t="str">
        <f>'Resistor References'!AF$3</f>
        <v>180°, 2</v>
      </c>
      <c r="I25" s="67" t="s">
        <v>221</v>
      </c>
      <c r="J25" s="337" t="str">
        <f>IF(AND(D25=G25,D26=G26),"SHORT",IF(AND(H25=D25,H26=D26),"FLOAT","Resistor"))</f>
        <v>Resistor</v>
      </c>
      <c r="P25" s="70">
        <v>21</v>
      </c>
      <c r="Q25" s="71">
        <v>6</v>
      </c>
      <c r="R25" s="72">
        <v>0.5</v>
      </c>
    </row>
    <row r="26" spans="2:18" ht="15" thickBot="1" x14ac:dyDescent="0.25">
      <c r="B26" s="336"/>
      <c r="C26" s="229" t="s">
        <v>219</v>
      </c>
      <c r="D26" s="210" t="str">
        <f>D8</f>
        <v>40/52</v>
      </c>
      <c r="E26" s="100" t="s">
        <v>26</v>
      </c>
      <c r="F26" s="104">
        <f>VLOOKUP(D26,'Resistor References'!O$3:P$6,2,FALSE)</f>
        <v>0</v>
      </c>
      <c r="G26" s="105" t="str">
        <f>'Resistor References'!O$3</f>
        <v>40/52</v>
      </c>
      <c r="H26" s="230" t="str">
        <f>'Resistor References'!O$4</f>
        <v>30/39</v>
      </c>
      <c r="I26" s="74">
        <v>52</v>
      </c>
      <c r="J26" s="338"/>
      <c r="P26" s="64">
        <v>22</v>
      </c>
      <c r="Q26" s="75">
        <v>6</v>
      </c>
      <c r="R26" s="76">
        <v>1</v>
      </c>
    </row>
    <row r="27" spans="2:18" ht="15" thickBot="1" x14ac:dyDescent="0.25">
      <c r="P27" s="70">
        <v>23</v>
      </c>
      <c r="Q27" s="71">
        <v>6</v>
      </c>
      <c r="R27" s="72">
        <v>2</v>
      </c>
    </row>
    <row r="28" spans="2:18" ht="16.5" thickBot="1" x14ac:dyDescent="0.3">
      <c r="B28" s="330" t="s">
        <v>679</v>
      </c>
      <c r="C28" s="331"/>
      <c r="D28" s="331"/>
      <c r="E28" s="331"/>
      <c r="F28" s="331"/>
      <c r="G28" s="331"/>
      <c r="H28" s="331"/>
      <c r="I28" s="331"/>
      <c r="J28" s="332"/>
      <c r="P28" s="64">
        <v>24</v>
      </c>
      <c r="Q28" s="75">
        <v>6</v>
      </c>
      <c r="R28" s="76">
        <v>4</v>
      </c>
    </row>
    <row r="29" spans="2:18" ht="15" customHeight="1" thickBot="1" x14ac:dyDescent="0.25">
      <c r="B29" s="221" t="s">
        <v>208</v>
      </c>
      <c r="C29" s="221" t="s">
        <v>21</v>
      </c>
      <c r="D29" s="221" t="s">
        <v>304</v>
      </c>
      <c r="E29" s="221" t="s">
        <v>305</v>
      </c>
      <c r="F29" s="221"/>
      <c r="G29" s="221" t="s">
        <v>683</v>
      </c>
      <c r="H29" s="221" t="s">
        <v>237</v>
      </c>
      <c r="I29" s="354" t="s">
        <v>246</v>
      </c>
      <c r="J29" s="343"/>
      <c r="P29" s="70">
        <v>25</v>
      </c>
      <c r="Q29" s="71">
        <v>6</v>
      </c>
      <c r="R29" s="72">
        <v>8</v>
      </c>
    </row>
    <row r="30" spans="2:18" ht="15" thickBot="1" x14ac:dyDescent="0.25">
      <c r="B30" s="245" t="str">
        <f>B$5</f>
        <v>MSEL1</v>
      </c>
      <c r="C30" s="227" t="s">
        <v>221</v>
      </c>
      <c r="D30" s="228" t="s">
        <v>211</v>
      </c>
      <c r="E30" s="228" t="s">
        <v>247</v>
      </c>
      <c r="F30" s="48"/>
      <c r="G30" s="102" t="s">
        <v>248</v>
      </c>
      <c r="H30" s="246" t="s">
        <v>248</v>
      </c>
      <c r="I30" s="344"/>
      <c r="J30" s="345"/>
      <c r="P30" s="64">
        <v>26</v>
      </c>
      <c r="Q30" s="75">
        <v>7</v>
      </c>
      <c r="R30" s="76">
        <v>0.5</v>
      </c>
    </row>
    <row r="31" spans="2:18" ht="15" thickBot="1" x14ac:dyDescent="0.25">
      <c r="B31" s="245" t="str">
        <f>B$7</f>
        <v>MSEL2</v>
      </c>
      <c r="C31" s="233" t="s">
        <v>249</v>
      </c>
      <c r="D31" s="142">
        <f>IF(D9&lt;2,"N/A",IF(OR(J25="SHORT",J25="FLOAT"),J25,2*F25+MOD(F26,2)))</f>
        <v>2</v>
      </c>
      <c r="E31" s="142" t="str">
        <f>IF(OR(J25='Resistor References'!AG$2,J25='Resistor References'!AG$3,'Pin Detect Programming'!F26&lt;2),"OPEN",1)</f>
        <v>OPEN</v>
      </c>
      <c r="F31" s="40"/>
      <c r="G31" s="143">
        <f>IF(OR(D31="FLOAT",D31="SHORT"),D31,HLOOKUP(D31,'Resistor Selection'!C13:R14,2,FALSE))</f>
        <v>6810</v>
      </c>
      <c r="H31" s="247" t="str">
        <f>IF(E31="Open","Open",VLOOKUP(E31,'Resistor Selection'!B$13:AH$30,'Pin Detect Programming'!D31+2,FALSE))</f>
        <v>Open</v>
      </c>
      <c r="I31" s="344"/>
      <c r="J31" s="345"/>
      <c r="P31" s="70">
        <v>27</v>
      </c>
      <c r="Q31" s="71">
        <v>7</v>
      </c>
      <c r="R31" s="72">
        <v>1</v>
      </c>
    </row>
    <row r="32" spans="2:18" ht="15" thickBot="1" x14ac:dyDescent="0.25">
      <c r="B32" s="245" t="str">
        <f>B$10</f>
        <v>VSEL</v>
      </c>
      <c r="C32" s="233" t="s">
        <v>221</v>
      </c>
      <c r="D32" s="142" t="s">
        <v>211</v>
      </c>
      <c r="E32" s="142" t="s">
        <v>247</v>
      </c>
      <c r="F32" s="40"/>
      <c r="G32" s="143" t="s">
        <v>248</v>
      </c>
      <c r="H32" s="247" t="s">
        <v>248</v>
      </c>
      <c r="I32" s="344"/>
      <c r="J32" s="345"/>
      <c r="P32" s="64">
        <v>28</v>
      </c>
      <c r="Q32" s="75">
        <v>7</v>
      </c>
      <c r="R32" s="76">
        <v>2</v>
      </c>
    </row>
    <row r="33" spans="2:18" ht="15" thickBot="1" x14ac:dyDescent="0.25">
      <c r="B33" s="245" t="str">
        <f>B$13</f>
        <v>ADRSEL</v>
      </c>
      <c r="C33" s="229" t="s">
        <v>221</v>
      </c>
      <c r="D33" s="230" t="s">
        <v>211</v>
      </c>
      <c r="E33" s="230" t="s">
        <v>247</v>
      </c>
      <c r="F33" s="53"/>
      <c r="G33" s="105" t="s">
        <v>248</v>
      </c>
      <c r="H33" s="248" t="s">
        <v>248</v>
      </c>
      <c r="I33" s="346"/>
      <c r="J33" s="347"/>
      <c r="P33" s="70">
        <v>29</v>
      </c>
      <c r="Q33" s="71">
        <v>7</v>
      </c>
      <c r="R33" s="72">
        <v>4</v>
      </c>
    </row>
    <row r="34" spans="2:18" ht="15" thickBot="1" x14ac:dyDescent="0.25">
      <c r="L34" s="137"/>
      <c r="P34" s="64">
        <v>30</v>
      </c>
      <c r="Q34" s="75">
        <v>7</v>
      </c>
      <c r="R34" s="76">
        <v>8</v>
      </c>
    </row>
    <row r="35" spans="2:18" ht="15.75" thickBot="1" x14ac:dyDescent="0.3">
      <c r="B35" s="351" t="s">
        <v>250</v>
      </c>
      <c r="C35" s="352"/>
      <c r="D35" s="352"/>
      <c r="E35" s="352"/>
      <c r="F35" s="352"/>
      <c r="G35" s="352"/>
      <c r="H35" s="352"/>
      <c r="I35" s="352"/>
      <c r="J35" s="353"/>
      <c r="P35" s="94">
        <v>31</v>
      </c>
      <c r="Q35" s="95">
        <v>10</v>
      </c>
      <c r="R35" s="96">
        <v>2</v>
      </c>
    </row>
    <row r="36" spans="2:18" ht="43.5" thickBot="1" x14ac:dyDescent="0.25">
      <c r="B36" s="221" t="s">
        <v>208</v>
      </c>
      <c r="C36" s="221" t="s">
        <v>209</v>
      </c>
      <c r="D36" s="221" t="s">
        <v>551</v>
      </c>
      <c r="E36" s="221" t="s">
        <v>210</v>
      </c>
      <c r="F36" s="278" t="s">
        <v>697</v>
      </c>
      <c r="G36" s="278" t="s">
        <v>695</v>
      </c>
      <c r="H36" s="278" t="s">
        <v>696</v>
      </c>
      <c r="I36" s="221" t="s">
        <v>213</v>
      </c>
      <c r="J36" s="221" t="s">
        <v>214</v>
      </c>
    </row>
    <row r="37" spans="2:18" ht="43.5" thickBot="1" x14ac:dyDescent="0.25">
      <c r="B37" s="336" t="str">
        <f>B7</f>
        <v>MSEL2</v>
      </c>
      <c r="C37" s="266" t="s">
        <v>677</v>
      </c>
      <c r="D37" s="209" t="s">
        <v>689</v>
      </c>
      <c r="E37" s="99"/>
      <c r="F37" s="101">
        <f>IF(AND(D37=G37,D38=G38),"SHORT",IF(AND(D37=H37,D38=H38),"FLOAT",VLOOKUP(D37,'Resistor References'!AF$4:AG$11,2,FALSE)))</f>
        <v>7</v>
      </c>
      <c r="G37" s="102" t="s">
        <v>221</v>
      </c>
      <c r="H37" s="228" t="s">
        <v>221</v>
      </c>
      <c r="I37" s="67" t="s">
        <v>221</v>
      </c>
      <c r="J37" s="337" t="str">
        <f>IF(AND(D37=G37,D38=G38),"SHORT",IF(AND(H37=D37,H38=D38),"FLOAT","Resistor"))</f>
        <v>Resistor</v>
      </c>
    </row>
    <row r="38" spans="2:18" ht="15.75" customHeight="1" thickBot="1" x14ac:dyDescent="0.25">
      <c r="B38" s="336"/>
      <c r="C38" s="229" t="s">
        <v>219</v>
      </c>
      <c r="D38" s="210" t="str">
        <f>D8</f>
        <v>40/52</v>
      </c>
      <c r="E38" s="100" t="s">
        <v>26</v>
      </c>
      <c r="F38" s="104">
        <f>VLOOKUP(D38,'Resistor References'!O$3:P$6,2,FALSE)</f>
        <v>0</v>
      </c>
      <c r="G38" s="105" t="s">
        <v>221</v>
      </c>
      <c r="H38" s="230" t="s">
        <v>221</v>
      </c>
      <c r="I38" s="74">
        <v>52</v>
      </c>
      <c r="J38" s="338"/>
    </row>
    <row r="39" spans="2:18" ht="15" thickBot="1" x14ac:dyDescent="0.25"/>
    <row r="40" spans="2:18" ht="16.5" thickBot="1" x14ac:dyDescent="0.3">
      <c r="B40" s="330" t="s">
        <v>681</v>
      </c>
      <c r="C40" s="331"/>
      <c r="D40" s="331"/>
      <c r="E40" s="331"/>
      <c r="F40" s="331"/>
      <c r="G40" s="331"/>
      <c r="H40" s="331"/>
      <c r="I40" s="331"/>
      <c r="J40" s="332"/>
    </row>
    <row r="41" spans="2:18" ht="15" thickBot="1" x14ac:dyDescent="0.25">
      <c r="B41" s="221" t="s">
        <v>208</v>
      </c>
      <c r="C41" s="221" t="s">
        <v>21</v>
      </c>
      <c r="D41" s="221" t="s">
        <v>304</v>
      </c>
      <c r="E41" s="221" t="s">
        <v>305</v>
      </c>
      <c r="F41" s="221"/>
      <c r="G41" s="221" t="s">
        <v>683</v>
      </c>
      <c r="H41" s="221" t="s">
        <v>237</v>
      </c>
      <c r="I41" s="342" t="s">
        <v>246</v>
      </c>
      <c r="J41" s="343"/>
    </row>
    <row r="42" spans="2:18" ht="15" thickBot="1" x14ac:dyDescent="0.25">
      <c r="B42" s="245" t="str">
        <f>B$5</f>
        <v>MSEL1</v>
      </c>
      <c r="C42" s="227" t="s">
        <v>221</v>
      </c>
      <c r="D42" s="228" t="s">
        <v>211</v>
      </c>
      <c r="E42" s="228" t="s">
        <v>247</v>
      </c>
      <c r="F42" s="48"/>
      <c r="G42" s="102" t="s">
        <v>248</v>
      </c>
      <c r="H42" s="246" t="s">
        <v>248</v>
      </c>
      <c r="I42" s="344"/>
      <c r="J42" s="345"/>
    </row>
    <row r="43" spans="2:18" ht="15" thickBot="1" x14ac:dyDescent="0.25">
      <c r="B43" s="245" t="str">
        <f>B$7</f>
        <v>MSEL2</v>
      </c>
      <c r="C43" s="233" t="s">
        <v>249</v>
      </c>
      <c r="D43" s="142">
        <f>IF(D9&lt;3,"N/A",IF(OR(J37="SHORT",J37="FLOAT"),J37,2*F37+MOD(F38,2)))</f>
        <v>14</v>
      </c>
      <c r="E43" s="142" t="str">
        <f>IF(OR(J37='Resistor References'!AG$2,J37='Resistor References'!AG$3,'Pin Detect Programming'!F38&lt;2),"OPEN",1)</f>
        <v>OPEN</v>
      </c>
      <c r="F43" s="40"/>
      <c r="G43" s="143">
        <f>IF(OR(D43="FLOAT",D43="SHORT"),D43,HLOOKUP(D43,'Resistor Selection'!C13:R14,2,FALSE))</f>
        <v>68100</v>
      </c>
      <c r="H43" s="247" t="str">
        <f>IF(E43="Open","Open",VLOOKUP(E43,'Resistor Selection'!B$13:AH$30,'Pin Detect Programming'!D43+2,FALSE))</f>
        <v>Open</v>
      </c>
      <c r="I43" s="344"/>
      <c r="J43" s="345"/>
    </row>
    <row r="44" spans="2:18" ht="15" thickBot="1" x14ac:dyDescent="0.25">
      <c r="B44" s="245" t="str">
        <f>B$10</f>
        <v>VSEL</v>
      </c>
      <c r="C44" s="233" t="s">
        <v>221</v>
      </c>
      <c r="D44" s="142" t="s">
        <v>211</v>
      </c>
      <c r="E44" s="142" t="s">
        <v>247</v>
      </c>
      <c r="F44" s="40"/>
      <c r="G44" s="143" t="s">
        <v>248</v>
      </c>
      <c r="H44" s="247" t="s">
        <v>248</v>
      </c>
      <c r="I44" s="344"/>
      <c r="J44" s="345"/>
    </row>
    <row r="45" spans="2:18" ht="15" thickBot="1" x14ac:dyDescent="0.25">
      <c r="B45" s="245" t="str">
        <f>B$13</f>
        <v>ADRSEL</v>
      </c>
      <c r="C45" s="229" t="s">
        <v>221</v>
      </c>
      <c r="D45" s="230" t="s">
        <v>211</v>
      </c>
      <c r="E45" s="230" t="s">
        <v>247</v>
      </c>
      <c r="F45" s="53"/>
      <c r="G45" s="105" t="s">
        <v>248</v>
      </c>
      <c r="H45" s="248" t="s">
        <v>248</v>
      </c>
      <c r="I45" s="346"/>
      <c r="J45" s="347"/>
    </row>
    <row r="46" spans="2:18" ht="15" thickBot="1" x14ac:dyDescent="0.25"/>
    <row r="47" spans="2:18" ht="15.75" thickBot="1" x14ac:dyDescent="0.3">
      <c r="B47" s="351" t="s">
        <v>251</v>
      </c>
      <c r="C47" s="352"/>
      <c r="D47" s="352"/>
      <c r="E47" s="352"/>
      <c r="F47" s="352"/>
      <c r="G47" s="352"/>
      <c r="H47" s="352"/>
      <c r="I47" s="352"/>
      <c r="J47" s="353"/>
    </row>
    <row r="48" spans="2:18" ht="43.5" thickBot="1" x14ac:dyDescent="0.25">
      <c r="B48" s="221" t="s">
        <v>208</v>
      </c>
      <c r="C48" s="221" t="s">
        <v>209</v>
      </c>
      <c r="D48" s="221" t="s">
        <v>551</v>
      </c>
      <c r="E48" s="221" t="s">
        <v>210</v>
      </c>
      <c r="F48" s="278" t="s">
        <v>697</v>
      </c>
      <c r="G48" s="278" t="s">
        <v>695</v>
      </c>
      <c r="H48" s="278" t="s">
        <v>696</v>
      </c>
      <c r="I48" s="221" t="s">
        <v>213</v>
      </c>
      <c r="J48" s="221" t="s">
        <v>214</v>
      </c>
    </row>
    <row r="49" spans="2:10" ht="43.5" thickBot="1" x14ac:dyDescent="0.25">
      <c r="B49" s="336" t="str">
        <f>B7</f>
        <v>MSEL2</v>
      </c>
      <c r="C49" s="266" t="s">
        <v>677</v>
      </c>
      <c r="D49" s="209" t="s">
        <v>690</v>
      </c>
      <c r="E49" s="99"/>
      <c r="F49" s="101">
        <f>IF(AND(D49=G49,D50=G50),"SHORT",IF(AND(D49=H49,D50=H50),"FLOAT",VLOOKUP(D49,'Resistor References'!AF$4:AG$11,2,FALSE)))</f>
        <v>5</v>
      </c>
      <c r="G49" s="102" t="s">
        <v>221</v>
      </c>
      <c r="H49" s="228" t="s">
        <v>221</v>
      </c>
      <c r="I49" s="67" t="s">
        <v>221</v>
      </c>
      <c r="J49" s="337" t="str">
        <f>IF(AND(D49=G49,D50=G50),"SHORT",IF(AND(H49=D49,H50=D50),"FLOAT","Resistor"))</f>
        <v>Resistor</v>
      </c>
    </row>
    <row r="50" spans="2:10" ht="15" thickBot="1" x14ac:dyDescent="0.25">
      <c r="B50" s="336"/>
      <c r="C50" s="229" t="s">
        <v>219</v>
      </c>
      <c r="D50" s="210" t="str">
        <f>D8</f>
        <v>40/52</v>
      </c>
      <c r="E50" s="100" t="s">
        <v>26</v>
      </c>
      <c r="F50" s="104">
        <f>VLOOKUP(D50,'Resistor References'!O$3:P$6,2,FALSE)</f>
        <v>0</v>
      </c>
      <c r="G50" s="105" t="s">
        <v>221</v>
      </c>
      <c r="H50" s="230" t="s">
        <v>221</v>
      </c>
      <c r="I50" s="74">
        <v>52</v>
      </c>
      <c r="J50" s="338"/>
    </row>
    <row r="51" spans="2:10" ht="15" thickBot="1" x14ac:dyDescent="0.25"/>
    <row r="52" spans="2:10" ht="16.5" thickBot="1" x14ac:dyDescent="0.3">
      <c r="B52" s="330" t="s">
        <v>680</v>
      </c>
      <c r="C52" s="331"/>
      <c r="D52" s="331"/>
      <c r="E52" s="331"/>
      <c r="F52" s="331"/>
      <c r="G52" s="331"/>
      <c r="H52" s="331"/>
      <c r="I52" s="331"/>
      <c r="J52" s="332"/>
    </row>
    <row r="53" spans="2:10" ht="15" thickBot="1" x14ac:dyDescent="0.25">
      <c r="B53" s="221" t="s">
        <v>208</v>
      </c>
      <c r="C53" s="221" t="s">
        <v>21</v>
      </c>
      <c r="D53" s="221" t="s">
        <v>304</v>
      </c>
      <c r="E53" s="221" t="s">
        <v>305</v>
      </c>
      <c r="F53" s="221"/>
      <c r="G53" s="221" t="s">
        <v>683</v>
      </c>
      <c r="H53" s="221" t="s">
        <v>237</v>
      </c>
      <c r="I53" s="342" t="s">
        <v>246</v>
      </c>
      <c r="J53" s="343"/>
    </row>
    <row r="54" spans="2:10" ht="15" thickBot="1" x14ac:dyDescent="0.25">
      <c r="B54" s="245" t="str">
        <f>B$5</f>
        <v>MSEL1</v>
      </c>
      <c r="C54" s="227" t="s">
        <v>221</v>
      </c>
      <c r="D54" s="228" t="s">
        <v>211</v>
      </c>
      <c r="E54" s="228" t="s">
        <v>247</v>
      </c>
      <c r="F54" s="48"/>
      <c r="G54" s="102" t="s">
        <v>248</v>
      </c>
      <c r="H54" s="246" t="s">
        <v>248</v>
      </c>
      <c r="I54" s="344"/>
      <c r="J54" s="345"/>
    </row>
    <row r="55" spans="2:10" ht="15" thickBot="1" x14ac:dyDescent="0.25">
      <c r="B55" s="245" t="str">
        <f>B$7</f>
        <v>MSEL2</v>
      </c>
      <c r="C55" s="233" t="s">
        <v>249</v>
      </c>
      <c r="D55" s="142">
        <f>IF(D9&lt;4,"N/A",IF(OR(J49="SHORT",J49="FLOAT"),J49,2*F49+MOD(F50,2)))</f>
        <v>10</v>
      </c>
      <c r="E55" s="142" t="str">
        <f>IF(OR(J49='Resistor References'!AG$2,J49='Resistor References'!AG$3,'Pin Detect Programming'!F50&lt;2),"OPEN",1)</f>
        <v>OPEN</v>
      </c>
      <c r="F55" s="40"/>
      <c r="G55" s="143">
        <f>IF(OR(D55="FLOAT",D55="SHORT"),D55,HLOOKUP(D55,'Resistor Selection'!C13:R14,2,FALSE))</f>
        <v>31600</v>
      </c>
      <c r="H55" s="247" t="str">
        <f>IF(E55="Open","Open",VLOOKUP(E55,'Resistor Selection'!B$13:AH$30,'Pin Detect Programming'!D55+2,FALSE))</f>
        <v>Open</v>
      </c>
      <c r="I55" s="344"/>
      <c r="J55" s="345"/>
    </row>
    <row r="56" spans="2:10" ht="15" thickBot="1" x14ac:dyDescent="0.25">
      <c r="B56" s="245" t="str">
        <f>B$10</f>
        <v>VSEL</v>
      </c>
      <c r="C56" s="233" t="s">
        <v>221</v>
      </c>
      <c r="D56" s="142" t="s">
        <v>211</v>
      </c>
      <c r="E56" s="142" t="s">
        <v>247</v>
      </c>
      <c r="F56" s="40"/>
      <c r="G56" s="143" t="s">
        <v>248</v>
      </c>
      <c r="H56" s="247" t="s">
        <v>248</v>
      </c>
      <c r="I56" s="344"/>
      <c r="J56" s="345"/>
    </row>
    <row r="57" spans="2:10" ht="15" thickBot="1" x14ac:dyDescent="0.25">
      <c r="B57" s="245" t="str">
        <f>B$13</f>
        <v>ADRSEL</v>
      </c>
      <c r="C57" s="229" t="s">
        <v>221</v>
      </c>
      <c r="D57" s="230" t="s">
        <v>211</v>
      </c>
      <c r="E57" s="230" t="s">
        <v>247</v>
      </c>
      <c r="F57" s="53"/>
      <c r="G57" s="105" t="s">
        <v>248</v>
      </c>
      <c r="H57" s="248" t="s">
        <v>248</v>
      </c>
      <c r="I57" s="346"/>
      <c r="J57" s="347"/>
    </row>
  </sheetData>
  <dataConsolidate/>
  <mergeCells count="29">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 ref="B40:J40"/>
    <mergeCell ref="B28:J28"/>
    <mergeCell ref="B52:J52"/>
    <mergeCell ref="P2:R2"/>
    <mergeCell ref="B5:B6"/>
    <mergeCell ref="J5:J6"/>
    <mergeCell ref="B16:J16"/>
    <mergeCell ref="B10:B12"/>
    <mergeCell ref="J10:J12"/>
    <mergeCell ref="B13:B14"/>
    <mergeCell ref="J13:J14"/>
    <mergeCell ref="B3:J3"/>
    <mergeCell ref="C2:J2"/>
  </mergeCells>
  <phoneticPr fontId="28" type="noConversion"/>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2" stopIfTrue="1" operator="equal">
      <formula>$H$4</formula>
    </cfRule>
    <cfRule type="cellIs" dxfId="45" priority="33" stopIfTrue="1" operator="equal">
      <formula>$G$4</formula>
    </cfRule>
    <cfRule type="cellIs" dxfId="44" priority="34" operator="greaterThan">
      <formula>29.5</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29" stopIfTrue="1" operator="equal">
      <formula>$H$4</formula>
    </cfRule>
    <cfRule type="cellIs" dxfId="39" priority="30" stopIfTrue="1" operator="equal">
      <formula>$G$4</formula>
    </cfRule>
    <cfRule type="cellIs" dxfId="38" priority="31" operator="greaterThan">
      <formula>29.5</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14" activePane="bottomLeft" state="frozen"/>
      <selection pane="bottomLeft" activeCell="D19" sqref="D19"/>
    </sheetView>
  </sheetViews>
  <sheetFormatPr defaultColWidth="9.140625" defaultRowHeight="15.7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32.2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10.25" x14ac:dyDescent="0.25">
      <c r="A3" s="13">
        <v>30</v>
      </c>
      <c r="B3" s="13" t="s">
        <v>223</v>
      </c>
      <c r="C3" s="14" t="s">
        <v>390</v>
      </c>
      <c r="D3" s="15" t="s">
        <v>391</v>
      </c>
      <c r="E3" s="15"/>
      <c r="F3" s="132" t="str">
        <f>CONCATENATE(Concatenation!$B$6, Concatenation!$B$7)</f>
        <v>Top Resistor: 12100
Bottom Resistor: 21500</v>
      </c>
      <c r="G3" s="132" t="s">
        <v>665</v>
      </c>
      <c r="H3" s="16" t="s">
        <v>248</v>
      </c>
      <c r="I3" s="10"/>
    </row>
    <row r="4" spans="1:9" ht="47.25" x14ac:dyDescent="0.25">
      <c r="A4" s="17">
        <v>33</v>
      </c>
      <c r="B4" s="13" t="s">
        <v>392</v>
      </c>
      <c r="C4" s="14" t="s">
        <v>393</v>
      </c>
      <c r="D4" s="15" t="s">
        <v>394</v>
      </c>
      <c r="E4" s="15" t="s">
        <v>394</v>
      </c>
      <c r="F4" s="132"/>
      <c r="G4" s="132"/>
      <c r="H4" s="16" t="s">
        <v>248</v>
      </c>
      <c r="I4" s="10"/>
    </row>
    <row r="5" spans="1:9" ht="63" x14ac:dyDescent="0.25">
      <c r="A5" s="13">
        <v>33</v>
      </c>
      <c r="B5" s="13" t="s">
        <v>392</v>
      </c>
      <c r="C5" s="14" t="s">
        <v>393</v>
      </c>
      <c r="D5" s="15" t="s">
        <v>395</v>
      </c>
      <c r="E5" s="15" t="s">
        <v>396</v>
      </c>
      <c r="F5" s="132"/>
      <c r="G5" s="132"/>
      <c r="H5" s="16" t="s">
        <v>248</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26" x14ac:dyDescent="0.25">
      <c r="A9" s="13">
        <v>32</v>
      </c>
      <c r="B9" s="13" t="s">
        <v>215</v>
      </c>
      <c r="C9" s="15" t="s">
        <v>398</v>
      </c>
      <c r="D9" s="15" t="s">
        <v>799</v>
      </c>
      <c r="E9" s="15"/>
      <c r="F9" s="132" t="str">
        <f>CONCATENATE(Concatenation!$F$6, Concatenation!$F$7)</f>
        <v>Top Resistor: 78700
Bottom Resistor: 31600</v>
      </c>
      <c r="G9" s="132" t="s">
        <v>665</v>
      </c>
      <c r="H9" s="16" t="s">
        <v>248</v>
      </c>
      <c r="I9" s="10"/>
    </row>
    <row r="10" spans="1:9" ht="126" x14ac:dyDescent="0.25">
      <c r="A10" s="13">
        <v>29</v>
      </c>
      <c r="B10" s="13" t="s">
        <v>216</v>
      </c>
      <c r="C10" s="15" t="s">
        <v>399</v>
      </c>
      <c r="D10" s="15" t="s">
        <v>400</v>
      </c>
      <c r="E10" s="15"/>
      <c r="F10" s="132" t="str">
        <f>CONCATENATE(Concatenation!$J$6, Concatenation!$J$7)</f>
        <v>Top Resistor: Open
Bottom Resistor: 8250</v>
      </c>
      <c r="G10" s="132" t="s">
        <v>665</v>
      </c>
      <c r="H10" s="16" t="s">
        <v>248</v>
      </c>
      <c r="I10" s="22"/>
    </row>
    <row r="11" spans="1:9" ht="157.5" x14ac:dyDescent="0.25">
      <c r="A11" s="13">
        <v>31</v>
      </c>
      <c r="B11" s="13" t="s">
        <v>229</v>
      </c>
      <c r="C11" s="15" t="s">
        <v>401</v>
      </c>
      <c r="D11" s="15" t="s">
        <v>402</v>
      </c>
      <c r="E11" s="15"/>
      <c r="F11" s="132" t="e">
        <f>CONCATENATE(Concatenation!$N$6, Concatenation!$N$7)</f>
        <v>#N/A</v>
      </c>
      <c r="G11" s="132" t="s">
        <v>665</v>
      </c>
      <c r="H11" s="16" t="s">
        <v>248</v>
      </c>
      <c r="I11" s="22"/>
    </row>
    <row r="12" spans="1:9" ht="63" x14ac:dyDescent="0.25">
      <c r="A12" s="13" t="s">
        <v>403</v>
      </c>
      <c r="B12" s="15" t="s">
        <v>404</v>
      </c>
      <c r="C12" s="23"/>
      <c r="D12" s="15" t="s">
        <v>405</v>
      </c>
      <c r="E12" s="15" t="s">
        <v>406</v>
      </c>
      <c r="F12" s="132"/>
      <c r="G12" s="132"/>
      <c r="H12" s="16" t="s">
        <v>248</v>
      </c>
      <c r="I12" s="22"/>
    </row>
    <row r="13" spans="1:9" ht="94.5" x14ac:dyDescent="0.25">
      <c r="A13" s="13">
        <v>34</v>
      </c>
      <c r="B13" s="15" t="s">
        <v>407</v>
      </c>
      <c r="C13" s="15" t="s">
        <v>408</v>
      </c>
      <c r="D13" s="15" t="s">
        <v>409</v>
      </c>
      <c r="E13" s="15" t="s">
        <v>410</v>
      </c>
      <c r="F13" s="132"/>
      <c r="G13" s="132"/>
      <c r="H13" s="16" t="s">
        <v>542</v>
      </c>
      <c r="I13" s="10"/>
    </row>
    <row r="14" spans="1:9" ht="94.5" x14ac:dyDescent="0.25">
      <c r="A14" s="13">
        <v>34</v>
      </c>
      <c r="B14" s="13" t="s">
        <v>407</v>
      </c>
      <c r="C14" s="15" t="s">
        <v>408</v>
      </c>
      <c r="D14" s="15" t="s">
        <v>411</v>
      </c>
      <c r="E14" s="15"/>
      <c r="F14" s="133"/>
      <c r="G14" s="133"/>
      <c r="H14" s="16" t="s">
        <v>542</v>
      </c>
      <c r="I14" s="10"/>
    </row>
    <row r="15" spans="1:9" ht="30" customHeight="1" x14ac:dyDescent="0.25">
      <c r="A15" s="13">
        <v>35</v>
      </c>
      <c r="B15" s="15" t="s">
        <v>412</v>
      </c>
      <c r="C15" s="15" t="s">
        <v>413</v>
      </c>
      <c r="D15" s="15" t="s">
        <v>414</v>
      </c>
      <c r="E15" s="15"/>
      <c r="F15" s="132"/>
      <c r="G15" s="132"/>
      <c r="H15" s="16" t="s">
        <v>542</v>
      </c>
      <c r="I15" s="10"/>
    </row>
    <row r="16" spans="1:9" ht="47.25" x14ac:dyDescent="0.25">
      <c r="A16" s="13">
        <v>35</v>
      </c>
      <c r="B16" s="15" t="s">
        <v>412</v>
      </c>
      <c r="C16" s="15" t="s">
        <v>413</v>
      </c>
      <c r="D16" s="15" t="s">
        <v>415</v>
      </c>
      <c r="E16" s="15" t="s">
        <v>416</v>
      </c>
      <c r="F16" s="132"/>
      <c r="G16" s="132"/>
      <c r="H16" s="16" t="s">
        <v>543</v>
      </c>
      <c r="I16" s="10"/>
    </row>
    <row r="17" spans="1:13" ht="47.25" x14ac:dyDescent="0.25">
      <c r="A17" s="13">
        <v>27</v>
      </c>
      <c r="B17" s="15" t="s">
        <v>417</v>
      </c>
      <c r="C17" s="15" t="s">
        <v>418</v>
      </c>
      <c r="D17" s="15" t="s">
        <v>419</v>
      </c>
      <c r="E17" s="15"/>
      <c r="F17" s="132"/>
      <c r="G17" s="132"/>
      <c r="H17" s="16" t="s">
        <v>542</v>
      </c>
      <c r="I17" s="10"/>
    </row>
    <row r="18" spans="1:13" ht="47.25" x14ac:dyDescent="0.25">
      <c r="A18" s="13">
        <v>27</v>
      </c>
      <c r="B18" s="15" t="s">
        <v>417</v>
      </c>
      <c r="C18" s="15" t="s">
        <v>418</v>
      </c>
      <c r="D18" s="15" t="s">
        <v>420</v>
      </c>
      <c r="E18" s="15"/>
      <c r="F18" s="132"/>
      <c r="G18" s="132"/>
      <c r="H18" s="16" t="s">
        <v>543</v>
      </c>
      <c r="I18" s="10"/>
    </row>
    <row r="19" spans="1:13" ht="31.5" x14ac:dyDescent="0.25">
      <c r="A19" s="13">
        <v>1</v>
      </c>
      <c r="B19" s="15" t="s">
        <v>421</v>
      </c>
      <c r="C19" s="15" t="s">
        <v>422</v>
      </c>
      <c r="D19" s="15" t="s">
        <v>423</v>
      </c>
      <c r="E19" s="15" t="s">
        <v>424</v>
      </c>
      <c r="F19" s="132"/>
      <c r="G19" s="132"/>
      <c r="H19" s="16" t="s">
        <v>542</v>
      </c>
      <c r="I19" s="10"/>
    </row>
    <row r="20" spans="1:13" ht="31.5" x14ac:dyDescent="0.25">
      <c r="A20" s="13">
        <v>38</v>
      </c>
      <c r="B20" s="15" t="s">
        <v>425</v>
      </c>
      <c r="C20" s="15" t="s">
        <v>426</v>
      </c>
      <c r="D20" s="15" t="s">
        <v>427</v>
      </c>
      <c r="E20" s="15"/>
      <c r="F20" s="132"/>
      <c r="G20" s="132"/>
      <c r="H20" s="16" t="s">
        <v>542</v>
      </c>
      <c r="I20" s="10"/>
    </row>
    <row r="21" spans="1:13" ht="63" x14ac:dyDescent="0.25">
      <c r="A21" s="13" t="s">
        <v>428</v>
      </c>
      <c r="B21" s="15" t="s">
        <v>429</v>
      </c>
      <c r="C21" s="15" t="s">
        <v>430</v>
      </c>
      <c r="D21" s="15" t="s">
        <v>675</v>
      </c>
      <c r="E21" s="15"/>
      <c r="F21" s="132"/>
      <c r="G21" s="132"/>
      <c r="H21" s="16" t="s">
        <v>542</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431</v>
      </c>
      <c r="B24" s="355"/>
      <c r="C24" s="355"/>
      <c r="D24" s="355"/>
      <c r="E24" s="355"/>
      <c r="F24" s="355"/>
      <c r="G24" s="355"/>
      <c r="H24" s="355"/>
    </row>
    <row r="25" spans="1:13" ht="47.25" x14ac:dyDescent="0.25">
      <c r="A25" s="15">
        <v>7</v>
      </c>
      <c r="B25" s="15" t="s">
        <v>432</v>
      </c>
      <c r="C25" s="14" t="s">
        <v>433</v>
      </c>
      <c r="D25" s="15" t="s">
        <v>434</v>
      </c>
      <c r="E25" s="15"/>
      <c r="F25" s="132"/>
      <c r="G25" s="132"/>
      <c r="H25" s="16" t="s">
        <v>542</v>
      </c>
      <c r="I25" s="10"/>
    </row>
    <row r="26" spans="1:13" ht="47.25" x14ac:dyDescent="0.25">
      <c r="A26" s="15">
        <v>7</v>
      </c>
      <c r="B26" s="15" t="s">
        <v>432</v>
      </c>
      <c r="C26" s="14" t="s">
        <v>433</v>
      </c>
      <c r="D26" s="15" t="s">
        <v>435</v>
      </c>
      <c r="E26" s="15" t="s">
        <v>436</v>
      </c>
      <c r="F26" s="132"/>
      <c r="G26" s="132"/>
      <c r="H26" s="16" t="s">
        <v>542</v>
      </c>
      <c r="I26" s="10"/>
    </row>
    <row r="27" spans="1:13" ht="47.25" x14ac:dyDescent="0.25">
      <c r="A27" s="15" t="s">
        <v>437</v>
      </c>
      <c r="B27" s="15" t="s">
        <v>438</v>
      </c>
      <c r="C27" s="15" t="s">
        <v>439</v>
      </c>
      <c r="D27" s="15" t="s">
        <v>440</v>
      </c>
      <c r="E27" s="15" t="s">
        <v>441</v>
      </c>
      <c r="F27" s="3"/>
      <c r="G27" s="3"/>
      <c r="H27" s="16" t="s">
        <v>542</v>
      </c>
      <c r="I27" s="10"/>
    </row>
    <row r="28" spans="1:13" ht="173.25" x14ac:dyDescent="0.25">
      <c r="A28" s="15" t="s">
        <v>442</v>
      </c>
      <c r="B28" s="15" t="s">
        <v>443</v>
      </c>
      <c r="C28" s="15" t="s">
        <v>444</v>
      </c>
      <c r="D28" s="15" t="s">
        <v>445</v>
      </c>
      <c r="E28" s="15" t="s">
        <v>446</v>
      </c>
      <c r="F28" s="21">
        <f>ROUND('Device Calculator'!D60, 3)</f>
        <v>43.152000000000001</v>
      </c>
      <c r="G28" s="132" t="s">
        <v>40</v>
      </c>
      <c r="H28" s="16" t="s">
        <v>542</v>
      </c>
      <c r="I28" s="10"/>
    </row>
    <row r="29" spans="1:13" ht="63" x14ac:dyDescent="0.25">
      <c r="A29" s="15" t="s">
        <v>442</v>
      </c>
      <c r="B29" s="15" t="s">
        <v>443</v>
      </c>
      <c r="C29" s="15" t="s">
        <v>444</v>
      </c>
      <c r="D29" s="15" t="s">
        <v>447</v>
      </c>
      <c r="E29" s="15" t="s">
        <v>448</v>
      </c>
      <c r="F29" s="132"/>
      <c r="G29" s="132"/>
      <c r="H29" s="16" t="s">
        <v>542</v>
      </c>
      <c r="I29" s="10"/>
    </row>
    <row r="30" spans="1:13" ht="63" x14ac:dyDescent="0.25">
      <c r="A30" s="15">
        <v>26</v>
      </c>
      <c r="B30" s="15" t="s">
        <v>449</v>
      </c>
      <c r="C30" s="15" t="s">
        <v>450</v>
      </c>
      <c r="D30" s="15" t="s">
        <v>451</v>
      </c>
      <c r="E30" s="15" t="s">
        <v>452</v>
      </c>
      <c r="F30" s="132"/>
      <c r="G30" s="132"/>
      <c r="H30" s="16" t="s">
        <v>542</v>
      </c>
      <c r="I30" s="10"/>
    </row>
    <row r="31" spans="1:13" ht="47.25" x14ac:dyDescent="0.25">
      <c r="A31" s="15">
        <v>26</v>
      </c>
      <c r="B31" s="15" t="s">
        <v>449</v>
      </c>
      <c r="C31" s="15" t="s">
        <v>450</v>
      </c>
      <c r="D31" s="15" t="s">
        <v>453</v>
      </c>
      <c r="E31" s="15" t="s">
        <v>454</v>
      </c>
      <c r="F31" s="132"/>
      <c r="G31" s="132"/>
      <c r="H31" s="16" t="s">
        <v>542</v>
      </c>
      <c r="I31" s="10"/>
    </row>
    <row r="32" spans="1:13" ht="63" x14ac:dyDescent="0.25">
      <c r="A32" s="15" t="s">
        <v>221</v>
      </c>
      <c r="B32" s="15" t="s">
        <v>455</v>
      </c>
      <c r="C32" s="15" t="s">
        <v>456</v>
      </c>
      <c r="D32" s="15" t="s">
        <v>457</v>
      </c>
      <c r="E32" s="15"/>
      <c r="F32" s="134" t="str">
        <f>CONCATENATE(Concatenation!$R$7, Concatenation!$R$6)</f>
        <v>Minimum: 0.094
Maximum: 0.375</v>
      </c>
      <c r="G32" s="132" t="s">
        <v>41</v>
      </c>
      <c r="H32" s="16" t="s">
        <v>542</v>
      </c>
      <c r="I32" s="10"/>
    </row>
    <row r="33" spans="1:9" ht="47.25" x14ac:dyDescent="0.25">
      <c r="A33" s="13" t="s">
        <v>221</v>
      </c>
      <c r="B33" s="15" t="s">
        <v>458</v>
      </c>
      <c r="C33" s="15" t="s">
        <v>459</v>
      </c>
      <c r="D33" s="15" t="s">
        <v>460</v>
      </c>
      <c r="E33" s="15"/>
      <c r="F33" s="133">
        <f>MAX('Device Calculator'!D33:D35)</f>
        <v>406.42222444304224</v>
      </c>
      <c r="G33" s="132" t="s">
        <v>40</v>
      </c>
      <c r="H33" s="16" t="s">
        <v>542</v>
      </c>
      <c r="I33" s="10"/>
    </row>
    <row r="34" spans="1:9" ht="31.5" x14ac:dyDescent="0.25">
      <c r="A34" s="13">
        <v>37</v>
      </c>
      <c r="B34" s="15" t="s">
        <v>461</v>
      </c>
      <c r="C34" s="15" t="s">
        <v>462</v>
      </c>
      <c r="D34" s="15" t="s">
        <v>463</v>
      </c>
      <c r="E34" s="15" t="s">
        <v>464</v>
      </c>
      <c r="F34" s="132"/>
      <c r="G34" s="132"/>
      <c r="H34" s="16" t="s">
        <v>248</v>
      </c>
      <c r="I34" s="10"/>
    </row>
    <row r="35" spans="1:9" ht="31.5" x14ac:dyDescent="0.25">
      <c r="A35" s="15" t="s">
        <v>465</v>
      </c>
      <c r="B35" s="15" t="s">
        <v>466</v>
      </c>
      <c r="C35" s="15" t="s">
        <v>467</v>
      </c>
      <c r="D35" s="3"/>
      <c r="E35" s="15"/>
      <c r="F35" s="132"/>
      <c r="G35" s="132"/>
      <c r="H35" s="16" t="s">
        <v>542</v>
      </c>
      <c r="I35" s="10"/>
    </row>
    <row r="36" spans="1:9" x14ac:dyDescent="0.25">
      <c r="C36" s="19"/>
      <c r="D36" s="19"/>
      <c r="E36" s="19"/>
      <c r="F36" s="20"/>
      <c r="G36" s="20"/>
      <c r="H36" s="21"/>
    </row>
    <row r="37" spans="1:9" x14ac:dyDescent="0.25">
      <c r="C37" s="19"/>
      <c r="D37" s="19"/>
      <c r="E37" s="19"/>
      <c r="F37" s="20"/>
      <c r="G37" s="20"/>
    </row>
    <row r="38" spans="1:9" x14ac:dyDescent="0.25">
      <c r="A38" s="355" t="s">
        <v>468</v>
      </c>
      <c r="B38" s="355"/>
      <c r="C38" s="355"/>
      <c r="D38" s="355"/>
      <c r="E38" s="355"/>
      <c r="F38" s="355"/>
      <c r="G38" s="355"/>
      <c r="H38" s="355"/>
    </row>
    <row r="39" spans="1:9" ht="31.5" x14ac:dyDescent="0.25">
      <c r="A39" s="15">
        <v>4</v>
      </c>
      <c r="B39" s="15" t="s">
        <v>469</v>
      </c>
      <c r="C39" s="14" t="s">
        <v>470</v>
      </c>
      <c r="D39" s="15" t="s">
        <v>471</v>
      </c>
      <c r="E39" s="15" t="s">
        <v>472</v>
      </c>
      <c r="F39" s="132"/>
      <c r="G39" s="132"/>
      <c r="H39" s="16" t="s">
        <v>542</v>
      </c>
      <c r="I39" s="10"/>
    </row>
    <row r="40" spans="1:9" ht="63" x14ac:dyDescent="0.25">
      <c r="A40" s="15">
        <v>5</v>
      </c>
      <c r="B40" s="15" t="s">
        <v>473</v>
      </c>
      <c r="C40" s="26" t="s">
        <v>474</v>
      </c>
      <c r="D40" s="15" t="s">
        <v>475</v>
      </c>
      <c r="E40" s="15" t="s">
        <v>476</v>
      </c>
      <c r="F40" s="132"/>
      <c r="G40" s="132"/>
      <c r="H40" s="16" t="s">
        <v>542</v>
      </c>
      <c r="I40" s="10"/>
    </row>
    <row r="41" spans="1:9" ht="31.5" x14ac:dyDescent="0.25">
      <c r="A41" s="15">
        <v>28</v>
      </c>
      <c r="B41" s="15" t="s">
        <v>477</v>
      </c>
      <c r="C41" s="26" t="s">
        <v>478</v>
      </c>
      <c r="D41" s="15" t="s">
        <v>479</v>
      </c>
      <c r="E41" s="15" t="s">
        <v>480</v>
      </c>
      <c r="F41" s="132"/>
      <c r="G41" s="132"/>
      <c r="H41" s="16" t="s">
        <v>542</v>
      </c>
      <c r="I41" s="10"/>
    </row>
    <row r="42" spans="1:9" x14ac:dyDescent="0.25">
      <c r="H42" s="21"/>
    </row>
    <row r="43" spans="1:9" x14ac:dyDescent="0.25">
      <c r="H43" s="21"/>
    </row>
    <row r="44" spans="1:9" x14ac:dyDescent="0.25">
      <c r="A44" s="355" t="s">
        <v>481</v>
      </c>
      <c r="B44" s="355"/>
      <c r="C44" s="355"/>
      <c r="D44" s="355"/>
      <c r="E44" s="355"/>
      <c r="F44" s="355"/>
      <c r="G44" s="355"/>
      <c r="H44" s="355"/>
    </row>
    <row r="45" spans="1:9" ht="31.5" x14ac:dyDescent="0.25">
      <c r="A45" s="15">
        <v>3</v>
      </c>
      <c r="B45" s="13" t="s">
        <v>482</v>
      </c>
      <c r="C45" s="15" t="s">
        <v>483</v>
      </c>
      <c r="D45" s="252" t="s">
        <v>484</v>
      </c>
      <c r="E45" s="15"/>
      <c r="F45" s="132"/>
      <c r="G45" s="132"/>
      <c r="H45" s="16" t="s">
        <v>248</v>
      </c>
      <c r="I45" s="11"/>
    </row>
    <row r="46" spans="1:9" ht="31.5" x14ac:dyDescent="0.25">
      <c r="A46" s="15">
        <v>2</v>
      </c>
      <c r="B46" s="13" t="s">
        <v>485</v>
      </c>
      <c r="C46" s="15" t="s">
        <v>486</v>
      </c>
      <c r="D46" s="252" t="s">
        <v>484</v>
      </c>
      <c r="E46" s="15"/>
      <c r="F46" s="132"/>
      <c r="G46" s="132"/>
      <c r="H46" s="16" t="s">
        <v>248</v>
      </c>
      <c r="I46" s="11"/>
    </row>
    <row r="47" spans="1:9" ht="31.5" x14ac:dyDescent="0.25">
      <c r="A47" s="15">
        <v>6</v>
      </c>
      <c r="B47" s="13" t="s">
        <v>487</v>
      </c>
      <c r="C47" s="15" t="s">
        <v>488</v>
      </c>
      <c r="D47" s="252" t="s">
        <v>484</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489</v>
      </c>
      <c r="B50" s="355"/>
      <c r="C50" s="355"/>
      <c r="D50" s="355"/>
      <c r="E50" s="355"/>
      <c r="F50" s="355"/>
      <c r="G50" s="355"/>
      <c r="H50" s="355"/>
      <c r="I50"/>
    </row>
    <row r="51" spans="1:9" ht="31.5" x14ac:dyDescent="0.25">
      <c r="A51" s="15">
        <v>36</v>
      </c>
      <c r="B51" s="15" t="s">
        <v>490</v>
      </c>
      <c r="C51" s="15" t="s">
        <v>491</v>
      </c>
      <c r="D51" s="15" t="s">
        <v>492</v>
      </c>
      <c r="E51" s="15"/>
      <c r="F51" s="132"/>
      <c r="G51" s="132"/>
      <c r="H51" s="16" t="s">
        <v>542</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phoneticPr fontId="28" type="noConversion"/>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5" zoomScaleNormal="85" workbookViewId="0">
      <pane ySplit="1" topLeftCell="A2" activePane="bottomLeft" state="frozen"/>
      <selection pane="bottomLeft" activeCell="G3" sqref="G3"/>
    </sheetView>
  </sheetViews>
  <sheetFormatPr defaultColWidth="9.140625" defaultRowHeight="15.7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493</v>
      </c>
      <c r="E1" s="251" t="s">
        <v>494</v>
      </c>
      <c r="F1" s="251" t="s">
        <v>384</v>
      </c>
      <c r="G1" s="251" t="s">
        <v>387</v>
      </c>
      <c r="H1" s="30" t="s">
        <v>388</v>
      </c>
    </row>
    <row r="2" spans="1:10" x14ac:dyDescent="0.25">
      <c r="A2" s="359" t="s">
        <v>397</v>
      </c>
      <c r="B2" s="360"/>
      <c r="C2" s="360"/>
      <c r="D2" s="360"/>
      <c r="E2" s="360"/>
      <c r="F2" s="360"/>
      <c r="G2" s="361"/>
      <c r="H2"/>
    </row>
    <row r="3" spans="1:10" ht="141.75" x14ac:dyDescent="0.25">
      <c r="A3" s="15" t="s">
        <v>495</v>
      </c>
      <c r="B3" s="15" t="s">
        <v>496</v>
      </c>
      <c r="C3" s="15"/>
      <c r="D3" s="15" t="s">
        <v>497</v>
      </c>
      <c r="E3" s="15" t="s">
        <v>498</v>
      </c>
      <c r="F3" s="15"/>
      <c r="G3" s="16" t="s">
        <v>248</v>
      </c>
      <c r="H3" s="10"/>
      <c r="I3" s="27"/>
      <c r="J3" s="27"/>
    </row>
    <row r="4" spans="1:10" ht="63" x14ac:dyDescent="0.25">
      <c r="A4" s="13" t="s">
        <v>499</v>
      </c>
      <c r="B4" s="15" t="s">
        <v>500</v>
      </c>
      <c r="C4" s="15"/>
      <c r="D4" s="15" t="s">
        <v>501</v>
      </c>
      <c r="E4" s="15" t="s">
        <v>502</v>
      </c>
      <c r="F4" s="15"/>
      <c r="G4" s="16" t="s">
        <v>248</v>
      </c>
      <c r="H4" s="10"/>
    </row>
    <row r="5" spans="1:10" ht="94.5" x14ac:dyDescent="0.25">
      <c r="A5" s="13" t="s">
        <v>503</v>
      </c>
      <c r="B5" s="15" t="s">
        <v>504</v>
      </c>
      <c r="C5" s="15"/>
      <c r="D5" s="15" t="s">
        <v>501</v>
      </c>
      <c r="E5" s="15" t="s">
        <v>505</v>
      </c>
      <c r="F5" s="15"/>
      <c r="G5" s="16" t="s">
        <v>248</v>
      </c>
      <c r="H5" s="10"/>
    </row>
    <row r="6" spans="1:10" s="27" customFormat="1" x14ac:dyDescent="0.25">
      <c r="A6" s="28"/>
      <c r="B6" s="28"/>
      <c r="C6" s="29"/>
      <c r="D6" s="29"/>
      <c r="E6" s="28"/>
      <c r="F6" s="29"/>
      <c r="G6" s="25"/>
      <c r="H6" s="30"/>
      <c r="I6"/>
      <c r="J6"/>
    </row>
    <row r="8" spans="1:10" x14ac:dyDescent="0.25">
      <c r="A8" s="362" t="s">
        <v>431</v>
      </c>
      <c r="B8" s="362"/>
      <c r="C8" s="362"/>
      <c r="D8" s="362"/>
      <c r="E8" s="362"/>
      <c r="F8" s="362"/>
      <c r="G8" s="362"/>
    </row>
    <row r="9" spans="1:10" ht="47.25" x14ac:dyDescent="0.25">
      <c r="A9" s="15" t="s">
        <v>506</v>
      </c>
      <c r="B9" s="15" t="s">
        <v>507</v>
      </c>
      <c r="C9" s="14"/>
      <c r="D9" s="15" t="s">
        <v>501</v>
      </c>
      <c r="E9" s="15" t="s">
        <v>508</v>
      </c>
      <c r="F9" s="13"/>
      <c r="G9" s="16" t="s">
        <v>248</v>
      </c>
      <c r="H9" s="10"/>
    </row>
    <row r="10" spans="1:10" ht="47.25" x14ac:dyDescent="0.25">
      <c r="A10" s="15" t="s">
        <v>506</v>
      </c>
      <c r="B10" s="15" t="s">
        <v>507</v>
      </c>
      <c r="C10" s="14"/>
      <c r="D10" s="15" t="s">
        <v>501</v>
      </c>
      <c r="E10" s="15" t="s">
        <v>509</v>
      </c>
      <c r="F10" s="13"/>
      <c r="G10" s="16" t="s">
        <v>248</v>
      </c>
      <c r="H10" s="10"/>
    </row>
    <row r="11" spans="1:10" ht="63" x14ac:dyDescent="0.25">
      <c r="A11" s="15" t="s">
        <v>437</v>
      </c>
      <c r="B11" s="15" t="s">
        <v>438</v>
      </c>
      <c r="C11" s="23" t="s">
        <v>439</v>
      </c>
      <c r="D11" s="15" t="s">
        <v>497</v>
      </c>
      <c r="E11" s="15" t="s">
        <v>510</v>
      </c>
      <c r="F11" s="13"/>
      <c r="G11" s="16" t="s">
        <v>248</v>
      </c>
      <c r="H11" s="10"/>
    </row>
    <row r="12" spans="1:10" ht="294" customHeight="1" x14ac:dyDescent="0.25">
      <c r="A12" s="15" t="s">
        <v>437</v>
      </c>
      <c r="B12" s="15" t="s">
        <v>511</v>
      </c>
      <c r="C12" s="3"/>
      <c r="D12" s="15" t="s">
        <v>497</v>
      </c>
      <c r="E12" s="15" t="s">
        <v>512</v>
      </c>
      <c r="F12" s="13"/>
      <c r="G12" s="16" t="s">
        <v>248</v>
      </c>
      <c r="H12" s="10"/>
    </row>
    <row r="13" spans="1:10" ht="78.75" x14ac:dyDescent="0.25">
      <c r="A13" s="15" t="s">
        <v>513</v>
      </c>
      <c r="B13" s="15" t="s">
        <v>514</v>
      </c>
      <c r="C13" s="15"/>
      <c r="D13" s="15" t="s">
        <v>497</v>
      </c>
      <c r="E13" s="15" t="s">
        <v>515</v>
      </c>
      <c r="F13" s="13"/>
      <c r="G13" s="16" t="s">
        <v>248</v>
      </c>
      <c r="H13" s="10"/>
    </row>
    <row r="14" spans="1:10" ht="94.5" x14ac:dyDescent="0.25">
      <c r="A14" s="15" t="s">
        <v>516</v>
      </c>
      <c r="B14" s="15" t="s">
        <v>517</v>
      </c>
      <c r="C14" s="15"/>
      <c r="D14" s="15" t="s">
        <v>501</v>
      </c>
      <c r="E14" s="15" t="s">
        <v>505</v>
      </c>
      <c r="F14" s="13"/>
      <c r="G14" s="16" t="s">
        <v>248</v>
      </c>
      <c r="H14" s="10"/>
    </row>
    <row r="15" spans="1:10" ht="31.5" x14ac:dyDescent="0.25">
      <c r="A15" s="15" t="s">
        <v>465</v>
      </c>
      <c r="B15" s="15" t="s">
        <v>466</v>
      </c>
      <c r="C15" s="15" t="s">
        <v>467</v>
      </c>
      <c r="D15" s="15" t="s">
        <v>501</v>
      </c>
      <c r="E15" s="15" t="s">
        <v>518</v>
      </c>
      <c r="F15" s="13"/>
      <c r="G15" s="16" t="s">
        <v>248</v>
      </c>
      <c r="H15" s="10"/>
    </row>
    <row r="16" spans="1:10" ht="44.25" customHeight="1" x14ac:dyDescent="0.25">
      <c r="A16" s="15" t="s">
        <v>519</v>
      </c>
      <c r="B16" s="13" t="s">
        <v>520</v>
      </c>
      <c r="C16" s="15"/>
      <c r="D16" s="15" t="s">
        <v>501</v>
      </c>
      <c r="E16" s="15" t="s">
        <v>521</v>
      </c>
      <c r="F16" s="13"/>
      <c r="G16" s="16" t="s">
        <v>248</v>
      </c>
      <c r="H16" s="10"/>
    </row>
    <row r="17" spans="1:8" ht="16.5" thickBot="1" x14ac:dyDescent="0.3">
      <c r="C17" s="19"/>
      <c r="D17" s="19"/>
      <c r="E17" s="19"/>
      <c r="F17" s="19"/>
      <c r="G17" s="21"/>
    </row>
    <row r="18" spans="1:8" x14ac:dyDescent="0.25">
      <c r="A18" s="363" t="s">
        <v>468</v>
      </c>
      <c r="B18" s="364"/>
      <c r="C18" s="364"/>
      <c r="D18" s="364"/>
      <c r="E18" s="364"/>
      <c r="F18" s="364"/>
      <c r="G18" s="365"/>
    </row>
    <row r="19" spans="1:8" ht="31.5" x14ac:dyDescent="0.25">
      <c r="A19" s="15" t="s">
        <v>522</v>
      </c>
      <c r="B19" s="15" t="s">
        <v>523</v>
      </c>
      <c r="C19" s="13"/>
      <c r="D19" s="15" t="s">
        <v>497</v>
      </c>
      <c r="E19" s="15" t="s">
        <v>524</v>
      </c>
      <c r="F19" s="15"/>
      <c r="G19" s="16" t="s">
        <v>248</v>
      </c>
      <c r="H19" s="10"/>
    </row>
    <row r="20" spans="1:8" ht="63" x14ac:dyDescent="0.25">
      <c r="A20" s="15">
        <v>5</v>
      </c>
      <c r="B20" s="15" t="s">
        <v>473</v>
      </c>
      <c r="C20" s="15" t="s">
        <v>474</v>
      </c>
      <c r="D20" s="15" t="s">
        <v>501</v>
      </c>
      <c r="E20" s="15" t="s">
        <v>525</v>
      </c>
      <c r="F20" s="15"/>
      <c r="G20" s="16" t="s">
        <v>248</v>
      </c>
      <c r="H20" s="10"/>
    </row>
    <row r="21" spans="1:8" ht="94.5" x14ac:dyDescent="0.25">
      <c r="A21" s="15">
        <v>28</v>
      </c>
      <c r="B21" s="15" t="s">
        <v>477</v>
      </c>
      <c r="C21" s="14" t="s">
        <v>526</v>
      </c>
      <c r="D21" s="15" t="s">
        <v>497</v>
      </c>
      <c r="E21" s="15" t="s">
        <v>527</v>
      </c>
      <c r="F21" s="15"/>
      <c r="G21" s="16" t="s">
        <v>248</v>
      </c>
      <c r="H21" s="10"/>
    </row>
    <row r="22" spans="1:8" x14ac:dyDescent="0.25">
      <c r="A22" s="19"/>
      <c r="G22" s="21"/>
      <c r="H22"/>
    </row>
    <row r="24" spans="1:8" x14ac:dyDescent="0.25">
      <c r="A24" s="366" t="s">
        <v>481</v>
      </c>
      <c r="B24" s="367"/>
      <c r="C24" s="367"/>
      <c r="D24" s="367"/>
      <c r="E24" s="367"/>
      <c r="F24" s="367"/>
      <c r="G24" s="368"/>
      <c r="H24"/>
    </row>
    <row r="25" spans="1:8" ht="47.25" x14ac:dyDescent="0.25">
      <c r="A25" s="15" t="s">
        <v>528</v>
      </c>
      <c r="B25" s="15" t="s">
        <v>529</v>
      </c>
      <c r="C25" s="15"/>
      <c r="D25" s="253" t="s">
        <v>497</v>
      </c>
      <c r="E25" s="253" t="s">
        <v>530</v>
      </c>
      <c r="F25" s="132"/>
      <c r="G25" s="16" t="s">
        <v>248</v>
      </c>
      <c r="H25" s="11"/>
    </row>
    <row r="28" spans="1:8" x14ac:dyDescent="0.25">
      <c r="A28" s="366" t="s">
        <v>489</v>
      </c>
      <c r="B28" s="367"/>
      <c r="C28" s="367"/>
      <c r="D28" s="367"/>
      <c r="E28" s="367"/>
      <c r="F28" s="367"/>
      <c r="G28" s="368"/>
      <c r="H28"/>
    </row>
    <row r="29" spans="1:8" ht="312" customHeight="1" x14ac:dyDescent="0.25">
      <c r="A29" s="15" t="s">
        <v>221</v>
      </c>
      <c r="B29" s="15" t="s">
        <v>531</v>
      </c>
      <c r="C29" s="15"/>
      <c r="D29" s="15" t="s">
        <v>501</v>
      </c>
      <c r="E29" s="15" t="s">
        <v>532</v>
      </c>
      <c r="F29" s="15" t="s">
        <v>533</v>
      </c>
      <c r="G29" s="16" t="s">
        <v>248</v>
      </c>
      <c r="H29" s="11"/>
    </row>
    <row r="30" spans="1:8" ht="409.5" x14ac:dyDescent="0.25">
      <c r="A30" s="15" t="s">
        <v>221</v>
      </c>
      <c r="B30" s="15" t="s">
        <v>534</v>
      </c>
      <c r="C30" s="15"/>
      <c r="D30" s="15" t="s">
        <v>501</v>
      </c>
      <c r="E30" s="15" t="s">
        <v>535</v>
      </c>
      <c r="F30" s="254" t="s">
        <v>536</v>
      </c>
      <c r="G30" s="16" t="s">
        <v>248</v>
      </c>
      <c r="H30" s="10"/>
    </row>
    <row r="31" spans="1:8" ht="126" x14ac:dyDescent="0.25">
      <c r="A31" s="15" t="s">
        <v>221</v>
      </c>
      <c r="B31" s="15" t="s">
        <v>537</v>
      </c>
      <c r="C31" s="15"/>
      <c r="D31" s="15" t="s">
        <v>497</v>
      </c>
      <c r="E31" s="15"/>
      <c r="F31" s="15" t="s">
        <v>538</v>
      </c>
      <c r="G31" s="16" t="s">
        <v>248</v>
      </c>
      <c r="H31" s="10"/>
    </row>
    <row r="32" spans="1:8" ht="243" customHeight="1" x14ac:dyDescent="0.25">
      <c r="A32" s="15" t="s">
        <v>221</v>
      </c>
      <c r="B32" s="15" t="s">
        <v>539</v>
      </c>
      <c r="C32" s="15"/>
      <c r="D32" s="15"/>
      <c r="E32" s="15" t="s">
        <v>540</v>
      </c>
      <c r="F32" s="15"/>
      <c r="G32" s="16" t="s">
        <v>248</v>
      </c>
      <c r="H32" s="10"/>
    </row>
  </sheetData>
  <autoFilter ref="A1:R25" xr:uid="{00000000-0009-0000-0000-000004000000}"/>
  <mergeCells count="5">
    <mergeCell ref="A2:G2"/>
    <mergeCell ref="A8:G8"/>
    <mergeCell ref="A18:G18"/>
    <mergeCell ref="A24:G24"/>
    <mergeCell ref="A28:G28"/>
  </mergeCells>
  <phoneticPr fontId="28" type="noConversion"/>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75" x14ac:dyDescent="0.25"/>
  <cols>
    <col min="2" max="2" width="20.42578125" bestFit="1" customWidth="1"/>
  </cols>
  <sheetData>
    <row r="2" spans="2:2" x14ac:dyDescent="0.25">
      <c r="B2" t="s">
        <v>541</v>
      </c>
    </row>
    <row r="3" spans="2:2" x14ac:dyDescent="0.25">
      <c r="B3" t="s">
        <v>248</v>
      </c>
    </row>
    <row r="4" spans="2:2" x14ac:dyDescent="0.25">
      <c r="B4" t="s">
        <v>542</v>
      </c>
    </row>
    <row r="5" spans="2:2" x14ac:dyDescent="0.25">
      <c r="B5" t="s">
        <v>543</v>
      </c>
    </row>
  </sheetData>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93" t="s">
        <v>206</v>
      </c>
      <c r="C2" s="394"/>
      <c r="D2" s="394"/>
      <c r="E2" s="394"/>
      <c r="F2" s="394"/>
      <c r="G2" s="394"/>
      <c r="H2" s="394"/>
      <c r="I2" s="394"/>
      <c r="J2" s="395"/>
      <c r="L2" s="396" t="s">
        <v>352</v>
      </c>
      <c r="M2" s="397"/>
      <c r="N2" s="398"/>
      <c r="P2" s="399" t="s">
        <v>159</v>
      </c>
      <c r="Q2" s="400"/>
      <c r="R2" s="401"/>
    </row>
    <row r="3" spans="2:18" ht="16.5" thickBot="1" x14ac:dyDescent="0.3">
      <c r="B3" s="402" t="s">
        <v>207</v>
      </c>
      <c r="C3" s="403"/>
      <c r="D3" s="404" t="str">
        <f>'Device Calculator'!C3</f>
        <v>TPS546D24A</v>
      </c>
      <c r="E3" s="405"/>
      <c r="F3" s="405"/>
      <c r="G3" s="405"/>
      <c r="H3" s="405"/>
      <c r="I3" s="405"/>
      <c r="J3" s="406"/>
      <c r="L3" s="55" t="s">
        <v>308</v>
      </c>
      <c r="M3" s="56" t="s">
        <v>21</v>
      </c>
      <c r="N3" s="57" t="s">
        <v>210</v>
      </c>
      <c r="P3" s="58" t="s">
        <v>156</v>
      </c>
      <c r="Q3" s="59" t="s">
        <v>157</v>
      </c>
      <c r="R3" s="60" t="s">
        <v>158</v>
      </c>
    </row>
    <row r="4" spans="2:18" s="54" customFormat="1" ht="15.75" customHeight="1" x14ac:dyDescent="0.2">
      <c r="B4" s="375" t="s">
        <v>208</v>
      </c>
      <c r="C4" s="377" t="s">
        <v>209</v>
      </c>
      <c r="D4" s="377" t="s">
        <v>555</v>
      </c>
      <c r="E4" s="379" t="s">
        <v>556</v>
      </c>
      <c r="F4" s="379"/>
      <c r="G4" s="379" t="s">
        <v>557</v>
      </c>
      <c r="H4" s="379"/>
      <c r="I4" s="377" t="s">
        <v>558</v>
      </c>
      <c r="J4" s="110"/>
      <c r="L4" s="61" t="s">
        <v>192</v>
      </c>
      <c r="M4" s="62" t="str">
        <f>'Device Calculator'!C3</f>
        <v>TPS546D24A</v>
      </c>
      <c r="N4" s="63"/>
      <c r="O4" s="37"/>
      <c r="P4" s="64">
        <v>0</v>
      </c>
      <c r="Q4" s="65" t="s">
        <v>38</v>
      </c>
      <c r="R4" s="66" t="s">
        <v>38</v>
      </c>
    </row>
    <row r="5" spans="2:18" s="54" customFormat="1" ht="15.75" customHeight="1" thickBot="1" x14ac:dyDescent="0.25">
      <c r="B5" s="376"/>
      <c r="C5" s="378"/>
      <c r="D5" s="378"/>
      <c r="E5" s="111" t="s">
        <v>14</v>
      </c>
      <c r="F5" s="111" t="s">
        <v>559</v>
      </c>
      <c r="G5" s="111" t="s">
        <v>14</v>
      </c>
      <c r="H5" s="111" t="s">
        <v>559</v>
      </c>
      <c r="I5" s="378"/>
      <c r="J5" s="112"/>
      <c r="L5" s="61"/>
      <c r="M5" s="62"/>
      <c r="N5" s="63"/>
      <c r="O5" s="37"/>
      <c r="P5" s="64"/>
      <c r="Q5" s="65"/>
      <c r="R5" s="66"/>
    </row>
    <row r="6" spans="2:18" s="54" customFormat="1" x14ac:dyDescent="0.2">
      <c r="B6" s="410" t="s">
        <v>215</v>
      </c>
      <c r="C6" s="82" t="s">
        <v>123</v>
      </c>
      <c r="D6" s="49" t="s">
        <v>561</v>
      </c>
      <c r="E6" s="390"/>
      <c r="F6" s="390"/>
      <c r="G6" s="390"/>
      <c r="H6" s="390"/>
      <c r="I6" s="114" t="s">
        <v>646</v>
      </c>
      <c r="J6" s="386"/>
      <c r="L6" s="68" t="s">
        <v>347</v>
      </c>
      <c r="M6" s="108">
        <f>ILOOP_trgt</f>
        <v>2.6031068291320789</v>
      </c>
      <c r="N6" s="69"/>
      <c r="O6" s="37"/>
      <c r="P6" s="70">
        <v>1</v>
      </c>
      <c r="Q6" s="71">
        <v>2</v>
      </c>
      <c r="R6" s="72">
        <v>0.5</v>
      </c>
    </row>
    <row r="7" spans="2:18" s="54" customFormat="1" ht="15.75" customHeight="1" thickBot="1" x14ac:dyDescent="0.25">
      <c r="B7" s="381"/>
      <c r="C7" s="73" t="s">
        <v>36</v>
      </c>
      <c r="D7" s="115">
        <v>275</v>
      </c>
      <c r="E7" s="392"/>
      <c r="F7" s="392"/>
      <c r="G7" s="392"/>
      <c r="H7" s="392"/>
      <c r="I7" s="53" t="s">
        <v>647</v>
      </c>
      <c r="J7" s="383"/>
      <c r="L7" s="68" t="s">
        <v>348</v>
      </c>
      <c r="M7" s="108">
        <f>VLOOP_trgt</f>
        <v>7.4172870876628139</v>
      </c>
      <c r="N7" s="69"/>
      <c r="O7" s="37"/>
      <c r="P7" s="64">
        <v>2</v>
      </c>
      <c r="Q7" s="75">
        <v>2</v>
      </c>
      <c r="R7" s="76">
        <v>1</v>
      </c>
    </row>
    <row r="8" spans="2:18" s="54" customFormat="1" x14ac:dyDescent="0.2">
      <c r="B8" s="380" t="s">
        <v>216</v>
      </c>
      <c r="C8" s="44" t="s">
        <v>217</v>
      </c>
      <c r="D8" s="116">
        <v>3</v>
      </c>
      <c r="E8" s="390"/>
      <c r="F8" s="390"/>
      <c r="G8" s="390"/>
      <c r="H8" s="390"/>
      <c r="I8" s="48" t="s">
        <v>648</v>
      </c>
      <c r="J8" s="382"/>
      <c r="L8" s="77" t="s">
        <v>351</v>
      </c>
      <c r="M8" s="62">
        <f>Comp_Code</f>
        <v>10</v>
      </c>
      <c r="N8" s="78"/>
      <c r="O8" s="37"/>
      <c r="P8" s="70">
        <v>3</v>
      </c>
      <c r="Q8" s="71">
        <v>2</v>
      </c>
      <c r="R8" s="72">
        <v>2</v>
      </c>
    </row>
    <row r="9" spans="2:18" s="54" customFormat="1" x14ac:dyDescent="0.2">
      <c r="B9" s="385"/>
      <c r="C9" s="45" t="s">
        <v>219</v>
      </c>
      <c r="D9" s="39" t="s">
        <v>598</v>
      </c>
      <c r="E9" s="391"/>
      <c r="F9" s="391"/>
      <c r="G9" s="391"/>
      <c r="H9" s="391"/>
      <c r="I9" s="40" t="s">
        <v>649</v>
      </c>
      <c r="J9" s="386"/>
      <c r="L9" s="77" t="s">
        <v>37</v>
      </c>
      <c r="M9" s="62">
        <f>fsw</f>
        <v>550</v>
      </c>
      <c r="N9" s="78" t="s">
        <v>11</v>
      </c>
      <c r="O9" s="37"/>
      <c r="P9" s="64">
        <v>4</v>
      </c>
      <c r="Q9" s="75">
        <v>2</v>
      </c>
      <c r="R9" s="76">
        <v>4</v>
      </c>
    </row>
    <row r="10" spans="2:18" s="54" customFormat="1" ht="15" thickBot="1" x14ac:dyDescent="0.25">
      <c r="B10" s="381"/>
      <c r="C10" s="79" t="s">
        <v>222</v>
      </c>
      <c r="D10" s="117" t="s">
        <v>602</v>
      </c>
      <c r="E10" s="392"/>
      <c r="F10" s="392"/>
      <c r="G10" s="392"/>
      <c r="H10" s="392"/>
      <c r="I10" s="118" t="s">
        <v>650</v>
      </c>
      <c r="J10" s="386"/>
      <c r="L10" s="77" t="s">
        <v>353</v>
      </c>
      <c r="M10" s="62">
        <f>Phases</f>
        <v>2</v>
      </c>
      <c r="N10" s="78"/>
      <c r="O10" s="37"/>
      <c r="P10" s="70">
        <v>5</v>
      </c>
      <c r="Q10" s="71">
        <v>2</v>
      </c>
      <c r="R10" s="72">
        <v>8</v>
      </c>
    </row>
    <row r="11" spans="2:18" s="54" customFormat="1" x14ac:dyDescent="0.2">
      <c r="B11" s="387" t="s">
        <v>223</v>
      </c>
      <c r="C11" s="44" t="s">
        <v>224</v>
      </c>
      <c r="D11" s="116" t="s">
        <v>637</v>
      </c>
      <c r="E11" s="390"/>
      <c r="F11" s="390"/>
      <c r="G11" s="390"/>
      <c r="H11" s="407"/>
      <c r="I11" s="48" t="s">
        <v>651</v>
      </c>
      <c r="J11" s="382"/>
      <c r="L11" s="77" t="s">
        <v>309</v>
      </c>
      <c r="M11" s="62">
        <f>Iphase</f>
        <v>40</v>
      </c>
      <c r="N11" s="78" t="s">
        <v>26</v>
      </c>
      <c r="O11" s="37"/>
      <c r="P11" s="64">
        <v>6</v>
      </c>
      <c r="Q11" s="75">
        <v>3</v>
      </c>
      <c r="R11" s="76">
        <v>0.5</v>
      </c>
    </row>
    <row r="12" spans="2:18" s="54" customFormat="1" ht="15" customHeight="1" x14ac:dyDescent="0.2">
      <c r="B12" s="388"/>
      <c r="C12" s="45" t="s">
        <v>227</v>
      </c>
      <c r="D12" s="119">
        <v>0.53</v>
      </c>
      <c r="E12" s="391"/>
      <c r="F12" s="391"/>
      <c r="G12" s="391"/>
      <c r="H12" s="408"/>
      <c r="I12" s="47" t="s">
        <v>652</v>
      </c>
      <c r="J12" s="386"/>
      <c r="L12" s="77" t="s">
        <v>227</v>
      </c>
      <c r="M12" s="62">
        <f>Vout</f>
        <v>0.89</v>
      </c>
      <c r="N12" s="78" t="s">
        <v>22</v>
      </c>
      <c r="O12" s="37"/>
      <c r="P12" s="70">
        <v>7</v>
      </c>
      <c r="Q12" s="71">
        <v>3</v>
      </c>
      <c r="R12" s="72">
        <v>1</v>
      </c>
    </row>
    <row r="13" spans="2:18" s="54" customFormat="1" ht="15.75" customHeight="1" thickBot="1" x14ac:dyDescent="0.25">
      <c r="B13" s="389"/>
      <c r="C13" s="73" t="s">
        <v>228</v>
      </c>
      <c r="D13" s="53"/>
      <c r="E13" s="392"/>
      <c r="F13" s="392"/>
      <c r="G13" s="392"/>
      <c r="H13" s="409"/>
      <c r="I13" s="121">
        <v>0.5</v>
      </c>
      <c r="J13" s="383"/>
      <c r="L13" s="80" t="s">
        <v>228</v>
      </c>
      <c r="M13" s="109">
        <f>VOSL</f>
        <v>0.5</v>
      </c>
      <c r="N13" s="81" t="s">
        <v>22</v>
      </c>
      <c r="O13" s="37"/>
      <c r="P13" s="64">
        <v>8</v>
      </c>
      <c r="Q13" s="75">
        <v>3</v>
      </c>
      <c r="R13" s="76">
        <v>2</v>
      </c>
    </row>
    <row r="14" spans="2:18" s="54" customFormat="1" x14ac:dyDescent="0.2">
      <c r="B14" s="380" t="s">
        <v>229</v>
      </c>
      <c r="C14" s="82" t="s">
        <v>230</v>
      </c>
      <c r="D14" s="49" t="s">
        <v>627</v>
      </c>
      <c r="E14" s="113"/>
      <c r="F14" s="114"/>
      <c r="G14" s="114"/>
      <c r="H14" s="114"/>
      <c r="I14" s="114" t="s">
        <v>653</v>
      </c>
      <c r="J14" s="386"/>
      <c r="N14" s="37"/>
      <c r="O14" s="37"/>
      <c r="P14" s="70">
        <v>9</v>
      </c>
      <c r="Q14" s="71">
        <v>3</v>
      </c>
      <c r="R14" s="72">
        <v>4</v>
      </c>
    </row>
    <row r="15" spans="2:18" s="54" customFormat="1" ht="15" thickBot="1" x14ac:dyDescent="0.25">
      <c r="B15" s="381"/>
      <c r="C15" s="73" t="str">
        <f>IF(D10=1,"INTERLEAVE","SYNC_CONFIG")</f>
        <v>SYNC_CONFIG</v>
      </c>
      <c r="D15" s="115"/>
      <c r="E15" s="100"/>
      <c r="F15" s="53"/>
      <c r="G15" s="53"/>
      <c r="H15" s="53"/>
      <c r="I15" s="53" t="s">
        <v>654</v>
      </c>
      <c r="J15" s="383"/>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69" t="s">
        <v>238</v>
      </c>
      <c r="J17" s="370"/>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71"/>
      <c r="J18" s="372"/>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71"/>
      <c r="J19" s="372"/>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71"/>
      <c r="J20" s="372"/>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73"/>
      <c r="J21" s="374"/>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84" t="s">
        <v>243</v>
      </c>
      <c r="C23" s="320"/>
      <c r="D23" s="320"/>
      <c r="E23" s="320"/>
      <c r="F23" s="320"/>
      <c r="G23" s="320"/>
      <c r="H23" s="320"/>
      <c r="I23" s="320"/>
      <c r="J23" s="321"/>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38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82" t="str">
        <f>IF(AND(D25=G25,D26=G26),"SHORT",IF(AND(H25=D25,H26=D26),"FLOAT","Resistor"))</f>
        <v>Resistor</v>
      </c>
      <c r="N25" s="37"/>
      <c r="O25" s="37"/>
      <c r="P25" s="64">
        <v>20</v>
      </c>
      <c r="Q25" s="75">
        <v>5</v>
      </c>
      <c r="R25" s="76">
        <v>8</v>
      </c>
    </row>
    <row r="26" spans="2:18" s="54" customFormat="1" ht="15" thickBot="1" x14ac:dyDescent="0.25">
      <c r="B26" s="381"/>
      <c r="C26" s="73" t="s">
        <v>219</v>
      </c>
      <c r="D26" s="98" t="str">
        <f>D9</f>
        <v>OCF = 26, OCW = 20</v>
      </c>
      <c r="E26" s="100" t="s">
        <v>26</v>
      </c>
      <c r="F26" s="104" t="e">
        <f>VLOOKUP(D26,'Resistor References'!O$3:P$6,2,FALSE)</f>
        <v>#N/A</v>
      </c>
      <c r="G26" s="105" t="str">
        <f>'Resistor References'!O$3</f>
        <v>40/52</v>
      </c>
      <c r="H26" s="106" t="str">
        <f>'Resistor References'!O$4</f>
        <v>30/39</v>
      </c>
      <c r="I26" s="74">
        <v>52</v>
      </c>
      <c r="J26" s="383"/>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69" t="s">
        <v>246</v>
      </c>
      <c r="J28" s="370"/>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71"/>
      <c r="J29" s="372"/>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71"/>
      <c r="J30" s="372"/>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71"/>
      <c r="J31" s="372"/>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73"/>
      <c r="J32" s="374"/>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84" t="s">
        <v>250</v>
      </c>
      <c r="C34" s="320"/>
      <c r="D34" s="320"/>
      <c r="E34" s="320"/>
      <c r="F34" s="320"/>
      <c r="G34" s="320"/>
      <c r="H34" s="320"/>
      <c r="I34" s="320"/>
      <c r="J34" s="321"/>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380" t="str">
        <f>B8</f>
        <v>MSEL2</v>
      </c>
      <c r="C36" s="44" t="s">
        <v>244</v>
      </c>
      <c r="D36" s="97" t="s">
        <v>221</v>
      </c>
      <c r="E36" s="99"/>
      <c r="F36" s="101" t="str">
        <f>IF(AND(D36=G36,D37=G37),"SHORT",IF(AND(D36=H36,D37=H37),"FLOAT",VLOOKUP(D36,'Resistor References'!AF$4:AG$11,2,FALSE)))</f>
        <v>N/A</v>
      </c>
      <c r="G36" s="102" t="s">
        <v>221</v>
      </c>
      <c r="H36" s="103" t="s">
        <v>221</v>
      </c>
      <c r="I36" s="67" t="s">
        <v>221</v>
      </c>
      <c r="J36" s="382" t="str">
        <f>IF(AND(D36=G36,D37=G37),"SHORT",IF(AND(H36=D36,H37=D37),"FLOAT","Resistor"))</f>
        <v>Resistor</v>
      </c>
      <c r="N36" s="37"/>
      <c r="O36" s="37"/>
      <c r="P36" s="94">
        <v>31</v>
      </c>
      <c r="Q36" s="95">
        <v>10</v>
      </c>
      <c r="R36" s="96">
        <v>2</v>
      </c>
    </row>
    <row r="37" spans="2:18" s="54" customFormat="1" ht="15" thickBot="1" x14ac:dyDescent="0.25">
      <c r="B37" s="381"/>
      <c r="C37" s="73" t="s">
        <v>219</v>
      </c>
      <c r="D37" s="98" t="str">
        <f>D9</f>
        <v>OCF = 26, OCW = 20</v>
      </c>
      <c r="E37" s="100" t="s">
        <v>26</v>
      </c>
      <c r="F37" s="104" t="e">
        <f>VLOOKUP(D37,'Resistor References'!O$3:P$6,2,FALSE)</f>
        <v>#N/A</v>
      </c>
      <c r="G37" s="105" t="s">
        <v>221</v>
      </c>
      <c r="H37" s="106" t="s">
        <v>221</v>
      </c>
      <c r="I37" s="74">
        <v>52</v>
      </c>
      <c r="J37" s="383"/>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69" t="s">
        <v>246</v>
      </c>
      <c r="J39" s="370"/>
      <c r="N39" s="37"/>
      <c r="O39" s="37"/>
    </row>
    <row r="40" spans="2:18" s="54" customFormat="1" x14ac:dyDescent="0.2">
      <c r="B40" s="85" t="str">
        <f>B$6</f>
        <v>MSEL1</v>
      </c>
      <c r="C40" s="44" t="s">
        <v>221</v>
      </c>
      <c r="D40" s="101" t="s">
        <v>211</v>
      </c>
      <c r="E40" s="101" t="s">
        <v>247</v>
      </c>
      <c r="F40" s="48"/>
      <c r="G40" s="86" t="s">
        <v>248</v>
      </c>
      <c r="H40" s="87" t="s">
        <v>248</v>
      </c>
      <c r="I40" s="371"/>
      <c r="J40" s="372"/>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71"/>
      <c r="J41" s="372"/>
      <c r="N41" s="37"/>
      <c r="O41" s="37"/>
    </row>
    <row r="42" spans="2:18" s="54" customFormat="1" x14ac:dyDescent="0.2">
      <c r="B42" s="88" t="str">
        <f>B$11</f>
        <v>VSEL</v>
      </c>
      <c r="C42" s="45" t="s">
        <v>221</v>
      </c>
      <c r="D42" s="107" t="s">
        <v>211</v>
      </c>
      <c r="E42" s="107" t="s">
        <v>247</v>
      </c>
      <c r="F42" s="40"/>
      <c r="G42" s="46" t="s">
        <v>248</v>
      </c>
      <c r="H42" s="89" t="s">
        <v>248</v>
      </c>
      <c r="I42" s="371"/>
      <c r="J42" s="372"/>
      <c r="N42" s="37"/>
      <c r="O42" s="37"/>
    </row>
    <row r="43" spans="2:18" s="54" customFormat="1" ht="15" thickBot="1" x14ac:dyDescent="0.25">
      <c r="B43" s="90" t="str">
        <f>B$14</f>
        <v>ADRSEL</v>
      </c>
      <c r="C43" s="73" t="s">
        <v>221</v>
      </c>
      <c r="D43" s="104" t="s">
        <v>211</v>
      </c>
      <c r="E43" s="104" t="s">
        <v>247</v>
      </c>
      <c r="F43" s="53"/>
      <c r="G43" s="91" t="s">
        <v>248</v>
      </c>
      <c r="H43" s="92" t="s">
        <v>248</v>
      </c>
      <c r="I43" s="373"/>
      <c r="J43" s="374"/>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84" t="s">
        <v>251</v>
      </c>
      <c r="C45" s="320"/>
      <c r="D45" s="320"/>
      <c r="E45" s="320"/>
      <c r="F45" s="320"/>
      <c r="G45" s="320"/>
      <c r="H45" s="320"/>
      <c r="I45" s="320"/>
      <c r="J45" s="321"/>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380" t="str">
        <f>B8</f>
        <v>MSEL2</v>
      </c>
      <c r="C47" s="44" t="s">
        <v>244</v>
      </c>
      <c r="D47" s="97" t="s">
        <v>221</v>
      </c>
      <c r="E47" s="99"/>
      <c r="F47" s="101" t="str">
        <f>IF(AND(D47=G47,D48=G48),"SHORT",IF(AND(D47=H47,D48=H48),"FLOAT",VLOOKUP(D47,'Resistor References'!AF$4:AG$11,2,FALSE)))</f>
        <v>N/A</v>
      </c>
      <c r="G47" s="102" t="s">
        <v>221</v>
      </c>
      <c r="H47" s="103" t="s">
        <v>221</v>
      </c>
      <c r="I47" s="67" t="s">
        <v>221</v>
      </c>
      <c r="J47" s="382" t="str">
        <f>IF(AND(D47=G47,D48=G48),"SHORT",IF(AND(H47=D47,H48=D48),"FLOAT","Resistor"))</f>
        <v>Resistor</v>
      </c>
      <c r="N47" s="37"/>
      <c r="O47" s="37"/>
    </row>
    <row r="48" spans="2:18" s="54" customFormat="1" ht="15" thickBot="1" x14ac:dyDescent="0.25">
      <c r="B48" s="381"/>
      <c r="C48" s="73" t="s">
        <v>219</v>
      </c>
      <c r="D48" s="98" t="str">
        <f>D9</f>
        <v>OCF = 26, OCW = 20</v>
      </c>
      <c r="E48" s="100" t="s">
        <v>26</v>
      </c>
      <c r="F48" s="104" t="e">
        <f>VLOOKUP(D48,'Resistor References'!O$3:P$6,2,FALSE)</f>
        <v>#N/A</v>
      </c>
      <c r="G48" s="105" t="s">
        <v>221</v>
      </c>
      <c r="H48" s="106" t="s">
        <v>221</v>
      </c>
      <c r="I48" s="74">
        <v>52</v>
      </c>
      <c r="J48" s="383"/>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69" t="s">
        <v>246</v>
      </c>
      <c r="J50" s="370"/>
      <c r="N50" s="37"/>
      <c r="O50" s="37"/>
    </row>
    <row r="51" spans="2:15" s="54" customFormat="1" x14ac:dyDescent="0.2">
      <c r="B51" s="85" t="str">
        <f>B$6</f>
        <v>MSEL1</v>
      </c>
      <c r="C51" s="44" t="s">
        <v>221</v>
      </c>
      <c r="D51" s="101" t="s">
        <v>211</v>
      </c>
      <c r="E51" s="101" t="s">
        <v>247</v>
      </c>
      <c r="F51" s="48"/>
      <c r="G51" s="86" t="s">
        <v>248</v>
      </c>
      <c r="H51" s="87" t="s">
        <v>248</v>
      </c>
      <c r="I51" s="371"/>
      <c r="J51" s="372"/>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71"/>
      <c r="J52" s="372"/>
      <c r="N52" s="37"/>
      <c r="O52" s="37"/>
    </row>
    <row r="53" spans="2:15" s="54" customFormat="1" x14ac:dyDescent="0.2">
      <c r="B53" s="88" t="str">
        <f>B$11</f>
        <v>VSEL</v>
      </c>
      <c r="C53" s="45" t="s">
        <v>221</v>
      </c>
      <c r="D53" s="107" t="s">
        <v>211</v>
      </c>
      <c r="E53" s="107" t="s">
        <v>247</v>
      </c>
      <c r="F53" s="40"/>
      <c r="G53" s="46" t="s">
        <v>248</v>
      </c>
      <c r="H53" s="89" t="s">
        <v>248</v>
      </c>
      <c r="I53" s="371"/>
      <c r="J53" s="372"/>
      <c r="N53" s="37"/>
      <c r="O53" s="37"/>
    </row>
    <row r="54" spans="2:15" s="54" customFormat="1" ht="15" thickBot="1" x14ac:dyDescent="0.25">
      <c r="B54" s="90" t="str">
        <f>B$14</f>
        <v>ADRSEL</v>
      </c>
      <c r="C54" s="73" t="s">
        <v>221</v>
      </c>
      <c r="D54" s="104" t="s">
        <v>211</v>
      </c>
      <c r="E54" s="104" t="s">
        <v>247</v>
      </c>
      <c r="F54" s="53"/>
      <c r="G54" s="91" t="s">
        <v>248</v>
      </c>
      <c r="H54" s="92" t="s">
        <v>248</v>
      </c>
      <c r="I54" s="373"/>
      <c r="J54" s="374"/>
      <c r="N54" s="37"/>
      <c r="O54" s="37"/>
    </row>
  </sheetData>
  <dataConsolidate/>
  <mergeCells count="44">
    <mergeCell ref="H11:H13"/>
    <mergeCell ref="B6:B7"/>
    <mergeCell ref="J6:J7"/>
    <mergeCell ref="E6:E7"/>
    <mergeCell ref="F6:F7"/>
    <mergeCell ref="G6:G7"/>
    <mergeCell ref="H6:H7"/>
    <mergeCell ref="B2:J2"/>
    <mergeCell ref="L2:N2"/>
    <mergeCell ref="P2:R2"/>
    <mergeCell ref="B3:C3"/>
    <mergeCell ref="D3:J3"/>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s>
  <phoneticPr fontId="28" type="noConversion"/>
  <conditionalFormatting sqref="D18:D21">
    <cfRule type="cellIs" dxfId="24" priority="25" stopIfTrue="1" operator="equal">
      <formula>$H$4</formula>
    </cfRule>
    <cfRule type="cellIs" dxfId="23" priority="26" stopIfTrue="1" operator="equal">
      <formula>$G$4</formula>
    </cfRule>
    <cfRule type="cellIs" dxfId="22" priority="27" operator="greaterThan">
      <formula>29.5</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2" stopIfTrue="1" operator="equal">
      <formula>$H$4</formula>
    </cfRule>
    <cfRule type="cellIs" dxfId="18" priority="23" stopIfTrue="1" operator="equal">
      <formula>$G$4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19" stopIfTrue="1" operator="equal">
      <formula>$H$4</formula>
    </cfRule>
    <cfRule type="cellIs" dxfId="13" priority="20" stopIfTrue="1" operator="equal">
      <formula>$G$4</formula>
    </cfRule>
    <cfRule type="cellIs" dxfId="12" priority="21" operator="greaterThan">
      <formula>29.5</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6" stopIfTrue="1" operator="equal">
      <formula>$H$4</formula>
    </cfRule>
    <cfRule type="cellIs" dxfId="8" priority="17" stopIfTrue="1" operator="equal">
      <formula>$G$4</formula>
    </cfRule>
    <cfRule type="cellIs" dxfId="7" priority="18" operator="greaterThan">
      <formula>29.5</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75" x14ac:dyDescent="0.25"/>
  <cols>
    <col min="11" max="11" width="12.85546875" customWidth="1"/>
    <col min="12" max="12" width="12.5703125" customWidth="1"/>
  </cols>
  <sheetData>
    <row r="1" spans="1:12" x14ac:dyDescent="0.25">
      <c r="A1" s="411" t="s">
        <v>144</v>
      </c>
      <c r="B1" s="411"/>
      <c r="C1" s="411" t="s">
        <v>145</v>
      </c>
      <c r="D1" s="411"/>
      <c r="E1" s="411" t="s">
        <v>146</v>
      </c>
      <c r="F1" s="411"/>
      <c r="G1" s="411" t="s">
        <v>147</v>
      </c>
      <c r="H1" s="411"/>
      <c r="I1" s="411" t="s">
        <v>148</v>
      </c>
      <c r="J1" s="411"/>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5</v>
      </c>
      <c r="I2" s="4" t="str">
        <f>DEC2HEX(MOD(L2-MOD(L2,16),16^2)/16)</f>
        <v>0</v>
      </c>
      <c r="J2" s="4" t="str">
        <f>DEC2HEX(MOD(L2,16))</f>
        <v>2</v>
      </c>
      <c r="K2" s="5" t="str">
        <f>'Device Calculator'!F133</f>
        <v>221C821502</v>
      </c>
      <c r="L2" s="3">
        <f>HEX2DEC(K2)</f>
        <v>146507175170</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5</v>
      </c>
      <c r="I3" s="1">
        <f t="shared" si="0"/>
        <v>0</v>
      </c>
      <c r="J3" s="1">
        <f t="shared" si="0"/>
        <v>2</v>
      </c>
      <c r="K3" s="412" t="s">
        <v>187</v>
      </c>
      <c r="L3" s="413"/>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0101</v>
      </c>
      <c r="I4" s="1" t="str">
        <f t="shared" si="1"/>
        <v>0000</v>
      </c>
      <c r="J4" s="1" t="str">
        <f t="shared" si="1"/>
        <v>0010</v>
      </c>
      <c r="K4" s="414"/>
      <c r="L4" s="415"/>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5</v>
      </c>
      <c r="C11">
        <f>B11*5</f>
        <v>25</v>
      </c>
      <c r="D11" t="s">
        <v>94</v>
      </c>
      <c r="E11" t="s">
        <v>143</v>
      </c>
      <c r="F11">
        <f>C7*C11*10^-3</f>
        <v>2.5</v>
      </c>
      <c r="G11" t="s">
        <v>142</v>
      </c>
    </row>
    <row r="12" spans="1:12" x14ac:dyDescent="0.25">
      <c r="A12" t="s">
        <v>6</v>
      </c>
      <c r="B12">
        <f>4*MOD(H3,4)+(I3-MOD(I3,4))/4</f>
        <v>4</v>
      </c>
      <c r="C12">
        <f>B12*'Compensation References'!J$3</f>
        <v>1.3320000000000001</v>
      </c>
      <c r="D12" t="s">
        <v>10</v>
      </c>
      <c r="E12" t="s">
        <v>149</v>
      </c>
      <c r="F12">
        <f>1/(2*PI()*C7*C14*10^-3*C12*C11*10^-12*10^3)/1000</f>
        <v>59.742846505966696</v>
      </c>
      <c r="G12" t="s">
        <v>11</v>
      </c>
    </row>
    <row r="13" spans="1:12" x14ac:dyDescent="0.25">
      <c r="A13" t="s">
        <v>7</v>
      </c>
      <c r="B13">
        <f>8*MOD(I3,4)+(J3-MOD(J3,2))/2</f>
        <v>1</v>
      </c>
      <c r="C13">
        <f>B13*3.2</f>
        <v>3.2</v>
      </c>
      <c r="D13" t="s">
        <v>10</v>
      </c>
      <c r="E13" t="s">
        <v>150</v>
      </c>
      <c r="F13">
        <f>1/(2*PI()*C11*10^3*C13*10^-12)/1000</f>
        <v>1989.4367886486912</v>
      </c>
      <c r="G13" t="s">
        <v>11</v>
      </c>
    </row>
    <row r="14" spans="1:12" x14ac:dyDescent="0.25">
      <c r="A14" t="s">
        <v>117</v>
      </c>
      <c r="B14">
        <f>MOD(J3,2)</f>
        <v>0</v>
      </c>
      <c r="C14">
        <f>(B14+1)*800</f>
        <v>800</v>
      </c>
      <c r="D14" t="s">
        <v>94</v>
      </c>
      <c r="E14" t="s">
        <v>112</v>
      </c>
      <c r="F14">
        <f>C12*C14*C7/1000</f>
        <v>106.56000000000002</v>
      </c>
      <c r="G14" t="s">
        <v>10</v>
      </c>
    </row>
    <row r="17" spans="1:12" x14ac:dyDescent="0.25">
      <c r="A17" s="411" t="s">
        <v>144</v>
      </c>
      <c r="B17" s="411"/>
      <c r="C17" s="411" t="s">
        <v>145</v>
      </c>
      <c r="D17" s="411"/>
      <c r="E17" s="411" t="s">
        <v>146</v>
      </c>
      <c r="F17" s="411"/>
      <c r="G17" s="411" t="s">
        <v>147</v>
      </c>
      <c r="H17" s="411"/>
      <c r="I17" s="411" t="s">
        <v>148</v>
      </c>
      <c r="J17" s="411"/>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6" t="s">
        <v>188</v>
      </c>
      <c r="L19" s="416"/>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6"/>
      <c r="L20" s="416"/>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1" t="s">
        <v>144</v>
      </c>
      <c r="B33" s="411"/>
      <c r="C33" s="411" t="s">
        <v>145</v>
      </c>
      <c r="D33" s="411"/>
      <c r="E33" s="411" t="s">
        <v>146</v>
      </c>
      <c r="F33" s="411"/>
      <c r="G33" s="411" t="s">
        <v>147</v>
      </c>
      <c r="H33" s="411"/>
      <c r="I33" s="411" t="s">
        <v>148</v>
      </c>
      <c r="J33" s="411"/>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6" t="s">
        <v>188</v>
      </c>
      <c r="L35" s="416"/>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6"/>
      <c r="L36" s="416"/>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K3:L4"/>
    <mergeCell ref="K19:L20"/>
    <mergeCell ref="K35:L36"/>
    <mergeCell ref="A33:B33"/>
    <mergeCell ref="C33:D33"/>
    <mergeCell ref="E33:F33"/>
    <mergeCell ref="G33:H33"/>
    <mergeCell ref="I33:J33"/>
    <mergeCell ref="A17:B17"/>
    <mergeCell ref="C17:D17"/>
    <mergeCell ref="E17:F17"/>
    <mergeCell ref="G17:H17"/>
    <mergeCell ref="I17:J17"/>
    <mergeCell ref="A1:B1"/>
    <mergeCell ref="C1:D1"/>
    <mergeCell ref="E1:F1"/>
    <mergeCell ref="G1:H1"/>
    <mergeCell ref="I1:J1"/>
  </mergeCells>
  <phoneticPr fontId="2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7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honeticPr fontId="28"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Ver_x002e_ xmlns="3c78f53b-1e1a-4bd0-bde5-8f4af4b526cf">1</Ver_x002e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具名範圍</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曜芳 周</cp:lastModifiedBy>
  <dcterms:created xsi:type="dcterms:W3CDTF">2017-09-08T18:35:14Z</dcterms:created>
  <dcterms:modified xsi:type="dcterms:W3CDTF">2024-12-04T04:20:16Z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